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5" yWindow="0" windowWidth="11595" windowHeight="973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Sheet1!$A$2:$G$80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" i="1" l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43" i="1"/>
  <c r="H42" i="1"/>
  <c r="H41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48" i="1" l="1"/>
  <c r="F48" i="1"/>
  <c r="F46" i="1"/>
  <c r="F21" i="1" l="1"/>
  <c r="F31" i="1" l="1"/>
  <c r="G31" i="1" s="1"/>
  <c r="F75" i="1" l="1"/>
  <c r="F76" i="1"/>
  <c r="F77" i="1"/>
  <c r="F78" i="1"/>
  <c r="F79" i="1"/>
  <c r="F80" i="1"/>
  <c r="F64" i="1" l="1"/>
  <c r="G64" i="1" s="1"/>
  <c r="F65" i="1"/>
  <c r="G65" i="1" s="1"/>
  <c r="G80" i="1"/>
  <c r="G79" i="1"/>
  <c r="G78" i="1"/>
  <c r="F66" i="1"/>
  <c r="G66" i="1" s="1"/>
  <c r="F70" i="1"/>
  <c r="G70" i="1" s="1"/>
  <c r="F71" i="1"/>
  <c r="G71" i="1" s="1"/>
  <c r="F67" i="1"/>
  <c r="G67" i="1" s="1"/>
  <c r="F74" i="1"/>
  <c r="G74" i="1" s="1"/>
  <c r="F73" i="1"/>
  <c r="G73" i="1" s="1"/>
  <c r="F61" i="1"/>
  <c r="G61" i="1" s="1"/>
  <c r="F69" i="1"/>
  <c r="G69" i="1" s="1"/>
  <c r="F72" i="1"/>
  <c r="G72" i="1" s="1"/>
  <c r="F62" i="1"/>
  <c r="G62" i="1" s="1"/>
  <c r="G77" i="1"/>
  <c r="G76" i="1"/>
  <c r="G75" i="1"/>
  <c r="F68" i="1"/>
  <c r="G68" i="1" s="1"/>
  <c r="F63" i="1"/>
  <c r="G63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7" i="1"/>
  <c r="G47" i="1" s="1"/>
  <c r="G46" i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G21" i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G81" i="1" l="1"/>
</calcChain>
</file>

<file path=xl/sharedStrings.xml><?xml version="1.0" encoding="utf-8"?>
<sst xmlns="http://schemas.openxmlformats.org/spreadsheetml/2006/main" count="173" uniqueCount="145">
  <si>
    <t>артикул</t>
  </si>
  <si>
    <t>характеристика</t>
  </si>
  <si>
    <t>MQO</t>
  </si>
  <si>
    <t>лв/1000 ЕООД</t>
  </si>
  <si>
    <t>ORDER</t>
  </si>
  <si>
    <t>лв/1000 ДИ2</t>
  </si>
  <si>
    <t>100x150 мат, силнолепнещ</t>
  </si>
  <si>
    <t>f76 x 1 x 1 000</t>
  </si>
  <si>
    <t>100x150 полугланц, силнолепнещ</t>
  </si>
  <si>
    <t>100x40 полугланц, силнолепнещ</t>
  </si>
  <si>
    <t>f76 x 1 x 3 800</t>
  </si>
  <si>
    <t>100x50 полугланц, силнолепнещ</t>
  </si>
  <si>
    <t>f76 x 1 x 3 000</t>
  </si>
  <si>
    <t>100x50 преливащ ЗЕЛЕН</t>
  </si>
  <si>
    <t xml:space="preserve">f76 x 1 x 2 500   Green C   </t>
  </si>
  <si>
    <t>100x60 полугланц, силнолепнещ</t>
  </si>
  <si>
    <t>f76 x 1 x 2 500</t>
  </si>
  <si>
    <t>100x70 полугланц, силнолепнещ</t>
  </si>
  <si>
    <t>f76 x 1 x 2 200</t>
  </si>
  <si>
    <t>100x70 с отп. Стел Арго</t>
  </si>
  <si>
    <t>f76 x 1 x 2 000, 3 цвята</t>
  </si>
  <si>
    <t>100x99 полугланц, силнолепнещ</t>
  </si>
  <si>
    <t>f76 x 1 x 1 600</t>
  </si>
  <si>
    <t>102x44 m TD eco силн. ф25</t>
  </si>
  <si>
    <t>f25 x 1 x 44 m</t>
  </si>
  <si>
    <t>105x209 полугланц, силнолепнещ</t>
  </si>
  <si>
    <t>f76 x 1 x 700</t>
  </si>
  <si>
    <t>10x22 полугланц, силнолепнещ</t>
  </si>
  <si>
    <t>f76 x 8 x 53 000</t>
  </si>
  <si>
    <t>18x26 полугланц, силнолепнещ</t>
  </si>
  <si>
    <t>f76 x 5 x 27 000</t>
  </si>
  <si>
    <t>18x42 полугланц, силнолепнещ</t>
  </si>
  <si>
    <t>f76 x 5 x 18 000</t>
  </si>
  <si>
    <t>29x15 полугланц, силнолепнещ</t>
  </si>
  <si>
    <t>f76 x 3 x 28 000</t>
  </si>
  <si>
    <t>30x20 полугланц, силнолепнещ</t>
  </si>
  <si>
    <t>f76 x 3 x 21 500</t>
  </si>
  <si>
    <t>35x26 мат, силнолепнещ</t>
  </si>
  <si>
    <t>f76 x 2 x 11 600</t>
  </si>
  <si>
    <t>35x26 полугланц, силнолепнещ</t>
  </si>
  <si>
    <t>38x50 TD card ЧЕРВЕН</t>
  </si>
  <si>
    <r>
      <t xml:space="preserve">f40 x 1 x </t>
    </r>
    <r>
      <rPr>
        <sz val="9"/>
        <color theme="1"/>
        <rFont val="Calibri"/>
        <family val="2"/>
        <charset val="204"/>
      </rPr>
      <t>1 000</t>
    </r>
  </si>
  <si>
    <t>38x70 TD card ЖЪЛТ</t>
  </si>
  <si>
    <t>f40 x 1 x 1 000</t>
  </si>
  <si>
    <t>40x25x1 полугланц, силнолепнещ</t>
  </si>
  <si>
    <t>f76 x 1 x 6 000</t>
  </si>
  <si>
    <t>40x25x2 полугланц, силнолепнещ</t>
  </si>
  <si>
    <t>f76 x 2 x 12 000</t>
  </si>
  <si>
    <t>40x30 TD eco, силн. ф40x1x1200</t>
  </si>
  <si>
    <t>f40 x 1 x 1 200</t>
  </si>
  <si>
    <t>43x10 полугланц, силнолепнещ</t>
  </si>
  <si>
    <t>f76 x 2 x 26 300</t>
  </si>
  <si>
    <t>44x32 полугланц, силнолепнещ</t>
  </si>
  <si>
    <t>f76 x 2 x 9 400</t>
  </si>
  <si>
    <t>47x36 TD eco, силн. ф40x1x1500</t>
  </si>
  <si>
    <t>f40 x 1 x 1 500</t>
  </si>
  <si>
    <t>50x22x1 полугланц, силнолепнещ</t>
  </si>
  <si>
    <t>f76 x 1 x 6 500</t>
  </si>
  <si>
    <t>50x22x2 полугланц, силнолепнещ</t>
  </si>
  <si>
    <t>f76 x 2 x 13 000</t>
  </si>
  <si>
    <t>50x30 TD eco силн. ф40х1х1000</t>
  </si>
  <si>
    <t>50x30 жълт-бял</t>
  </si>
  <si>
    <t>f76 x 2 x 9 500</t>
  </si>
  <si>
    <t>50x30 сигнално ЖЪЛТ</t>
  </si>
  <si>
    <t>f76 x 2 x 10 000</t>
  </si>
  <si>
    <t>50x30x2 мат, силнолепнещ</t>
  </si>
  <si>
    <t>50x30x2 полугланц, силнолепнещ</t>
  </si>
  <si>
    <t>52x37x2 полугланц, силнолепнещ</t>
  </si>
  <si>
    <t>f76 x 2 x 8 200</t>
  </si>
  <si>
    <t>52x74 полугланц, S2065</t>
  </si>
  <si>
    <t>f76 x 2 x 4 300</t>
  </si>
  <si>
    <t>52x74x1 полугланц, силнолепнещ</t>
  </si>
  <si>
    <t>f76 x 1 x 2 150</t>
  </si>
  <si>
    <t>52x74x2 полугланц, силнолепнещ</t>
  </si>
  <si>
    <t>f12 x 1 x 600</t>
  </si>
  <si>
    <t>56x25 TD eco силн. ф40х1х600</t>
  </si>
  <si>
    <t xml:space="preserve">f40 x 1 x 600      </t>
  </si>
  <si>
    <t>56x25 TD top LP ф40x1x600</t>
  </si>
  <si>
    <t>56x25 полугл.силн. ф40x1x1500</t>
  </si>
  <si>
    <t>58x43 жълт-бял</t>
  </si>
  <si>
    <t>f76 x 1 x 3 500, 1 цвят</t>
  </si>
  <si>
    <t>58x43 оранжев-бял</t>
  </si>
  <si>
    <t>58x43 полугл.силн. ф40x1x1000</t>
  </si>
  <si>
    <t>58x43 полугланц, силнолепнещ</t>
  </si>
  <si>
    <t>f76 x 1 x 3 600</t>
  </si>
  <si>
    <t>58x53 полугланц, силнолепнещ</t>
  </si>
  <si>
    <t>58x60 полугланц, силнолепнещ</t>
  </si>
  <si>
    <t>60x20 полугланц, силнолепнещ</t>
  </si>
  <si>
    <t>f76 x 1 x 7 200</t>
  </si>
  <si>
    <t>60x83.5 TD top LP</t>
  </si>
  <si>
    <t>f76 x 1 x 1 900</t>
  </si>
  <si>
    <t>68x38 полугланц, силнолепнещ</t>
  </si>
  <si>
    <t>f76 x 1 x 4 000</t>
  </si>
  <si>
    <t>70x30 полугланц, силнолепнещ</t>
  </si>
  <si>
    <t>f76 x 1 x 4 900</t>
  </si>
  <si>
    <t>74x47 оранж-бял</t>
  </si>
  <si>
    <t>75x35 полугланц, силнолепнещ</t>
  </si>
  <si>
    <t>f76 x 1 x 4 300</t>
  </si>
  <si>
    <t>ф10 полугланц, силнолепнещ</t>
  </si>
  <si>
    <t>f76 x 8 x 80 000</t>
  </si>
  <si>
    <t>ф30 прозрачен РРS4700 50982542</t>
  </si>
  <si>
    <t xml:space="preserve">f76 x 1 x 3 000   </t>
  </si>
  <si>
    <t>ф40 полугланц, силнолепнещ</t>
  </si>
  <si>
    <t>f76 x 2 x 7 500</t>
  </si>
  <si>
    <t>ф58 полугланц, силнолепнещ</t>
  </si>
  <si>
    <t>f76 x 1 x 2 700</t>
  </si>
  <si>
    <t>105x360 m  OUT AWX FH черна</t>
  </si>
  <si>
    <t>Wax Premium FH</t>
  </si>
  <si>
    <t>110x300 m IN AWR 1 черна</t>
  </si>
  <si>
    <t>Wax FH</t>
  </si>
  <si>
    <t>110x300 m IN AWR 458 червен</t>
  </si>
  <si>
    <t>Wax color FH</t>
  </si>
  <si>
    <t>110x300 m IN AWR 459 зелен</t>
  </si>
  <si>
    <t>110x300 m IN AWR 460 син</t>
  </si>
  <si>
    <t>110x300 m IN AWX FH черна</t>
  </si>
  <si>
    <t>110x300 m IN AXR 7+ черна</t>
  </si>
  <si>
    <t>Resine FH</t>
  </si>
  <si>
    <t>110x300 m OUT AWR 1 черна</t>
  </si>
  <si>
    <t>110x300 m OUT AWX FH черна</t>
  </si>
  <si>
    <t>110x300 m OUT AXR 7+ черна</t>
  </si>
  <si>
    <t>110x74 m OUT B220 черна</t>
  </si>
  <si>
    <t>Wax 1/2"</t>
  </si>
  <si>
    <t>55x300 m  OUT AWX FH черна</t>
  </si>
  <si>
    <t>55x300 m OUT AWR 1 черна</t>
  </si>
  <si>
    <t>60x300 m OUT AWR 1 черна</t>
  </si>
  <si>
    <t>65x360 m  OUT AWX FH черна</t>
  </si>
  <si>
    <t>80x300 m IN AWR 458 червен</t>
  </si>
  <si>
    <t>80x300 m IN AWR 459 зелен</t>
  </si>
  <si>
    <t>80x300 m IN AWR 460 синя</t>
  </si>
  <si>
    <t>80x300 m IN AWX FH черна</t>
  </si>
  <si>
    <t>80x300 m OUT AWX FH черна</t>
  </si>
  <si>
    <t>Total</t>
  </si>
  <si>
    <r>
      <t xml:space="preserve">ЗАЯВКА ДИ2 ТРЕЙД ЕООД, </t>
    </r>
    <r>
      <rPr>
        <b/>
        <sz val="11"/>
        <color rgb="FFFF0000"/>
        <rFont val="Calibri"/>
        <family val="2"/>
        <charset val="204"/>
        <scheme val="minor"/>
      </rPr>
      <t>към СИС 45 ЕООД</t>
    </r>
  </si>
  <si>
    <t>update-</t>
  </si>
  <si>
    <t>50x30 TD eco с отп. Evrika</t>
  </si>
  <si>
    <t>f40 x 1 x 1 000, 1 цвят</t>
  </si>
  <si>
    <t>ТТЛ М4 32 мм х 400 м.</t>
  </si>
  <si>
    <t>ТТЛ М4 16 мм х 400 м.</t>
  </si>
  <si>
    <t>PS0268 бял сатен 30мм х 200м</t>
  </si>
  <si>
    <t>P2008 найлон тафта 20мм х 400м</t>
  </si>
  <si>
    <t>P2008 найлон тафта 25мм х 400м</t>
  </si>
  <si>
    <t>PS233 бял сатен 25мм х 200м</t>
  </si>
  <si>
    <t>ТТЛ L555+ 25 мм х 400 м.</t>
  </si>
  <si>
    <t>PS233 бял сатен 40мм х 200м</t>
  </si>
  <si>
    <t>56x25 TD eco репер ф12x1x600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</si>
</sst>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\ &quot;лв&quot;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7"/>
      <name val="Calibri Light"/>
      <family val="1"/>
      <charset val="204"/>
      <scheme val="maj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b/>
      <sz val="9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0000"/>
      <name val="Tahoma"/>
      <family val="2"/>
      <charset val="204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65" fontId="6" fillId="0" borderId="2" xfId="0" applyNumberFormat="1" applyFont="1" applyFill="1" applyBorder="1" applyAlignment="1">
      <alignment horizontal="right" vertical="center"/>
    </xf>
    <xf numFmtId="165" fontId="6" fillId="0" borderId="3" xfId="0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4" fontId="5" fillId="0" borderId="5" xfId="0" applyNumberFormat="1" applyFont="1" applyFill="1" applyBorder="1" applyAlignment="1">
      <alignment horizontal="left" vertical="center"/>
    </xf>
    <xf numFmtId="165" fontId="4" fillId="0" borderId="5" xfId="0" applyNumberFormat="1" applyFont="1" applyFill="1" applyBorder="1" applyAlignment="1">
      <alignment horizontal="right" vertical="center"/>
    </xf>
    <xf numFmtId="165" fontId="6" fillId="0" borderId="6" xfId="0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6" fillId="0" borderId="5" xfId="0" applyNumberFormat="1" applyFont="1" applyFill="1" applyBorder="1" applyAlignment="1">
      <alignment horizontal="right" vertical="center"/>
    </xf>
    <xf numFmtId="1" fontId="5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vertical="center"/>
    </xf>
    <xf numFmtId="164" fontId="8" fillId="0" borderId="5" xfId="0" applyNumberFormat="1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5" fillId="0" borderId="5" xfId="0" applyNumberFormat="1" applyFont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6" fillId="0" borderId="4" xfId="1" applyFont="1" applyFill="1" applyBorder="1" applyAlignment="1">
      <alignment horizontal="left" vertical="center"/>
    </xf>
    <xf numFmtId="0" fontId="6" fillId="0" borderId="5" xfId="1" applyFont="1" applyFill="1" applyBorder="1" applyAlignment="1">
      <alignment horizontal="left" vertical="center"/>
    </xf>
    <xf numFmtId="164" fontId="8" fillId="0" borderId="5" xfId="1" applyNumberFormat="1" applyFont="1" applyFill="1" applyBorder="1" applyAlignment="1">
      <alignment horizontal="left" vertical="center"/>
    </xf>
    <xf numFmtId="165" fontId="6" fillId="0" borderId="5" xfId="1" applyNumberFormat="1" applyFont="1" applyFill="1" applyBorder="1" applyAlignment="1">
      <alignment horizontal="right" vertical="center"/>
    </xf>
    <xf numFmtId="0" fontId="4" fillId="0" borderId="4" xfId="0" applyNumberFormat="1" applyFont="1" applyBorder="1" applyAlignment="1">
      <alignment horizontal="left" vertical="center"/>
    </xf>
    <xf numFmtId="0" fontId="6" fillId="0" borderId="4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1" fontId="5" fillId="0" borderId="8" xfId="0" applyNumberFormat="1" applyFont="1" applyFill="1" applyBorder="1" applyAlignment="1">
      <alignment horizontal="left" vertical="center"/>
    </xf>
    <xf numFmtId="165" fontId="4" fillId="0" borderId="8" xfId="0" applyNumberFormat="1" applyFont="1" applyFill="1" applyBorder="1" applyAlignment="1">
      <alignment horizontal="right" vertical="center"/>
    </xf>
    <xf numFmtId="165" fontId="6" fillId="0" borderId="9" xfId="0" applyNumberFormat="1" applyFont="1" applyFill="1" applyBorder="1" applyAlignment="1">
      <alignment horizontal="right" vertical="center"/>
    </xf>
    <xf numFmtId="165" fontId="6" fillId="0" borderId="8" xfId="0" applyNumberFormat="1" applyFont="1" applyFill="1" applyBorder="1" applyAlignment="1">
      <alignment horizontal="righ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64" fontId="5" fillId="0" borderId="11" xfId="0" applyNumberFormat="1" applyFont="1" applyBorder="1" applyAlignment="1">
      <alignment horizontal="left" vertical="center"/>
    </xf>
    <xf numFmtId="165" fontId="6" fillId="0" borderId="11" xfId="0" applyNumberFormat="1" applyFont="1" applyFill="1" applyBorder="1" applyAlignment="1">
      <alignment horizontal="right" vertical="center"/>
    </xf>
    <xf numFmtId="165" fontId="6" fillId="0" borderId="12" xfId="0" applyNumberFormat="1" applyFont="1" applyFill="1" applyBorder="1" applyAlignment="1">
      <alignment horizontal="right" vertical="center"/>
    </xf>
    <xf numFmtId="49" fontId="3" fillId="2" borderId="13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/>
    <xf numFmtId="49" fontId="6" fillId="0" borderId="10" xfId="0" applyNumberFormat="1" applyFont="1" applyFill="1" applyBorder="1" applyAlignment="1">
      <alignment horizontal="left" vertical="center"/>
    </xf>
    <xf numFmtId="49" fontId="4" fillId="0" borderId="11" xfId="0" applyNumberFormat="1" applyFont="1" applyFill="1" applyBorder="1" applyAlignment="1">
      <alignment horizontal="left" vertical="center"/>
    </xf>
    <xf numFmtId="1" fontId="5" fillId="0" borderId="11" xfId="0" applyNumberFormat="1" applyFont="1" applyFill="1" applyBorder="1" applyAlignment="1">
      <alignment horizontal="left" vertical="center"/>
    </xf>
    <xf numFmtId="165" fontId="4" fillId="0" borderId="11" xfId="0" applyNumberFormat="1" applyFont="1" applyFill="1" applyBorder="1" applyAlignment="1">
      <alignment horizontal="right" vertical="center"/>
    </xf>
    <xf numFmtId="0" fontId="4" fillId="0" borderId="8" xfId="0" applyFont="1" applyFill="1" applyBorder="1" applyAlignment="1">
      <alignment vertical="center"/>
    </xf>
    <xf numFmtId="164" fontId="5" fillId="0" borderId="8" xfId="0" applyNumberFormat="1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left" vertical="center"/>
    </xf>
    <xf numFmtId="165" fontId="4" fillId="0" borderId="2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165" fontId="0" fillId="0" borderId="16" xfId="0" applyNumberFormat="1" applyBorder="1"/>
    <xf numFmtId="14" fontId="2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49" fontId="1" fillId="2" borderId="14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11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" fontId="1" fillId="0" borderId="8" xfId="0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1" fillId="3" borderId="5" xfId="0" applyFont="1" applyFill="1" applyBorder="1" applyAlignment="1">
      <alignment horizontal="center"/>
    </xf>
    <xf numFmtId="0" fontId="12" fillId="3" borderId="5" xfId="0" applyFont="1" applyFill="1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4" fillId="3" borderId="0" xfId="0" applyFont="1" applyFill="1" applyAlignment="1">
      <alignment horizontal="left" vertical="center"/>
    </xf>
    <xf numFmtId="49" fontId="4" fillId="3" borderId="5" xfId="0" applyNumberFormat="1" applyFont="1" applyFill="1" applyBorder="1" applyAlignment="1">
      <alignment horizontal="left" vertical="center"/>
    </xf>
    <xf numFmtId="164" fontId="5" fillId="3" borderId="5" xfId="0" applyNumberFormat="1" applyFont="1" applyFill="1" applyBorder="1" applyAlignment="1">
      <alignment horizontal="left" vertical="center"/>
    </xf>
    <xf numFmtId="165" fontId="6" fillId="3" borderId="5" xfId="0" applyNumberFormat="1" applyFont="1" applyFill="1" applyBorder="1" applyAlignment="1">
      <alignment horizontal="right" vertical="center"/>
    </xf>
    <xf numFmtId="164" fontId="1" fillId="3" borderId="5" xfId="0" applyNumberFormat="1" applyFont="1" applyFill="1" applyBorder="1" applyAlignment="1">
      <alignment horizontal="center" vertical="center"/>
    </xf>
    <xf numFmtId="165" fontId="6" fillId="3" borderId="6" xfId="0" applyNumberFormat="1" applyFont="1" applyFill="1" applyBorder="1" applyAlignment="1">
      <alignment horizontal="right" vertical="center"/>
    </xf>
    <xf numFmtId="0" fontId="0" fillId="3" borderId="0" xfId="0" applyFill="1"/>
    <xf numFmtId="0" fontId="10" fillId="3" borderId="5" xfId="0" applyFont="1" applyFill="1" applyBorder="1" applyAlignment="1">
      <alignment horizontal="center"/>
    </xf>
    <xf numFmtId="3" fontId="1" fillId="3" borderId="5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49" fontId="4" fillId="4" borderId="4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3" fillId="0" borderId="7" xfId="0" applyFont="1" applyFill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3" fillId="0" borderId="4" xfId="0" applyFont="1" applyFill="1" applyBorder="1" applyAlignment="1">
      <alignment vertical="center"/>
    </xf>
  </cellXfs>
  <cellStyles count="2">
    <cellStyle name="Normal" xfId="0" builtinId="0"/>
    <cellStyle name="Normal 3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ki/Downloads/Order%20Di2Trade%20WEBER%20(7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%20Di2Trade%20WEBER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ЗАЯВКА ДИ2 ТРЕЙД ЕООД, към ВЕБЕР ЕТИКЕТЕН БЪЛГАРИЯ ООД</v>
          </cell>
        </row>
        <row r="2">
          <cell r="A2" t="str">
            <v>артикул</v>
          </cell>
        </row>
        <row r="3">
          <cell r="A3" t="str">
            <v>105x150 TD eco, силн. Ф40x1x500</v>
          </cell>
        </row>
        <row r="4">
          <cell r="A4" t="str">
            <v>105x150 TD eco, силн. Ф40x1x500</v>
          </cell>
        </row>
        <row r="5">
          <cell r="A5" t="str">
            <v>100x150 полугланц, силнолепнещ</v>
          </cell>
        </row>
        <row r="6">
          <cell r="A6" t="str">
            <v>100x40 полугланц, силнолепнещ</v>
          </cell>
        </row>
        <row r="7">
          <cell r="A7" t="str">
            <v>100x70 полугланц, силнолепнещ</v>
          </cell>
        </row>
        <row r="8">
          <cell r="A8" t="str">
            <v>38x70 TD card ЧЕРВЕН</v>
          </cell>
        </row>
        <row r="9">
          <cell r="A9" t="str">
            <v>38x70 TD card ЗЕЛЕН</v>
          </cell>
        </row>
        <row r="10">
          <cell r="A10" t="str">
            <v>38x70 TD card ЖЪЛТ</v>
          </cell>
        </row>
        <row r="11">
          <cell r="A11" t="str">
            <v>40x25 TD eco, силн. ф40x1x1000</v>
          </cell>
        </row>
        <row r="12">
          <cell r="A12" t="str">
            <v>50x30x2 полугланц, силнолепнещ</v>
          </cell>
        </row>
        <row r="13">
          <cell r="A13" t="str">
            <v>56x25 TD eco, силн. ф12x1x1000</v>
          </cell>
        </row>
        <row r="14">
          <cell r="A14" t="str">
            <v>56x25 TD eco, силн. ф12x1x1000</v>
          </cell>
        </row>
        <row r="15">
          <cell r="A15" t="str">
            <v>56x25 TD eco, силн. ф12x1x600</v>
          </cell>
        </row>
        <row r="16">
          <cell r="A16" t="str">
            <v>56x25 TD eco, силн. ф12x1x600</v>
          </cell>
        </row>
        <row r="17">
          <cell r="A17" t="str">
            <v>56x25 TD eco репер ф12x1x600</v>
          </cell>
        </row>
        <row r="18">
          <cell r="A18" t="str">
            <v>56x25 TD eco репер ф12x1x600</v>
          </cell>
        </row>
        <row r="19">
          <cell r="A19" t="str">
            <v>56x43 TD eco, силн. ф12x1x600</v>
          </cell>
        </row>
        <row r="20">
          <cell r="A20" t="str">
            <v>56x43 TD eco, силн. ф12x1x600</v>
          </cell>
        </row>
        <row r="21">
          <cell r="A21" t="str">
            <v>58x43 TD eco, силн. ф40x1x1000</v>
          </cell>
        </row>
        <row r="22">
          <cell r="A22" t="str">
            <v>58x43 TD eco, силн. ф40x1x1000</v>
          </cell>
        </row>
        <row r="23">
          <cell r="A23" t="str">
            <v>56x25 TD top LP ф40x1x600</v>
          </cell>
        </row>
        <row r="24">
          <cell r="A24" t="str">
            <v>56x25 TD eco силн. ф40х1х600</v>
          </cell>
        </row>
        <row r="25">
          <cell r="A25" t="str">
            <v>62x31m TD eco ф25 line</v>
          </cell>
        </row>
        <row r="26">
          <cell r="A26" t="str">
            <v>62x31m TD eco ф25 line</v>
          </cell>
        </row>
        <row r="28">
          <cell r="A28" t="str">
            <v>update-</v>
          </cell>
        </row>
        <row r="29">
          <cell r="A29">
            <v>43875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ЗАЯВКА ДИ2 ТРЕЙД ЕООД, към ВЕБЕР ЕТИКЕТЕН БЪЛГАРИЯ ООД</v>
          </cell>
        </row>
        <row r="2">
          <cell r="A2" t="str">
            <v>артикул</v>
          </cell>
        </row>
        <row r="3">
          <cell r="A3" t="str">
            <v>105x150 TD eco, силн. Ф40x1x500</v>
          </cell>
        </row>
        <row r="4">
          <cell r="A4" t="str">
            <v>105x150 TD eco, силн. Ф40x1x500</v>
          </cell>
        </row>
        <row r="5">
          <cell r="A5" t="str">
            <v>100x150 полугланц, силнолепнещ</v>
          </cell>
        </row>
        <row r="6">
          <cell r="A6" t="str">
            <v>100x40 полугланц, силнолепнещ</v>
          </cell>
        </row>
        <row r="7">
          <cell r="A7" t="str">
            <v>100x70 полугланц, силнолепнещ</v>
          </cell>
        </row>
        <row r="8">
          <cell r="A8" t="str">
            <v>38x70 TD card ЧЕРВЕН</v>
          </cell>
        </row>
        <row r="9">
          <cell r="A9" t="str">
            <v>38x70 TD card ЗЕЛЕН</v>
          </cell>
        </row>
        <row r="10">
          <cell r="A10" t="str">
            <v>38x70 TD card ЖЪЛТ</v>
          </cell>
        </row>
        <row r="11">
          <cell r="A11" t="str">
            <v>40x25 TD eco, силн. ф40x1x1000</v>
          </cell>
        </row>
        <row r="12">
          <cell r="A12" t="str">
            <v>50x30x2 полугланц, силнолепнещ</v>
          </cell>
        </row>
        <row r="13">
          <cell r="A13" t="str">
            <v>56x25 TD eco, силн. ф12x1x1000</v>
          </cell>
        </row>
        <row r="14">
          <cell r="A14" t="str">
            <v>56x25 TD eco, силн. ф12x1x1000</v>
          </cell>
        </row>
        <row r="15">
          <cell r="A15" t="str">
            <v>56x25 TD eco, силн. ф12x1x600</v>
          </cell>
        </row>
        <row r="16">
          <cell r="A16" t="str">
            <v>56x25 TD eco, силн. ф12x1x600</v>
          </cell>
        </row>
        <row r="17">
          <cell r="A17" t="str">
            <v>56x25 TD eco репер ф12x1x600</v>
          </cell>
        </row>
        <row r="18">
          <cell r="A18" t="str">
            <v>56x25 TD eco репер ф12x1x600</v>
          </cell>
        </row>
        <row r="19">
          <cell r="A19" t="str">
            <v>56x43 TD eco, силн. ф12x1x600</v>
          </cell>
        </row>
        <row r="20">
          <cell r="A20" t="str">
            <v>56x43 TD eco, силн. ф12x1x600</v>
          </cell>
        </row>
        <row r="21">
          <cell r="A21" t="str">
            <v>58x43 TD eco, силн. ф40x1x1000</v>
          </cell>
        </row>
        <row r="22">
          <cell r="A22" t="str">
            <v>58x43 TD eco, силн. ф40x1x1000</v>
          </cell>
        </row>
        <row r="23">
          <cell r="A23" t="str">
            <v>56x25 TD top LP ф40x1x600</v>
          </cell>
        </row>
        <row r="24">
          <cell r="A24" t="str">
            <v>56x25 TD eco силн. ф40х1х600</v>
          </cell>
        </row>
        <row r="25">
          <cell r="A25" t="str">
            <v>62x31m TD eco ф25 line</v>
          </cell>
        </row>
        <row r="26">
          <cell r="A26" t="str">
            <v>62x31m TD eco ф25 line</v>
          </cell>
        </row>
        <row r="28">
          <cell r="A28" t="str">
            <v>update-</v>
          </cell>
        </row>
        <row r="29">
          <cell r="A29">
            <v>43875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zoomScale="110" zoomScaleNormal="110" workbookViewId="0">
      <pane ySplit="2" topLeftCell="A30" activePane="bottomLeft" state="frozen"/>
      <selection pane="bottomLeft" activeCell="A50" sqref="A50:XFD50"/>
    </sheetView>
  </sheetViews>
  <sheetFormatPr defaultRowHeight="15" x14ac:dyDescent="0.25"/>
  <cols>
    <col min="1" max="1" width="27.42578125" customWidth="1"/>
    <col min="2" max="2" width="20" bestFit="1" customWidth="1"/>
    <col min="3" max="4" width="8.140625" customWidth="1"/>
    <col min="5" max="5" width="5.140625" style="61" customWidth="1"/>
    <col min="6" max="6" width="8.140625" customWidth="1"/>
    <col min="7" max="7" width="8" customWidth="1"/>
  </cols>
  <sheetData>
    <row r="1" spans="1:8" ht="15.75" thickBot="1" x14ac:dyDescent="0.3">
      <c r="A1" s="50" t="s">
        <v>132</v>
      </c>
    </row>
    <row r="2" spans="1:8" s="1" customFormat="1" ht="30.75" thickBot="1" x14ac:dyDescent="0.3">
      <c r="A2" s="47" t="s">
        <v>0</v>
      </c>
      <c r="B2" s="48" t="s">
        <v>1</v>
      </c>
      <c r="C2" s="48" t="s">
        <v>2</v>
      </c>
      <c r="D2" s="48" t="s">
        <v>3</v>
      </c>
      <c r="E2" s="65" t="s">
        <v>4</v>
      </c>
      <c r="F2" s="48" t="s">
        <v>5</v>
      </c>
      <c r="G2" s="49" t="s">
        <v>131</v>
      </c>
    </row>
    <row r="3" spans="1:8" x14ac:dyDescent="0.25">
      <c r="A3" s="42" t="s">
        <v>6</v>
      </c>
      <c r="B3" s="43" t="s">
        <v>7</v>
      </c>
      <c r="C3" s="44">
        <v>12</v>
      </c>
      <c r="D3" s="45">
        <v>14.9</v>
      </c>
      <c r="E3" s="66"/>
      <c r="F3" s="45">
        <f>D3*1.1</f>
        <v>16.39</v>
      </c>
      <c r="G3" s="46">
        <f>E3*F3</f>
        <v>0</v>
      </c>
      <c r="H3" t="e">
        <f>VLOOKUP(A3,[1]Sheet1!$A:$A,1,0)</f>
        <v>#N/A</v>
      </c>
    </row>
    <row r="4" spans="1:8" x14ac:dyDescent="0.25">
      <c r="A4" s="6" t="s">
        <v>8</v>
      </c>
      <c r="B4" s="7" t="s">
        <v>7</v>
      </c>
      <c r="C4" s="8">
        <v>12</v>
      </c>
      <c r="D4" s="9">
        <v>13.79</v>
      </c>
      <c r="E4" s="67"/>
      <c r="F4" s="15">
        <f t="shared" ref="F4:F19" si="0">D4*1.1</f>
        <v>15.169</v>
      </c>
      <c r="G4" s="10">
        <f t="shared" ref="G4:G72" si="1">E4*F4</f>
        <v>0</v>
      </c>
      <c r="H4" t="str">
        <f>VLOOKUP(A4,[1]Sheet1!$A:$A,1,0)</f>
        <v>100x150 полугланц, силнолепнещ</v>
      </c>
    </row>
    <row r="5" spans="1:8" x14ac:dyDescent="0.25">
      <c r="A5" s="11" t="s">
        <v>9</v>
      </c>
      <c r="B5" s="12" t="s">
        <v>10</v>
      </c>
      <c r="C5" s="8">
        <v>45.6</v>
      </c>
      <c r="D5" s="9">
        <v>3.95</v>
      </c>
      <c r="E5" s="67"/>
      <c r="F5" s="15">
        <f t="shared" si="0"/>
        <v>4.3450000000000006</v>
      </c>
      <c r="G5" s="10">
        <f t="shared" si="1"/>
        <v>0</v>
      </c>
      <c r="H5" t="str">
        <f>VLOOKUP(A5,[1]Sheet1!$A:$A,1,0)</f>
        <v>100x40 полугланц, силнолепнещ</v>
      </c>
    </row>
    <row r="6" spans="1:8" x14ac:dyDescent="0.25">
      <c r="A6" s="87" t="s">
        <v>11</v>
      </c>
      <c r="B6" s="7" t="s">
        <v>12</v>
      </c>
      <c r="C6" s="8">
        <v>36</v>
      </c>
      <c r="D6" s="9">
        <v>4.93</v>
      </c>
      <c r="E6" s="67"/>
      <c r="F6" s="15">
        <f t="shared" si="0"/>
        <v>5.423</v>
      </c>
      <c r="G6" s="10">
        <f t="shared" si="1"/>
        <v>0</v>
      </c>
      <c r="H6" t="e">
        <f>VLOOKUP(A6,[1]Sheet1!$A:$A,1,0)</f>
        <v>#N/A</v>
      </c>
    </row>
    <row r="7" spans="1:8" x14ac:dyDescent="0.25">
      <c r="A7" s="13" t="s">
        <v>13</v>
      </c>
      <c r="B7" s="14" t="s">
        <v>14</v>
      </c>
      <c r="C7" s="8">
        <v>17.5</v>
      </c>
      <c r="D7" s="9">
        <v>6.35</v>
      </c>
      <c r="E7" s="67"/>
      <c r="F7" s="15">
        <f t="shared" si="0"/>
        <v>6.9850000000000003</v>
      </c>
      <c r="G7" s="10">
        <f t="shared" si="1"/>
        <v>0</v>
      </c>
      <c r="H7" t="e">
        <f>VLOOKUP(A7,[1]Sheet1!$A:$A,1,0)</f>
        <v>#N/A</v>
      </c>
    </row>
    <row r="8" spans="1:8" x14ac:dyDescent="0.25">
      <c r="A8" s="6" t="s">
        <v>15</v>
      </c>
      <c r="B8" s="7" t="s">
        <v>16</v>
      </c>
      <c r="C8" s="8">
        <v>15</v>
      </c>
      <c r="D8" s="9">
        <v>6.65</v>
      </c>
      <c r="E8" s="67"/>
      <c r="F8" s="15">
        <f t="shared" si="0"/>
        <v>7.3150000000000013</v>
      </c>
      <c r="G8" s="10">
        <f t="shared" si="1"/>
        <v>0</v>
      </c>
      <c r="H8" t="e">
        <f>VLOOKUP(A8,[1]Sheet1!$A:$A,1,0)</f>
        <v>#N/A</v>
      </c>
    </row>
    <row r="9" spans="1:8" x14ac:dyDescent="0.25">
      <c r="A9" s="87" t="s">
        <v>17</v>
      </c>
      <c r="B9" s="12" t="s">
        <v>18</v>
      </c>
      <c r="C9" s="8">
        <v>26.4</v>
      </c>
      <c r="D9" s="9">
        <v>6.6</v>
      </c>
      <c r="E9" s="67"/>
      <c r="F9" s="15">
        <f t="shared" si="0"/>
        <v>7.26</v>
      </c>
      <c r="G9" s="10">
        <f t="shared" si="1"/>
        <v>0</v>
      </c>
      <c r="H9" t="str">
        <f>VLOOKUP(A9,[1]Sheet1!$A:$A,1,0)</f>
        <v>100x70 полугланц, силнолепнещ</v>
      </c>
    </row>
    <row r="10" spans="1:8" x14ac:dyDescent="0.25">
      <c r="A10" s="13" t="s">
        <v>19</v>
      </c>
      <c r="B10" s="14" t="s">
        <v>20</v>
      </c>
      <c r="C10" s="8">
        <v>24</v>
      </c>
      <c r="D10" s="9">
        <v>10.45</v>
      </c>
      <c r="E10" s="67"/>
      <c r="F10" s="15">
        <f t="shared" si="0"/>
        <v>11.495000000000001</v>
      </c>
      <c r="G10" s="10">
        <f t="shared" si="1"/>
        <v>0</v>
      </c>
      <c r="H10" t="e">
        <f>VLOOKUP(A10,[1]Sheet1!$A:$A,1,0)</f>
        <v>#N/A</v>
      </c>
    </row>
    <row r="11" spans="1:8" x14ac:dyDescent="0.25">
      <c r="A11" s="11" t="s">
        <v>21</v>
      </c>
      <c r="B11" s="12" t="s">
        <v>22</v>
      </c>
      <c r="C11" s="8">
        <v>9.6</v>
      </c>
      <c r="D11" s="15">
        <v>9.5500000000000007</v>
      </c>
      <c r="E11" s="67"/>
      <c r="F11" s="15">
        <f t="shared" si="0"/>
        <v>10.505000000000001</v>
      </c>
      <c r="G11" s="10">
        <f t="shared" si="1"/>
        <v>0</v>
      </c>
      <c r="H11" t="e">
        <f>VLOOKUP(A11,[1]Sheet1!$A:$A,1,0)</f>
        <v>#N/A</v>
      </c>
    </row>
    <row r="12" spans="1:8" x14ac:dyDescent="0.25">
      <c r="A12" s="13" t="s">
        <v>23</v>
      </c>
      <c r="B12" s="14" t="s">
        <v>24</v>
      </c>
      <c r="C12" s="16">
        <v>88</v>
      </c>
      <c r="D12" s="9">
        <v>5.5</v>
      </c>
      <c r="E12" s="68"/>
      <c r="F12" s="15">
        <f t="shared" si="0"/>
        <v>6.0500000000000007</v>
      </c>
      <c r="G12" s="10">
        <f t="shared" si="1"/>
        <v>0</v>
      </c>
      <c r="H12" t="e">
        <f>VLOOKUP(A12,[1]Sheet1!$A:$A,1,0)</f>
        <v>#N/A</v>
      </c>
    </row>
    <row r="13" spans="1:8" x14ac:dyDescent="0.25">
      <c r="A13" s="11" t="s">
        <v>25</v>
      </c>
      <c r="B13" s="12" t="s">
        <v>26</v>
      </c>
      <c r="C13" s="8">
        <v>9.1</v>
      </c>
      <c r="D13" s="15">
        <v>24.1</v>
      </c>
      <c r="E13" s="67"/>
      <c r="F13" s="15">
        <f t="shared" si="0"/>
        <v>26.510000000000005</v>
      </c>
      <c r="G13" s="10">
        <f t="shared" si="1"/>
        <v>0</v>
      </c>
      <c r="H13" t="e">
        <f>VLOOKUP(A13,[1]Sheet1!$A:$A,1,0)</f>
        <v>#N/A</v>
      </c>
    </row>
    <row r="14" spans="1:8" x14ac:dyDescent="0.25">
      <c r="A14" s="6" t="s">
        <v>27</v>
      </c>
      <c r="B14" s="7" t="s">
        <v>28</v>
      </c>
      <c r="C14" s="8">
        <v>159</v>
      </c>
      <c r="D14" s="9">
        <v>0.32</v>
      </c>
      <c r="E14" s="67"/>
      <c r="F14" s="15">
        <f t="shared" si="0"/>
        <v>0.35200000000000004</v>
      </c>
      <c r="G14" s="10">
        <f t="shared" si="1"/>
        <v>0</v>
      </c>
      <c r="H14" t="e">
        <f>VLOOKUP(A14,[1]Sheet1!$A:$A,1,0)</f>
        <v>#N/A</v>
      </c>
    </row>
    <row r="15" spans="1:8" x14ac:dyDescent="0.25">
      <c r="A15" s="87" t="s">
        <v>29</v>
      </c>
      <c r="B15" s="7" t="s">
        <v>30</v>
      </c>
      <c r="C15" s="8">
        <v>81</v>
      </c>
      <c r="D15" s="9">
        <v>0.63</v>
      </c>
      <c r="E15" s="67"/>
      <c r="F15" s="15">
        <f t="shared" si="0"/>
        <v>0.69300000000000006</v>
      </c>
      <c r="G15" s="10">
        <f t="shared" si="1"/>
        <v>0</v>
      </c>
      <c r="H15" t="e">
        <f>VLOOKUP(A15,[1]Sheet1!$A:$A,1,0)</f>
        <v>#N/A</v>
      </c>
    </row>
    <row r="16" spans="1:8" x14ac:dyDescent="0.25">
      <c r="A16" s="6" t="s">
        <v>31</v>
      </c>
      <c r="B16" s="7" t="s">
        <v>32</v>
      </c>
      <c r="C16" s="8">
        <v>108</v>
      </c>
      <c r="D16" s="9">
        <v>0.95</v>
      </c>
      <c r="E16" s="67">
        <v>36</v>
      </c>
      <c r="F16" s="15">
        <f t="shared" si="0"/>
        <v>1.0449999999999999</v>
      </c>
      <c r="G16" s="10">
        <f t="shared" si="1"/>
        <v>37.619999999999997</v>
      </c>
      <c r="H16" t="e">
        <f>VLOOKUP(A16,[1]Sheet1!$A:$A,1,0)</f>
        <v>#N/A</v>
      </c>
    </row>
    <row r="17" spans="1:8" x14ac:dyDescent="0.25">
      <c r="A17" s="11" t="s">
        <v>33</v>
      </c>
      <c r="B17" s="12" t="s">
        <v>34</v>
      </c>
      <c r="C17" s="8">
        <v>168</v>
      </c>
      <c r="D17" s="9">
        <v>0.56999999999999995</v>
      </c>
      <c r="E17" s="67"/>
      <c r="F17" s="15">
        <f t="shared" si="0"/>
        <v>0.627</v>
      </c>
      <c r="G17" s="10">
        <f t="shared" si="1"/>
        <v>0</v>
      </c>
      <c r="H17" t="e">
        <f>VLOOKUP(A17,[1]Sheet1!$A:$A,1,0)</f>
        <v>#N/A</v>
      </c>
    </row>
    <row r="18" spans="1:8" x14ac:dyDescent="0.25">
      <c r="A18" s="87" t="s">
        <v>35</v>
      </c>
      <c r="B18" s="12" t="s">
        <v>36</v>
      </c>
      <c r="C18" s="8">
        <v>129</v>
      </c>
      <c r="D18" s="9">
        <v>0.75</v>
      </c>
      <c r="E18" s="67"/>
      <c r="F18" s="15">
        <f t="shared" si="0"/>
        <v>0.82500000000000007</v>
      </c>
      <c r="G18" s="10">
        <f t="shared" si="1"/>
        <v>0</v>
      </c>
      <c r="H18" t="e">
        <f>VLOOKUP(A18,[1]Sheet1!$A:$A,1,0)</f>
        <v>#N/A</v>
      </c>
    </row>
    <row r="19" spans="1:8" x14ac:dyDescent="0.25">
      <c r="A19" s="13" t="s">
        <v>37</v>
      </c>
      <c r="B19" s="14" t="s">
        <v>38</v>
      </c>
      <c r="C19" s="8">
        <v>278.39999999999998</v>
      </c>
      <c r="D19" s="9">
        <v>1</v>
      </c>
      <c r="E19" s="67"/>
      <c r="F19" s="15">
        <f t="shared" si="0"/>
        <v>1.1000000000000001</v>
      </c>
      <c r="G19" s="10">
        <f t="shared" si="1"/>
        <v>0</v>
      </c>
      <c r="H19" t="e">
        <f>VLOOKUP(A19,[1]Sheet1!$A:$A,1,0)</f>
        <v>#N/A</v>
      </c>
    </row>
    <row r="20" spans="1:8" x14ac:dyDescent="0.25">
      <c r="A20" s="87" t="s">
        <v>39</v>
      </c>
      <c r="B20" s="7" t="s">
        <v>38</v>
      </c>
      <c r="C20" s="8">
        <v>139.19999999999999</v>
      </c>
      <c r="D20" s="9">
        <v>1</v>
      </c>
      <c r="E20" s="67"/>
      <c r="F20" s="15">
        <f t="shared" ref="F20:F36" si="2">D20*1.1</f>
        <v>1.1000000000000001</v>
      </c>
      <c r="G20" s="10">
        <f t="shared" si="1"/>
        <v>0</v>
      </c>
      <c r="H20" t="e">
        <f>VLOOKUP(A20,[1]Sheet1!$A:$A,1,0)</f>
        <v>#N/A</v>
      </c>
    </row>
    <row r="21" spans="1:8" x14ac:dyDescent="0.25">
      <c r="A21" s="11" t="s">
        <v>40</v>
      </c>
      <c r="B21" s="17" t="s">
        <v>41</v>
      </c>
      <c r="C21" s="18">
        <v>84</v>
      </c>
      <c r="D21" s="9">
        <v>4.25</v>
      </c>
      <c r="E21" s="67"/>
      <c r="F21" s="15">
        <f t="shared" si="2"/>
        <v>4.6750000000000007</v>
      </c>
      <c r="G21" s="10">
        <f t="shared" si="1"/>
        <v>0</v>
      </c>
      <c r="H21" t="e">
        <f>VLOOKUP(A21,[1]Sheet1!$A:$A,1,0)</f>
        <v>#N/A</v>
      </c>
    </row>
    <row r="22" spans="1:8" x14ac:dyDescent="0.25">
      <c r="A22" s="11" t="s">
        <v>42</v>
      </c>
      <c r="B22" s="19" t="s">
        <v>43</v>
      </c>
      <c r="C22" s="8">
        <v>42</v>
      </c>
      <c r="D22" s="9">
        <v>5.9</v>
      </c>
      <c r="E22" s="67"/>
      <c r="F22" s="15">
        <f t="shared" si="2"/>
        <v>6.4900000000000011</v>
      </c>
      <c r="G22" s="10">
        <f t="shared" si="1"/>
        <v>0</v>
      </c>
      <c r="H22" t="str">
        <f>VLOOKUP(A22,[1]Sheet1!$A:$A,1,0)</f>
        <v>38x70 TD card ЖЪЛТ</v>
      </c>
    </row>
    <row r="23" spans="1:8" x14ac:dyDescent="0.25">
      <c r="A23" s="6" t="s">
        <v>44</v>
      </c>
      <c r="B23" s="7" t="s">
        <v>45</v>
      </c>
      <c r="C23" s="20">
        <v>144</v>
      </c>
      <c r="D23" s="15">
        <v>1.1000000000000001</v>
      </c>
      <c r="E23" s="67"/>
      <c r="F23" s="15">
        <f t="shared" si="2"/>
        <v>1.2100000000000002</v>
      </c>
      <c r="G23" s="10">
        <f t="shared" si="1"/>
        <v>0</v>
      </c>
      <c r="H23" t="e">
        <f>VLOOKUP(A23,[1]Sheet1!$A:$A,1,0)</f>
        <v>#N/A</v>
      </c>
    </row>
    <row r="24" spans="1:8" x14ac:dyDescent="0.25">
      <c r="A24" s="6" t="s">
        <v>46</v>
      </c>
      <c r="B24" s="7" t="s">
        <v>47</v>
      </c>
      <c r="C24" s="20">
        <v>144</v>
      </c>
      <c r="D24" s="15">
        <v>1.1000000000000001</v>
      </c>
      <c r="E24" s="67"/>
      <c r="F24" s="15">
        <f t="shared" si="2"/>
        <v>1.2100000000000002</v>
      </c>
      <c r="G24" s="10">
        <f t="shared" si="1"/>
        <v>0</v>
      </c>
      <c r="H24" t="e">
        <f>VLOOKUP(A24,[1]Sheet1!$A:$A,1,0)</f>
        <v>#N/A</v>
      </c>
    </row>
    <row r="25" spans="1:8" x14ac:dyDescent="0.25">
      <c r="A25" s="13" t="s">
        <v>48</v>
      </c>
      <c r="B25" s="14" t="s">
        <v>49</v>
      </c>
      <c r="C25" s="8">
        <v>60</v>
      </c>
      <c r="D25" s="15">
        <v>1.9</v>
      </c>
      <c r="E25" s="67"/>
      <c r="F25" s="15">
        <f t="shared" si="2"/>
        <v>2.09</v>
      </c>
      <c r="G25" s="10">
        <f t="shared" si="1"/>
        <v>0</v>
      </c>
      <c r="H25" t="e">
        <f>VLOOKUP(A25,[1]Sheet1!$A:$A,1,0)</f>
        <v>#N/A</v>
      </c>
    </row>
    <row r="26" spans="1:8" x14ac:dyDescent="0.25">
      <c r="A26" s="87" t="s">
        <v>50</v>
      </c>
      <c r="B26" s="7" t="s">
        <v>51</v>
      </c>
      <c r="C26" s="8">
        <v>78.900000000000006</v>
      </c>
      <c r="D26" s="9">
        <v>0.65</v>
      </c>
      <c r="E26" s="67">
        <v>52.6</v>
      </c>
      <c r="F26" s="15">
        <f t="shared" si="2"/>
        <v>0.71500000000000008</v>
      </c>
      <c r="G26" s="10">
        <f t="shared" si="1"/>
        <v>37.609000000000002</v>
      </c>
      <c r="H26" t="e">
        <f>VLOOKUP(A26,[1]Sheet1!$A:$A,1,0)</f>
        <v>#N/A</v>
      </c>
    </row>
    <row r="27" spans="1:8" x14ac:dyDescent="0.25">
      <c r="A27" s="21" t="s">
        <v>52</v>
      </c>
      <c r="B27" s="12" t="s">
        <v>53</v>
      </c>
      <c r="C27" s="8">
        <v>56.4</v>
      </c>
      <c r="D27" s="9">
        <v>1.6</v>
      </c>
      <c r="E27" s="67"/>
      <c r="F27" s="15">
        <f t="shared" si="2"/>
        <v>1.7600000000000002</v>
      </c>
      <c r="G27" s="10">
        <f t="shared" si="1"/>
        <v>0</v>
      </c>
      <c r="H27" t="e">
        <f>VLOOKUP(A27,[2]Sheet1!$A:$A,1,0)</f>
        <v>#N/A</v>
      </c>
    </row>
    <row r="28" spans="1:8" x14ac:dyDescent="0.25">
      <c r="A28" s="22" t="s">
        <v>54</v>
      </c>
      <c r="B28" s="23" t="s">
        <v>55</v>
      </c>
      <c r="C28" s="8">
        <v>52.5</v>
      </c>
      <c r="D28" s="9">
        <v>2.1</v>
      </c>
      <c r="E28" s="67"/>
      <c r="F28" s="15">
        <f t="shared" si="2"/>
        <v>2.3100000000000005</v>
      </c>
      <c r="G28" s="10">
        <f t="shared" si="1"/>
        <v>0</v>
      </c>
      <c r="H28" t="e">
        <f>VLOOKUP(A28,[2]Sheet1!$A:$A,1,0)</f>
        <v>#N/A</v>
      </c>
    </row>
    <row r="29" spans="1:8" x14ac:dyDescent="0.25">
      <c r="A29" s="21" t="s">
        <v>56</v>
      </c>
      <c r="B29" s="19" t="s">
        <v>57</v>
      </c>
      <c r="C29" s="8">
        <v>78</v>
      </c>
      <c r="D29" s="9">
        <v>0.99</v>
      </c>
      <c r="E29" s="67"/>
      <c r="F29" s="15">
        <f t="shared" si="2"/>
        <v>1.089</v>
      </c>
      <c r="G29" s="10">
        <f t="shared" si="1"/>
        <v>0</v>
      </c>
      <c r="H29" t="e">
        <f>VLOOKUP(A29,[2]Sheet1!$A:$A,1,0)</f>
        <v>#N/A</v>
      </c>
    </row>
    <row r="30" spans="1:8" x14ac:dyDescent="0.25">
      <c r="A30" s="89" t="s">
        <v>58</v>
      </c>
      <c r="B30" s="19" t="s">
        <v>59</v>
      </c>
      <c r="C30" s="8">
        <v>78</v>
      </c>
      <c r="D30" s="9">
        <v>1.1399999999999999</v>
      </c>
      <c r="E30" s="67"/>
      <c r="F30" s="15">
        <f t="shared" si="2"/>
        <v>1.254</v>
      </c>
      <c r="G30" s="10">
        <f t="shared" si="1"/>
        <v>0</v>
      </c>
      <c r="H30" t="e">
        <f>VLOOKUP(A30,[2]Sheet1!$A:$A,1,0)</f>
        <v>#N/A</v>
      </c>
    </row>
    <row r="31" spans="1:8" s="84" customFormat="1" x14ac:dyDescent="0.25">
      <c r="A31" s="78" t="s">
        <v>134</v>
      </c>
      <c r="B31" s="79" t="s">
        <v>135</v>
      </c>
      <c r="C31" s="80">
        <v>115</v>
      </c>
      <c r="D31" s="81">
        <v>2.15</v>
      </c>
      <c r="E31" s="82"/>
      <c r="F31" s="81">
        <f t="shared" ref="F31" si="3">D31*1.1</f>
        <v>2.3650000000000002</v>
      </c>
      <c r="G31" s="83">
        <f t="shared" ref="G31" si="4">E31*F31</f>
        <v>0</v>
      </c>
      <c r="H31" t="e">
        <f>VLOOKUP(A31,[2]Sheet1!$A:$A,1,0)</f>
        <v>#N/A</v>
      </c>
    </row>
    <row r="32" spans="1:8" x14ac:dyDescent="0.25">
      <c r="A32" s="21" t="s">
        <v>60</v>
      </c>
      <c r="B32" s="23" t="s">
        <v>43</v>
      </c>
      <c r="C32" s="20">
        <v>60</v>
      </c>
      <c r="D32" s="15">
        <v>1.7</v>
      </c>
      <c r="E32" s="67"/>
      <c r="F32" s="15">
        <f t="shared" si="2"/>
        <v>1.87</v>
      </c>
      <c r="G32" s="10">
        <f t="shared" si="1"/>
        <v>0</v>
      </c>
      <c r="H32" t="e">
        <f>VLOOKUP(A32,[2]Sheet1!$A:$A,1,0)</f>
        <v>#N/A</v>
      </c>
    </row>
    <row r="33" spans="1:8" x14ac:dyDescent="0.25">
      <c r="A33" s="11" t="s">
        <v>61</v>
      </c>
      <c r="B33" s="7" t="s">
        <v>62</v>
      </c>
      <c r="C33" s="8">
        <v>57</v>
      </c>
      <c r="D33" s="9">
        <v>1.95</v>
      </c>
      <c r="E33" s="67"/>
      <c r="F33" s="15">
        <f t="shared" si="2"/>
        <v>2.145</v>
      </c>
      <c r="G33" s="10">
        <f t="shared" si="1"/>
        <v>0</v>
      </c>
      <c r="H33" t="e">
        <f>VLOOKUP(A33,[2]Sheet1!$A:$A,1,0)</f>
        <v>#N/A</v>
      </c>
    </row>
    <row r="34" spans="1:8" x14ac:dyDescent="0.25">
      <c r="A34" s="21" t="s">
        <v>63</v>
      </c>
      <c r="B34" s="23" t="s">
        <v>64</v>
      </c>
      <c r="C34" s="8">
        <v>30</v>
      </c>
      <c r="D34" s="9">
        <v>2.4500000000000002</v>
      </c>
      <c r="E34" s="67">
        <v>20</v>
      </c>
      <c r="F34" s="15">
        <f t="shared" si="2"/>
        <v>2.6950000000000003</v>
      </c>
      <c r="G34" s="10">
        <f t="shared" si="1"/>
        <v>53.900000000000006</v>
      </c>
      <c r="H34" t="e">
        <f>VLOOKUP(A34,[2]Sheet1!$A:$A,1,0)</f>
        <v>#N/A</v>
      </c>
    </row>
    <row r="35" spans="1:8" x14ac:dyDescent="0.25">
      <c r="A35" s="87" t="s">
        <v>65</v>
      </c>
      <c r="B35" s="12" t="s">
        <v>64</v>
      </c>
      <c r="C35" s="8">
        <v>120</v>
      </c>
      <c r="D35" s="9">
        <v>1.6</v>
      </c>
      <c r="E35" s="67">
        <v>60</v>
      </c>
      <c r="F35" s="15">
        <f t="shared" si="2"/>
        <v>1.7600000000000002</v>
      </c>
      <c r="G35" s="10">
        <f t="shared" si="1"/>
        <v>105.60000000000001</v>
      </c>
      <c r="H35" t="e">
        <f>VLOOKUP(A35,[2]Sheet1!$A:$A,1,0)</f>
        <v>#N/A</v>
      </c>
    </row>
    <row r="36" spans="1:8" x14ac:dyDescent="0.25">
      <c r="A36" s="24" t="s">
        <v>66</v>
      </c>
      <c r="B36" s="25" t="s">
        <v>64</v>
      </c>
      <c r="C36" s="26">
        <v>60</v>
      </c>
      <c r="D36" s="27">
        <v>1.48</v>
      </c>
      <c r="E36" s="67"/>
      <c r="F36" s="15">
        <f t="shared" si="2"/>
        <v>1.6280000000000001</v>
      </c>
      <c r="G36" s="10">
        <f t="shared" si="1"/>
        <v>0</v>
      </c>
      <c r="H36" t="str">
        <f>VLOOKUP(A36,[2]Sheet1!$A:$A,1,0)</f>
        <v>50x30x2 полугланц, силнолепнещ</v>
      </c>
    </row>
    <row r="37" spans="1:8" x14ac:dyDescent="0.25">
      <c r="A37" s="6" t="s">
        <v>67</v>
      </c>
      <c r="B37" s="7" t="s">
        <v>68</v>
      </c>
      <c r="C37" s="8">
        <v>49.2</v>
      </c>
      <c r="D37" s="9">
        <v>2.0499999999999998</v>
      </c>
      <c r="E37" s="67"/>
      <c r="F37" s="15">
        <f t="shared" ref="F37:F52" si="5">D37*1.1</f>
        <v>2.2549999999999999</v>
      </c>
      <c r="G37" s="10">
        <f t="shared" si="1"/>
        <v>0</v>
      </c>
      <c r="H37" t="e">
        <f>VLOOKUP(A37,[2]Sheet1!$A:$A,1,0)</f>
        <v>#N/A</v>
      </c>
    </row>
    <row r="38" spans="1:8" x14ac:dyDescent="0.25">
      <c r="A38" s="13" t="s">
        <v>69</v>
      </c>
      <c r="B38" s="14" t="s">
        <v>70</v>
      </c>
      <c r="C38" s="20">
        <v>51.6</v>
      </c>
      <c r="D38" s="15">
        <v>5.4</v>
      </c>
      <c r="E38" s="67"/>
      <c r="F38" s="15">
        <f t="shared" si="5"/>
        <v>5.9400000000000013</v>
      </c>
      <c r="G38" s="10">
        <f t="shared" si="1"/>
        <v>0</v>
      </c>
      <c r="H38" t="e">
        <f>VLOOKUP(A38,[2]Sheet1!$A:$A,1,0)</f>
        <v>#N/A</v>
      </c>
    </row>
    <row r="39" spans="1:8" x14ac:dyDescent="0.25">
      <c r="A39" s="28" t="s">
        <v>71</v>
      </c>
      <c r="B39" s="17" t="s">
        <v>72</v>
      </c>
      <c r="C39" s="8">
        <v>51.6</v>
      </c>
      <c r="D39" s="9">
        <v>4.0999999999999996</v>
      </c>
      <c r="E39" s="67"/>
      <c r="F39" s="15">
        <f t="shared" si="5"/>
        <v>4.51</v>
      </c>
      <c r="G39" s="10">
        <f t="shared" si="1"/>
        <v>0</v>
      </c>
      <c r="H39" t="e">
        <f>VLOOKUP(A39,[2]Sheet1!$A:$A,1,0)</f>
        <v>#N/A</v>
      </c>
    </row>
    <row r="40" spans="1:8" x14ac:dyDescent="0.25">
      <c r="A40" s="28" t="s">
        <v>73</v>
      </c>
      <c r="B40" s="17" t="s">
        <v>70</v>
      </c>
      <c r="C40" s="8">
        <v>25.8</v>
      </c>
      <c r="D40" s="9">
        <v>4</v>
      </c>
      <c r="E40" s="67"/>
      <c r="F40" s="15">
        <f t="shared" si="5"/>
        <v>4.4000000000000004</v>
      </c>
      <c r="G40" s="10">
        <f t="shared" si="1"/>
        <v>0</v>
      </c>
      <c r="H40" t="e">
        <f>VLOOKUP(A40,[2]Sheet1!$A:$A,1,0)</f>
        <v>#N/A</v>
      </c>
    </row>
    <row r="41" spans="1:8" x14ac:dyDescent="0.25">
      <c r="A41" s="90" t="s">
        <v>144</v>
      </c>
      <c r="B41" s="14" t="s">
        <v>74</v>
      </c>
      <c r="C41" s="8">
        <v>84</v>
      </c>
      <c r="D41" s="9">
        <v>1.65</v>
      </c>
      <c r="E41" s="67"/>
      <c r="F41" s="15">
        <f t="shared" si="5"/>
        <v>1.8149999999999999</v>
      </c>
      <c r="G41" s="10">
        <f t="shared" si="1"/>
        <v>0</v>
      </c>
      <c r="H41" t="str">
        <f>VLOOKUP(A41,[2]Sheet1!$A:$A,1,0)</f>
        <v>56x25 TD eco репер ф12x1x600</v>
      </c>
    </row>
    <row r="42" spans="1:8" x14ac:dyDescent="0.25">
      <c r="A42" s="29" t="s">
        <v>75</v>
      </c>
      <c r="B42" s="30" t="s">
        <v>76</v>
      </c>
      <c r="C42" s="18">
        <v>141</v>
      </c>
      <c r="D42" s="15">
        <v>1.65</v>
      </c>
      <c r="E42" s="67"/>
      <c r="F42" s="15">
        <f t="shared" si="5"/>
        <v>1.8149999999999999</v>
      </c>
      <c r="G42" s="10">
        <f t="shared" si="1"/>
        <v>0</v>
      </c>
      <c r="H42" t="str">
        <f>VLOOKUP(A42,[2]Sheet1!$A:$A,1,0)</f>
        <v>56x25 TD eco силн. ф40х1х600</v>
      </c>
    </row>
    <row r="43" spans="1:8" x14ac:dyDescent="0.25">
      <c r="A43" s="31" t="s">
        <v>77</v>
      </c>
      <c r="B43" s="30" t="s">
        <v>76</v>
      </c>
      <c r="C43" s="18">
        <v>141</v>
      </c>
      <c r="D43" s="15">
        <v>2.25</v>
      </c>
      <c r="E43" s="67"/>
      <c r="F43" s="15">
        <f t="shared" si="5"/>
        <v>2.4750000000000001</v>
      </c>
      <c r="G43" s="10">
        <f t="shared" si="1"/>
        <v>0</v>
      </c>
      <c r="H43" t="str">
        <f>VLOOKUP(A43,[2]Sheet1!$A:$A,1,0)</f>
        <v>56x25 TD top LP ф40x1x600</v>
      </c>
    </row>
    <row r="44" spans="1:8" x14ac:dyDescent="0.25">
      <c r="A44" s="32" t="s">
        <v>78</v>
      </c>
      <c r="B44" s="17" t="s">
        <v>55</v>
      </c>
      <c r="C44" s="8">
        <v>141</v>
      </c>
      <c r="D44" s="9">
        <v>1.6</v>
      </c>
      <c r="E44" s="67"/>
      <c r="F44" s="15">
        <f t="shared" si="5"/>
        <v>1.7600000000000002</v>
      </c>
      <c r="G44" s="10">
        <f t="shared" si="1"/>
        <v>0</v>
      </c>
      <c r="H44" t="e">
        <f>VLOOKUP(A44,[2]Sheet1!$A:$A,1,0)</f>
        <v>#N/A</v>
      </c>
    </row>
    <row r="45" spans="1:8" x14ac:dyDescent="0.25">
      <c r="A45" s="11" t="s">
        <v>79</v>
      </c>
      <c r="B45" s="12" t="s">
        <v>80</v>
      </c>
      <c r="C45" s="18">
        <v>21</v>
      </c>
      <c r="D45" s="15">
        <v>3.05</v>
      </c>
      <c r="E45" s="67"/>
      <c r="F45" s="15">
        <f t="shared" si="5"/>
        <v>3.355</v>
      </c>
      <c r="G45" s="10">
        <f t="shared" si="1"/>
        <v>0</v>
      </c>
      <c r="H45" t="e">
        <f>VLOOKUP(A45,[2]Sheet1!$A:$A,1,0)</f>
        <v>#N/A</v>
      </c>
    </row>
    <row r="46" spans="1:8" x14ac:dyDescent="0.25">
      <c r="A46" s="6" t="s">
        <v>81</v>
      </c>
      <c r="B46" s="7" t="s">
        <v>80</v>
      </c>
      <c r="C46" s="8">
        <v>21</v>
      </c>
      <c r="D46" s="9">
        <v>3.05</v>
      </c>
      <c r="E46" s="67"/>
      <c r="F46" s="15">
        <f>D46*1.1</f>
        <v>3.355</v>
      </c>
      <c r="G46" s="10">
        <f t="shared" si="1"/>
        <v>0</v>
      </c>
      <c r="H46" t="e">
        <f>VLOOKUP(A46,[2]Sheet1!$A:$A,1,0)</f>
        <v>#N/A</v>
      </c>
    </row>
    <row r="47" spans="1:8" x14ac:dyDescent="0.25">
      <c r="A47" s="11" t="s">
        <v>82</v>
      </c>
      <c r="B47" s="17" t="s">
        <v>43</v>
      </c>
      <c r="C47" s="8">
        <v>88</v>
      </c>
      <c r="D47" s="9">
        <v>3.35</v>
      </c>
      <c r="E47" s="67"/>
      <c r="F47" s="15">
        <f t="shared" si="5"/>
        <v>3.6850000000000005</v>
      </c>
      <c r="G47" s="10">
        <f t="shared" si="1"/>
        <v>0</v>
      </c>
      <c r="H47" t="e">
        <f>VLOOKUP(A47,[2]Sheet1!$A:$A,1,0)</f>
        <v>#N/A</v>
      </c>
    </row>
    <row r="48" spans="1:8" x14ac:dyDescent="0.25">
      <c r="A48" s="88" t="s">
        <v>83</v>
      </c>
      <c r="B48" s="7" t="s">
        <v>84</v>
      </c>
      <c r="C48" s="8">
        <v>86.4</v>
      </c>
      <c r="D48" s="15">
        <v>2.41</v>
      </c>
      <c r="E48" s="67">
        <v>86.4</v>
      </c>
      <c r="F48" s="15">
        <f>D48*1.1</f>
        <v>2.6510000000000002</v>
      </c>
      <c r="G48" s="10">
        <f>E48*F48</f>
        <v>229.04640000000003</v>
      </c>
      <c r="H48" t="e">
        <f>VLOOKUP(A48,[2]Sheet1!$A:$A,1,0)</f>
        <v>#N/A</v>
      </c>
    </row>
    <row r="49" spans="1:8" x14ac:dyDescent="0.25">
      <c r="A49" s="93" t="s">
        <v>85</v>
      </c>
      <c r="B49" s="14" t="s">
        <v>12</v>
      </c>
      <c r="C49" s="8">
        <v>66</v>
      </c>
      <c r="D49" s="9">
        <v>3.35</v>
      </c>
      <c r="E49" s="67"/>
      <c r="F49" s="15">
        <f t="shared" si="5"/>
        <v>3.6850000000000005</v>
      </c>
      <c r="G49" s="10">
        <f t="shared" si="1"/>
        <v>0</v>
      </c>
      <c r="H49" t="e">
        <f>VLOOKUP(A49,[2]Sheet1!$A:$A,1,0)</f>
        <v>#N/A</v>
      </c>
    </row>
    <row r="50" spans="1:8" x14ac:dyDescent="0.25">
      <c r="A50" s="94" t="s">
        <v>86</v>
      </c>
      <c r="B50" s="17" t="s">
        <v>16</v>
      </c>
      <c r="C50" s="8">
        <v>60</v>
      </c>
      <c r="D50" s="9">
        <v>3.8</v>
      </c>
      <c r="E50" s="67"/>
      <c r="F50" s="15">
        <f t="shared" si="5"/>
        <v>4.18</v>
      </c>
      <c r="G50" s="10">
        <f t="shared" si="1"/>
        <v>0</v>
      </c>
      <c r="H50" t="e">
        <f>VLOOKUP(A50,[2]Sheet1!$A:$A,1,0)</f>
        <v>#N/A</v>
      </c>
    </row>
    <row r="51" spans="1:8" x14ac:dyDescent="0.25">
      <c r="A51" s="6" t="s">
        <v>87</v>
      </c>
      <c r="B51" s="7" t="s">
        <v>88</v>
      </c>
      <c r="C51" s="8">
        <v>86.4</v>
      </c>
      <c r="D51" s="9">
        <v>1.4</v>
      </c>
      <c r="E51" s="67"/>
      <c r="F51" s="15">
        <f t="shared" si="5"/>
        <v>1.54</v>
      </c>
      <c r="G51" s="10">
        <f t="shared" si="1"/>
        <v>0</v>
      </c>
      <c r="H51" t="e">
        <f>VLOOKUP(A51,[2]Sheet1!$A:$A,1,0)</f>
        <v>#N/A</v>
      </c>
    </row>
    <row r="52" spans="1:8" x14ac:dyDescent="0.25">
      <c r="A52" s="33" t="s">
        <v>89</v>
      </c>
      <c r="B52" s="34" t="s">
        <v>90</v>
      </c>
      <c r="C52" s="20">
        <v>114</v>
      </c>
      <c r="D52" s="15">
        <v>6.7</v>
      </c>
      <c r="E52" s="67"/>
      <c r="F52" s="15">
        <f t="shared" si="5"/>
        <v>7.370000000000001</v>
      </c>
      <c r="G52" s="10">
        <f t="shared" si="1"/>
        <v>0</v>
      </c>
      <c r="H52" t="e">
        <f>VLOOKUP(A52,[2]Sheet1!$A:$A,1,0)</f>
        <v>#N/A</v>
      </c>
    </row>
    <row r="53" spans="1:8" x14ac:dyDescent="0.25">
      <c r="A53" s="6" t="s">
        <v>91</v>
      </c>
      <c r="B53" s="7" t="s">
        <v>92</v>
      </c>
      <c r="C53" s="8">
        <v>48</v>
      </c>
      <c r="D53" s="9">
        <v>2.8</v>
      </c>
      <c r="E53" s="67"/>
      <c r="F53" s="15">
        <f t="shared" ref="F53:F72" si="6">D53*1.1</f>
        <v>3.08</v>
      </c>
      <c r="G53" s="10">
        <f t="shared" si="1"/>
        <v>0</v>
      </c>
      <c r="H53" t="e">
        <f>VLOOKUP(A53,[2]Sheet1!$A:$A,1,0)</f>
        <v>#N/A</v>
      </c>
    </row>
    <row r="54" spans="1:8" x14ac:dyDescent="0.25">
      <c r="A54" s="87" t="s">
        <v>93</v>
      </c>
      <c r="B54" s="12" t="s">
        <v>94</v>
      </c>
      <c r="C54" s="8">
        <v>58.8</v>
      </c>
      <c r="D54" s="9">
        <v>2.2000000000000002</v>
      </c>
      <c r="E54" s="67"/>
      <c r="F54" s="15">
        <f t="shared" si="6"/>
        <v>2.4200000000000004</v>
      </c>
      <c r="G54" s="10">
        <f t="shared" si="1"/>
        <v>0</v>
      </c>
      <c r="H54" t="e">
        <f>VLOOKUP(A54,[2]Sheet1!$A:$A,1,0)</f>
        <v>#N/A</v>
      </c>
    </row>
    <row r="55" spans="1:8" x14ac:dyDescent="0.25">
      <c r="A55" s="90" t="s">
        <v>95</v>
      </c>
      <c r="B55" s="14" t="s">
        <v>12</v>
      </c>
      <c r="C55" s="8">
        <v>36</v>
      </c>
      <c r="D55" s="9">
        <v>4.1500000000000004</v>
      </c>
      <c r="E55" s="67"/>
      <c r="F55" s="15">
        <f t="shared" si="6"/>
        <v>4.5650000000000004</v>
      </c>
      <c r="G55" s="10">
        <f t="shared" si="1"/>
        <v>0</v>
      </c>
      <c r="H55" t="e">
        <f>VLOOKUP(A55,[2]Sheet1!$A:$A,1,0)</f>
        <v>#N/A</v>
      </c>
    </row>
    <row r="56" spans="1:8" x14ac:dyDescent="0.25">
      <c r="A56" s="11" t="s">
        <v>96</v>
      </c>
      <c r="B56" s="12" t="s">
        <v>97</v>
      </c>
      <c r="C56" s="8">
        <v>51.6</v>
      </c>
      <c r="D56" s="9">
        <v>2.7</v>
      </c>
      <c r="E56" s="67"/>
      <c r="F56" s="15">
        <f t="shared" si="6"/>
        <v>2.9700000000000006</v>
      </c>
      <c r="G56" s="10">
        <f t="shared" si="1"/>
        <v>0</v>
      </c>
      <c r="H56" t="e">
        <f>VLOOKUP(A56,[2]Sheet1!$A:$A,1,0)</f>
        <v>#N/A</v>
      </c>
    </row>
    <row r="57" spans="1:8" x14ac:dyDescent="0.25">
      <c r="A57" s="6" t="s">
        <v>98</v>
      </c>
      <c r="B57" s="7" t="s">
        <v>99</v>
      </c>
      <c r="C57" s="20">
        <v>640</v>
      </c>
      <c r="D57" s="15">
        <v>0.16</v>
      </c>
      <c r="E57" s="67"/>
      <c r="F57" s="15">
        <f t="shared" si="6"/>
        <v>0.17600000000000002</v>
      </c>
      <c r="G57" s="10">
        <f t="shared" si="1"/>
        <v>0</v>
      </c>
      <c r="H57" t="e">
        <f>VLOOKUP(A57,[2]Sheet1!$A:$A,1,0)</f>
        <v>#N/A</v>
      </c>
    </row>
    <row r="58" spans="1:8" x14ac:dyDescent="0.25">
      <c r="A58" s="31" t="s">
        <v>100</v>
      </c>
      <c r="B58" s="35" t="s">
        <v>101</v>
      </c>
      <c r="C58" s="8">
        <v>30</v>
      </c>
      <c r="D58" s="9">
        <v>2.25</v>
      </c>
      <c r="E58" s="67"/>
      <c r="F58" s="15">
        <f t="shared" si="6"/>
        <v>2.4750000000000001</v>
      </c>
      <c r="G58" s="10">
        <f t="shared" si="1"/>
        <v>0</v>
      </c>
      <c r="H58" t="e">
        <f>VLOOKUP(A58,[2]Sheet1!$A:$A,1,0)</f>
        <v>#N/A</v>
      </c>
    </row>
    <row r="59" spans="1:8" x14ac:dyDescent="0.25">
      <c r="A59" s="11" t="s">
        <v>102</v>
      </c>
      <c r="B59" s="17" t="s">
        <v>103</v>
      </c>
      <c r="C59" s="8">
        <v>45</v>
      </c>
      <c r="D59" s="9">
        <v>2.0499999999999998</v>
      </c>
      <c r="E59" s="67"/>
      <c r="F59" s="15">
        <f t="shared" si="6"/>
        <v>2.2549999999999999</v>
      </c>
      <c r="G59" s="10">
        <f t="shared" si="1"/>
        <v>0</v>
      </c>
      <c r="H59" t="e">
        <f>VLOOKUP(A59,[2]Sheet1!$A:$A,1,0)</f>
        <v>#N/A</v>
      </c>
    </row>
    <row r="60" spans="1:8" ht="15.75" thickBot="1" x14ac:dyDescent="0.3">
      <c r="A60" s="92" t="s">
        <v>104</v>
      </c>
      <c r="B60" s="55" t="s">
        <v>105</v>
      </c>
      <c r="C60" s="56">
        <v>32.4</v>
      </c>
      <c r="D60" s="39">
        <v>3.55</v>
      </c>
      <c r="E60" s="69">
        <v>47</v>
      </c>
      <c r="F60" s="41">
        <f t="shared" si="6"/>
        <v>3.9050000000000002</v>
      </c>
      <c r="G60" s="40">
        <f t="shared" si="1"/>
        <v>183.53500000000003</v>
      </c>
      <c r="H60" t="e">
        <f>VLOOKUP(A60,[2]Sheet1!$A:$A,1,0)</f>
        <v>#N/A</v>
      </c>
    </row>
    <row r="61" spans="1:8" x14ac:dyDescent="0.25">
      <c r="A61" s="2" t="s">
        <v>118</v>
      </c>
      <c r="B61" s="3" t="s">
        <v>107</v>
      </c>
      <c r="C61" s="59">
        <v>10</v>
      </c>
      <c r="D61" s="60">
        <v>8.58</v>
      </c>
      <c r="E61" s="70"/>
      <c r="F61" s="4">
        <f>D61*1.1</f>
        <v>9.4380000000000006</v>
      </c>
      <c r="G61" s="5">
        <f>E61*F61</f>
        <v>0</v>
      </c>
      <c r="H61" t="e">
        <f>VLOOKUP(A61,[2]Sheet1!$A:$A,1,0)</f>
        <v>#N/A</v>
      </c>
    </row>
    <row r="62" spans="1:8" x14ac:dyDescent="0.25">
      <c r="A62" s="11" t="s">
        <v>114</v>
      </c>
      <c r="B62" s="12" t="s">
        <v>107</v>
      </c>
      <c r="C62" s="16">
        <v>10</v>
      </c>
      <c r="D62" s="9">
        <v>8.58</v>
      </c>
      <c r="E62" s="68"/>
      <c r="F62" s="15">
        <f>D62*1.1</f>
        <v>9.4380000000000006</v>
      </c>
      <c r="G62" s="10">
        <f>E62*F62</f>
        <v>0</v>
      </c>
      <c r="H62" t="e">
        <f>VLOOKUP(A62,[2]Sheet1!$A:$A,1,0)</f>
        <v>#N/A</v>
      </c>
    </row>
    <row r="63" spans="1:8" x14ac:dyDescent="0.25">
      <c r="A63" s="51" t="s">
        <v>106</v>
      </c>
      <c r="B63" s="52" t="s">
        <v>107</v>
      </c>
      <c r="C63" s="53">
        <v>10</v>
      </c>
      <c r="D63" s="54">
        <v>9.83</v>
      </c>
      <c r="E63" s="71"/>
      <c r="F63" s="45">
        <f t="shared" si="6"/>
        <v>10.813000000000001</v>
      </c>
      <c r="G63" s="46">
        <f t="shared" si="1"/>
        <v>0</v>
      </c>
      <c r="H63" t="e">
        <f>VLOOKUP(A63,[2]Sheet1!$A:$A,1,0)</f>
        <v>#N/A</v>
      </c>
    </row>
    <row r="64" spans="1:8" x14ac:dyDescent="0.25">
      <c r="A64" s="87" t="s">
        <v>130</v>
      </c>
      <c r="B64" s="7" t="s">
        <v>107</v>
      </c>
      <c r="C64" s="16">
        <v>10</v>
      </c>
      <c r="D64" s="9">
        <v>6.24</v>
      </c>
      <c r="E64" s="68"/>
      <c r="F64" s="15">
        <f t="shared" ref="F64:F71" si="7">D64*1.1</f>
        <v>6.8640000000000008</v>
      </c>
      <c r="G64" s="10">
        <f t="shared" ref="G64:G71" si="8">E64*F64</f>
        <v>0</v>
      </c>
      <c r="H64" t="e">
        <f>VLOOKUP(A64,[2]Sheet1!$A:$A,1,0)</f>
        <v>#N/A</v>
      </c>
    </row>
    <row r="65" spans="1:8" x14ac:dyDescent="0.25">
      <c r="A65" s="57" t="s">
        <v>129</v>
      </c>
      <c r="B65" s="58" t="s">
        <v>107</v>
      </c>
      <c r="C65" s="53">
        <v>10</v>
      </c>
      <c r="D65" s="54">
        <v>6.24</v>
      </c>
      <c r="E65" s="71"/>
      <c r="F65" s="45">
        <f t="shared" si="7"/>
        <v>6.8640000000000008</v>
      </c>
      <c r="G65" s="46">
        <f t="shared" si="8"/>
        <v>0</v>
      </c>
      <c r="H65" t="e">
        <f>VLOOKUP(A65,[2]Sheet1!$A:$A,1,0)</f>
        <v>#N/A</v>
      </c>
    </row>
    <row r="66" spans="1:8" x14ac:dyDescent="0.25">
      <c r="A66" s="87" t="s">
        <v>125</v>
      </c>
      <c r="B66" s="12" t="s">
        <v>107</v>
      </c>
      <c r="C66" s="16">
        <v>10</v>
      </c>
      <c r="D66" s="9">
        <v>6.08</v>
      </c>
      <c r="E66" s="68">
        <v>20</v>
      </c>
      <c r="F66" s="15">
        <f t="shared" si="7"/>
        <v>6.6880000000000006</v>
      </c>
      <c r="G66" s="10">
        <f t="shared" si="8"/>
        <v>133.76000000000002</v>
      </c>
      <c r="H66" t="e">
        <f>VLOOKUP(A66,[2]Sheet1!$A:$A,1,0)</f>
        <v>#N/A</v>
      </c>
    </row>
    <row r="67" spans="1:8" x14ac:dyDescent="0.25">
      <c r="A67" s="11" t="s">
        <v>122</v>
      </c>
      <c r="B67" s="12" t="s">
        <v>107</v>
      </c>
      <c r="C67" s="16">
        <v>25</v>
      </c>
      <c r="D67" s="9">
        <v>4.29</v>
      </c>
      <c r="E67" s="68"/>
      <c r="F67" s="15">
        <f t="shared" si="7"/>
        <v>4.7190000000000003</v>
      </c>
      <c r="G67" s="10">
        <f t="shared" si="8"/>
        <v>0</v>
      </c>
      <c r="H67" t="e">
        <f>VLOOKUP(A67,[2]Sheet1!$A:$A,1,0)</f>
        <v>#N/A</v>
      </c>
    </row>
    <row r="68" spans="1:8" x14ac:dyDescent="0.25">
      <c r="A68" s="31" t="s">
        <v>108</v>
      </c>
      <c r="B68" s="12" t="s">
        <v>109</v>
      </c>
      <c r="C68" s="16">
        <v>10</v>
      </c>
      <c r="D68" s="9">
        <v>4.0999999999999996</v>
      </c>
      <c r="E68" s="68">
        <v>20</v>
      </c>
      <c r="F68" s="15">
        <f t="shared" si="7"/>
        <v>4.51</v>
      </c>
      <c r="G68" s="10">
        <f t="shared" si="8"/>
        <v>90.199999999999989</v>
      </c>
      <c r="H68" t="e">
        <f>VLOOKUP(A68,[2]Sheet1!$A:$A,1,0)</f>
        <v>#N/A</v>
      </c>
    </row>
    <row r="69" spans="1:8" x14ac:dyDescent="0.25">
      <c r="A69" s="11" t="s">
        <v>117</v>
      </c>
      <c r="B69" s="12" t="s">
        <v>109</v>
      </c>
      <c r="C69" s="16">
        <v>10</v>
      </c>
      <c r="D69" s="9">
        <v>4.0999999999999996</v>
      </c>
      <c r="E69" s="68">
        <v>20</v>
      </c>
      <c r="F69" s="15">
        <f t="shared" si="7"/>
        <v>4.51</v>
      </c>
      <c r="G69" s="10">
        <f t="shared" si="8"/>
        <v>90.199999999999989</v>
      </c>
      <c r="H69" t="e">
        <f>VLOOKUP(A69,[2]Sheet1!$A:$A,1,0)</f>
        <v>#N/A</v>
      </c>
    </row>
    <row r="70" spans="1:8" x14ac:dyDescent="0.25">
      <c r="A70" s="91" t="s">
        <v>124</v>
      </c>
      <c r="B70" s="7" t="s">
        <v>109</v>
      </c>
      <c r="C70" s="16">
        <v>25</v>
      </c>
      <c r="D70" s="9">
        <v>2.2999999999999998</v>
      </c>
      <c r="E70" s="68"/>
      <c r="F70" s="15">
        <f t="shared" si="7"/>
        <v>2.5299999999999998</v>
      </c>
      <c r="G70" s="10">
        <f t="shared" si="8"/>
        <v>0</v>
      </c>
      <c r="H70" t="e">
        <f>VLOOKUP(A70,[2]Sheet1!$A:$A,1,0)</f>
        <v>#N/A</v>
      </c>
    </row>
    <row r="71" spans="1:8" x14ac:dyDescent="0.25">
      <c r="A71" s="11" t="s">
        <v>123</v>
      </c>
      <c r="B71" s="12" t="s">
        <v>109</v>
      </c>
      <c r="C71" s="16">
        <v>25</v>
      </c>
      <c r="D71" s="9">
        <v>2.1</v>
      </c>
      <c r="E71" s="68">
        <v>25</v>
      </c>
      <c r="F71" s="15">
        <f t="shared" si="7"/>
        <v>2.3100000000000005</v>
      </c>
      <c r="G71" s="10">
        <f t="shared" si="8"/>
        <v>57.750000000000014</v>
      </c>
      <c r="H71" t="e">
        <f>VLOOKUP(A71,[2]Sheet1!$A:$A,1,0)</f>
        <v>#N/A</v>
      </c>
    </row>
    <row r="72" spans="1:8" x14ac:dyDescent="0.25">
      <c r="A72" s="88" t="s">
        <v>115</v>
      </c>
      <c r="B72" s="12" t="s">
        <v>116</v>
      </c>
      <c r="C72" s="16">
        <v>3</v>
      </c>
      <c r="D72" s="9">
        <v>27.72</v>
      </c>
      <c r="E72" s="68"/>
      <c r="F72" s="15">
        <f t="shared" si="6"/>
        <v>30.492000000000001</v>
      </c>
      <c r="G72" s="10">
        <f t="shared" si="1"/>
        <v>0</v>
      </c>
      <c r="H72" t="e">
        <f>VLOOKUP(A72,[2]Sheet1!$A:$A,1,0)</f>
        <v>#N/A</v>
      </c>
    </row>
    <row r="73" spans="1:8" x14ac:dyDescent="0.25">
      <c r="A73" s="6" t="s">
        <v>119</v>
      </c>
      <c r="B73" s="7" t="s">
        <v>116</v>
      </c>
      <c r="C73" s="16">
        <v>3</v>
      </c>
      <c r="D73" s="9">
        <v>27.72</v>
      </c>
      <c r="E73" s="68"/>
      <c r="F73" s="15">
        <f t="shared" ref="F73:F80" si="9">D73*1.1</f>
        <v>30.492000000000001</v>
      </c>
      <c r="G73" s="10">
        <f t="shared" ref="G73:G80" si="10">E73*F73</f>
        <v>0</v>
      </c>
      <c r="H73" t="e">
        <f>VLOOKUP(A73,[2]Sheet1!$A:$A,1,0)</f>
        <v>#N/A</v>
      </c>
    </row>
    <row r="74" spans="1:8" x14ac:dyDescent="0.25">
      <c r="A74" s="6" t="s">
        <v>120</v>
      </c>
      <c r="B74" s="7" t="s">
        <v>121</v>
      </c>
      <c r="C74" s="16">
        <v>24</v>
      </c>
      <c r="D74" s="9">
        <v>2.93</v>
      </c>
      <c r="E74" s="68"/>
      <c r="F74" s="15">
        <f t="shared" si="9"/>
        <v>3.2230000000000003</v>
      </c>
      <c r="G74" s="10">
        <f t="shared" si="10"/>
        <v>0</v>
      </c>
      <c r="H74" t="e">
        <f>VLOOKUP(A74,[2]Sheet1!$A:$A,1,0)</f>
        <v>#N/A</v>
      </c>
    </row>
    <row r="75" spans="1:8" x14ac:dyDescent="0.25">
      <c r="A75" s="6" t="s">
        <v>110</v>
      </c>
      <c r="B75" s="7" t="s">
        <v>111</v>
      </c>
      <c r="C75" s="16">
        <v>3</v>
      </c>
      <c r="D75" s="9">
        <v>26.9</v>
      </c>
      <c r="E75" s="68"/>
      <c r="F75" s="15">
        <f t="shared" si="9"/>
        <v>29.59</v>
      </c>
      <c r="G75" s="10">
        <f>E75*F75</f>
        <v>0</v>
      </c>
      <c r="H75" t="e">
        <f>VLOOKUP(A75,[2]Sheet1!$A:$A,1,0)</f>
        <v>#N/A</v>
      </c>
    </row>
    <row r="76" spans="1:8" x14ac:dyDescent="0.25">
      <c r="A76" s="32" t="s">
        <v>112</v>
      </c>
      <c r="B76" s="12" t="s">
        <v>111</v>
      </c>
      <c r="C76" s="16">
        <v>3</v>
      </c>
      <c r="D76" s="9">
        <v>26.9</v>
      </c>
      <c r="E76" s="68"/>
      <c r="F76" s="15">
        <f t="shared" si="9"/>
        <v>29.59</v>
      </c>
      <c r="G76" s="10">
        <f>E76*F76</f>
        <v>0</v>
      </c>
      <c r="H76" t="e">
        <f>VLOOKUP(A76,[2]Sheet1!$A:$A,1,0)</f>
        <v>#N/A</v>
      </c>
    </row>
    <row r="77" spans="1:8" x14ac:dyDescent="0.25">
      <c r="A77" s="32" t="s">
        <v>113</v>
      </c>
      <c r="B77" s="12" t="s">
        <v>111</v>
      </c>
      <c r="C77" s="16">
        <v>3</v>
      </c>
      <c r="D77" s="9">
        <v>26.9</v>
      </c>
      <c r="E77" s="68"/>
      <c r="F77" s="15">
        <f t="shared" si="9"/>
        <v>29.59</v>
      </c>
      <c r="G77" s="10">
        <f>E77*F77</f>
        <v>0</v>
      </c>
      <c r="H77" t="e">
        <f>VLOOKUP(A77,[2]Sheet1!$A:$A,1,0)</f>
        <v>#N/A</v>
      </c>
    </row>
    <row r="78" spans="1:8" x14ac:dyDescent="0.25">
      <c r="A78" s="6" t="s">
        <v>126</v>
      </c>
      <c r="B78" s="7" t="s">
        <v>111</v>
      </c>
      <c r="C78" s="16">
        <v>3</v>
      </c>
      <c r="D78" s="9">
        <v>19.559999999999999</v>
      </c>
      <c r="E78" s="68"/>
      <c r="F78" s="15">
        <f t="shared" si="9"/>
        <v>21.516000000000002</v>
      </c>
      <c r="G78" s="10">
        <f t="shared" si="10"/>
        <v>0</v>
      </c>
      <c r="H78" t="e">
        <f>VLOOKUP(A78,[2]Sheet1!$A:$A,1,0)</f>
        <v>#N/A</v>
      </c>
    </row>
    <row r="79" spans="1:8" x14ac:dyDescent="0.25">
      <c r="A79" s="6" t="s">
        <v>127</v>
      </c>
      <c r="B79" s="7" t="s">
        <v>111</v>
      </c>
      <c r="C79" s="16">
        <v>3</v>
      </c>
      <c r="D79" s="9">
        <v>19.559999999999999</v>
      </c>
      <c r="E79" s="68"/>
      <c r="F79" s="15">
        <f t="shared" si="9"/>
        <v>21.516000000000002</v>
      </c>
      <c r="G79" s="10">
        <f t="shared" si="10"/>
        <v>0</v>
      </c>
      <c r="H79" t="e">
        <f>VLOOKUP(A79,[2]Sheet1!$A:$A,1,0)</f>
        <v>#N/A</v>
      </c>
    </row>
    <row r="80" spans="1:8" ht="15.75" thickBot="1" x14ac:dyDescent="0.3">
      <c r="A80" s="36" t="s">
        <v>128</v>
      </c>
      <c r="B80" s="37" t="s">
        <v>111</v>
      </c>
      <c r="C80" s="38">
        <v>3</v>
      </c>
      <c r="D80" s="39">
        <v>19.559999999999999</v>
      </c>
      <c r="E80" s="72"/>
      <c r="F80" s="41">
        <f t="shared" si="9"/>
        <v>21.516000000000002</v>
      </c>
      <c r="G80" s="40">
        <f t="shared" si="10"/>
        <v>0</v>
      </c>
      <c r="H80" t="e">
        <f>VLOOKUP(A80,[2]Sheet1!$A:$A,1,0)</f>
        <v>#N/A</v>
      </c>
    </row>
    <row r="81" spans="1:7" ht="15.75" thickBot="1" x14ac:dyDescent="0.3">
      <c r="G81" s="62">
        <f>SUM(G3:G80)</f>
        <v>1019.2204000000002</v>
      </c>
    </row>
    <row r="82" spans="1:7" x14ac:dyDescent="0.25">
      <c r="A82" s="64" t="s">
        <v>133</v>
      </c>
    </row>
    <row r="83" spans="1:7" x14ac:dyDescent="0.25">
      <c r="A83" s="63">
        <v>43755</v>
      </c>
    </row>
    <row r="85" spans="1:7" x14ac:dyDescent="0.25">
      <c r="A85" s="73" t="s">
        <v>136</v>
      </c>
      <c r="B85" s="73"/>
      <c r="C85" s="73"/>
      <c r="D85" s="73"/>
      <c r="E85" s="74"/>
      <c r="F85" s="76"/>
      <c r="G85" s="76"/>
    </row>
    <row r="86" spans="1:7" x14ac:dyDescent="0.25">
      <c r="A86" s="73" t="s">
        <v>137</v>
      </c>
      <c r="B86" s="73"/>
      <c r="C86" s="73"/>
      <c r="D86" s="73"/>
      <c r="E86" s="74"/>
      <c r="F86" s="76"/>
      <c r="G86" s="76"/>
    </row>
    <row r="87" spans="1:7" x14ac:dyDescent="0.25">
      <c r="A87" s="75" t="s">
        <v>138</v>
      </c>
      <c r="B87" s="73"/>
      <c r="C87" s="73"/>
      <c r="D87" s="73"/>
      <c r="E87" s="85"/>
      <c r="F87" s="76"/>
      <c r="G87" s="76"/>
    </row>
    <row r="88" spans="1:7" x14ac:dyDescent="0.25">
      <c r="A88" s="76"/>
      <c r="B88" s="76"/>
      <c r="C88" s="76"/>
      <c r="D88" s="76"/>
      <c r="E88" s="77"/>
      <c r="F88" s="76"/>
      <c r="G88" s="76"/>
    </row>
    <row r="89" spans="1:7" x14ac:dyDescent="0.25">
      <c r="A89" s="73" t="s">
        <v>142</v>
      </c>
      <c r="B89" s="73"/>
      <c r="C89" s="73"/>
      <c r="D89" s="73"/>
      <c r="E89" s="74"/>
      <c r="F89" s="76"/>
      <c r="G89" s="76"/>
    </row>
    <row r="90" spans="1:7" x14ac:dyDescent="0.25">
      <c r="A90" s="75" t="s">
        <v>139</v>
      </c>
      <c r="B90" s="73"/>
      <c r="C90" s="73"/>
      <c r="D90" s="73"/>
      <c r="E90" s="74"/>
      <c r="F90" s="76"/>
      <c r="G90" s="76"/>
    </row>
    <row r="91" spans="1:7" x14ac:dyDescent="0.25">
      <c r="A91" s="75" t="s">
        <v>140</v>
      </c>
      <c r="B91" s="73"/>
      <c r="C91" s="73"/>
      <c r="D91" s="73"/>
      <c r="E91" s="74"/>
      <c r="F91" s="76"/>
      <c r="G91" s="76"/>
    </row>
    <row r="92" spans="1:7" x14ac:dyDescent="0.25">
      <c r="A92" s="75" t="s">
        <v>141</v>
      </c>
      <c r="B92" s="73"/>
      <c r="C92" s="73"/>
      <c r="D92" s="73"/>
      <c r="E92" s="74"/>
      <c r="F92" s="76"/>
      <c r="G92" s="76"/>
    </row>
    <row r="93" spans="1:7" x14ac:dyDescent="0.25">
      <c r="A93" s="75" t="s">
        <v>143</v>
      </c>
      <c r="B93" s="73"/>
      <c r="C93" s="73"/>
      <c r="D93" s="73"/>
      <c r="E93" s="74"/>
      <c r="F93" s="76"/>
      <c r="G93" s="76"/>
    </row>
    <row r="94" spans="1:7" x14ac:dyDescent="0.25">
      <c r="A94" s="76"/>
      <c r="B94" s="76"/>
      <c r="C94" s="76"/>
      <c r="D94" s="76"/>
      <c r="E94" s="77"/>
      <c r="F94" s="76"/>
      <c r="G94" s="76"/>
    </row>
    <row r="95" spans="1:7" s="84" customFormat="1" x14ac:dyDescent="0.25">
      <c r="A95" s="75"/>
      <c r="B95" s="73"/>
      <c r="C95" s="73"/>
      <c r="D95" s="73"/>
      <c r="E95" s="86"/>
      <c r="F95" s="73"/>
      <c r="G95" s="73"/>
    </row>
  </sheetData>
  <protectedRanges>
    <protectedRange sqref="A2:B2" name="Range1"/>
    <protectedRange sqref="A3:B3" name="Range1_36"/>
    <protectedRange sqref="A4:B4" name="Range1_37"/>
    <protectedRange sqref="A6:B6" name="Range1_79"/>
    <protectedRange sqref="A7:B7" name="Range1_81"/>
    <protectedRange sqref="A9:B9" name="Range1_99"/>
    <protectedRange sqref="A10" name="Range1_2"/>
    <protectedRange sqref="A11:B11" name="Range1_3"/>
    <protectedRange sqref="A12" name="Range1_4"/>
    <protectedRange sqref="A69:B69 A72:B72" name="Range1_6"/>
    <protectedRange sqref="A73:B74" name="Range1_8"/>
    <protectedRange sqref="A17:B17 B16 A15:B15" name="Range1_10"/>
    <protectedRange sqref="A19:B22" name="Range1_11"/>
    <protectedRange sqref="A23:B24" name="Range1_12"/>
    <protectedRange sqref="A25:B27 A29:B30 A32:B34 B31" name="Range1_13"/>
    <protectedRange sqref="A35:B35" name="Range1_14"/>
    <protectedRange sqref="A37:B38" name="Range1_15"/>
    <protectedRange sqref="A42:B42" name="Range1_19"/>
    <protectedRange sqref="A43:B47" name="Range1_21"/>
    <protectedRange sqref="A70:B70" name="Range1_23"/>
    <protectedRange sqref="A53:B53" name="Range1_26"/>
    <protectedRange sqref="A54:B54" name="Range1_28"/>
    <protectedRange sqref="A79:B79" name="Range1_38"/>
    <protectedRange sqref="A65:B65" name="Range1_39"/>
    <protectedRange sqref="A58" name="Range1_40"/>
  </protectedRanges>
  <autoFilter ref="A2:G80"/>
  <dataValidations count="1">
    <dataValidation type="list" allowBlank="1" showInputMessage="1" sqref="A2:B2">
      <formula1>goodsvlookup</formula1>
    </dataValidation>
  </dataValidations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HP-Stela</dc:creator>
  <cp:lastModifiedBy>Viki</cp:lastModifiedBy>
  <dcterms:created xsi:type="dcterms:W3CDTF">2019-10-10T07:10:48Z</dcterms:created>
  <dcterms:modified xsi:type="dcterms:W3CDTF">2020-03-24T00:37:27Z</dcterms:modified>
</cp:coreProperties>
</file>