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drawings/drawing8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0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7720" windowHeight="16060" tabRatio="500" firstSheet="9" activeTab="16"/>
  </bookViews>
  <sheets>
    <sheet name="running time" sheetId="1" r:id="rId1"/>
    <sheet name="all_stats" sheetId="2" r:id="rId2"/>
    <sheet name="hits" sheetId="3" r:id="rId3"/>
    <sheet name="graphs" sheetId="4" r:id="rId4"/>
    <sheet name="all_times" sheetId="11" r:id="rId5"/>
    <sheet name="all stats" sheetId="12" r:id="rId6"/>
    <sheet name="all graphs" sheetId="13" r:id="rId7"/>
    <sheet name="xtrie perf" sheetId="5" r:id="rId8"/>
    <sheet name="xtrie stats" sheetId="7" r:id="rId9"/>
    <sheet name="SL perf" sheetId="6" r:id="rId10"/>
    <sheet name="SL stats" sheetId="8" r:id="rId11"/>
    <sheet name="ST perf" sheetId="9" r:id="rId12"/>
    <sheet name="ST stats" sheetId="10" r:id="rId13"/>
    <sheet name="independent queries" sheetId="14" r:id="rId14"/>
    <sheet name="q not in ds" sheetId="16" r:id="rId15"/>
    <sheet name="big test" sheetId="18" r:id="rId16"/>
    <sheet name="big direct hash" sheetId="19" r:id="rId17"/>
  </sheets>
  <externalReferences>
    <externalReference r:id="rId18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9" l="1"/>
  <c r="H5" i="19"/>
  <c r="H6" i="19"/>
  <c r="H7" i="19"/>
  <c r="H8" i="19"/>
  <c r="H3" i="19"/>
  <c r="R4" i="18"/>
  <c r="R5" i="18"/>
  <c r="R6" i="18"/>
  <c r="R7" i="18"/>
  <c r="R8" i="18"/>
  <c r="R9" i="18"/>
  <c r="R10" i="18"/>
  <c r="R3" i="18"/>
  <c r="L4" i="18"/>
  <c r="L5" i="18"/>
  <c r="L6" i="18"/>
  <c r="L7" i="18"/>
  <c r="L8" i="18"/>
  <c r="L9" i="18"/>
  <c r="L10" i="18"/>
  <c r="L3" i="18"/>
  <c r="F4" i="18"/>
  <c r="F5" i="18"/>
  <c r="F6" i="18"/>
  <c r="F7" i="18"/>
  <c r="F8" i="18"/>
  <c r="F3" i="18"/>
  <c r="S5" i="14"/>
  <c r="S6" i="14"/>
  <c r="S7" i="14"/>
  <c r="S8" i="14"/>
  <c r="S9" i="14"/>
  <c r="S10" i="14"/>
  <c r="S11" i="14"/>
  <c r="S12" i="14"/>
  <c r="S13" i="14"/>
  <c r="S14" i="14"/>
  <c r="S15" i="14"/>
  <c r="S4" i="14"/>
  <c r="R5" i="14"/>
  <c r="R6" i="14"/>
  <c r="R7" i="14"/>
  <c r="R8" i="14"/>
  <c r="R9" i="14"/>
  <c r="R10" i="14"/>
  <c r="R11" i="14"/>
  <c r="R12" i="14"/>
  <c r="R13" i="14"/>
  <c r="R14" i="14"/>
  <c r="R15" i="14"/>
  <c r="R4" i="14"/>
  <c r="Q5" i="14"/>
  <c r="Q6" i="14"/>
  <c r="Q7" i="14"/>
  <c r="Q8" i="14"/>
  <c r="Q9" i="14"/>
  <c r="Q10" i="14"/>
  <c r="Q11" i="14"/>
  <c r="Q12" i="14"/>
  <c r="Q13" i="14"/>
  <c r="Q14" i="14"/>
  <c r="Q15" i="14"/>
  <c r="Q4" i="14"/>
  <c r="L1" i="16"/>
  <c r="H1" i="16"/>
  <c r="L5" i="16"/>
  <c r="L6" i="16"/>
  <c r="L7" i="16"/>
  <c r="L8" i="16"/>
  <c r="L9" i="16"/>
  <c r="L10" i="16"/>
  <c r="L11" i="16"/>
  <c r="L12" i="16"/>
  <c r="L13" i="16"/>
  <c r="L14" i="16"/>
  <c r="L15" i="16"/>
  <c r="H5" i="16"/>
  <c r="H6" i="16"/>
  <c r="H7" i="16"/>
  <c r="H8" i="16"/>
  <c r="H9" i="16"/>
  <c r="H10" i="16"/>
  <c r="H11" i="16"/>
  <c r="H12" i="16"/>
  <c r="H13" i="16"/>
  <c r="H14" i="16"/>
  <c r="H15" i="16"/>
  <c r="D5" i="16"/>
  <c r="D6" i="16"/>
  <c r="D7" i="16"/>
  <c r="D8" i="16"/>
  <c r="D9" i="16"/>
  <c r="D10" i="16"/>
  <c r="D11" i="16"/>
  <c r="D12" i="16"/>
  <c r="D13" i="16"/>
  <c r="D14" i="16"/>
  <c r="D15" i="16"/>
  <c r="D4" i="16"/>
  <c r="L1" i="14"/>
  <c r="H1" i="14"/>
  <c r="L5" i="14"/>
  <c r="L6" i="14"/>
  <c r="L7" i="14"/>
  <c r="L8" i="14"/>
  <c r="L9" i="14"/>
  <c r="L10" i="14"/>
  <c r="L11" i="14"/>
  <c r="L12" i="14"/>
  <c r="L13" i="14"/>
  <c r="L14" i="14"/>
  <c r="L15" i="14"/>
  <c r="H5" i="14"/>
  <c r="H6" i="14"/>
  <c r="H7" i="14"/>
  <c r="H8" i="14"/>
  <c r="H9" i="14"/>
  <c r="H10" i="14"/>
  <c r="H11" i="14"/>
  <c r="H12" i="14"/>
  <c r="H13" i="14"/>
  <c r="H14" i="14"/>
  <c r="H15" i="14"/>
  <c r="D5" i="14"/>
  <c r="D6" i="14"/>
  <c r="D7" i="14"/>
  <c r="D8" i="14"/>
  <c r="D9" i="14"/>
  <c r="D10" i="14"/>
  <c r="D11" i="14"/>
  <c r="D12" i="14"/>
  <c r="D13" i="14"/>
  <c r="D14" i="14"/>
  <c r="D15" i="14"/>
  <c r="D4" i="14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4" i="5"/>
  <c r="C13" i="3"/>
  <c r="D13" i="3"/>
  <c r="E13" i="3"/>
  <c r="F13" i="3"/>
  <c r="G13" i="3"/>
  <c r="C12" i="3"/>
  <c r="D12" i="3"/>
  <c r="E12" i="3"/>
  <c r="F12" i="3"/>
  <c r="G12" i="3"/>
  <c r="B13" i="3"/>
  <c r="B12" i="3"/>
  <c r="C6" i="1"/>
  <c r="C7" i="1"/>
  <c r="C8" i="1"/>
  <c r="C9" i="1"/>
  <c r="C10" i="1"/>
  <c r="C11" i="1"/>
  <c r="C12" i="1"/>
  <c r="C13" i="1"/>
  <c r="C5" i="1"/>
  <c r="M6" i="1"/>
  <c r="M7" i="1"/>
  <c r="M8" i="1"/>
  <c r="M9" i="1"/>
  <c r="M10" i="1"/>
  <c r="M11" i="1"/>
  <c r="M12" i="1"/>
  <c r="M13" i="1"/>
  <c r="M5" i="1"/>
  <c r="K6" i="1"/>
  <c r="K7" i="1"/>
  <c r="K8" i="1"/>
  <c r="K9" i="1"/>
  <c r="K10" i="1"/>
  <c r="K11" i="1"/>
  <c r="K12" i="1"/>
  <c r="K13" i="1"/>
  <c r="K5" i="1"/>
  <c r="I6" i="1"/>
  <c r="I7" i="1"/>
  <c r="I8" i="1"/>
  <c r="I9" i="1"/>
  <c r="I10" i="1"/>
  <c r="I11" i="1"/>
  <c r="I12" i="1"/>
  <c r="I13" i="1"/>
  <c r="I5" i="1"/>
  <c r="G6" i="1"/>
  <c r="G7" i="1"/>
  <c r="G8" i="1"/>
  <c r="G9" i="1"/>
  <c r="G10" i="1"/>
  <c r="G11" i="1"/>
  <c r="G12" i="1"/>
  <c r="G13" i="1"/>
  <c r="G5" i="1"/>
  <c r="E6" i="1"/>
  <c r="E7" i="1"/>
  <c r="E8" i="1"/>
  <c r="E9" i="1"/>
  <c r="E10" i="1"/>
  <c r="E11" i="1"/>
  <c r="E12" i="1"/>
  <c r="E13" i="1"/>
  <c r="E5" i="1"/>
  <c r="C5" i="3"/>
  <c r="C8" i="3"/>
  <c r="D5" i="3"/>
  <c r="D8" i="3"/>
  <c r="E5" i="3"/>
  <c r="E8" i="3"/>
  <c r="F5" i="3"/>
  <c r="F8" i="3"/>
  <c r="G5" i="3"/>
  <c r="G8" i="3"/>
  <c r="H5" i="3"/>
  <c r="H8" i="3"/>
  <c r="O6" i="1"/>
  <c r="O7" i="1"/>
  <c r="O8" i="1"/>
  <c r="O9" i="1"/>
  <c r="O10" i="1"/>
  <c r="O11" i="1"/>
  <c r="O12" i="1"/>
  <c r="O13" i="1"/>
  <c r="O5" i="1"/>
</calcChain>
</file>

<file path=xl/sharedStrings.xml><?xml version="1.0" encoding="utf-8"?>
<sst xmlns="http://schemas.openxmlformats.org/spreadsheetml/2006/main" count="1428" uniqueCount="183">
  <si>
    <t>Running time for Xtrie, SkipList, SkipTrie 4,8,12,16,20</t>
  </si>
  <si>
    <t>per thread = standardized (total time * # of threads)</t>
  </si>
  <si>
    <t>scalp size = 10, 12, 14 -&gt; 8K, 32K, 128K items in xtree</t>
  </si>
  <si>
    <t>threads</t>
  </si>
  <si>
    <t>SkipList</t>
  </si>
  <si>
    <t>SkipTrie12</t>
  </si>
  <si>
    <t>Xtrie Total</t>
  </si>
  <si>
    <t>Xtrie</t>
  </si>
  <si>
    <t>SkipList Total</t>
  </si>
  <si>
    <t>SkipTrie 4 Total</t>
  </si>
  <si>
    <t>SkipTrie 8 Total</t>
  </si>
  <si>
    <t>SkipTrie 12 Total</t>
  </si>
  <si>
    <t>SkipTrie 16 Total</t>
  </si>
  <si>
    <t>SkipTrie 20 Total</t>
  </si>
  <si>
    <t>cpu-cycles</t>
  </si>
  <si>
    <t>skiplist</t>
  </si>
  <si>
    <t>stalled-cycles-frontend</t>
  </si>
  <si>
    <t>stalled-cycles-backend</t>
  </si>
  <si>
    <t>instructions</t>
  </si>
  <si>
    <t>cache-references</t>
  </si>
  <si>
    <t>cache-misses</t>
  </si>
  <si>
    <t>branch-instructions OR branches</t>
  </si>
  <si>
    <t>branch-misses</t>
  </si>
  <si>
    <t>bus-cycles</t>
  </si>
  <si>
    <t>cpu-clock</t>
  </si>
  <si>
    <t>task-clock</t>
  </si>
  <si>
    <t>page-faults OR faults</t>
  </si>
  <si>
    <t>minor-faults</t>
  </si>
  <si>
    <t>major-faults</t>
  </si>
  <si>
    <t>context-switches OR cs</t>
  </si>
  <si>
    <t>cpu-migrations OR migrations</t>
  </si>
  <si>
    <t>alignment-faults</t>
  </si>
  <si>
    <t>emulation-faults</t>
  </si>
  <si>
    <t>L1-dcache-loads</t>
  </si>
  <si>
    <t>L1-dcache-load-misses</t>
  </si>
  <si>
    <t>L1-dcache-stores</t>
  </si>
  <si>
    <t>L1-dcache-store-misses</t>
  </si>
  <si>
    <t>L1-dcache-prefetches</t>
  </si>
  <si>
    <t>L1-dcache-prefetch-misses</t>
  </si>
  <si>
    <t>L1-icache-loads</t>
  </si>
  <si>
    <t>L1-icache-load-misses</t>
  </si>
  <si>
    <t>L1-icache-prefetches</t>
  </si>
  <si>
    <t>&lt;not</t>
  </si>
  <si>
    <t>L1-icache-prefetch-misses</t>
  </si>
  <si>
    <t>LLC-loads</t>
  </si>
  <si>
    <t>LLC-load-misses</t>
  </si>
  <si>
    <t>LLC-stores</t>
  </si>
  <si>
    <t>LLC-store-misses</t>
  </si>
  <si>
    <t>LLC-prefetches</t>
  </si>
  <si>
    <t>LLC-prefetch-misses</t>
  </si>
  <si>
    <t>dTLB-loads</t>
  </si>
  <si>
    <t>dTLB-load-misses</t>
  </si>
  <si>
    <t>dTLB-stores</t>
  </si>
  <si>
    <t>dTLB-store-misses</t>
  </si>
  <si>
    <t>dTLB-prefetches</t>
  </si>
  <si>
    <t>dTLB-prefetch-misses</t>
  </si>
  <si>
    <t>iTLB-loads</t>
  </si>
  <si>
    <t>iTLB-load-misses</t>
  </si>
  <si>
    <t>branch-loads</t>
  </si>
  <si>
    <t>branch-load-misses</t>
  </si>
  <si>
    <t>node-loads</t>
  </si>
  <si>
    <t>node-load-misses</t>
  </si>
  <si>
    <t>node-stores</t>
  </si>
  <si>
    <t>node-store-misses</t>
  </si>
  <si>
    <t>node-prefetches</t>
  </si>
  <si>
    <t>node-prefetch-misses</t>
  </si>
  <si>
    <t>xtrie</t>
  </si>
  <si>
    <t>SkipTrie4</t>
  </si>
  <si>
    <t>SkipTrie8</t>
  </si>
  <si>
    <t>SkipTrie16</t>
  </si>
  <si>
    <t>SkipTrie20</t>
  </si>
  <si>
    <t>top/bottom hits</t>
  </si>
  <si>
    <t>size of top</t>
  </si>
  <si>
    <t>Av. Hits top</t>
  </si>
  <si>
    <t>total # queries</t>
  </si>
  <si>
    <t>total HT hits</t>
  </si>
  <si>
    <t>queries directly in top</t>
  </si>
  <si>
    <t>running time</t>
  </si>
  <si>
    <t>80 threads</t>
  </si>
  <si>
    <t>Av. Moves right in skiplist</t>
  </si>
  <si>
    <t>av. Moves down in skiplist</t>
  </si>
  <si>
    <t>total skiplist queries</t>
  </si>
  <si>
    <t>total bottom moves in SL</t>
  </si>
  <si>
    <t>total right moves in SL</t>
  </si>
  <si>
    <t xml:space="preserve">xtree: </t>
  </si>
  <si>
    <t>vary the size of xtree up to huge xtree &amp; measure perft &amp; cache perf 10, 40 &amp; 80</t>
  </si>
  <si>
    <t>same for just the skiplist</t>
  </si>
  <si>
    <t>level 20</t>
  </si>
  <si>
    <t>level 19</t>
  </si>
  <si>
    <t>level 18</t>
  </si>
  <si>
    <t>level 17</t>
  </si>
  <si>
    <t>…</t>
  </si>
  <si>
    <t>level 1</t>
  </si>
  <si>
    <t>level 0</t>
  </si>
  <si>
    <t>level 2</t>
  </si>
  <si>
    <t>NOTE:</t>
  </si>
  <si>
    <t>fixed av. Moves in skiplist - previous measured only successful searches (my bug)</t>
  </si>
  <si>
    <t>pure skiplist moves/walks assymetric because depth is too small</t>
  </si>
  <si>
    <t>level 16</t>
  </si>
  <si>
    <t>total # of items on this level = 135</t>
  </si>
  <si>
    <t>positionSum = 2328372790, nupdates = 31999734, avg. landing position = 72.762255</t>
  </si>
  <si>
    <t>xtree:</t>
  </si>
  <si>
    <t>X-Trie performance</t>
  </si>
  <si>
    <t>n elements:</t>
  </si>
  <si>
    <t>10 threads</t>
  </si>
  <si>
    <t>40 threads</t>
  </si>
  <si>
    <t>HT size</t>
  </si>
  <si>
    <t>total ht hits</t>
  </si>
  <si>
    <t>av ht hits</t>
  </si>
  <si>
    <t>query time</t>
  </si>
  <si>
    <t>min mem. (MB)</t>
  </si>
  <si>
    <t>SkipList performance</t>
  </si>
  <si>
    <t>new:  + same for skip trie!</t>
  </si>
  <si>
    <t>X-Trie stats</t>
  </si>
  <si>
    <t>cache-miss</t>
  </si>
  <si>
    <t>L1-loads</t>
  </si>
  <si>
    <t>L1-miss</t>
  </si>
  <si>
    <t>LLC-miss</t>
  </si>
  <si>
    <t>cache-ref</t>
  </si>
  <si>
    <t>ht size</t>
  </si>
  <si>
    <t>SkipList stats</t>
  </si>
  <si>
    <t>sl nodes</t>
  </si>
  <si>
    <t>min mem (MB)</t>
  </si>
  <si>
    <t>SkipTrie performance</t>
  </si>
  <si>
    <t>cut-off = 6</t>
  </si>
  <si>
    <t>Xtree</t>
  </si>
  <si>
    <t>SkipTrie</t>
  </si>
  <si>
    <t>SL10</t>
  </si>
  <si>
    <t>X10</t>
  </si>
  <si>
    <t>SL40</t>
  </si>
  <si>
    <t>SL80</t>
  </si>
  <si>
    <t>X40</t>
  </si>
  <si>
    <t>X80</t>
  </si>
  <si>
    <t>ST10</t>
  </si>
  <si>
    <t>ST40</t>
  </si>
  <si>
    <t>ST80</t>
  </si>
  <si>
    <t>SkipTrie stats</t>
  </si>
  <si>
    <t>163,982,55</t>
  </si>
  <si>
    <t>ALL STATS</t>
  </si>
  <si>
    <t>x10</t>
  </si>
  <si>
    <t>x40</t>
  </si>
  <si>
    <t>x80</t>
  </si>
  <si>
    <t>L10</t>
  </si>
  <si>
    <t>L40</t>
  </si>
  <si>
    <t>L80</t>
  </si>
  <si>
    <t>T80</t>
  </si>
  <si>
    <t>T10</t>
  </si>
  <si>
    <t>T40</t>
  </si>
  <si>
    <t>run-time independepent of xtree/skiplist</t>
  </si>
  <si>
    <t>i</t>
  </si>
  <si>
    <t>queries of keys not in the data structure</t>
  </si>
  <si>
    <t>difference between predecessor &amp; find on xtree</t>
  </si>
  <si>
    <t>X-trie</t>
  </si>
  <si>
    <t>X + SL</t>
  </si>
  <si>
    <t>SkipList10</t>
  </si>
  <si>
    <t>SkipList40</t>
  </si>
  <si>
    <t>SkipList80</t>
  </si>
  <si>
    <t>full size SL (depth = log n)</t>
  </si>
  <si>
    <t>run on huge test</t>
  </si>
  <si>
    <t>depth</t>
  </si>
  <si>
    <t>Full SL</t>
  </si>
  <si>
    <t>6 SL</t>
  </si>
  <si>
    <t>cache ref/miss separately</t>
  </si>
  <si>
    <t>maybe try different hash scheme?</t>
  </si>
  <si>
    <t># items (M)</t>
  </si>
  <si>
    <t>TopSkipTrie</t>
  </si>
  <si>
    <t>BottomSkipTrie</t>
  </si>
  <si>
    <t>Top + Bottom</t>
  </si>
  <si>
    <t>big tests</t>
  </si>
  <si>
    <t>boost = equally slow</t>
  </si>
  <si>
    <t>just run this on array</t>
  </si>
  <si>
    <t>single threaded</t>
  </si>
  <si>
    <t>1 thread</t>
  </si>
  <si>
    <t>Xtree Orig</t>
  </si>
  <si>
    <t>TopSkipTrie Orig</t>
  </si>
  <si>
    <t>Xtree direct</t>
  </si>
  <si>
    <t>top direct</t>
  </si>
  <si>
    <t>bottom dirrect</t>
  </si>
  <si>
    <t>top + bottom</t>
  </si>
  <si>
    <t>skiptrie direct</t>
  </si>
  <si>
    <t>skiptrie orig</t>
  </si>
  <si>
    <t>keys in range 1..size</t>
  </si>
  <si>
    <t>skip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</si>
</sst>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scheme val="minor"/>
    </font>
    <font>
      <b/>
      <sz val="24"/>
      <color theme="1"/>
      <name val="Calibri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0"/>
      <color rgb="FF000000"/>
      <name val="Calibri"/>
      <scheme val="minor"/>
    </font>
    <font>
      <b/>
      <sz val="12"/>
      <color rgb="FF000000"/>
      <name val="Calibri"/>
      <family val="2"/>
      <scheme val="minor"/>
    </font>
    <font>
      <b/>
      <sz val="16"/>
      <color theme="1"/>
      <name val="Calibri"/>
      <scheme val="minor"/>
    </font>
    <font>
      <sz val="20"/>
      <color rgb="FFFF000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3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3" fontId="0" fillId="0" borderId="0" xfId="0" applyNumberFormat="1"/>
    <xf numFmtId="0" fontId="7" fillId="0" borderId="0" xfId="0" applyFont="1"/>
    <xf numFmtId="0" fontId="8" fillId="0" borderId="0" xfId="0" applyFont="1"/>
    <xf numFmtId="3" fontId="4" fillId="0" borderId="0" xfId="0" applyNumberFormat="1" applyFont="1"/>
    <xf numFmtId="0" fontId="9" fillId="0" borderId="0" xfId="0" applyFont="1"/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10" fillId="0" borderId="0" xfId="0" applyFont="1"/>
    <xf numFmtId="3" fontId="0" fillId="0" borderId="0" xfId="0" applyNumberFormat="1" applyFill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0" fillId="8" borderId="0" xfId="0" applyFill="1"/>
  </cellXfs>
  <cellStyles count="1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externalLink" Target="externalLinks/externalLink1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'running time'!$C$4</c:f>
              <c:strCache>
                <c:ptCount val="1"/>
                <c:pt idx="0">
                  <c:v>SkipList</c:v>
                </c:pt>
              </c:strCache>
            </c:strRef>
          </c:tx>
          <c:marker>
            <c:symbol val="none"/>
          </c:marker>
          <c:cat>
            <c:numRef>
              <c:f>'running time'!$A$5:$A$13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'running time'!$C$5:$C$13</c:f>
              <c:numCache>
                <c:formatCode>General</c:formatCode>
                <c:ptCount val="9"/>
                <c:pt idx="0">
                  <c:v>124.53325</c:v>
                </c:pt>
                <c:pt idx="1">
                  <c:v>105.07487</c:v>
                </c:pt>
                <c:pt idx="2">
                  <c:v>106.793</c:v>
                </c:pt>
                <c:pt idx="3">
                  <c:v>111.81795</c:v>
                </c:pt>
                <c:pt idx="4">
                  <c:v>117.61996</c:v>
                </c:pt>
                <c:pt idx="5">
                  <c:v>139.03455</c:v>
                </c:pt>
                <c:pt idx="6">
                  <c:v>152.73342</c:v>
                </c:pt>
                <c:pt idx="7">
                  <c:v>177.08726</c:v>
                </c:pt>
                <c:pt idx="8">
                  <c:v>219.6912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'running time'!$E$4</c:f>
              <c:strCache>
                <c:ptCount val="1"/>
                <c:pt idx="0">
                  <c:v>SkipTrie4</c:v>
                </c:pt>
              </c:strCache>
            </c:strRef>
          </c:tx>
          <c:marker>
            <c:symbol val="none"/>
          </c:marker>
          <c:cat>
            <c:numRef>
              <c:f>'running time'!$A$5:$A$13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'running time'!$E$5:$E$13</c:f>
              <c:numCache>
                <c:formatCode>General</c:formatCode>
                <c:ptCount val="9"/>
                <c:pt idx="0">
                  <c:v>104.196227</c:v>
                </c:pt>
                <c:pt idx="1">
                  <c:v>112.18292</c:v>
                </c:pt>
                <c:pt idx="2">
                  <c:v>114.37282</c:v>
                </c:pt>
                <c:pt idx="3">
                  <c:v>117.16374</c:v>
                </c:pt>
                <c:pt idx="4">
                  <c:v>130.40444</c:v>
                </c:pt>
                <c:pt idx="5">
                  <c:v>135.81765</c:v>
                </c:pt>
                <c:pt idx="6">
                  <c:v>144.45948</c:v>
                </c:pt>
                <c:pt idx="7">
                  <c:v>156.22663</c:v>
                </c:pt>
                <c:pt idx="8">
                  <c:v>181.78792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'running time'!$G$4</c:f>
              <c:strCache>
                <c:ptCount val="1"/>
                <c:pt idx="0">
                  <c:v>SkipTrie8</c:v>
                </c:pt>
              </c:strCache>
            </c:strRef>
          </c:tx>
          <c:marker>
            <c:symbol val="none"/>
          </c:marker>
          <c:cat>
            <c:numRef>
              <c:f>'running time'!$A$5:$A$13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'running time'!$G$5:$G$13</c:f>
              <c:numCache>
                <c:formatCode>General</c:formatCode>
                <c:ptCount val="9"/>
                <c:pt idx="0">
                  <c:v>130.606017</c:v>
                </c:pt>
                <c:pt idx="1">
                  <c:v>108.77136</c:v>
                </c:pt>
                <c:pt idx="2">
                  <c:v>111.3771</c:v>
                </c:pt>
                <c:pt idx="3">
                  <c:v>113.81949</c:v>
                </c:pt>
                <c:pt idx="4">
                  <c:v>120.02252</c:v>
                </c:pt>
                <c:pt idx="5">
                  <c:v>135.9494</c:v>
                </c:pt>
                <c:pt idx="6">
                  <c:v>147.21528</c:v>
                </c:pt>
                <c:pt idx="7">
                  <c:v>161.45346</c:v>
                </c:pt>
                <c:pt idx="8">
                  <c:v>183.87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'running time'!$I$4</c:f>
              <c:strCache>
                <c:ptCount val="1"/>
                <c:pt idx="0">
                  <c:v>SkipTrie12</c:v>
                </c:pt>
              </c:strCache>
            </c:strRef>
          </c:tx>
          <c:marker>
            <c:symbol val="none"/>
          </c:marker>
          <c:cat>
            <c:numRef>
              <c:f>'running time'!$A$5:$A$13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'running time'!$I$5:$I$13</c:f>
              <c:numCache>
                <c:formatCode>General</c:formatCode>
                <c:ptCount val="9"/>
                <c:pt idx="0">
                  <c:v>141.269435</c:v>
                </c:pt>
                <c:pt idx="1">
                  <c:v>114.62864</c:v>
                </c:pt>
                <c:pt idx="2">
                  <c:v>118.5497</c:v>
                </c:pt>
                <c:pt idx="3">
                  <c:v>123.00768</c:v>
                </c:pt>
                <c:pt idx="4">
                  <c:v>132.01536</c:v>
                </c:pt>
                <c:pt idx="5">
                  <c:v>152.76045</c:v>
                </c:pt>
                <c:pt idx="6">
                  <c:v>168.72516</c:v>
                </c:pt>
                <c:pt idx="7">
                  <c:v>188.87498</c:v>
                </c:pt>
                <c:pt idx="8">
                  <c:v>224.99376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'running time'!$K$4</c:f>
              <c:strCache>
                <c:ptCount val="1"/>
                <c:pt idx="0">
                  <c:v>SkipTrie16</c:v>
                </c:pt>
              </c:strCache>
            </c:strRef>
          </c:tx>
          <c:marker>
            <c:symbol val="none"/>
          </c:marker>
          <c:cat>
            <c:numRef>
              <c:f>'running time'!$A$5:$A$13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'running time'!$K$5:$K$13</c:f>
              <c:numCache>
                <c:formatCode>General</c:formatCode>
                <c:ptCount val="9"/>
                <c:pt idx="0">
                  <c:v>127.454661</c:v>
                </c:pt>
                <c:pt idx="1">
                  <c:v>108.13708</c:v>
                </c:pt>
                <c:pt idx="2">
                  <c:v>108.15946</c:v>
                </c:pt>
                <c:pt idx="3">
                  <c:v>114.84798</c:v>
                </c:pt>
                <c:pt idx="4">
                  <c:v>115.58952</c:v>
                </c:pt>
                <c:pt idx="5">
                  <c:v>143.75455</c:v>
                </c:pt>
                <c:pt idx="6">
                  <c:v>154.45404</c:v>
                </c:pt>
                <c:pt idx="7">
                  <c:v>168.76258</c:v>
                </c:pt>
                <c:pt idx="8">
                  <c:v>187.23912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'running time'!$M$4</c:f>
              <c:strCache>
                <c:ptCount val="1"/>
                <c:pt idx="0">
                  <c:v>SkipTrie20</c:v>
                </c:pt>
              </c:strCache>
            </c:strRef>
          </c:tx>
          <c:marker>
            <c:symbol val="none"/>
          </c:marker>
          <c:cat>
            <c:numRef>
              <c:f>'running time'!$A$5:$A$13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'running time'!$M$5:$M$13</c:f>
              <c:numCache>
                <c:formatCode>General</c:formatCode>
                <c:ptCount val="9"/>
                <c:pt idx="0">
                  <c:v>58.478544</c:v>
                </c:pt>
                <c:pt idx="1">
                  <c:v>65.53156</c:v>
                </c:pt>
                <c:pt idx="2">
                  <c:v>66.99562</c:v>
                </c:pt>
                <c:pt idx="3">
                  <c:v>69.68414999999998</c:v>
                </c:pt>
                <c:pt idx="4">
                  <c:v>74.82352</c:v>
                </c:pt>
                <c:pt idx="5">
                  <c:v>91.37134999999999</c:v>
                </c:pt>
                <c:pt idx="6">
                  <c:v>97.64946</c:v>
                </c:pt>
                <c:pt idx="7">
                  <c:v>107.7622</c:v>
                </c:pt>
                <c:pt idx="8">
                  <c:v>117.39296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'running time'!$O$4</c:f>
              <c:strCache>
                <c:ptCount val="1"/>
                <c:pt idx="0">
                  <c:v>Xtrie</c:v>
                </c:pt>
              </c:strCache>
            </c:strRef>
          </c:tx>
          <c:marker>
            <c:symbol val="none"/>
          </c:marker>
          <c:cat>
            <c:numRef>
              <c:f>'running time'!$A$5:$A$13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'running time'!$O$5:$O$13</c:f>
              <c:numCache>
                <c:formatCode>General</c:formatCode>
                <c:ptCount val="9"/>
                <c:pt idx="0">
                  <c:v>60.63672</c:v>
                </c:pt>
                <c:pt idx="1">
                  <c:v>51.09599</c:v>
                </c:pt>
                <c:pt idx="2">
                  <c:v>51.06558</c:v>
                </c:pt>
                <c:pt idx="3">
                  <c:v>52.5411</c:v>
                </c:pt>
                <c:pt idx="4">
                  <c:v>57.98716</c:v>
                </c:pt>
                <c:pt idx="5">
                  <c:v>71.93889999999998</c:v>
                </c:pt>
                <c:pt idx="6">
                  <c:v>75.76607999999998</c:v>
                </c:pt>
                <c:pt idx="7">
                  <c:v>82.85872000000001</c:v>
                </c:pt>
                <c:pt idx="8">
                  <c:v>91.52079999999999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081608"/>
        <c:axId val="560739672"/>
      </c:lineChart>
      <c:catAx>
        <c:axId val="572081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0739672"/>
        <c:crosses val="autoZero"/>
        <c:auto val="1"/>
        <c:lblAlgn val="ctr"/>
        <c:lblOffset val="100"/>
        <c:noMultiLvlLbl val="0"/>
      </c:catAx>
      <c:valAx>
        <c:axId val="560739672"/>
        <c:scaling>
          <c:orientation val="minMax"/>
          <c:max val="230.0"/>
          <c:min val="5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2081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LLC</a:t>
            </a:r>
            <a:r>
              <a:rPr lang="en-US" baseline="0"/>
              <a:t> load misses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all_stats!$B$32</c:f>
              <c:strCache>
                <c:ptCount val="1"/>
                <c:pt idx="0">
                  <c:v>xtrie</c:v>
                </c:pt>
              </c:strCache>
            </c:strRef>
          </c:tx>
          <c:marker>
            <c:symbol val="none"/>
          </c:marker>
          <c:val>
            <c:numRef>
              <c:f>all_stats!$C$32:$K$32</c:f>
              <c:numCache>
                <c:formatCode>#,##0</c:formatCode>
                <c:ptCount val="9"/>
                <c:pt idx="0">
                  <c:v>8.36788802E8</c:v>
                </c:pt>
                <c:pt idx="1">
                  <c:v>8.37437137E8</c:v>
                </c:pt>
                <c:pt idx="2">
                  <c:v>8.33450342E8</c:v>
                </c:pt>
                <c:pt idx="3">
                  <c:v>8.32994245E8</c:v>
                </c:pt>
                <c:pt idx="4">
                  <c:v>8.17305843E8</c:v>
                </c:pt>
                <c:pt idx="5">
                  <c:v>8.14477023E8</c:v>
                </c:pt>
                <c:pt idx="6">
                  <c:v>7.98770719E8</c:v>
                </c:pt>
                <c:pt idx="7">
                  <c:v>7.92963723E8</c:v>
                </c:pt>
                <c:pt idx="8">
                  <c:v>7.9005041E8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all_stats!$B$86</c:f>
              <c:strCache>
                <c:ptCount val="1"/>
                <c:pt idx="0">
                  <c:v>skiplist</c:v>
                </c:pt>
              </c:strCache>
            </c:strRef>
          </c:tx>
          <c:marker>
            <c:symbol val="none"/>
          </c:marker>
          <c:val>
            <c:numRef>
              <c:f>all_stats!$C$86:$K$86</c:f>
              <c:numCache>
                <c:formatCode>#,##0</c:formatCode>
                <c:ptCount val="9"/>
                <c:pt idx="0">
                  <c:v>1.200641505E9</c:v>
                </c:pt>
                <c:pt idx="1">
                  <c:v>1.199687235E9</c:v>
                </c:pt>
                <c:pt idx="2">
                  <c:v>1.200623173E9</c:v>
                </c:pt>
                <c:pt idx="3">
                  <c:v>1.200073833E9</c:v>
                </c:pt>
                <c:pt idx="4">
                  <c:v>1.191710126E9</c:v>
                </c:pt>
                <c:pt idx="5">
                  <c:v>1.190670191E9</c:v>
                </c:pt>
                <c:pt idx="6">
                  <c:v>1.138195684E9</c:v>
                </c:pt>
                <c:pt idx="7">
                  <c:v>1.172179944E9</c:v>
                </c:pt>
                <c:pt idx="8">
                  <c:v>1.104428805E9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all_stats!$B$140</c:f>
              <c:strCache>
                <c:ptCount val="1"/>
                <c:pt idx="0">
                  <c:v>SkipTrie4</c:v>
                </c:pt>
              </c:strCache>
            </c:strRef>
          </c:tx>
          <c:marker>
            <c:symbol val="none"/>
          </c:marker>
          <c:val>
            <c:numRef>
              <c:f>all_stats!$C$140:$K$140</c:f>
              <c:numCache>
                <c:formatCode>#,##0</c:formatCode>
                <c:ptCount val="9"/>
                <c:pt idx="0">
                  <c:v>1.162639683E9</c:v>
                </c:pt>
                <c:pt idx="1">
                  <c:v>1.16753707E9</c:v>
                </c:pt>
                <c:pt idx="2">
                  <c:v>1.160806729E9</c:v>
                </c:pt>
                <c:pt idx="3">
                  <c:v>1.169923169E9</c:v>
                </c:pt>
                <c:pt idx="4">
                  <c:v>1.158313318E9</c:v>
                </c:pt>
                <c:pt idx="5">
                  <c:v>1.150398362E9</c:v>
                </c:pt>
                <c:pt idx="6">
                  <c:v>1.141771233E9</c:v>
                </c:pt>
                <c:pt idx="7">
                  <c:v>1.109654395E9</c:v>
                </c:pt>
                <c:pt idx="8">
                  <c:v>1.126273586E9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all_stats!$B$194</c:f>
              <c:strCache>
                <c:ptCount val="1"/>
                <c:pt idx="0">
                  <c:v>SkipTrie8</c:v>
                </c:pt>
              </c:strCache>
            </c:strRef>
          </c:tx>
          <c:marker>
            <c:symbol val="none"/>
          </c:marker>
          <c:val>
            <c:numRef>
              <c:f>all_stats!$C$194:$K$194</c:f>
              <c:numCache>
                <c:formatCode>#,##0</c:formatCode>
                <c:ptCount val="9"/>
                <c:pt idx="0">
                  <c:v>1.207620132E9</c:v>
                </c:pt>
                <c:pt idx="1">
                  <c:v>1.212822168E9</c:v>
                </c:pt>
                <c:pt idx="2">
                  <c:v>1.211272685E9</c:v>
                </c:pt>
                <c:pt idx="3">
                  <c:v>1.208016292E9</c:v>
                </c:pt>
                <c:pt idx="4">
                  <c:v>1.210769764E9</c:v>
                </c:pt>
                <c:pt idx="5">
                  <c:v>1.207667466E9</c:v>
                </c:pt>
                <c:pt idx="6">
                  <c:v>1.166487214E9</c:v>
                </c:pt>
                <c:pt idx="7">
                  <c:v>1.137312338E9</c:v>
                </c:pt>
                <c:pt idx="8">
                  <c:v>1.136270976E9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all_stats!$B$248</c:f>
              <c:strCache>
                <c:ptCount val="1"/>
                <c:pt idx="0">
                  <c:v>SkipTrie12</c:v>
                </c:pt>
              </c:strCache>
            </c:strRef>
          </c:tx>
          <c:marker>
            <c:symbol val="none"/>
          </c:marker>
          <c:val>
            <c:numRef>
              <c:f>all_stats!$C$248:$K$248</c:f>
              <c:numCache>
                <c:formatCode>#,##0</c:formatCode>
                <c:ptCount val="9"/>
                <c:pt idx="0">
                  <c:v>1.405812561E9</c:v>
                </c:pt>
                <c:pt idx="1">
                  <c:v>1.408288441E9</c:v>
                </c:pt>
                <c:pt idx="2">
                  <c:v>1.40616596E9</c:v>
                </c:pt>
                <c:pt idx="3">
                  <c:v>1.404490078E9</c:v>
                </c:pt>
                <c:pt idx="4">
                  <c:v>1.41852822E9</c:v>
                </c:pt>
                <c:pt idx="5">
                  <c:v>1.396447257E9</c:v>
                </c:pt>
                <c:pt idx="6">
                  <c:v>1.352943115E9</c:v>
                </c:pt>
                <c:pt idx="7">
                  <c:v>1.382601184E9</c:v>
                </c:pt>
                <c:pt idx="8">
                  <c:v>1.332218181E9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all_stats!$B$302</c:f>
              <c:strCache>
                <c:ptCount val="1"/>
                <c:pt idx="0">
                  <c:v>SkipTrie16</c:v>
                </c:pt>
              </c:strCache>
            </c:strRef>
          </c:tx>
          <c:marker>
            <c:symbol val="none"/>
          </c:marker>
          <c:val>
            <c:numRef>
              <c:f>all_stats!$C$302:$K$302</c:f>
              <c:numCache>
                <c:formatCode>#,##0</c:formatCode>
                <c:ptCount val="9"/>
                <c:pt idx="0">
                  <c:v>1.305920024E9</c:v>
                </c:pt>
                <c:pt idx="1">
                  <c:v>1.310975688E9</c:v>
                </c:pt>
                <c:pt idx="2">
                  <c:v>1.307896792E9</c:v>
                </c:pt>
                <c:pt idx="3">
                  <c:v>1.307104607E9</c:v>
                </c:pt>
                <c:pt idx="4">
                  <c:v>1.295124E9</c:v>
                </c:pt>
                <c:pt idx="5">
                  <c:v>1.280677772E9</c:v>
                </c:pt>
                <c:pt idx="6">
                  <c:v>1.230539148E9</c:v>
                </c:pt>
                <c:pt idx="7">
                  <c:v>1.241087689E9</c:v>
                </c:pt>
                <c:pt idx="8">
                  <c:v>1.083485179E9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all_stats!$B$356</c:f>
              <c:strCache>
                <c:ptCount val="1"/>
                <c:pt idx="0">
                  <c:v>SkipTrie20</c:v>
                </c:pt>
              </c:strCache>
            </c:strRef>
          </c:tx>
          <c:marker>
            <c:symbol val="none"/>
          </c:marker>
          <c:val>
            <c:numRef>
              <c:f>all_stats!$C$356:$K$356</c:f>
              <c:numCache>
                <c:formatCode>#,##0</c:formatCode>
                <c:ptCount val="9"/>
                <c:pt idx="0">
                  <c:v>1.393162395E9</c:v>
                </c:pt>
                <c:pt idx="1">
                  <c:v>1.38891151E9</c:v>
                </c:pt>
                <c:pt idx="2">
                  <c:v>1.389648371E9</c:v>
                </c:pt>
                <c:pt idx="3">
                  <c:v>1.394928572E9</c:v>
                </c:pt>
                <c:pt idx="4">
                  <c:v>1.384606436E9</c:v>
                </c:pt>
                <c:pt idx="5">
                  <c:v>1.371544001E9</c:v>
                </c:pt>
                <c:pt idx="6">
                  <c:v>1.378176058E9</c:v>
                </c:pt>
                <c:pt idx="7">
                  <c:v>1.330350693E9</c:v>
                </c:pt>
                <c:pt idx="8">
                  <c:v>1.325770334E9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022664"/>
        <c:axId val="570025640"/>
      </c:lineChart>
      <c:catAx>
        <c:axId val="570022664"/>
        <c:scaling>
          <c:orientation val="minMax"/>
        </c:scaling>
        <c:delete val="0"/>
        <c:axPos val="b"/>
        <c:majorTickMark val="out"/>
        <c:minorTickMark val="none"/>
        <c:tickLblPos val="nextTo"/>
        <c:crossAx val="570025640"/>
        <c:crosses val="autoZero"/>
        <c:auto val="1"/>
        <c:lblAlgn val="ctr"/>
        <c:lblOffset val="100"/>
        <c:noMultiLvlLbl val="0"/>
      </c:catAx>
      <c:valAx>
        <c:axId val="570025640"/>
        <c:scaling>
          <c:orientation val="minMax"/>
          <c:min val="7.0E8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70022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all_times!$B$3</c:f>
              <c:strCache>
                <c:ptCount val="1"/>
                <c:pt idx="0">
                  <c:v>SL10</c:v>
                </c:pt>
              </c:strCache>
            </c:strRef>
          </c:tx>
          <c:marker>
            <c:symbol val="none"/>
          </c:marker>
          <c:cat>
            <c:numRef>
              <c:f>all_times!$A$4:$A$18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all_times!$B$4:$B$18</c:f>
              <c:numCache>
                <c:formatCode>General</c:formatCode>
                <c:ptCount val="15"/>
                <c:pt idx="0">
                  <c:v>0.203144</c:v>
                </c:pt>
                <c:pt idx="1">
                  <c:v>0.455032</c:v>
                </c:pt>
                <c:pt idx="2">
                  <c:v>0.518874</c:v>
                </c:pt>
                <c:pt idx="3">
                  <c:v>0.58618</c:v>
                </c:pt>
                <c:pt idx="4">
                  <c:v>0.710508</c:v>
                </c:pt>
                <c:pt idx="5">
                  <c:v>0.944463</c:v>
                </c:pt>
                <c:pt idx="6">
                  <c:v>1.197898</c:v>
                </c:pt>
                <c:pt idx="7">
                  <c:v>1.480838</c:v>
                </c:pt>
                <c:pt idx="8">
                  <c:v>1.884028</c:v>
                </c:pt>
                <c:pt idx="9">
                  <c:v>2.236293</c:v>
                </c:pt>
                <c:pt idx="10">
                  <c:v>2.563531</c:v>
                </c:pt>
                <c:pt idx="11">
                  <c:v>3.145671</c:v>
                </c:pt>
                <c:pt idx="12">
                  <c:v>4.773466</c:v>
                </c:pt>
                <c:pt idx="13">
                  <c:v>6.439234</c:v>
                </c:pt>
                <c:pt idx="14">
                  <c:v>8.646547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all_times!$E$3</c:f>
              <c:strCache>
                <c:ptCount val="1"/>
                <c:pt idx="0">
                  <c:v>X10</c:v>
                </c:pt>
              </c:strCache>
            </c:strRef>
          </c:tx>
          <c:marker>
            <c:symbol val="none"/>
          </c:marker>
          <c:cat>
            <c:numRef>
              <c:f>all_times!$A$4:$A$18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all_times!$E$4:$E$18</c:f>
              <c:numCache>
                <c:formatCode>General</c:formatCode>
                <c:ptCount val="15"/>
                <c:pt idx="0">
                  <c:v>0.444194</c:v>
                </c:pt>
                <c:pt idx="1">
                  <c:v>0.624993</c:v>
                </c:pt>
                <c:pt idx="2">
                  <c:v>0.716902</c:v>
                </c:pt>
                <c:pt idx="3">
                  <c:v>0.719025</c:v>
                </c:pt>
                <c:pt idx="4">
                  <c:v>0.915131</c:v>
                </c:pt>
                <c:pt idx="5">
                  <c:v>0.939804</c:v>
                </c:pt>
                <c:pt idx="6">
                  <c:v>1.022702</c:v>
                </c:pt>
                <c:pt idx="7">
                  <c:v>1.069124</c:v>
                </c:pt>
                <c:pt idx="8">
                  <c:v>1.12466</c:v>
                </c:pt>
                <c:pt idx="9">
                  <c:v>1.770958</c:v>
                </c:pt>
                <c:pt idx="10">
                  <c:v>3.564137</c:v>
                </c:pt>
                <c:pt idx="11">
                  <c:v>4.55056</c:v>
                </c:pt>
                <c:pt idx="12">
                  <c:v>4.782634</c:v>
                </c:pt>
                <c:pt idx="13">
                  <c:v>4.758451</c:v>
                </c:pt>
                <c:pt idx="14">
                  <c:v>5.101785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all_times!$H$3</c:f>
              <c:strCache>
                <c:ptCount val="1"/>
                <c:pt idx="0">
                  <c:v>ST10</c:v>
                </c:pt>
              </c:strCache>
            </c:strRef>
          </c:tx>
          <c:marker>
            <c:symbol val="none"/>
          </c:marker>
          <c:cat>
            <c:numRef>
              <c:f>all_times!$A$4:$A$18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all_times!$H$4:$H$18</c:f>
              <c:numCache>
                <c:formatCode>General</c:formatCode>
                <c:ptCount val="15"/>
                <c:pt idx="0">
                  <c:v>0.510687</c:v>
                </c:pt>
                <c:pt idx="1">
                  <c:v>0.801815</c:v>
                </c:pt>
                <c:pt idx="2">
                  <c:v>0.784165</c:v>
                </c:pt>
                <c:pt idx="3">
                  <c:v>0.910723</c:v>
                </c:pt>
                <c:pt idx="4">
                  <c:v>1.148434</c:v>
                </c:pt>
                <c:pt idx="5">
                  <c:v>1.423937</c:v>
                </c:pt>
                <c:pt idx="6">
                  <c:v>1.7543</c:v>
                </c:pt>
                <c:pt idx="7">
                  <c:v>1.971895</c:v>
                </c:pt>
                <c:pt idx="8">
                  <c:v>2.101785</c:v>
                </c:pt>
                <c:pt idx="9">
                  <c:v>2.298996</c:v>
                </c:pt>
                <c:pt idx="10">
                  <c:v>2.563788</c:v>
                </c:pt>
                <c:pt idx="11">
                  <c:v>3.739775</c:v>
                </c:pt>
                <c:pt idx="12">
                  <c:v>5.251875</c:v>
                </c:pt>
                <c:pt idx="13">
                  <c:v>6.685519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642568"/>
        <c:axId val="608645656"/>
      </c:lineChart>
      <c:catAx>
        <c:axId val="608642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8645656"/>
        <c:crosses val="autoZero"/>
        <c:auto val="1"/>
        <c:lblAlgn val="ctr"/>
        <c:lblOffset val="100"/>
        <c:noMultiLvlLbl val="0"/>
      </c:catAx>
      <c:valAx>
        <c:axId val="608645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8642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all_times!$C$3</c:f>
              <c:strCache>
                <c:ptCount val="1"/>
                <c:pt idx="0">
                  <c:v>SL40</c:v>
                </c:pt>
              </c:strCache>
            </c:strRef>
          </c:tx>
          <c:marker>
            <c:symbol val="none"/>
          </c:marker>
          <c:cat>
            <c:numRef>
              <c:f>all_times!$A$4:$A$18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all_times!$C$4:$C$18</c:f>
              <c:numCache>
                <c:formatCode>General</c:formatCode>
                <c:ptCount val="15"/>
                <c:pt idx="0">
                  <c:v>0.036</c:v>
                </c:pt>
                <c:pt idx="1">
                  <c:v>0.096778</c:v>
                </c:pt>
                <c:pt idx="2">
                  <c:v>0.129908</c:v>
                </c:pt>
                <c:pt idx="3">
                  <c:v>0.146072</c:v>
                </c:pt>
                <c:pt idx="4">
                  <c:v>0.192964</c:v>
                </c:pt>
                <c:pt idx="5">
                  <c:v>0.269378</c:v>
                </c:pt>
                <c:pt idx="6">
                  <c:v>0.291606</c:v>
                </c:pt>
                <c:pt idx="7">
                  <c:v>0.380358</c:v>
                </c:pt>
                <c:pt idx="8">
                  <c:v>0.489687</c:v>
                </c:pt>
                <c:pt idx="9">
                  <c:v>0.576296</c:v>
                </c:pt>
                <c:pt idx="10">
                  <c:v>0.652329</c:v>
                </c:pt>
                <c:pt idx="11">
                  <c:v>0.774154</c:v>
                </c:pt>
                <c:pt idx="12">
                  <c:v>1.179575</c:v>
                </c:pt>
                <c:pt idx="13">
                  <c:v>1.791478</c:v>
                </c:pt>
                <c:pt idx="14">
                  <c:v>2.328998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all_times!$F$3</c:f>
              <c:strCache>
                <c:ptCount val="1"/>
                <c:pt idx="0">
                  <c:v>X40</c:v>
                </c:pt>
              </c:strCache>
            </c:strRef>
          </c:tx>
          <c:marker>
            <c:symbol val="none"/>
          </c:marker>
          <c:cat>
            <c:numRef>
              <c:f>all_times!$A$4:$A$18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all_times!$F$4:$F$18</c:f>
              <c:numCache>
                <c:formatCode>General</c:formatCode>
                <c:ptCount val="15"/>
                <c:pt idx="0">
                  <c:v>0.079353</c:v>
                </c:pt>
                <c:pt idx="1">
                  <c:v>0.120772</c:v>
                </c:pt>
                <c:pt idx="2">
                  <c:v>0.145759</c:v>
                </c:pt>
                <c:pt idx="3">
                  <c:v>0.191917</c:v>
                </c:pt>
                <c:pt idx="4">
                  <c:v>0.184783</c:v>
                </c:pt>
                <c:pt idx="5">
                  <c:v>0.193841</c:v>
                </c:pt>
                <c:pt idx="6">
                  <c:v>0.345125</c:v>
                </c:pt>
                <c:pt idx="7">
                  <c:v>0.371648</c:v>
                </c:pt>
                <c:pt idx="8">
                  <c:v>0.338805</c:v>
                </c:pt>
                <c:pt idx="9">
                  <c:v>0.561891</c:v>
                </c:pt>
                <c:pt idx="10">
                  <c:v>1.033588</c:v>
                </c:pt>
                <c:pt idx="11">
                  <c:v>1.503477</c:v>
                </c:pt>
                <c:pt idx="12">
                  <c:v>1.475124</c:v>
                </c:pt>
                <c:pt idx="13">
                  <c:v>1.376758</c:v>
                </c:pt>
                <c:pt idx="14">
                  <c:v>1.453925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all_times!$I$3</c:f>
              <c:strCache>
                <c:ptCount val="1"/>
                <c:pt idx="0">
                  <c:v>ST40</c:v>
                </c:pt>
              </c:strCache>
            </c:strRef>
          </c:tx>
          <c:marker>
            <c:symbol val="none"/>
          </c:marker>
          <c:cat>
            <c:numRef>
              <c:f>all_times!$A$4:$A$18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all_times!$I$4:$I$18</c:f>
              <c:numCache>
                <c:formatCode>General</c:formatCode>
                <c:ptCount val="15"/>
                <c:pt idx="0">
                  <c:v>0.094452</c:v>
                </c:pt>
                <c:pt idx="1">
                  <c:v>0.188759</c:v>
                </c:pt>
                <c:pt idx="2">
                  <c:v>0.205012</c:v>
                </c:pt>
                <c:pt idx="3">
                  <c:v>0.208723</c:v>
                </c:pt>
                <c:pt idx="4">
                  <c:v>0.313638</c:v>
                </c:pt>
                <c:pt idx="5">
                  <c:v>0.329679</c:v>
                </c:pt>
                <c:pt idx="6">
                  <c:v>0.441328</c:v>
                </c:pt>
                <c:pt idx="7">
                  <c:v>0.487686</c:v>
                </c:pt>
                <c:pt idx="8">
                  <c:v>0.625165</c:v>
                </c:pt>
                <c:pt idx="9">
                  <c:v>0.579725</c:v>
                </c:pt>
                <c:pt idx="10">
                  <c:v>0.653177</c:v>
                </c:pt>
                <c:pt idx="11">
                  <c:v>0.912863</c:v>
                </c:pt>
                <c:pt idx="12">
                  <c:v>1.366158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787240"/>
        <c:axId val="608429240"/>
      </c:lineChart>
      <c:catAx>
        <c:axId val="640787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8429240"/>
        <c:crosses val="autoZero"/>
        <c:auto val="1"/>
        <c:lblAlgn val="ctr"/>
        <c:lblOffset val="100"/>
        <c:noMultiLvlLbl val="0"/>
      </c:catAx>
      <c:valAx>
        <c:axId val="608429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0787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all_times!$D$3</c:f>
              <c:strCache>
                <c:ptCount val="1"/>
                <c:pt idx="0">
                  <c:v>SL80</c:v>
                </c:pt>
              </c:strCache>
            </c:strRef>
          </c:tx>
          <c:marker>
            <c:symbol val="none"/>
          </c:marker>
          <c:val>
            <c:numRef>
              <c:f>all_times!$D$4:$D$18</c:f>
              <c:numCache>
                <c:formatCode>General</c:formatCode>
                <c:ptCount val="15"/>
                <c:pt idx="0">
                  <c:v>0.042965</c:v>
                </c:pt>
                <c:pt idx="1">
                  <c:v>0.071023</c:v>
                </c:pt>
                <c:pt idx="2">
                  <c:v>0.087995</c:v>
                </c:pt>
                <c:pt idx="3">
                  <c:v>0.107542</c:v>
                </c:pt>
                <c:pt idx="4">
                  <c:v>0.130965</c:v>
                </c:pt>
                <c:pt idx="5">
                  <c:v>0.178221</c:v>
                </c:pt>
                <c:pt idx="6">
                  <c:v>0.18118</c:v>
                </c:pt>
                <c:pt idx="7">
                  <c:v>0.256211</c:v>
                </c:pt>
                <c:pt idx="8">
                  <c:v>0.315708</c:v>
                </c:pt>
                <c:pt idx="9">
                  <c:v>0.392246</c:v>
                </c:pt>
                <c:pt idx="10">
                  <c:v>0.410766</c:v>
                </c:pt>
                <c:pt idx="11">
                  <c:v>0.463357</c:v>
                </c:pt>
                <c:pt idx="12">
                  <c:v>0.77139</c:v>
                </c:pt>
                <c:pt idx="13">
                  <c:v>0.99534</c:v>
                </c:pt>
                <c:pt idx="14">
                  <c:v>1.396289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all_times!$G$3</c:f>
              <c:strCache>
                <c:ptCount val="1"/>
                <c:pt idx="0">
                  <c:v>X80</c:v>
                </c:pt>
              </c:strCache>
            </c:strRef>
          </c:tx>
          <c:marker>
            <c:symbol val="none"/>
          </c:marker>
          <c:val>
            <c:numRef>
              <c:f>all_times!$G$4:$G$18</c:f>
              <c:numCache>
                <c:formatCode>General</c:formatCode>
                <c:ptCount val="15"/>
                <c:pt idx="0">
                  <c:v>0.07806</c:v>
                </c:pt>
                <c:pt idx="1">
                  <c:v>0.089711</c:v>
                </c:pt>
                <c:pt idx="2">
                  <c:v>0.094381</c:v>
                </c:pt>
                <c:pt idx="3">
                  <c:v>0.112159</c:v>
                </c:pt>
                <c:pt idx="4">
                  <c:v>0.119336</c:v>
                </c:pt>
                <c:pt idx="5">
                  <c:v>0.162472</c:v>
                </c:pt>
                <c:pt idx="6">
                  <c:v>0.184696</c:v>
                </c:pt>
                <c:pt idx="7">
                  <c:v>0.223578</c:v>
                </c:pt>
                <c:pt idx="8">
                  <c:v>0.224015</c:v>
                </c:pt>
                <c:pt idx="9">
                  <c:v>0.285594</c:v>
                </c:pt>
                <c:pt idx="10">
                  <c:v>0.674868</c:v>
                </c:pt>
                <c:pt idx="11">
                  <c:v>0.994735</c:v>
                </c:pt>
                <c:pt idx="12">
                  <c:v>1.046271</c:v>
                </c:pt>
                <c:pt idx="13">
                  <c:v>1.046606</c:v>
                </c:pt>
                <c:pt idx="14">
                  <c:v>1.103194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all_times!$J$3</c:f>
              <c:strCache>
                <c:ptCount val="1"/>
                <c:pt idx="0">
                  <c:v>ST80</c:v>
                </c:pt>
              </c:strCache>
            </c:strRef>
          </c:tx>
          <c:marker>
            <c:symbol val="none"/>
          </c:marker>
          <c:val>
            <c:numRef>
              <c:f>all_times!$J$4:$J$18</c:f>
              <c:numCache>
                <c:formatCode>General</c:formatCode>
                <c:ptCount val="15"/>
                <c:pt idx="0">
                  <c:v>0.085677</c:v>
                </c:pt>
                <c:pt idx="1">
                  <c:v>0.096961</c:v>
                </c:pt>
                <c:pt idx="2">
                  <c:v>0.108411</c:v>
                </c:pt>
                <c:pt idx="3">
                  <c:v>0.138511</c:v>
                </c:pt>
                <c:pt idx="4">
                  <c:v>0.172637</c:v>
                </c:pt>
                <c:pt idx="5">
                  <c:v>0.236858</c:v>
                </c:pt>
                <c:pt idx="6">
                  <c:v>0.299238</c:v>
                </c:pt>
                <c:pt idx="7">
                  <c:v>0.30494</c:v>
                </c:pt>
                <c:pt idx="8">
                  <c:v>0.31951</c:v>
                </c:pt>
                <c:pt idx="9">
                  <c:v>0.411311</c:v>
                </c:pt>
                <c:pt idx="10">
                  <c:v>0.454181</c:v>
                </c:pt>
                <c:pt idx="11">
                  <c:v>0.591497</c:v>
                </c:pt>
                <c:pt idx="12">
                  <c:v>0.944374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861928"/>
        <c:axId val="625863720"/>
      </c:lineChart>
      <c:catAx>
        <c:axId val="625861928"/>
        <c:scaling>
          <c:orientation val="minMax"/>
        </c:scaling>
        <c:delete val="0"/>
        <c:axPos val="b"/>
        <c:majorTickMark val="out"/>
        <c:minorTickMark val="none"/>
        <c:tickLblPos val="nextTo"/>
        <c:crossAx val="625863720"/>
        <c:crosses val="autoZero"/>
        <c:auto val="1"/>
        <c:lblAlgn val="ctr"/>
        <c:lblOffset val="100"/>
        <c:noMultiLvlLbl val="0"/>
      </c:catAx>
      <c:valAx>
        <c:axId val="625863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5861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CPU-cycles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stats'!$B$6</c:f>
              <c:strCache>
                <c:ptCount val="1"/>
                <c:pt idx="0">
                  <c:v>x10</c:v>
                </c:pt>
              </c:strCache>
            </c:strRef>
          </c:tx>
          <c:marker>
            <c:symbol val="none"/>
          </c:marker>
          <c:cat>
            <c:numRef>
              <c:f>'all stats'!$C$103:$Q$103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stats'!$C$6:$Q$6</c:f>
              <c:numCache>
                <c:formatCode>#,##0</c:formatCode>
                <c:ptCount val="15"/>
                <c:pt idx="0">
                  <c:v>9.038772042E9</c:v>
                </c:pt>
                <c:pt idx="1">
                  <c:v>1.3858833168E10</c:v>
                </c:pt>
                <c:pt idx="2">
                  <c:v>1.5234430559E10</c:v>
                </c:pt>
                <c:pt idx="3">
                  <c:v>1.6764245085E10</c:v>
                </c:pt>
                <c:pt idx="4">
                  <c:v>2.1416074294E10</c:v>
                </c:pt>
                <c:pt idx="5">
                  <c:v>2.226493859E10</c:v>
                </c:pt>
                <c:pt idx="6">
                  <c:v>2.4577495094E10</c:v>
                </c:pt>
                <c:pt idx="7">
                  <c:v>2.5659136966E10</c:v>
                </c:pt>
                <c:pt idx="8">
                  <c:v>2.7563838983E10</c:v>
                </c:pt>
                <c:pt idx="9">
                  <c:v>4.0388882381E10</c:v>
                </c:pt>
                <c:pt idx="10">
                  <c:v>8.6112112436E10</c:v>
                </c:pt>
                <c:pt idx="11">
                  <c:v>1.13833009611E11</c:v>
                </c:pt>
                <c:pt idx="12">
                  <c:v>1.30987798109E11</c:v>
                </c:pt>
                <c:pt idx="13">
                  <c:v>1.59366634522E11</c:v>
                </c:pt>
                <c:pt idx="14">
                  <c:v>2.18754594672E11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stats'!$B$18</c:f>
              <c:strCache>
                <c:ptCount val="1"/>
                <c:pt idx="0">
                  <c:v>x40</c:v>
                </c:pt>
              </c:strCache>
            </c:strRef>
          </c:tx>
          <c:marker>
            <c:symbol val="none"/>
          </c:marker>
          <c:cat>
            <c:numRef>
              <c:f>'all stats'!$C$103:$Q$103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stats'!$C$18:$Q$18</c:f>
              <c:numCache>
                <c:formatCode>#,##0</c:formatCode>
                <c:ptCount val="15"/>
                <c:pt idx="0">
                  <c:v>6.374468625E9</c:v>
                </c:pt>
                <c:pt idx="1">
                  <c:v>8.783862764E9</c:v>
                </c:pt>
                <c:pt idx="2">
                  <c:v>1.1690674871E10</c:v>
                </c:pt>
                <c:pt idx="3">
                  <c:v>1.4020903175E10</c:v>
                </c:pt>
                <c:pt idx="4">
                  <c:v>1.5744264876E10</c:v>
                </c:pt>
                <c:pt idx="5">
                  <c:v>1.7189080247E10</c:v>
                </c:pt>
                <c:pt idx="6">
                  <c:v>2.519102973E10</c:v>
                </c:pt>
                <c:pt idx="7">
                  <c:v>2.88467404E10</c:v>
                </c:pt>
                <c:pt idx="8">
                  <c:v>2.84584817E10</c:v>
                </c:pt>
                <c:pt idx="9">
                  <c:v>3.6385117367E10</c:v>
                </c:pt>
                <c:pt idx="10">
                  <c:v>1.00706784549E11</c:v>
                </c:pt>
                <c:pt idx="11">
                  <c:v>1.326851752E11</c:v>
                </c:pt>
                <c:pt idx="12">
                  <c:v>1.49780180671E11</c:v>
                </c:pt>
                <c:pt idx="13">
                  <c:v>1.76260148992E11</c:v>
                </c:pt>
                <c:pt idx="14">
                  <c:v>2.36341998231E11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stats'!$B$30</c:f>
              <c:strCache>
                <c:ptCount val="1"/>
                <c:pt idx="0">
                  <c:v>x80</c:v>
                </c:pt>
              </c:strCache>
            </c:strRef>
          </c:tx>
          <c:marker>
            <c:symbol val="none"/>
          </c:marker>
          <c:cat>
            <c:numRef>
              <c:f>'all stats'!$C$103:$Q$103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stats'!$C$30:$Q$30</c:f>
              <c:numCache>
                <c:formatCode>#,##0</c:formatCode>
                <c:ptCount val="15"/>
                <c:pt idx="0">
                  <c:v>9.033906509E9</c:v>
                </c:pt>
                <c:pt idx="1">
                  <c:v>1.1550116164E10</c:v>
                </c:pt>
                <c:pt idx="2">
                  <c:v>1.2145513098E10</c:v>
                </c:pt>
                <c:pt idx="3">
                  <c:v>1.6745603903E10</c:v>
                </c:pt>
                <c:pt idx="4">
                  <c:v>1.9052704388E10</c:v>
                </c:pt>
                <c:pt idx="5">
                  <c:v>2.1965945221E10</c:v>
                </c:pt>
                <c:pt idx="6">
                  <c:v>2.7227565264E10</c:v>
                </c:pt>
                <c:pt idx="7">
                  <c:v>3.2027202022E10</c:v>
                </c:pt>
                <c:pt idx="8">
                  <c:v>3.6047840423E10</c:v>
                </c:pt>
                <c:pt idx="9">
                  <c:v>4.2547426776E10</c:v>
                </c:pt>
                <c:pt idx="10">
                  <c:v>9.3723697546E10</c:v>
                </c:pt>
                <c:pt idx="11">
                  <c:v>1.89673899752E11</c:v>
                </c:pt>
                <c:pt idx="12">
                  <c:v>2.08014889479E11</c:v>
                </c:pt>
                <c:pt idx="13">
                  <c:v>2.32702938366E11</c:v>
                </c:pt>
                <c:pt idx="14">
                  <c:v>2.97877680555E11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'all stats'!$B$44</c:f>
              <c:strCache>
                <c:ptCount val="1"/>
                <c:pt idx="0">
                  <c:v>L10</c:v>
                </c:pt>
              </c:strCache>
            </c:strRef>
          </c:tx>
          <c:marker>
            <c:symbol val="none"/>
          </c:marker>
          <c:cat>
            <c:numRef>
              <c:f>'all stats'!$C$103:$Q$103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stats'!$C$44:$Q$44</c:f>
              <c:numCache>
                <c:formatCode>#,##0</c:formatCode>
                <c:ptCount val="15"/>
                <c:pt idx="0">
                  <c:v>3.949885892E9</c:v>
                </c:pt>
                <c:pt idx="1">
                  <c:v>9.576197163E9</c:v>
                </c:pt>
                <c:pt idx="2">
                  <c:v>1.174304278E10</c:v>
                </c:pt>
                <c:pt idx="3">
                  <c:v>1.3231418498E10</c:v>
                </c:pt>
                <c:pt idx="4">
                  <c:v>1.6247265528E10</c:v>
                </c:pt>
                <c:pt idx="5">
                  <c:v>2.2120417263E10</c:v>
                </c:pt>
                <c:pt idx="6">
                  <c:v>2.8159985782E10</c:v>
                </c:pt>
                <c:pt idx="7">
                  <c:v>3.5133026497E10</c:v>
                </c:pt>
                <c:pt idx="8">
                  <c:v>4.478074622E10</c:v>
                </c:pt>
                <c:pt idx="9">
                  <c:v>5.3718010666E10</c:v>
                </c:pt>
                <c:pt idx="10">
                  <c:v>6.40228885E10</c:v>
                </c:pt>
                <c:pt idx="11">
                  <c:v>7.6341523138E10</c:v>
                </c:pt>
                <c:pt idx="12">
                  <c:v>1.14676250332E11</c:v>
                </c:pt>
                <c:pt idx="13">
                  <c:v>1.60313511054E11</c:v>
                </c:pt>
                <c:pt idx="14">
                  <c:v>2.23518369089E11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'all stats'!$B$56</c:f>
              <c:strCache>
                <c:ptCount val="1"/>
                <c:pt idx="0">
                  <c:v>L40</c:v>
                </c:pt>
              </c:strCache>
            </c:strRef>
          </c:tx>
          <c:marker>
            <c:symbol val="none"/>
          </c:marker>
          <c:cat>
            <c:numRef>
              <c:f>'all stats'!$C$103:$Q$103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stats'!$C$56:$Q$56</c:f>
              <c:numCache>
                <c:formatCode>#,##0</c:formatCode>
                <c:ptCount val="15"/>
                <c:pt idx="0">
                  <c:v>2.066803631E9</c:v>
                </c:pt>
                <c:pt idx="1">
                  <c:v>7.041735084E9</c:v>
                </c:pt>
                <c:pt idx="2">
                  <c:v>1.0606093716E10</c:v>
                </c:pt>
                <c:pt idx="3">
                  <c:v>1.2202679838E10</c:v>
                </c:pt>
                <c:pt idx="4">
                  <c:v>1.6045109343E10</c:v>
                </c:pt>
                <c:pt idx="5">
                  <c:v>1.997842182E10</c:v>
                </c:pt>
                <c:pt idx="6">
                  <c:v>2.6462137184E10</c:v>
                </c:pt>
                <c:pt idx="7">
                  <c:v>3.4642257349E10</c:v>
                </c:pt>
                <c:pt idx="8">
                  <c:v>4.4724654131E10</c:v>
                </c:pt>
                <c:pt idx="9">
                  <c:v>5.2942577227E10</c:v>
                </c:pt>
                <c:pt idx="10">
                  <c:v>6.1598427346E10</c:v>
                </c:pt>
                <c:pt idx="11">
                  <c:v>7.549671995E10</c:v>
                </c:pt>
                <c:pt idx="12">
                  <c:v>1.20278830565E11</c:v>
                </c:pt>
                <c:pt idx="13">
                  <c:v>1.62610874499E11</c:v>
                </c:pt>
                <c:pt idx="14">
                  <c:v>2.2859606678E11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'all stats'!$B$68</c:f>
              <c:strCache>
                <c:ptCount val="1"/>
                <c:pt idx="0">
                  <c:v>L80</c:v>
                </c:pt>
              </c:strCache>
            </c:strRef>
          </c:tx>
          <c:marker>
            <c:symbol val="none"/>
          </c:marker>
          <c:cat>
            <c:numRef>
              <c:f>'all stats'!$C$103:$Q$103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stats'!$C$68:$Q$68</c:f>
              <c:numCache>
                <c:formatCode>#,##0</c:formatCode>
                <c:ptCount val="15"/>
                <c:pt idx="0">
                  <c:v>3.082003104E9</c:v>
                </c:pt>
                <c:pt idx="1">
                  <c:v>9.181317459E9</c:v>
                </c:pt>
                <c:pt idx="2">
                  <c:v>1.209184952E10</c:v>
                </c:pt>
                <c:pt idx="3">
                  <c:v>1.5402821944E10</c:v>
                </c:pt>
                <c:pt idx="4">
                  <c:v>2.0122618751E10</c:v>
                </c:pt>
                <c:pt idx="5">
                  <c:v>2.2918998927E10</c:v>
                </c:pt>
                <c:pt idx="6">
                  <c:v>3.1109349581E10</c:v>
                </c:pt>
                <c:pt idx="7">
                  <c:v>4.1108909443E10</c:v>
                </c:pt>
                <c:pt idx="8">
                  <c:v>5.1952426198E10</c:v>
                </c:pt>
                <c:pt idx="9">
                  <c:v>6.0951067491E10</c:v>
                </c:pt>
                <c:pt idx="10">
                  <c:v>7.0922649298E10</c:v>
                </c:pt>
                <c:pt idx="11">
                  <c:v>8.3997914313E10</c:v>
                </c:pt>
                <c:pt idx="12">
                  <c:v>1.30006572914E11</c:v>
                </c:pt>
                <c:pt idx="13">
                  <c:v>1.84559208117E11</c:v>
                </c:pt>
                <c:pt idx="14">
                  <c:v>2.67630569243E11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'all stats'!$B$81</c:f>
              <c:strCache>
                <c:ptCount val="1"/>
                <c:pt idx="0">
                  <c:v>T10</c:v>
                </c:pt>
              </c:strCache>
            </c:strRef>
          </c:tx>
          <c:marker>
            <c:symbol val="none"/>
          </c:marker>
          <c:cat>
            <c:numRef>
              <c:f>'all stats'!$C$103:$Q$103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stats'!$C$81:$Q$81</c:f>
              <c:numCache>
                <c:formatCode>#,##0</c:formatCode>
                <c:ptCount val="15"/>
                <c:pt idx="0">
                  <c:v>1.1375142452E10</c:v>
                </c:pt>
                <c:pt idx="1">
                  <c:v>1.5641984815E10</c:v>
                </c:pt>
                <c:pt idx="2">
                  <c:v>1.7925980323E10</c:v>
                </c:pt>
                <c:pt idx="3">
                  <c:v>2.144528471E10</c:v>
                </c:pt>
                <c:pt idx="4">
                  <c:v>2.6924893961E10</c:v>
                </c:pt>
                <c:pt idx="5">
                  <c:v>3.3677177532E10</c:v>
                </c:pt>
                <c:pt idx="6">
                  <c:v>4.1132586169E10</c:v>
                </c:pt>
                <c:pt idx="7">
                  <c:v>4.5724257752E10</c:v>
                </c:pt>
                <c:pt idx="8">
                  <c:v>5.0243152222E10</c:v>
                </c:pt>
                <c:pt idx="9">
                  <c:v>5.6781454209E10</c:v>
                </c:pt>
                <c:pt idx="10">
                  <c:v>7.6694605345E10</c:v>
                </c:pt>
                <c:pt idx="11">
                  <c:v>1.79509423088E11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'all stats'!$B$93</c:f>
              <c:strCache>
                <c:ptCount val="1"/>
                <c:pt idx="0">
                  <c:v>T40</c:v>
                </c:pt>
              </c:strCache>
            </c:strRef>
          </c:tx>
          <c:marker>
            <c:symbol val="none"/>
          </c:marker>
          <c:cat>
            <c:numRef>
              <c:f>'all stats'!$C$103:$Q$103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stats'!$C$93:$Q$93</c:f>
              <c:numCache>
                <c:formatCode>#,##0</c:formatCode>
                <c:ptCount val="15"/>
                <c:pt idx="0">
                  <c:v>7.830867756E9</c:v>
                </c:pt>
                <c:pt idx="1">
                  <c:v>1.175270504E10</c:v>
                </c:pt>
                <c:pt idx="2">
                  <c:v>1.4477688694E10</c:v>
                </c:pt>
                <c:pt idx="3">
                  <c:v>1.8605597198E10</c:v>
                </c:pt>
                <c:pt idx="4">
                  <c:v>2.3721438234E10</c:v>
                </c:pt>
                <c:pt idx="5">
                  <c:v>2.9656264741E10</c:v>
                </c:pt>
                <c:pt idx="6">
                  <c:v>4.0972759954E10</c:v>
                </c:pt>
                <c:pt idx="7">
                  <c:v>4.6243532301E10</c:v>
                </c:pt>
                <c:pt idx="8">
                  <c:v>5.1289178533E10</c:v>
                </c:pt>
                <c:pt idx="9">
                  <c:v>5.7564133272E10</c:v>
                </c:pt>
                <c:pt idx="10">
                  <c:v>8.0478569655E10</c:v>
                </c:pt>
                <c:pt idx="11">
                  <c:v>1.81843155059E11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'all stats'!$B$105</c:f>
              <c:strCache>
                <c:ptCount val="1"/>
                <c:pt idx="0">
                  <c:v>T80</c:v>
                </c:pt>
              </c:strCache>
            </c:strRef>
          </c:tx>
          <c:marker>
            <c:symbol val="none"/>
          </c:marker>
          <c:cat>
            <c:numRef>
              <c:f>'all stats'!$C$103:$Q$103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stats'!$C$105:$Q$105</c:f>
              <c:numCache>
                <c:formatCode>#,##0</c:formatCode>
                <c:ptCount val="15"/>
                <c:pt idx="0">
                  <c:v>9.707036747E9</c:v>
                </c:pt>
                <c:pt idx="1">
                  <c:v>1.6188735246E10</c:v>
                </c:pt>
                <c:pt idx="2">
                  <c:v>1.7559388833E10</c:v>
                </c:pt>
                <c:pt idx="3">
                  <c:v>2.3567588837E10</c:v>
                </c:pt>
                <c:pt idx="4">
                  <c:v>2.7920348265E10</c:v>
                </c:pt>
                <c:pt idx="5">
                  <c:v>3.5599236993E10</c:v>
                </c:pt>
                <c:pt idx="6">
                  <c:v>4.9118918477E10</c:v>
                </c:pt>
                <c:pt idx="7">
                  <c:v>5.2982587803E10</c:v>
                </c:pt>
                <c:pt idx="8">
                  <c:v>5.9386242739E10</c:v>
                </c:pt>
                <c:pt idx="9">
                  <c:v>6.7253434149E10</c:v>
                </c:pt>
                <c:pt idx="10">
                  <c:v>8.9627188002E10</c:v>
                </c:pt>
                <c:pt idx="11">
                  <c:v>1.95605773606E11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351256"/>
        <c:axId val="609332456"/>
      </c:lineChart>
      <c:catAx>
        <c:axId val="609351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9332456"/>
        <c:crosses val="autoZero"/>
        <c:auto val="1"/>
        <c:lblAlgn val="ctr"/>
        <c:lblOffset val="100"/>
        <c:noMultiLvlLbl val="0"/>
      </c:catAx>
      <c:valAx>
        <c:axId val="60933245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09351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Instructions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stats'!$B$7</c:f>
              <c:strCache>
                <c:ptCount val="1"/>
                <c:pt idx="0">
                  <c:v>x10</c:v>
                </c:pt>
              </c:strCache>
            </c:strRef>
          </c:tx>
          <c:marker>
            <c:symbol val="none"/>
          </c:marker>
          <c:cat>
            <c:numRef>
              <c:f>'all stats'!$C$91:$Q$91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stats'!$C$7:$Q$7</c:f>
              <c:numCache>
                <c:formatCode>#,##0</c:formatCode>
                <c:ptCount val="15"/>
                <c:pt idx="0">
                  <c:v>8.763420252E9</c:v>
                </c:pt>
                <c:pt idx="1">
                  <c:v>8.74940115E9</c:v>
                </c:pt>
                <c:pt idx="2">
                  <c:v>8.742739559E9</c:v>
                </c:pt>
                <c:pt idx="3">
                  <c:v>8.751199141E9</c:v>
                </c:pt>
                <c:pt idx="4">
                  <c:v>8.797818024E9</c:v>
                </c:pt>
                <c:pt idx="5">
                  <c:v>8.760706649E9</c:v>
                </c:pt>
                <c:pt idx="6">
                  <c:v>8.878714661E9</c:v>
                </c:pt>
                <c:pt idx="7">
                  <c:v>9.035471033E9</c:v>
                </c:pt>
                <c:pt idx="8">
                  <c:v>9.387448226E9</c:v>
                </c:pt>
                <c:pt idx="9">
                  <c:v>1.0138949089E10</c:v>
                </c:pt>
                <c:pt idx="10">
                  <c:v>1.1646680549E10</c:v>
                </c:pt>
                <c:pt idx="11">
                  <c:v>1.4465380138E10</c:v>
                </c:pt>
                <c:pt idx="12">
                  <c:v>1.9547395233E10</c:v>
                </c:pt>
                <c:pt idx="13">
                  <c:v>2.9064192946E10</c:v>
                </c:pt>
                <c:pt idx="14">
                  <c:v>4.7225300637E10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stats'!$B$19</c:f>
              <c:strCache>
                <c:ptCount val="1"/>
                <c:pt idx="0">
                  <c:v>x40</c:v>
                </c:pt>
              </c:strCache>
            </c:strRef>
          </c:tx>
          <c:marker>
            <c:symbol val="none"/>
          </c:marker>
          <c:cat>
            <c:numRef>
              <c:f>'all stats'!$C$91:$Q$91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stats'!$C$19:$Q$19</c:f>
              <c:numCache>
                <c:formatCode>#,##0</c:formatCode>
                <c:ptCount val="15"/>
                <c:pt idx="0">
                  <c:v>6.993618359E9</c:v>
                </c:pt>
                <c:pt idx="1">
                  <c:v>8.326441557E9</c:v>
                </c:pt>
                <c:pt idx="2">
                  <c:v>8.667347754E9</c:v>
                </c:pt>
                <c:pt idx="3">
                  <c:v>8.753840679E9</c:v>
                </c:pt>
                <c:pt idx="4">
                  <c:v>8.775731617E9</c:v>
                </c:pt>
                <c:pt idx="5">
                  <c:v>8.531298584E9</c:v>
                </c:pt>
                <c:pt idx="6">
                  <c:v>8.882344336E9</c:v>
                </c:pt>
                <c:pt idx="7">
                  <c:v>8.94237518E9</c:v>
                </c:pt>
                <c:pt idx="8">
                  <c:v>9.372398091E9</c:v>
                </c:pt>
                <c:pt idx="9">
                  <c:v>1.01079162E10</c:v>
                </c:pt>
                <c:pt idx="10">
                  <c:v>1.1625638279E10</c:v>
                </c:pt>
                <c:pt idx="11">
                  <c:v>1.4439686441E10</c:v>
                </c:pt>
                <c:pt idx="12">
                  <c:v>1.9499403436E10</c:v>
                </c:pt>
                <c:pt idx="13">
                  <c:v>2.9125766188E10</c:v>
                </c:pt>
                <c:pt idx="14">
                  <c:v>4.7194019111E10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stats'!$B$31</c:f>
              <c:strCache>
                <c:ptCount val="1"/>
                <c:pt idx="0">
                  <c:v>x80</c:v>
                </c:pt>
              </c:strCache>
            </c:strRef>
          </c:tx>
          <c:marker>
            <c:symbol val="none"/>
          </c:marker>
          <c:cat>
            <c:numRef>
              <c:f>'all stats'!$C$91:$Q$91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stats'!$C$31:$Q$31</c:f>
              <c:numCache>
                <c:formatCode>#,##0</c:formatCode>
                <c:ptCount val="15"/>
                <c:pt idx="0">
                  <c:v>7.35406165E9</c:v>
                </c:pt>
                <c:pt idx="1">
                  <c:v>7.934759288E9</c:v>
                </c:pt>
                <c:pt idx="2">
                  <c:v>8.229263072E9</c:v>
                </c:pt>
                <c:pt idx="3">
                  <c:v>8.427981338E9</c:v>
                </c:pt>
                <c:pt idx="4">
                  <c:v>8.650075744E9</c:v>
                </c:pt>
                <c:pt idx="5">
                  <c:v>8.52396899E9</c:v>
                </c:pt>
                <c:pt idx="6">
                  <c:v>8.706518766E9</c:v>
                </c:pt>
                <c:pt idx="7">
                  <c:v>8.967526806E9</c:v>
                </c:pt>
                <c:pt idx="8">
                  <c:v>9.213892935E9</c:v>
                </c:pt>
                <c:pt idx="9">
                  <c:v>1.0127691821E10</c:v>
                </c:pt>
                <c:pt idx="10">
                  <c:v>1.1650245053E10</c:v>
                </c:pt>
                <c:pt idx="11">
                  <c:v>1.4482660092E10</c:v>
                </c:pt>
                <c:pt idx="12">
                  <c:v>1.9629691501E10</c:v>
                </c:pt>
                <c:pt idx="13">
                  <c:v>2.9217851713E10</c:v>
                </c:pt>
                <c:pt idx="14">
                  <c:v>4.727787345E10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'all stats'!$B$45</c:f>
              <c:strCache>
                <c:ptCount val="1"/>
                <c:pt idx="0">
                  <c:v>L10</c:v>
                </c:pt>
              </c:strCache>
            </c:strRef>
          </c:tx>
          <c:marker>
            <c:symbol val="none"/>
          </c:marker>
          <c:cat>
            <c:numRef>
              <c:f>'all stats'!$C$91:$Q$91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stats'!$C$45:$Q$45</c:f>
              <c:numCache>
                <c:formatCode>#,##0</c:formatCode>
                <c:ptCount val="15"/>
                <c:pt idx="0">
                  <c:v>5.693113756E9</c:v>
                </c:pt>
                <c:pt idx="1">
                  <c:v>7.757946728E9</c:v>
                </c:pt>
                <c:pt idx="2">
                  <c:v>8.272368864E9</c:v>
                </c:pt>
                <c:pt idx="3">
                  <c:v>8.520823646E9</c:v>
                </c:pt>
                <c:pt idx="4">
                  <c:v>9.59999657E9</c:v>
                </c:pt>
                <c:pt idx="5">
                  <c:v>1.0302177756E10</c:v>
                </c:pt>
                <c:pt idx="6">
                  <c:v>1.081401647E10</c:v>
                </c:pt>
                <c:pt idx="7">
                  <c:v>1.2234501259E10</c:v>
                </c:pt>
                <c:pt idx="8">
                  <c:v>1.2944777671E10</c:v>
                </c:pt>
                <c:pt idx="9">
                  <c:v>1.4338177445E10</c:v>
                </c:pt>
                <c:pt idx="10">
                  <c:v>1.4540009224E10</c:v>
                </c:pt>
                <c:pt idx="11">
                  <c:v>1.5651533394E10</c:v>
                </c:pt>
                <c:pt idx="12">
                  <c:v>1.7723638516E10</c:v>
                </c:pt>
                <c:pt idx="13">
                  <c:v>2.0670048149E10</c:v>
                </c:pt>
                <c:pt idx="14">
                  <c:v>2.6547638878E10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'all stats'!$B$57</c:f>
              <c:strCache>
                <c:ptCount val="1"/>
                <c:pt idx="0">
                  <c:v>L40</c:v>
                </c:pt>
              </c:strCache>
            </c:strRef>
          </c:tx>
          <c:marker>
            <c:symbol val="none"/>
          </c:marker>
          <c:cat>
            <c:numRef>
              <c:f>'all stats'!$C$91:$Q$91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stats'!$C$57:$Q$57</c:f>
              <c:numCache>
                <c:formatCode>#,##0</c:formatCode>
                <c:ptCount val="15"/>
                <c:pt idx="0">
                  <c:v>4.649436602E9</c:v>
                </c:pt>
                <c:pt idx="1">
                  <c:v>7.263083653E9</c:v>
                </c:pt>
                <c:pt idx="2">
                  <c:v>8.224142743E9</c:v>
                </c:pt>
                <c:pt idx="3">
                  <c:v>8.361776131E9</c:v>
                </c:pt>
                <c:pt idx="4">
                  <c:v>9.422641269E9</c:v>
                </c:pt>
                <c:pt idx="5">
                  <c:v>1.0292005848E10</c:v>
                </c:pt>
                <c:pt idx="6">
                  <c:v>1.075775717E10</c:v>
                </c:pt>
                <c:pt idx="7">
                  <c:v>1.2108709518E10</c:v>
                </c:pt>
                <c:pt idx="8">
                  <c:v>1.2826239989E10</c:v>
                </c:pt>
                <c:pt idx="9">
                  <c:v>1.4192217421E10</c:v>
                </c:pt>
                <c:pt idx="10">
                  <c:v>1.4519431997E10</c:v>
                </c:pt>
                <c:pt idx="11">
                  <c:v>1.5602668623E10</c:v>
                </c:pt>
                <c:pt idx="12">
                  <c:v>1.7698686468E10</c:v>
                </c:pt>
                <c:pt idx="13">
                  <c:v>2.0668934636E10</c:v>
                </c:pt>
                <c:pt idx="14">
                  <c:v>2.6561641335E10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'all stats'!$B$69</c:f>
              <c:strCache>
                <c:ptCount val="1"/>
                <c:pt idx="0">
                  <c:v>L80</c:v>
                </c:pt>
              </c:strCache>
            </c:strRef>
          </c:tx>
          <c:marker>
            <c:symbol val="none"/>
          </c:marker>
          <c:cat>
            <c:numRef>
              <c:f>'all stats'!$C$91:$Q$91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stats'!$C$69:$Q$69</c:f>
              <c:numCache>
                <c:formatCode>#,##0</c:formatCode>
                <c:ptCount val="15"/>
                <c:pt idx="0">
                  <c:v>3.628144987E9</c:v>
                </c:pt>
                <c:pt idx="1">
                  <c:v>7.472763064E9</c:v>
                </c:pt>
                <c:pt idx="2">
                  <c:v>7.506982386E9</c:v>
                </c:pt>
                <c:pt idx="3">
                  <c:v>8.475368587E9</c:v>
                </c:pt>
                <c:pt idx="4">
                  <c:v>9.323222899E9</c:v>
                </c:pt>
                <c:pt idx="5">
                  <c:v>9.933043762E9</c:v>
                </c:pt>
                <c:pt idx="6">
                  <c:v>1.0639019778E10</c:v>
                </c:pt>
                <c:pt idx="7">
                  <c:v>1.2177329887E10</c:v>
                </c:pt>
                <c:pt idx="8">
                  <c:v>1.2861631897E10</c:v>
                </c:pt>
                <c:pt idx="9">
                  <c:v>1.4205454499E10</c:v>
                </c:pt>
                <c:pt idx="10">
                  <c:v>1.4466382353E10</c:v>
                </c:pt>
                <c:pt idx="11">
                  <c:v>1.5644210428E10</c:v>
                </c:pt>
                <c:pt idx="12">
                  <c:v>1.771363577E10</c:v>
                </c:pt>
                <c:pt idx="13">
                  <c:v>2.0623408447E10</c:v>
                </c:pt>
                <c:pt idx="14">
                  <c:v>2.6642758694E10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'all stats'!$B$82</c:f>
              <c:strCache>
                <c:ptCount val="1"/>
                <c:pt idx="0">
                  <c:v>T10</c:v>
                </c:pt>
              </c:strCache>
            </c:strRef>
          </c:tx>
          <c:marker>
            <c:symbol val="none"/>
          </c:marker>
          <c:cat>
            <c:numRef>
              <c:f>'all stats'!$C$91:$Q$91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stats'!$C$82:$Q$82</c:f>
              <c:numCache>
                <c:formatCode>#,##0</c:formatCode>
                <c:ptCount val="15"/>
                <c:pt idx="0">
                  <c:v>1.2858150454E10</c:v>
                </c:pt>
                <c:pt idx="1">
                  <c:v>1.333150601E10</c:v>
                </c:pt>
                <c:pt idx="2">
                  <c:v>1.3168853832E10</c:v>
                </c:pt>
                <c:pt idx="3">
                  <c:v>1.3222097358E10</c:v>
                </c:pt>
                <c:pt idx="4">
                  <c:v>1.358591914E10</c:v>
                </c:pt>
                <c:pt idx="5">
                  <c:v>1.3638070171E10</c:v>
                </c:pt>
                <c:pt idx="6">
                  <c:v>1.373560051E10</c:v>
                </c:pt>
                <c:pt idx="7">
                  <c:v>1.3664073767E10</c:v>
                </c:pt>
                <c:pt idx="8">
                  <c:v>1.3812366462E10</c:v>
                </c:pt>
                <c:pt idx="9">
                  <c:v>1.4266369529E10</c:v>
                </c:pt>
                <c:pt idx="10">
                  <c:v>1.5874540887E10</c:v>
                </c:pt>
                <c:pt idx="11">
                  <c:v>2.1942468215E10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'all stats'!$B$94</c:f>
              <c:strCache>
                <c:ptCount val="1"/>
                <c:pt idx="0">
                  <c:v>T40</c:v>
                </c:pt>
              </c:strCache>
            </c:strRef>
          </c:tx>
          <c:marker>
            <c:symbol val="none"/>
          </c:marker>
          <c:cat>
            <c:numRef>
              <c:f>'all stats'!$C$91:$Q$91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stats'!$C$94:$Q$94</c:f>
              <c:numCache>
                <c:formatCode>#,##0</c:formatCode>
                <c:ptCount val="15"/>
                <c:pt idx="0">
                  <c:v>1.0201951334E10</c:v>
                </c:pt>
                <c:pt idx="1">
                  <c:v>1.2800619047E10</c:v>
                </c:pt>
                <c:pt idx="2">
                  <c:v>1.3060385747E10</c:v>
                </c:pt>
                <c:pt idx="3">
                  <c:v>1.3008232981E10</c:v>
                </c:pt>
                <c:pt idx="4">
                  <c:v>1.360075048E10</c:v>
                </c:pt>
                <c:pt idx="5">
                  <c:v>1.3611984999E10</c:v>
                </c:pt>
                <c:pt idx="6">
                  <c:v>1.3719436387E10</c:v>
                </c:pt>
                <c:pt idx="7">
                  <c:v>1.3636045693E10</c:v>
                </c:pt>
                <c:pt idx="8">
                  <c:v>1.3665717316E10</c:v>
                </c:pt>
                <c:pt idx="9">
                  <c:v>1.4262570103E10</c:v>
                </c:pt>
                <c:pt idx="10">
                  <c:v>1.5919900671E10</c:v>
                </c:pt>
                <c:pt idx="11">
                  <c:v>2.1965692982E10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'all stats'!$B$106</c:f>
              <c:strCache>
                <c:ptCount val="1"/>
                <c:pt idx="0">
                  <c:v>T80</c:v>
                </c:pt>
              </c:strCache>
            </c:strRef>
          </c:tx>
          <c:marker>
            <c:symbol val="none"/>
          </c:marker>
          <c:cat>
            <c:numRef>
              <c:f>'all stats'!$C$91:$Q$91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stats'!$C$106:$Q$106</c:f>
              <c:numCache>
                <c:formatCode>#,##0</c:formatCode>
                <c:ptCount val="15"/>
                <c:pt idx="0">
                  <c:v>1.0050129959E10</c:v>
                </c:pt>
                <c:pt idx="1">
                  <c:v>1.3052732748E10</c:v>
                </c:pt>
                <c:pt idx="2">
                  <c:v>1.2473087696E10</c:v>
                </c:pt>
                <c:pt idx="3">
                  <c:v>1.3163713369E10</c:v>
                </c:pt>
                <c:pt idx="4">
                  <c:v>1.3438588348E10</c:v>
                </c:pt>
                <c:pt idx="5">
                  <c:v>1.3269981672E10</c:v>
                </c:pt>
                <c:pt idx="6">
                  <c:v>1.3744753317E10</c:v>
                </c:pt>
                <c:pt idx="7">
                  <c:v>1.3625238076E10</c:v>
                </c:pt>
                <c:pt idx="8">
                  <c:v>1.377660335E10</c:v>
                </c:pt>
                <c:pt idx="9">
                  <c:v>1.4217115E10</c:v>
                </c:pt>
                <c:pt idx="10">
                  <c:v>1.5846536E10</c:v>
                </c:pt>
                <c:pt idx="11">
                  <c:v>2.1951897697E10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958136"/>
        <c:axId val="657704968"/>
      </c:lineChart>
      <c:catAx>
        <c:axId val="609958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7704968"/>
        <c:crosses val="autoZero"/>
        <c:auto val="1"/>
        <c:lblAlgn val="ctr"/>
        <c:lblOffset val="100"/>
        <c:noMultiLvlLbl val="0"/>
      </c:catAx>
      <c:valAx>
        <c:axId val="65770496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09958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LLC-loads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stats'!$B$12</c:f>
              <c:strCache>
                <c:ptCount val="1"/>
                <c:pt idx="0">
                  <c:v>x10</c:v>
                </c:pt>
              </c:strCache>
            </c:strRef>
          </c:tx>
          <c:marker>
            <c:symbol val="none"/>
          </c:marker>
          <c:cat>
            <c:numRef>
              <c:f>'all stats'!$C$91:$Q$91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stats'!$C$12:$Q$12</c:f>
              <c:numCache>
                <c:formatCode>#,##0</c:formatCode>
                <c:ptCount val="15"/>
                <c:pt idx="0">
                  <c:v>15395.0</c:v>
                </c:pt>
                <c:pt idx="1">
                  <c:v>78818.0</c:v>
                </c:pt>
                <c:pt idx="2">
                  <c:v>3.585096E6</c:v>
                </c:pt>
                <c:pt idx="3">
                  <c:v>6.9822621E7</c:v>
                </c:pt>
                <c:pt idx="4">
                  <c:v>3.80017741E8</c:v>
                </c:pt>
                <c:pt idx="5">
                  <c:v>4.68828891E8</c:v>
                </c:pt>
                <c:pt idx="6">
                  <c:v>5.19703114E8</c:v>
                </c:pt>
                <c:pt idx="7">
                  <c:v>5.66333224E8</c:v>
                </c:pt>
                <c:pt idx="8">
                  <c:v>6.08967077E8</c:v>
                </c:pt>
                <c:pt idx="9">
                  <c:v>6.71507174E8</c:v>
                </c:pt>
                <c:pt idx="10">
                  <c:v>7.72741273E8</c:v>
                </c:pt>
                <c:pt idx="11">
                  <c:v>9.48209145E8</c:v>
                </c:pt>
                <c:pt idx="12">
                  <c:v>1.017982551E9</c:v>
                </c:pt>
                <c:pt idx="13">
                  <c:v>1.150719431E9</c:v>
                </c:pt>
                <c:pt idx="14">
                  <c:v>1.445401871E9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stats'!$B$24</c:f>
              <c:strCache>
                <c:ptCount val="1"/>
                <c:pt idx="0">
                  <c:v>x40</c:v>
                </c:pt>
              </c:strCache>
            </c:strRef>
          </c:tx>
          <c:marker>
            <c:symbol val="none"/>
          </c:marker>
          <c:cat>
            <c:numRef>
              <c:f>'all stats'!$C$91:$Q$91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stats'!$C$24:$Q$24</c:f>
              <c:numCache>
                <c:formatCode>#,##0</c:formatCode>
                <c:ptCount val="15"/>
                <c:pt idx="0">
                  <c:v>11714.0</c:v>
                </c:pt>
                <c:pt idx="1">
                  <c:v>31763.0</c:v>
                </c:pt>
                <c:pt idx="2">
                  <c:v>62444.0</c:v>
                </c:pt>
                <c:pt idx="3">
                  <c:v>1.20168E6</c:v>
                </c:pt>
                <c:pt idx="4">
                  <c:v>1.6943816E7</c:v>
                </c:pt>
                <c:pt idx="5">
                  <c:v>1.26661082E8</c:v>
                </c:pt>
                <c:pt idx="6">
                  <c:v>4.81645694E8</c:v>
                </c:pt>
                <c:pt idx="7">
                  <c:v>5.62885959E8</c:v>
                </c:pt>
                <c:pt idx="8">
                  <c:v>6.16983915E8</c:v>
                </c:pt>
                <c:pt idx="9">
                  <c:v>6.60803969E8</c:v>
                </c:pt>
                <c:pt idx="10">
                  <c:v>7.7980875E8</c:v>
                </c:pt>
                <c:pt idx="11">
                  <c:v>9.50403034E8</c:v>
                </c:pt>
                <c:pt idx="12">
                  <c:v>1.021823911E9</c:v>
                </c:pt>
                <c:pt idx="13">
                  <c:v>1.153699803E9</c:v>
                </c:pt>
                <c:pt idx="14">
                  <c:v>1.450652728E9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stats'!$B$36</c:f>
              <c:strCache>
                <c:ptCount val="1"/>
                <c:pt idx="0">
                  <c:v>x80</c:v>
                </c:pt>
              </c:strCache>
            </c:strRef>
          </c:tx>
          <c:marker>
            <c:symbol val="none"/>
          </c:marker>
          <c:cat>
            <c:numRef>
              <c:f>'all stats'!$C$91:$Q$91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stats'!$C$36:$Q$36</c:f>
              <c:numCache>
                <c:formatCode>#,##0</c:formatCode>
                <c:ptCount val="15"/>
                <c:pt idx="0">
                  <c:v>28474.0</c:v>
                </c:pt>
                <c:pt idx="1">
                  <c:v>71937.0</c:v>
                </c:pt>
                <c:pt idx="2">
                  <c:v>95326.0</c:v>
                </c:pt>
                <c:pt idx="3">
                  <c:v>727978.0</c:v>
                </c:pt>
                <c:pt idx="4">
                  <c:v>4.937552E6</c:v>
                </c:pt>
                <c:pt idx="5">
                  <c:v>9.3019299E7</c:v>
                </c:pt>
                <c:pt idx="6">
                  <c:v>3.61168916E8</c:v>
                </c:pt>
                <c:pt idx="7">
                  <c:v>5.2970019E8</c:v>
                </c:pt>
                <c:pt idx="8">
                  <c:v>5.7854137E8</c:v>
                </c:pt>
                <c:pt idx="9">
                  <c:v>6.27689061E8</c:v>
                </c:pt>
                <c:pt idx="10">
                  <c:v>7.03682644E8</c:v>
                </c:pt>
                <c:pt idx="11">
                  <c:v>8.60520998E8</c:v>
                </c:pt>
                <c:pt idx="12">
                  <c:v>9.36459451E8</c:v>
                </c:pt>
                <c:pt idx="13">
                  <c:v>1.08122482E9</c:v>
                </c:pt>
                <c:pt idx="14">
                  <c:v>1.388899643E9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'all stats'!$B$50</c:f>
              <c:strCache>
                <c:ptCount val="1"/>
                <c:pt idx="0">
                  <c:v>L10</c:v>
                </c:pt>
              </c:strCache>
            </c:strRef>
          </c:tx>
          <c:marker>
            <c:symbol val="none"/>
          </c:marker>
          <c:cat>
            <c:numRef>
              <c:f>'all stats'!$C$91:$Q$91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stats'!$C$50:$Q$50</c:f>
              <c:numCache>
                <c:formatCode>#,##0</c:formatCode>
                <c:ptCount val="15"/>
                <c:pt idx="0">
                  <c:v>8436.0</c:v>
                </c:pt>
                <c:pt idx="1">
                  <c:v>13907.0</c:v>
                </c:pt>
                <c:pt idx="2">
                  <c:v>40071.0</c:v>
                </c:pt>
                <c:pt idx="3">
                  <c:v>335764.0</c:v>
                </c:pt>
                <c:pt idx="4">
                  <c:v>2.0101239E7</c:v>
                </c:pt>
                <c:pt idx="5">
                  <c:v>1.33361982E8</c:v>
                </c:pt>
                <c:pt idx="6">
                  <c:v>3.25718872E8</c:v>
                </c:pt>
                <c:pt idx="7">
                  <c:v>4.68595718E8</c:v>
                </c:pt>
                <c:pt idx="8">
                  <c:v>6.50945119E8</c:v>
                </c:pt>
                <c:pt idx="9">
                  <c:v>7.96048169E8</c:v>
                </c:pt>
                <c:pt idx="10">
                  <c:v>1.036074545E9</c:v>
                </c:pt>
                <c:pt idx="11">
                  <c:v>1.241801999E9</c:v>
                </c:pt>
                <c:pt idx="12">
                  <c:v>1.545015089E9</c:v>
                </c:pt>
                <c:pt idx="13">
                  <c:v>1.939531802E9</c:v>
                </c:pt>
                <c:pt idx="14">
                  <c:v>2.438157946E9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'all stats'!$B$62</c:f>
              <c:strCache>
                <c:ptCount val="1"/>
                <c:pt idx="0">
                  <c:v>L40</c:v>
                </c:pt>
              </c:strCache>
            </c:strRef>
          </c:tx>
          <c:marker>
            <c:symbol val="none"/>
          </c:marker>
          <c:cat>
            <c:numRef>
              <c:f>'all stats'!$C$91:$Q$91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stats'!$C$62:$Q$62</c:f>
              <c:numCache>
                <c:formatCode>#,##0</c:formatCode>
                <c:ptCount val="15"/>
                <c:pt idx="0">
                  <c:v>7552.0</c:v>
                </c:pt>
                <c:pt idx="1">
                  <c:v>20963.0</c:v>
                </c:pt>
                <c:pt idx="2">
                  <c:v>37829.0</c:v>
                </c:pt>
                <c:pt idx="3">
                  <c:v>59023.0</c:v>
                </c:pt>
                <c:pt idx="4">
                  <c:v>2.621658E7</c:v>
                </c:pt>
                <c:pt idx="5">
                  <c:v>2.9048877E7</c:v>
                </c:pt>
                <c:pt idx="6">
                  <c:v>2.54934674E8</c:v>
                </c:pt>
                <c:pt idx="7">
                  <c:v>4.68317137E8</c:v>
                </c:pt>
                <c:pt idx="8">
                  <c:v>6.49491068E8</c:v>
                </c:pt>
                <c:pt idx="9">
                  <c:v>7.70869233E8</c:v>
                </c:pt>
                <c:pt idx="10">
                  <c:v>9.59038847E8</c:v>
                </c:pt>
                <c:pt idx="11">
                  <c:v>1.237883327E9</c:v>
                </c:pt>
                <c:pt idx="12">
                  <c:v>1.550548178E9</c:v>
                </c:pt>
                <c:pt idx="13">
                  <c:v>1.94555279E9</c:v>
                </c:pt>
                <c:pt idx="14">
                  <c:v>2.437621495E9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'all stats'!$B$74</c:f>
              <c:strCache>
                <c:ptCount val="1"/>
                <c:pt idx="0">
                  <c:v>L80</c:v>
                </c:pt>
              </c:strCache>
            </c:strRef>
          </c:tx>
          <c:marker>
            <c:symbol val="none"/>
          </c:marker>
          <c:cat>
            <c:numRef>
              <c:f>'all stats'!$C$91:$Q$91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stats'!$C$74:$Q$74</c:f>
              <c:numCache>
                <c:formatCode>#,##0</c:formatCode>
                <c:ptCount val="15"/>
                <c:pt idx="0">
                  <c:v>36506.0</c:v>
                </c:pt>
                <c:pt idx="1">
                  <c:v>45329.0</c:v>
                </c:pt>
                <c:pt idx="2">
                  <c:v>55866.0</c:v>
                </c:pt>
                <c:pt idx="3">
                  <c:v>86755.0</c:v>
                </c:pt>
                <c:pt idx="4">
                  <c:v>1.806334E6</c:v>
                </c:pt>
                <c:pt idx="5">
                  <c:v>2.0004571E7</c:v>
                </c:pt>
                <c:pt idx="6">
                  <c:v>2.46735701E8</c:v>
                </c:pt>
                <c:pt idx="7">
                  <c:v>4.64596914E8</c:v>
                </c:pt>
                <c:pt idx="8">
                  <c:v>6.47343588E8</c:v>
                </c:pt>
                <c:pt idx="9">
                  <c:v>7.90002787E8</c:v>
                </c:pt>
                <c:pt idx="10">
                  <c:v>9.78584244E8</c:v>
                </c:pt>
                <c:pt idx="11">
                  <c:v>1.211643386E9</c:v>
                </c:pt>
                <c:pt idx="12">
                  <c:v>1.547143771E9</c:v>
                </c:pt>
                <c:pt idx="13">
                  <c:v>1.917771531E9</c:v>
                </c:pt>
                <c:pt idx="14">
                  <c:v>2.429307136E9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'all stats'!$B$87</c:f>
              <c:strCache>
                <c:ptCount val="1"/>
                <c:pt idx="0">
                  <c:v>T10</c:v>
                </c:pt>
              </c:strCache>
            </c:strRef>
          </c:tx>
          <c:marker>
            <c:symbol val="none"/>
          </c:marker>
          <c:cat>
            <c:numRef>
              <c:f>'all stats'!$C$91:$Q$91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stats'!$C$87:$Q$87</c:f>
              <c:numCache>
                <c:formatCode>#,##0</c:formatCode>
                <c:ptCount val="15"/>
                <c:pt idx="0">
                  <c:v>21945.0</c:v>
                </c:pt>
                <c:pt idx="1">
                  <c:v>30682.0</c:v>
                </c:pt>
                <c:pt idx="2">
                  <c:v>398448.0</c:v>
                </c:pt>
                <c:pt idx="3">
                  <c:v>1.1604366E7</c:v>
                </c:pt>
                <c:pt idx="4">
                  <c:v>1.16175832E8</c:v>
                </c:pt>
                <c:pt idx="5">
                  <c:v>4.07810219E8</c:v>
                </c:pt>
                <c:pt idx="6">
                  <c:v>6.42738149E8</c:v>
                </c:pt>
                <c:pt idx="7">
                  <c:v>7.86279294E8</c:v>
                </c:pt>
                <c:pt idx="8">
                  <c:v>9.35584524E8</c:v>
                </c:pt>
                <c:pt idx="9">
                  <c:v>1.103910689E9</c:v>
                </c:pt>
                <c:pt idx="10">
                  <c:v>1.486808279E9</c:v>
                </c:pt>
                <c:pt idx="11">
                  <c:v>3.352588734E9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'all stats'!$B$99</c:f>
              <c:strCache>
                <c:ptCount val="1"/>
                <c:pt idx="0">
                  <c:v>T40</c:v>
                </c:pt>
              </c:strCache>
            </c:strRef>
          </c:tx>
          <c:marker>
            <c:symbol val="none"/>
          </c:marker>
          <c:cat>
            <c:numRef>
              <c:f>'all stats'!$C$91:$Q$91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stats'!$C$99:$Q$99</c:f>
              <c:numCache>
                <c:formatCode>#,##0</c:formatCode>
                <c:ptCount val="15"/>
                <c:pt idx="0">
                  <c:v>22326.0</c:v>
                </c:pt>
                <c:pt idx="1">
                  <c:v>31277.0</c:v>
                </c:pt>
                <c:pt idx="2">
                  <c:v>164171.0</c:v>
                </c:pt>
                <c:pt idx="3">
                  <c:v>2.853913E6</c:v>
                </c:pt>
                <c:pt idx="4">
                  <c:v>1.1744608E7</c:v>
                </c:pt>
                <c:pt idx="5">
                  <c:v>2.11121461E8</c:v>
                </c:pt>
                <c:pt idx="6">
                  <c:v>6.18946417E8</c:v>
                </c:pt>
                <c:pt idx="7">
                  <c:v>7.83677465E8</c:v>
                </c:pt>
                <c:pt idx="8">
                  <c:v>9.32950234E8</c:v>
                </c:pt>
                <c:pt idx="9">
                  <c:v>1.118514947E9</c:v>
                </c:pt>
                <c:pt idx="10">
                  <c:v>1.475677029E9</c:v>
                </c:pt>
                <c:pt idx="11">
                  <c:v>3.33393072E9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'all stats'!$B$111</c:f>
              <c:strCache>
                <c:ptCount val="1"/>
                <c:pt idx="0">
                  <c:v>T80</c:v>
                </c:pt>
              </c:strCache>
            </c:strRef>
          </c:tx>
          <c:marker>
            <c:symbol val="none"/>
          </c:marker>
          <c:cat>
            <c:numRef>
              <c:f>'all stats'!$C$91:$Q$91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stats'!$C$111:$Q$111</c:f>
              <c:numCache>
                <c:formatCode>#,##0</c:formatCode>
                <c:ptCount val="15"/>
                <c:pt idx="0">
                  <c:v>32321.0</c:v>
                </c:pt>
                <c:pt idx="1">
                  <c:v>54156.0</c:v>
                </c:pt>
                <c:pt idx="2">
                  <c:v>113324.0</c:v>
                </c:pt>
                <c:pt idx="3">
                  <c:v>1.0544193E7</c:v>
                </c:pt>
                <c:pt idx="4">
                  <c:v>1.3645817E7</c:v>
                </c:pt>
                <c:pt idx="5">
                  <c:v>1.74666465E8</c:v>
                </c:pt>
                <c:pt idx="6">
                  <c:v>5.84354242E8</c:v>
                </c:pt>
                <c:pt idx="7">
                  <c:v>7.5679968E8</c:v>
                </c:pt>
                <c:pt idx="8">
                  <c:v>8.91211915E8</c:v>
                </c:pt>
                <c:pt idx="9">
                  <c:v>1.059979496E9</c:v>
                </c:pt>
                <c:pt idx="10">
                  <c:v>1.432634331E9</c:v>
                </c:pt>
                <c:pt idx="11">
                  <c:v>3.293895822E9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325624"/>
        <c:axId val="604328392"/>
      </c:lineChart>
      <c:catAx>
        <c:axId val="604325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4328392"/>
        <c:crosses val="autoZero"/>
        <c:auto val="1"/>
        <c:lblAlgn val="ctr"/>
        <c:lblOffset val="100"/>
        <c:noMultiLvlLbl val="0"/>
      </c:catAx>
      <c:valAx>
        <c:axId val="60432839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04325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LLC-misses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stats'!$B$13</c:f>
              <c:strCache>
                <c:ptCount val="1"/>
                <c:pt idx="0">
                  <c:v>x10</c:v>
                </c:pt>
              </c:strCache>
            </c:strRef>
          </c:tx>
          <c:marker>
            <c:symbol val="none"/>
          </c:marker>
          <c:cat>
            <c:numRef>
              <c:f>'all stats'!$C$79:$Q$79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stats'!$C$13:$Q$13</c:f>
              <c:numCache>
                <c:formatCode>#,##0</c:formatCode>
                <c:ptCount val="15"/>
                <c:pt idx="0">
                  <c:v>3059.0</c:v>
                </c:pt>
                <c:pt idx="1">
                  <c:v>5420.0</c:v>
                </c:pt>
                <c:pt idx="2">
                  <c:v>5416.0</c:v>
                </c:pt>
                <c:pt idx="3">
                  <c:v>5801.0</c:v>
                </c:pt>
                <c:pt idx="4">
                  <c:v>19764.0</c:v>
                </c:pt>
                <c:pt idx="5">
                  <c:v>31346.0</c:v>
                </c:pt>
                <c:pt idx="6">
                  <c:v>19582.0</c:v>
                </c:pt>
                <c:pt idx="7">
                  <c:v>628866.0</c:v>
                </c:pt>
                <c:pt idx="8">
                  <c:v>2.287429E6</c:v>
                </c:pt>
                <c:pt idx="9">
                  <c:v>5.4629534E7</c:v>
                </c:pt>
                <c:pt idx="10">
                  <c:v>3.32408098E8</c:v>
                </c:pt>
                <c:pt idx="11">
                  <c:v>4.91678034E8</c:v>
                </c:pt>
                <c:pt idx="12">
                  <c:v>5.31252765E8</c:v>
                </c:pt>
                <c:pt idx="13">
                  <c:v>5.92220928E8</c:v>
                </c:pt>
                <c:pt idx="14">
                  <c:v>7.53389576E8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stats'!$B$25</c:f>
              <c:strCache>
                <c:ptCount val="1"/>
                <c:pt idx="0">
                  <c:v>x40</c:v>
                </c:pt>
              </c:strCache>
            </c:strRef>
          </c:tx>
          <c:marker>
            <c:symbol val="none"/>
          </c:marker>
          <c:cat>
            <c:numRef>
              <c:f>'all stats'!$C$79:$Q$79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stats'!$C$25:$Q$25</c:f>
              <c:numCache>
                <c:formatCode>#,##0</c:formatCode>
                <c:ptCount val="15"/>
                <c:pt idx="0">
                  <c:v>1278.0</c:v>
                </c:pt>
                <c:pt idx="1">
                  <c:v>1800.0</c:v>
                </c:pt>
                <c:pt idx="2">
                  <c:v>3225.0</c:v>
                </c:pt>
                <c:pt idx="3">
                  <c:v>9657.0</c:v>
                </c:pt>
                <c:pt idx="4">
                  <c:v>22786.0</c:v>
                </c:pt>
                <c:pt idx="5">
                  <c:v>32756.0</c:v>
                </c:pt>
                <c:pt idx="6">
                  <c:v>24059.0</c:v>
                </c:pt>
                <c:pt idx="7">
                  <c:v>438931.0</c:v>
                </c:pt>
                <c:pt idx="8">
                  <c:v>2.234789E6</c:v>
                </c:pt>
                <c:pt idx="9">
                  <c:v>3.4050599E7</c:v>
                </c:pt>
                <c:pt idx="10">
                  <c:v>3.69751686E8</c:v>
                </c:pt>
                <c:pt idx="11">
                  <c:v>4.95265582E8</c:v>
                </c:pt>
                <c:pt idx="12">
                  <c:v>5.35298772E8</c:v>
                </c:pt>
                <c:pt idx="13">
                  <c:v>5.9369624E8</c:v>
                </c:pt>
                <c:pt idx="14">
                  <c:v>7.553845E8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stats'!$B$37</c:f>
              <c:strCache>
                <c:ptCount val="1"/>
                <c:pt idx="0">
                  <c:v>x80</c:v>
                </c:pt>
              </c:strCache>
            </c:strRef>
          </c:tx>
          <c:marker>
            <c:symbol val="none"/>
          </c:marker>
          <c:cat>
            <c:numRef>
              <c:f>'all stats'!$C$79:$Q$79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stats'!$C$37:$Q$37</c:f>
              <c:numCache>
                <c:formatCode>#,##0</c:formatCode>
                <c:ptCount val="15"/>
                <c:pt idx="0">
                  <c:v>3846.0</c:v>
                </c:pt>
                <c:pt idx="1">
                  <c:v>3615.0</c:v>
                </c:pt>
                <c:pt idx="2">
                  <c:v>4495.0</c:v>
                </c:pt>
                <c:pt idx="3">
                  <c:v>20333.0</c:v>
                </c:pt>
                <c:pt idx="4">
                  <c:v>26872.0</c:v>
                </c:pt>
                <c:pt idx="5">
                  <c:v>44143.0</c:v>
                </c:pt>
                <c:pt idx="6">
                  <c:v>28450.0</c:v>
                </c:pt>
                <c:pt idx="7">
                  <c:v>618636.0</c:v>
                </c:pt>
                <c:pt idx="8">
                  <c:v>2.959131E6</c:v>
                </c:pt>
                <c:pt idx="9">
                  <c:v>1.7060547E7</c:v>
                </c:pt>
                <c:pt idx="10">
                  <c:v>2.05306699E8</c:v>
                </c:pt>
                <c:pt idx="11">
                  <c:v>4.34245092E8</c:v>
                </c:pt>
                <c:pt idx="12">
                  <c:v>4.77467601E8</c:v>
                </c:pt>
                <c:pt idx="13">
                  <c:v>5.45039277E8</c:v>
                </c:pt>
                <c:pt idx="14">
                  <c:v>7.13306348E8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'all stats'!$B$51</c:f>
              <c:strCache>
                <c:ptCount val="1"/>
                <c:pt idx="0">
                  <c:v>L10</c:v>
                </c:pt>
              </c:strCache>
            </c:strRef>
          </c:tx>
          <c:marker>
            <c:symbol val="none"/>
          </c:marker>
          <c:cat>
            <c:numRef>
              <c:f>'all stats'!$C$79:$Q$79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stats'!$C$51:$Q$51</c:f>
              <c:numCache>
                <c:formatCode>#,##0</c:formatCode>
                <c:ptCount val="15"/>
                <c:pt idx="0">
                  <c:v>1612.0</c:v>
                </c:pt>
                <c:pt idx="1">
                  <c:v>3021.0</c:v>
                </c:pt>
                <c:pt idx="2">
                  <c:v>4401.0</c:v>
                </c:pt>
                <c:pt idx="3">
                  <c:v>4003.0</c:v>
                </c:pt>
                <c:pt idx="4">
                  <c:v>4694.0</c:v>
                </c:pt>
                <c:pt idx="5">
                  <c:v>6973.0</c:v>
                </c:pt>
                <c:pt idx="6">
                  <c:v>63815.0</c:v>
                </c:pt>
                <c:pt idx="7">
                  <c:v>60652.0</c:v>
                </c:pt>
                <c:pt idx="8">
                  <c:v>137925.0</c:v>
                </c:pt>
                <c:pt idx="9">
                  <c:v>233470.0</c:v>
                </c:pt>
                <c:pt idx="10">
                  <c:v>508579.0</c:v>
                </c:pt>
                <c:pt idx="11">
                  <c:v>2.7832752E7</c:v>
                </c:pt>
                <c:pt idx="12">
                  <c:v>1.68656647E8</c:v>
                </c:pt>
                <c:pt idx="13">
                  <c:v>3.41497209E8</c:v>
                </c:pt>
                <c:pt idx="14">
                  <c:v>5.51466846E8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'all stats'!$B$63</c:f>
              <c:strCache>
                <c:ptCount val="1"/>
                <c:pt idx="0">
                  <c:v>L40</c:v>
                </c:pt>
              </c:strCache>
            </c:strRef>
          </c:tx>
          <c:marker>
            <c:symbol val="none"/>
          </c:marker>
          <c:cat>
            <c:numRef>
              <c:f>'all stats'!$C$79:$Q$79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stats'!$C$63:$Q$63</c:f>
              <c:numCache>
                <c:formatCode>#,##0</c:formatCode>
                <c:ptCount val="15"/>
                <c:pt idx="0">
                  <c:v>1794.0</c:v>
                </c:pt>
                <c:pt idx="1">
                  <c:v>2711.0</c:v>
                </c:pt>
                <c:pt idx="2">
                  <c:v>2738.0</c:v>
                </c:pt>
                <c:pt idx="3">
                  <c:v>3233.0</c:v>
                </c:pt>
                <c:pt idx="4">
                  <c:v>4122.0</c:v>
                </c:pt>
                <c:pt idx="5">
                  <c:v>3938.0</c:v>
                </c:pt>
                <c:pt idx="6">
                  <c:v>30019.0</c:v>
                </c:pt>
                <c:pt idx="7">
                  <c:v>117109.0</c:v>
                </c:pt>
                <c:pt idx="8">
                  <c:v>188060.0</c:v>
                </c:pt>
                <c:pt idx="9">
                  <c:v>53316.0</c:v>
                </c:pt>
                <c:pt idx="10">
                  <c:v>130225.0</c:v>
                </c:pt>
                <c:pt idx="11">
                  <c:v>2.5711256E7</c:v>
                </c:pt>
                <c:pt idx="12">
                  <c:v>1.63822058E8</c:v>
                </c:pt>
                <c:pt idx="13">
                  <c:v>3.41776759E8</c:v>
                </c:pt>
                <c:pt idx="14">
                  <c:v>5.4984019E8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'all stats'!$B$75</c:f>
              <c:strCache>
                <c:ptCount val="1"/>
                <c:pt idx="0">
                  <c:v>L80</c:v>
                </c:pt>
              </c:strCache>
            </c:strRef>
          </c:tx>
          <c:marker>
            <c:symbol val="none"/>
          </c:marker>
          <c:cat>
            <c:numRef>
              <c:f>'all stats'!$C$79:$Q$79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stats'!$C$75:$Q$75</c:f>
              <c:numCache>
                <c:formatCode>#,##0</c:formatCode>
                <c:ptCount val="15"/>
                <c:pt idx="0">
                  <c:v>2829.0</c:v>
                </c:pt>
                <c:pt idx="1">
                  <c:v>4486.0</c:v>
                </c:pt>
                <c:pt idx="2">
                  <c:v>4299.0</c:v>
                </c:pt>
                <c:pt idx="3">
                  <c:v>4672.0</c:v>
                </c:pt>
                <c:pt idx="4">
                  <c:v>5928.0</c:v>
                </c:pt>
                <c:pt idx="5">
                  <c:v>4877.0</c:v>
                </c:pt>
                <c:pt idx="6">
                  <c:v>14136.0</c:v>
                </c:pt>
                <c:pt idx="7">
                  <c:v>97395.0</c:v>
                </c:pt>
                <c:pt idx="8">
                  <c:v>78790.0</c:v>
                </c:pt>
                <c:pt idx="9">
                  <c:v>77971.0</c:v>
                </c:pt>
                <c:pt idx="10">
                  <c:v>165785.0</c:v>
                </c:pt>
                <c:pt idx="11">
                  <c:v>1.9018725E7</c:v>
                </c:pt>
                <c:pt idx="12">
                  <c:v>1.72747685E8</c:v>
                </c:pt>
                <c:pt idx="13">
                  <c:v>3.46104089E8</c:v>
                </c:pt>
                <c:pt idx="14">
                  <c:v>5.6342941E8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'all stats'!$B$88</c:f>
              <c:strCache>
                <c:ptCount val="1"/>
                <c:pt idx="0">
                  <c:v>T10</c:v>
                </c:pt>
              </c:strCache>
            </c:strRef>
          </c:tx>
          <c:marker>
            <c:symbol val="none"/>
          </c:marker>
          <c:cat>
            <c:numRef>
              <c:f>'all stats'!$C$79:$Q$79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stats'!$C$88:$Q$88</c:f>
              <c:numCache>
                <c:formatCode>#,##0</c:formatCode>
                <c:ptCount val="15"/>
                <c:pt idx="0">
                  <c:v>3276.0</c:v>
                </c:pt>
                <c:pt idx="1">
                  <c:v>5894.0</c:v>
                </c:pt>
                <c:pt idx="2">
                  <c:v>7296.0</c:v>
                </c:pt>
                <c:pt idx="3">
                  <c:v>6694.0</c:v>
                </c:pt>
                <c:pt idx="4">
                  <c:v>10308.0</c:v>
                </c:pt>
                <c:pt idx="5">
                  <c:v>14080.0</c:v>
                </c:pt>
                <c:pt idx="6">
                  <c:v>100892.0</c:v>
                </c:pt>
                <c:pt idx="7">
                  <c:v>178805.0</c:v>
                </c:pt>
                <c:pt idx="8">
                  <c:v>43879.0</c:v>
                </c:pt>
                <c:pt idx="9">
                  <c:v>365794.0</c:v>
                </c:pt>
                <c:pt idx="10">
                  <c:v>1.0033306E7</c:v>
                </c:pt>
                <c:pt idx="11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'all stats'!$B$100</c:f>
              <c:strCache>
                <c:ptCount val="1"/>
                <c:pt idx="0">
                  <c:v>T40</c:v>
                </c:pt>
              </c:strCache>
            </c:strRef>
          </c:tx>
          <c:marker>
            <c:symbol val="none"/>
          </c:marker>
          <c:cat>
            <c:numRef>
              <c:f>'all stats'!$C$79:$Q$79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stats'!$C$100:$Q$100</c:f>
              <c:numCache>
                <c:formatCode>#,##0</c:formatCode>
                <c:ptCount val="15"/>
                <c:pt idx="0">
                  <c:v>3182.0</c:v>
                </c:pt>
                <c:pt idx="1">
                  <c:v>2605.0</c:v>
                </c:pt>
                <c:pt idx="2">
                  <c:v>4250.0</c:v>
                </c:pt>
                <c:pt idx="3">
                  <c:v>5056.0</c:v>
                </c:pt>
                <c:pt idx="4">
                  <c:v>5102.0</c:v>
                </c:pt>
                <c:pt idx="5">
                  <c:v>9805.0</c:v>
                </c:pt>
                <c:pt idx="6">
                  <c:v>100848.0</c:v>
                </c:pt>
                <c:pt idx="7">
                  <c:v>184653.0</c:v>
                </c:pt>
                <c:pt idx="8">
                  <c:v>49494.0</c:v>
                </c:pt>
                <c:pt idx="9">
                  <c:v>90684.0</c:v>
                </c:pt>
                <c:pt idx="10">
                  <c:v>1.0575106E7</c:v>
                </c:pt>
                <c:pt idx="11">
                  <c:v>1.61693798E8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'all stats'!$B$112</c:f>
              <c:strCache>
                <c:ptCount val="1"/>
                <c:pt idx="0">
                  <c:v>T80</c:v>
                </c:pt>
              </c:strCache>
            </c:strRef>
          </c:tx>
          <c:marker>
            <c:symbol val="none"/>
          </c:marker>
          <c:cat>
            <c:numRef>
              <c:f>'all stats'!$C$79:$Q$79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stats'!$C$112:$Q$112</c:f>
              <c:numCache>
                <c:formatCode>#,##0</c:formatCode>
                <c:ptCount val="15"/>
                <c:pt idx="0">
                  <c:v>3382.0</c:v>
                </c:pt>
                <c:pt idx="1">
                  <c:v>6449.0</c:v>
                </c:pt>
                <c:pt idx="2">
                  <c:v>2988.0</c:v>
                </c:pt>
                <c:pt idx="3">
                  <c:v>4899.0</c:v>
                </c:pt>
                <c:pt idx="4">
                  <c:v>7533.0</c:v>
                </c:pt>
                <c:pt idx="5">
                  <c:v>16907.0</c:v>
                </c:pt>
                <c:pt idx="6">
                  <c:v>124821.0</c:v>
                </c:pt>
                <c:pt idx="7">
                  <c:v>204798.0</c:v>
                </c:pt>
                <c:pt idx="8">
                  <c:v>92538.0</c:v>
                </c:pt>
                <c:pt idx="9">
                  <c:v>251081.0</c:v>
                </c:pt>
                <c:pt idx="10">
                  <c:v>9.052112E6</c:v>
                </c:pt>
                <c:pt idx="11">
                  <c:v>1.57619053E8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283688"/>
        <c:axId val="659617000"/>
      </c:lineChart>
      <c:catAx>
        <c:axId val="660283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9617000"/>
        <c:crosses val="autoZero"/>
        <c:auto val="1"/>
        <c:lblAlgn val="ctr"/>
        <c:lblOffset val="100"/>
        <c:noMultiLvlLbl val="0"/>
      </c:catAx>
      <c:valAx>
        <c:axId val="65961700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60283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Cache-ref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stats'!$B$8</c:f>
              <c:strCache>
                <c:ptCount val="1"/>
                <c:pt idx="0">
                  <c:v>x10</c:v>
                </c:pt>
              </c:strCache>
            </c:strRef>
          </c:tx>
          <c:marker>
            <c:symbol val="none"/>
          </c:marker>
          <c:cat>
            <c:numRef>
              <c:f>'all stats'!$C$91:$Q$91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stats'!$C$8:$Q$8</c:f>
              <c:numCache>
                <c:formatCode>#,##0</c:formatCode>
                <c:ptCount val="15"/>
                <c:pt idx="0">
                  <c:v>148089.0</c:v>
                </c:pt>
                <c:pt idx="1">
                  <c:v>491535.0</c:v>
                </c:pt>
                <c:pt idx="2">
                  <c:v>3.89894E6</c:v>
                </c:pt>
                <c:pt idx="3">
                  <c:v>6.9432959E7</c:v>
                </c:pt>
                <c:pt idx="4">
                  <c:v>3.81316446E8</c:v>
                </c:pt>
                <c:pt idx="5">
                  <c:v>4.69426648E8</c:v>
                </c:pt>
                <c:pt idx="6">
                  <c:v>5.19891174E8</c:v>
                </c:pt>
                <c:pt idx="7">
                  <c:v>5.69352737E8</c:v>
                </c:pt>
                <c:pt idx="8">
                  <c:v>6.0874646E8</c:v>
                </c:pt>
                <c:pt idx="9">
                  <c:v>6.74403986E8</c:v>
                </c:pt>
                <c:pt idx="10">
                  <c:v>7.84023822E8</c:v>
                </c:pt>
                <c:pt idx="11">
                  <c:v>9.63563744E8</c:v>
                </c:pt>
                <c:pt idx="12">
                  <c:v>1.044681629E9</c:v>
                </c:pt>
                <c:pt idx="13">
                  <c:v>1.200462202E9</c:v>
                </c:pt>
                <c:pt idx="14">
                  <c:v>1.537155313E9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stats'!$B$20</c:f>
              <c:strCache>
                <c:ptCount val="1"/>
                <c:pt idx="0">
                  <c:v>x40</c:v>
                </c:pt>
              </c:strCache>
            </c:strRef>
          </c:tx>
          <c:marker>
            <c:symbol val="none"/>
          </c:marker>
          <c:cat>
            <c:numRef>
              <c:f>'all stats'!$C$91:$Q$91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stats'!$C$20:$Q$20</c:f>
              <c:numCache>
                <c:formatCode>#,##0</c:formatCode>
                <c:ptCount val="15"/>
                <c:pt idx="0">
                  <c:v>249692.0</c:v>
                </c:pt>
                <c:pt idx="1">
                  <c:v>372982.0</c:v>
                </c:pt>
                <c:pt idx="2">
                  <c:v>705858.0</c:v>
                </c:pt>
                <c:pt idx="3">
                  <c:v>481588.0</c:v>
                </c:pt>
                <c:pt idx="4">
                  <c:v>1.8447753E7</c:v>
                </c:pt>
                <c:pt idx="5">
                  <c:v>1.25952491E8</c:v>
                </c:pt>
                <c:pt idx="6">
                  <c:v>4.81538782E8</c:v>
                </c:pt>
                <c:pt idx="7">
                  <c:v>5.58491836E8</c:v>
                </c:pt>
                <c:pt idx="8">
                  <c:v>6.11369821E8</c:v>
                </c:pt>
                <c:pt idx="9">
                  <c:v>6.66472389E8</c:v>
                </c:pt>
                <c:pt idx="10">
                  <c:v>7.92523499E8</c:v>
                </c:pt>
                <c:pt idx="11">
                  <c:v>9.68435728E8</c:v>
                </c:pt>
                <c:pt idx="12">
                  <c:v>1.049400812E9</c:v>
                </c:pt>
                <c:pt idx="13">
                  <c:v>1.205180092E9</c:v>
                </c:pt>
                <c:pt idx="14">
                  <c:v>1.544276525E9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stats'!$B$32</c:f>
              <c:strCache>
                <c:ptCount val="1"/>
                <c:pt idx="0">
                  <c:v>x80</c:v>
                </c:pt>
              </c:strCache>
            </c:strRef>
          </c:tx>
          <c:marker>
            <c:symbol val="none"/>
          </c:marker>
          <c:cat>
            <c:numRef>
              <c:f>'all stats'!$C$91:$Q$91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stats'!$C$32:$Q$32</c:f>
              <c:numCache>
                <c:formatCode>#,##0</c:formatCode>
                <c:ptCount val="15"/>
                <c:pt idx="0">
                  <c:v>416148.0</c:v>
                </c:pt>
                <c:pt idx="1">
                  <c:v>379558.0</c:v>
                </c:pt>
                <c:pt idx="2">
                  <c:v>577484.0</c:v>
                </c:pt>
                <c:pt idx="3">
                  <c:v>752385.0</c:v>
                </c:pt>
                <c:pt idx="4">
                  <c:v>5.384014E6</c:v>
                </c:pt>
                <c:pt idx="5">
                  <c:v>9.4228023E7</c:v>
                </c:pt>
                <c:pt idx="6">
                  <c:v>3.61826424E8</c:v>
                </c:pt>
                <c:pt idx="7">
                  <c:v>5.32404295E8</c:v>
                </c:pt>
                <c:pt idx="8">
                  <c:v>5.76445213E8</c:v>
                </c:pt>
                <c:pt idx="9">
                  <c:v>6.38870532E8</c:v>
                </c:pt>
                <c:pt idx="10">
                  <c:v>7.20589852E8</c:v>
                </c:pt>
                <c:pt idx="11">
                  <c:v>8.78846007E8</c:v>
                </c:pt>
                <c:pt idx="12">
                  <c:v>9.66531156E8</c:v>
                </c:pt>
                <c:pt idx="13">
                  <c:v>1.12946754E9</c:v>
                </c:pt>
                <c:pt idx="14">
                  <c:v>1.481541777E9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'all stats'!$B$46</c:f>
              <c:strCache>
                <c:ptCount val="1"/>
                <c:pt idx="0">
                  <c:v>L10</c:v>
                </c:pt>
              </c:strCache>
            </c:strRef>
          </c:tx>
          <c:marker>
            <c:symbol val="none"/>
          </c:marker>
          <c:cat>
            <c:numRef>
              <c:f>'all stats'!$C$91:$Q$91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stats'!$C$46:$Q$46</c:f>
              <c:numCache>
                <c:formatCode>#,##0</c:formatCode>
                <c:ptCount val="15"/>
                <c:pt idx="0">
                  <c:v>118940.0</c:v>
                </c:pt>
                <c:pt idx="1">
                  <c:v>160192.0</c:v>
                </c:pt>
                <c:pt idx="2">
                  <c:v>334905.0</c:v>
                </c:pt>
                <c:pt idx="3">
                  <c:v>552405.0</c:v>
                </c:pt>
                <c:pt idx="4">
                  <c:v>2.062461E7</c:v>
                </c:pt>
                <c:pt idx="5">
                  <c:v>1.3428606E8</c:v>
                </c:pt>
                <c:pt idx="6">
                  <c:v>3.25337317E8</c:v>
                </c:pt>
                <c:pt idx="7">
                  <c:v>4.69316997E8</c:v>
                </c:pt>
                <c:pt idx="8">
                  <c:v>6.52361881E8</c:v>
                </c:pt>
                <c:pt idx="9">
                  <c:v>7.98536304E8</c:v>
                </c:pt>
                <c:pt idx="10">
                  <c:v>1.038999651E9</c:v>
                </c:pt>
                <c:pt idx="11">
                  <c:v>1.24596935E9</c:v>
                </c:pt>
                <c:pt idx="12">
                  <c:v>1.548543852E9</c:v>
                </c:pt>
                <c:pt idx="13">
                  <c:v>1.945458918E9</c:v>
                </c:pt>
                <c:pt idx="14">
                  <c:v>2.450528515E9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'all stats'!$B$58</c:f>
              <c:strCache>
                <c:ptCount val="1"/>
                <c:pt idx="0">
                  <c:v>L40</c:v>
                </c:pt>
              </c:strCache>
            </c:strRef>
          </c:tx>
          <c:marker>
            <c:symbol val="none"/>
          </c:marker>
          <c:cat>
            <c:numRef>
              <c:f>'all stats'!$C$91:$Q$91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stats'!$C$58:$Q$58</c:f>
              <c:numCache>
                <c:formatCode>#,##0</c:formatCode>
                <c:ptCount val="15"/>
                <c:pt idx="0">
                  <c:v>286242.0</c:v>
                </c:pt>
                <c:pt idx="1">
                  <c:v>248958.0</c:v>
                </c:pt>
                <c:pt idx="2">
                  <c:v>319407.0</c:v>
                </c:pt>
                <c:pt idx="3">
                  <c:v>446118.0</c:v>
                </c:pt>
                <c:pt idx="4">
                  <c:v>2.6548535E7</c:v>
                </c:pt>
                <c:pt idx="5">
                  <c:v>3.0159882E7</c:v>
                </c:pt>
                <c:pt idx="6">
                  <c:v>2.55741965E8</c:v>
                </c:pt>
                <c:pt idx="7">
                  <c:v>4.67368251E8</c:v>
                </c:pt>
                <c:pt idx="8">
                  <c:v>6.46186398E8</c:v>
                </c:pt>
                <c:pt idx="9">
                  <c:v>7.65997969E8</c:v>
                </c:pt>
                <c:pt idx="10">
                  <c:v>9.6211071E8</c:v>
                </c:pt>
                <c:pt idx="11">
                  <c:v>1.236910108E9</c:v>
                </c:pt>
                <c:pt idx="12">
                  <c:v>1.55250613E9</c:v>
                </c:pt>
                <c:pt idx="13">
                  <c:v>1.952597414E9</c:v>
                </c:pt>
                <c:pt idx="14">
                  <c:v>2.450785035E9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'all stats'!$B$70</c:f>
              <c:strCache>
                <c:ptCount val="1"/>
                <c:pt idx="0">
                  <c:v>L80</c:v>
                </c:pt>
              </c:strCache>
            </c:strRef>
          </c:tx>
          <c:marker>
            <c:symbol val="none"/>
          </c:marker>
          <c:cat>
            <c:numRef>
              <c:f>'all stats'!$C$91:$Q$91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stats'!$C$70:$Q$70</c:f>
              <c:numCache>
                <c:formatCode>#,##0</c:formatCode>
                <c:ptCount val="15"/>
                <c:pt idx="0">
                  <c:v>324384.0</c:v>
                </c:pt>
                <c:pt idx="1">
                  <c:v>351545.0</c:v>
                </c:pt>
                <c:pt idx="2">
                  <c:v>398975.0</c:v>
                </c:pt>
                <c:pt idx="3">
                  <c:v>554408.0</c:v>
                </c:pt>
                <c:pt idx="4">
                  <c:v>2.422553E6</c:v>
                </c:pt>
                <c:pt idx="5">
                  <c:v>2.06763E7</c:v>
                </c:pt>
                <c:pt idx="6">
                  <c:v>2.47969246E8</c:v>
                </c:pt>
                <c:pt idx="7">
                  <c:v>4.6824204E8</c:v>
                </c:pt>
                <c:pt idx="8">
                  <c:v>6.4706662E8</c:v>
                </c:pt>
                <c:pt idx="9">
                  <c:v>7.90791031E8</c:v>
                </c:pt>
                <c:pt idx="10">
                  <c:v>9.75820794E8</c:v>
                </c:pt>
                <c:pt idx="11">
                  <c:v>1.219042103E9</c:v>
                </c:pt>
                <c:pt idx="12">
                  <c:v>1.554445206E9</c:v>
                </c:pt>
                <c:pt idx="13">
                  <c:v>1.921040422E9</c:v>
                </c:pt>
                <c:pt idx="14">
                  <c:v>2.444458622E9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'all stats'!$B$83</c:f>
              <c:strCache>
                <c:ptCount val="1"/>
                <c:pt idx="0">
                  <c:v>T10</c:v>
                </c:pt>
              </c:strCache>
            </c:strRef>
          </c:tx>
          <c:marker>
            <c:symbol val="none"/>
          </c:marker>
          <c:cat>
            <c:numRef>
              <c:f>'all stats'!$C$91:$Q$91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stats'!$C$83:$Q$83</c:f>
              <c:numCache>
                <c:formatCode>#,##0</c:formatCode>
                <c:ptCount val="15"/>
                <c:pt idx="0">
                  <c:v>164338.0</c:v>
                </c:pt>
                <c:pt idx="1">
                  <c:v>398648.0</c:v>
                </c:pt>
                <c:pt idx="2">
                  <c:v>835936.0</c:v>
                </c:pt>
                <c:pt idx="3">
                  <c:v>1.2848644E7</c:v>
                </c:pt>
                <c:pt idx="4">
                  <c:v>1.17536507E8</c:v>
                </c:pt>
                <c:pt idx="5">
                  <c:v>4.08844841E8</c:v>
                </c:pt>
                <c:pt idx="6">
                  <c:v>6.44148126E8</c:v>
                </c:pt>
                <c:pt idx="7">
                  <c:v>7.87579093E8</c:v>
                </c:pt>
                <c:pt idx="8">
                  <c:v>9.36581762E8</c:v>
                </c:pt>
                <c:pt idx="9">
                  <c:v>1.11016953E9</c:v>
                </c:pt>
                <c:pt idx="10">
                  <c:v>1.492602768E9</c:v>
                </c:pt>
                <c:pt idx="11">
                  <c:v>3.364476894E9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'all stats'!$B$95</c:f>
              <c:strCache>
                <c:ptCount val="1"/>
                <c:pt idx="0">
                  <c:v>T40</c:v>
                </c:pt>
              </c:strCache>
            </c:strRef>
          </c:tx>
          <c:marker>
            <c:symbol val="none"/>
          </c:marker>
          <c:cat>
            <c:numRef>
              <c:f>'all stats'!$C$91:$Q$91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stats'!$C$95:$Q$95</c:f>
              <c:numCache>
                <c:formatCode>#,##0</c:formatCode>
                <c:ptCount val="15"/>
                <c:pt idx="0">
                  <c:v>247964.0</c:v>
                </c:pt>
                <c:pt idx="1">
                  <c:v>373929.0</c:v>
                </c:pt>
                <c:pt idx="2">
                  <c:v>588803.0</c:v>
                </c:pt>
                <c:pt idx="3">
                  <c:v>4.029793E6</c:v>
                </c:pt>
                <c:pt idx="4">
                  <c:v>1.3015549E7</c:v>
                </c:pt>
                <c:pt idx="5">
                  <c:v>2.12521471E8</c:v>
                </c:pt>
                <c:pt idx="6">
                  <c:v>6.24266356E8</c:v>
                </c:pt>
                <c:pt idx="7">
                  <c:v>7.82955141E8</c:v>
                </c:pt>
                <c:pt idx="8">
                  <c:v>9.27874527E8</c:v>
                </c:pt>
                <c:pt idx="9">
                  <c:v>1.125361085E9</c:v>
                </c:pt>
                <c:pt idx="10">
                  <c:v>1.490848734E9</c:v>
                </c:pt>
                <c:pt idx="11">
                  <c:v>3.355373534E9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'all stats'!$B$107</c:f>
              <c:strCache>
                <c:ptCount val="1"/>
                <c:pt idx="0">
                  <c:v>T80</c:v>
                </c:pt>
              </c:strCache>
            </c:strRef>
          </c:tx>
          <c:marker>
            <c:symbol val="none"/>
          </c:marker>
          <c:cat>
            <c:numRef>
              <c:f>'all stats'!$C$91:$Q$91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stats'!$C$107:$Q$107</c:f>
              <c:numCache>
                <c:formatCode>#,##0</c:formatCode>
                <c:ptCount val="15"/>
                <c:pt idx="0">
                  <c:v>387799.0</c:v>
                </c:pt>
                <c:pt idx="1">
                  <c:v>437764.0</c:v>
                </c:pt>
                <c:pt idx="2">
                  <c:v>572218.0</c:v>
                </c:pt>
                <c:pt idx="3">
                  <c:v>1.1043786E7</c:v>
                </c:pt>
                <c:pt idx="4">
                  <c:v>1.4765003E7</c:v>
                </c:pt>
                <c:pt idx="5">
                  <c:v>1.74055904E8</c:v>
                </c:pt>
                <c:pt idx="6">
                  <c:v>5.86263437E8</c:v>
                </c:pt>
                <c:pt idx="7">
                  <c:v>7.61329061E8</c:v>
                </c:pt>
                <c:pt idx="8">
                  <c:v>9.0002206E8</c:v>
                </c:pt>
                <c:pt idx="9">
                  <c:v>1.059661054E9</c:v>
                </c:pt>
                <c:pt idx="10">
                  <c:v>1.438883541E9</c:v>
                </c:pt>
                <c:pt idx="11">
                  <c:v>3.314772842E9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992040"/>
        <c:axId val="660152888"/>
      </c:lineChart>
      <c:catAx>
        <c:axId val="659992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0152888"/>
        <c:crosses val="autoZero"/>
        <c:auto val="1"/>
        <c:lblAlgn val="ctr"/>
        <c:lblOffset val="100"/>
        <c:noMultiLvlLbl val="0"/>
      </c:catAx>
      <c:valAx>
        <c:axId val="66015288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59992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Cache miss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stats'!$B$9</c:f>
              <c:strCache>
                <c:ptCount val="1"/>
                <c:pt idx="0">
                  <c:v>x10</c:v>
                </c:pt>
              </c:strCache>
            </c:strRef>
          </c:tx>
          <c:marker>
            <c:symbol val="none"/>
          </c:marker>
          <c:cat>
            <c:numRef>
              <c:f>'all stats'!$C$79:$Q$79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stats'!$C$9:$Q$9</c:f>
              <c:numCache>
                <c:formatCode>#,##0</c:formatCode>
                <c:ptCount val="15"/>
                <c:pt idx="0">
                  <c:v>41761.0</c:v>
                </c:pt>
                <c:pt idx="1">
                  <c:v>60677.0</c:v>
                </c:pt>
                <c:pt idx="2">
                  <c:v>115371.0</c:v>
                </c:pt>
                <c:pt idx="3">
                  <c:v>162019.0</c:v>
                </c:pt>
                <c:pt idx="4">
                  <c:v>88592.0</c:v>
                </c:pt>
                <c:pt idx="5">
                  <c:v>210451.0</c:v>
                </c:pt>
                <c:pt idx="6">
                  <c:v>744073.0</c:v>
                </c:pt>
                <c:pt idx="7">
                  <c:v>1.498055E6</c:v>
                </c:pt>
                <c:pt idx="8">
                  <c:v>5.287194E6</c:v>
                </c:pt>
                <c:pt idx="9">
                  <c:v>5.7797943E7</c:v>
                </c:pt>
                <c:pt idx="10">
                  <c:v>3.38974085E8</c:v>
                </c:pt>
                <c:pt idx="11">
                  <c:v>5.02363998E8</c:v>
                </c:pt>
                <c:pt idx="12">
                  <c:v>5.49992E8</c:v>
                </c:pt>
                <c:pt idx="13">
                  <c:v>6.27238085E8</c:v>
                </c:pt>
                <c:pt idx="14">
                  <c:v>8.16761397E8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stats'!$B$21</c:f>
              <c:strCache>
                <c:ptCount val="1"/>
                <c:pt idx="0">
                  <c:v>x40</c:v>
                </c:pt>
              </c:strCache>
            </c:strRef>
          </c:tx>
          <c:marker>
            <c:symbol val="none"/>
          </c:marker>
          <c:cat>
            <c:numRef>
              <c:f>'all stats'!$C$79:$Q$79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stats'!$C$21:$Q$21</c:f>
              <c:numCache>
                <c:formatCode>#,##0</c:formatCode>
                <c:ptCount val="15"/>
                <c:pt idx="0">
                  <c:v>85557.0</c:v>
                </c:pt>
                <c:pt idx="1">
                  <c:v>106888.0</c:v>
                </c:pt>
                <c:pt idx="2">
                  <c:v>134169.0</c:v>
                </c:pt>
                <c:pt idx="3">
                  <c:v>164290.0</c:v>
                </c:pt>
                <c:pt idx="4">
                  <c:v>164516.0</c:v>
                </c:pt>
                <c:pt idx="5">
                  <c:v>251963.0</c:v>
                </c:pt>
                <c:pt idx="6">
                  <c:v>898400.0</c:v>
                </c:pt>
                <c:pt idx="7">
                  <c:v>1.754421E6</c:v>
                </c:pt>
                <c:pt idx="8">
                  <c:v>5.201601E6</c:v>
                </c:pt>
                <c:pt idx="9">
                  <c:v>3.5714158E7</c:v>
                </c:pt>
                <c:pt idx="10">
                  <c:v>3.77058059E8</c:v>
                </c:pt>
                <c:pt idx="11">
                  <c:v>5.05894271E8</c:v>
                </c:pt>
                <c:pt idx="12">
                  <c:v>5.53412106E8</c:v>
                </c:pt>
                <c:pt idx="13">
                  <c:v>6.29161882E8</c:v>
                </c:pt>
                <c:pt idx="14">
                  <c:v>8.18689603E8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stats'!$B$33</c:f>
              <c:strCache>
                <c:ptCount val="1"/>
                <c:pt idx="0">
                  <c:v>x80</c:v>
                </c:pt>
              </c:strCache>
            </c:strRef>
          </c:tx>
          <c:marker>
            <c:symbol val="none"/>
          </c:marker>
          <c:cat>
            <c:numRef>
              <c:f>'all stats'!$C$79:$Q$79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stats'!$C$33:$Q$33</c:f>
              <c:numCache>
                <c:formatCode>#,##0</c:formatCode>
                <c:ptCount val="15"/>
                <c:pt idx="0">
                  <c:v>139596.0</c:v>
                </c:pt>
                <c:pt idx="1">
                  <c:v>162048.0</c:v>
                </c:pt>
                <c:pt idx="2">
                  <c:v>193152.0</c:v>
                </c:pt>
                <c:pt idx="3">
                  <c:v>107798.0</c:v>
                </c:pt>
                <c:pt idx="4">
                  <c:v>247111.0</c:v>
                </c:pt>
                <c:pt idx="5">
                  <c:v>261440.0</c:v>
                </c:pt>
                <c:pt idx="6">
                  <c:v>779496.0</c:v>
                </c:pt>
                <c:pt idx="7">
                  <c:v>1.555051E6</c:v>
                </c:pt>
                <c:pt idx="8">
                  <c:v>4.045764E6</c:v>
                </c:pt>
                <c:pt idx="9">
                  <c:v>2.1561454E7</c:v>
                </c:pt>
                <c:pt idx="10">
                  <c:v>2.12621863E8</c:v>
                </c:pt>
                <c:pt idx="11">
                  <c:v>4.44355603E8</c:v>
                </c:pt>
                <c:pt idx="12">
                  <c:v>4.97104768E8</c:v>
                </c:pt>
                <c:pt idx="13">
                  <c:v>5.79928003E8</c:v>
                </c:pt>
                <c:pt idx="14">
                  <c:v>7.76476668E8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'all stats'!$B$47</c:f>
              <c:strCache>
                <c:ptCount val="1"/>
                <c:pt idx="0">
                  <c:v>L10</c:v>
                </c:pt>
              </c:strCache>
            </c:strRef>
          </c:tx>
          <c:marker>
            <c:symbol val="none"/>
          </c:marker>
          <c:cat>
            <c:numRef>
              <c:f>'all stats'!$C$79:$Q$79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stats'!$C$47:$Q$47</c:f>
              <c:numCache>
                <c:formatCode>#,##0</c:formatCode>
                <c:ptCount val="15"/>
                <c:pt idx="0">
                  <c:v>30089.0</c:v>
                </c:pt>
                <c:pt idx="1">
                  <c:v>29247.0</c:v>
                </c:pt>
                <c:pt idx="2">
                  <c:v>42398.0</c:v>
                </c:pt>
                <c:pt idx="3">
                  <c:v>38817.0</c:v>
                </c:pt>
                <c:pt idx="4">
                  <c:v>71814.0</c:v>
                </c:pt>
                <c:pt idx="5">
                  <c:v>99680.0</c:v>
                </c:pt>
                <c:pt idx="6">
                  <c:v>69695.0</c:v>
                </c:pt>
                <c:pt idx="7">
                  <c:v>274989.0</c:v>
                </c:pt>
                <c:pt idx="8">
                  <c:v>524486.0</c:v>
                </c:pt>
                <c:pt idx="9">
                  <c:v>764676.0</c:v>
                </c:pt>
                <c:pt idx="10">
                  <c:v>1.425966E6</c:v>
                </c:pt>
                <c:pt idx="11">
                  <c:v>2.932789E7</c:v>
                </c:pt>
                <c:pt idx="12">
                  <c:v>1.70861605E8</c:v>
                </c:pt>
                <c:pt idx="13">
                  <c:v>3.44696009E8</c:v>
                </c:pt>
                <c:pt idx="14">
                  <c:v>5.5677676E8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'all stats'!$B$59</c:f>
              <c:strCache>
                <c:ptCount val="1"/>
                <c:pt idx="0">
                  <c:v>L40</c:v>
                </c:pt>
              </c:strCache>
            </c:strRef>
          </c:tx>
          <c:marker>
            <c:symbol val="none"/>
          </c:marker>
          <c:cat>
            <c:numRef>
              <c:f>'all stats'!$C$79:$Q$79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stats'!$C$59:$Q$59</c:f>
              <c:numCache>
                <c:formatCode>#,##0</c:formatCode>
                <c:ptCount val="15"/>
                <c:pt idx="0">
                  <c:v>64121.0</c:v>
                </c:pt>
                <c:pt idx="1">
                  <c:v>69738.0</c:v>
                </c:pt>
                <c:pt idx="2">
                  <c:v>53445.0</c:v>
                </c:pt>
                <c:pt idx="3">
                  <c:v>59574.0</c:v>
                </c:pt>
                <c:pt idx="4">
                  <c:v>98428.0</c:v>
                </c:pt>
                <c:pt idx="5">
                  <c:v>121393.0</c:v>
                </c:pt>
                <c:pt idx="6">
                  <c:v>169856.0</c:v>
                </c:pt>
                <c:pt idx="7">
                  <c:v>294596.0</c:v>
                </c:pt>
                <c:pt idx="8">
                  <c:v>521212.0</c:v>
                </c:pt>
                <c:pt idx="9">
                  <c:v>997076.0</c:v>
                </c:pt>
                <c:pt idx="10">
                  <c:v>1.977979E6</c:v>
                </c:pt>
                <c:pt idx="11">
                  <c:v>2.8215826E7</c:v>
                </c:pt>
                <c:pt idx="12">
                  <c:v>1.66146801E8</c:v>
                </c:pt>
                <c:pt idx="13">
                  <c:v>3.4503494E8</c:v>
                </c:pt>
                <c:pt idx="14">
                  <c:v>5.56483738E8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'all stats'!$B$71</c:f>
              <c:strCache>
                <c:ptCount val="1"/>
                <c:pt idx="0">
                  <c:v>L80</c:v>
                </c:pt>
              </c:strCache>
            </c:strRef>
          </c:tx>
          <c:marker>
            <c:symbol val="none"/>
          </c:marker>
          <c:cat>
            <c:numRef>
              <c:f>'all stats'!$C$79:$Q$79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stats'!$C$71:$Q$71</c:f>
              <c:numCache>
                <c:formatCode>#,##0</c:formatCode>
                <c:ptCount val="15"/>
                <c:pt idx="0">
                  <c:v>123977.0</c:v>
                </c:pt>
                <c:pt idx="1">
                  <c:v>100828.0</c:v>
                </c:pt>
                <c:pt idx="2">
                  <c:v>94648.0</c:v>
                </c:pt>
                <c:pt idx="3">
                  <c:v>126846.0</c:v>
                </c:pt>
                <c:pt idx="4">
                  <c:v>117550.0</c:v>
                </c:pt>
                <c:pt idx="5">
                  <c:v>146668.0</c:v>
                </c:pt>
                <c:pt idx="6">
                  <c:v>237692.0</c:v>
                </c:pt>
                <c:pt idx="7">
                  <c:v>347487.0</c:v>
                </c:pt>
                <c:pt idx="8">
                  <c:v>560754.0</c:v>
                </c:pt>
                <c:pt idx="9">
                  <c:v>1.07702E6</c:v>
                </c:pt>
                <c:pt idx="10">
                  <c:v>2.01274E6</c:v>
                </c:pt>
                <c:pt idx="11">
                  <c:v>2.2286431E7</c:v>
                </c:pt>
                <c:pt idx="12">
                  <c:v>1.76282996E8</c:v>
                </c:pt>
                <c:pt idx="13">
                  <c:v>3.49781835E8</c:v>
                </c:pt>
                <c:pt idx="14">
                  <c:v>5.69959227E8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'all stats'!$B$84</c:f>
              <c:strCache>
                <c:ptCount val="1"/>
                <c:pt idx="0">
                  <c:v>T10</c:v>
                </c:pt>
              </c:strCache>
            </c:strRef>
          </c:tx>
          <c:marker>
            <c:symbol val="none"/>
          </c:marker>
          <c:cat>
            <c:numRef>
              <c:f>'all stats'!$C$79:$Q$79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stats'!$C$84:$Q$84</c:f>
              <c:numCache>
                <c:formatCode>#,##0</c:formatCode>
                <c:ptCount val="15"/>
                <c:pt idx="0">
                  <c:v>43002.0</c:v>
                </c:pt>
                <c:pt idx="1">
                  <c:v>40110.0</c:v>
                </c:pt>
                <c:pt idx="2">
                  <c:v>52669.0</c:v>
                </c:pt>
                <c:pt idx="3">
                  <c:v>82837.0</c:v>
                </c:pt>
                <c:pt idx="4">
                  <c:v>123204.0</c:v>
                </c:pt>
                <c:pt idx="5">
                  <c:v>190920.0</c:v>
                </c:pt>
                <c:pt idx="6">
                  <c:v>133215.0</c:v>
                </c:pt>
                <c:pt idx="7">
                  <c:v>398706.0</c:v>
                </c:pt>
                <c:pt idx="8">
                  <c:v>974055.0</c:v>
                </c:pt>
                <c:pt idx="9">
                  <c:v>1.11262E6</c:v>
                </c:pt>
                <c:pt idx="10">
                  <c:v>1.1698604E7</c:v>
                </c:pt>
                <c:pt idx="11">
                  <c:v>1.66867599E8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'all stats'!$B$96</c:f>
              <c:strCache>
                <c:ptCount val="1"/>
                <c:pt idx="0">
                  <c:v>T40</c:v>
                </c:pt>
              </c:strCache>
            </c:strRef>
          </c:tx>
          <c:marker>
            <c:symbol val="none"/>
          </c:marker>
          <c:cat>
            <c:numRef>
              <c:f>'all stats'!$C$79:$Q$79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stats'!$C$96:$Q$96</c:f>
              <c:numCache>
                <c:formatCode>#,##0</c:formatCode>
                <c:ptCount val="15"/>
                <c:pt idx="0">
                  <c:v>79321.0</c:v>
                </c:pt>
                <c:pt idx="1">
                  <c:v>66555.0</c:v>
                </c:pt>
                <c:pt idx="2">
                  <c:v>92930.0</c:v>
                </c:pt>
                <c:pt idx="3">
                  <c:v>89641.0</c:v>
                </c:pt>
                <c:pt idx="4">
                  <c:v>152065.0</c:v>
                </c:pt>
                <c:pt idx="5">
                  <c:v>219255.0</c:v>
                </c:pt>
                <c:pt idx="6">
                  <c:v>124473.0</c:v>
                </c:pt>
                <c:pt idx="7">
                  <c:v>249038.0</c:v>
                </c:pt>
                <c:pt idx="8">
                  <c:v>1.028657E6</c:v>
                </c:pt>
                <c:pt idx="9">
                  <c:v>1.92356E6</c:v>
                </c:pt>
                <c:pt idx="10">
                  <c:v>1.0592131E7</c:v>
                </c:pt>
                <c:pt idx="11">
                  <c:v>1.63929512E8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'all stats'!$B$108</c:f>
              <c:strCache>
                <c:ptCount val="1"/>
                <c:pt idx="0">
                  <c:v>T80</c:v>
                </c:pt>
              </c:strCache>
            </c:strRef>
          </c:tx>
          <c:marker>
            <c:symbol val="none"/>
          </c:marker>
          <c:cat>
            <c:numRef>
              <c:f>'all stats'!$C$79:$Q$79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stats'!$C$108:$Q$108</c:f>
              <c:numCache>
                <c:formatCode>#,##0</c:formatCode>
                <c:ptCount val="15"/>
                <c:pt idx="0">
                  <c:v>127855.0</c:v>
                </c:pt>
                <c:pt idx="1">
                  <c:v>130166.0</c:v>
                </c:pt>
                <c:pt idx="2">
                  <c:v>145697.0</c:v>
                </c:pt>
                <c:pt idx="3">
                  <c:v>139432.0</c:v>
                </c:pt>
                <c:pt idx="4">
                  <c:v>207555.0</c:v>
                </c:pt>
                <c:pt idx="5">
                  <c:v>267989.0</c:v>
                </c:pt>
                <c:pt idx="6">
                  <c:v>145175.0</c:v>
                </c:pt>
                <c:pt idx="7">
                  <c:v>419341.0</c:v>
                </c:pt>
                <c:pt idx="8">
                  <c:v>1.144477E6</c:v>
                </c:pt>
                <c:pt idx="9">
                  <c:v>2.265814E6</c:v>
                </c:pt>
                <c:pt idx="10">
                  <c:v>1.0695673E7</c:v>
                </c:pt>
                <c:pt idx="11">
                  <c:v>1.57188639E8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302344"/>
        <c:axId val="572372056"/>
      </c:lineChart>
      <c:catAx>
        <c:axId val="60430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2372056"/>
        <c:crosses val="autoZero"/>
        <c:auto val="1"/>
        <c:lblAlgn val="ctr"/>
        <c:lblOffset val="100"/>
        <c:noMultiLvlLbl val="0"/>
      </c:catAx>
      <c:valAx>
        <c:axId val="57237205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04302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</a:t>
            </a:r>
            <a:r>
              <a:rPr lang="en-US" baseline="0"/>
              <a:t> cycles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all_stats!$B$3</c:f>
              <c:strCache>
                <c:ptCount val="1"/>
                <c:pt idx="0">
                  <c:v>xtrie</c:v>
                </c:pt>
              </c:strCache>
            </c:strRef>
          </c:tx>
          <c:marker>
            <c:symbol val="none"/>
          </c:marker>
          <c:val>
            <c:numRef>
              <c:f>all_stats!$C$3:$K$3</c:f>
              <c:numCache>
                <c:formatCode>#,##0</c:formatCode>
                <c:ptCount val="9"/>
                <c:pt idx="0">
                  <c:v>2.91258067372E11</c:v>
                </c:pt>
                <c:pt idx="1">
                  <c:v>2.61249952464E11</c:v>
                </c:pt>
                <c:pt idx="2">
                  <c:v>2.61122239042E11</c:v>
                </c:pt>
                <c:pt idx="3">
                  <c:v>2.67523799327E11</c:v>
                </c:pt>
                <c:pt idx="4">
                  <c:v>2.89400136354E11</c:v>
                </c:pt>
                <c:pt idx="5">
                  <c:v>2.85078237877E11</c:v>
                </c:pt>
                <c:pt idx="6">
                  <c:v>3.02080248666E11</c:v>
                </c:pt>
                <c:pt idx="7">
                  <c:v>3.19728211702E11</c:v>
                </c:pt>
                <c:pt idx="8">
                  <c:v>3.35432123935E11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all_stats!$B$57</c:f>
              <c:strCache>
                <c:ptCount val="1"/>
                <c:pt idx="0">
                  <c:v>skiplist</c:v>
                </c:pt>
              </c:strCache>
            </c:strRef>
          </c:tx>
          <c:marker>
            <c:symbol val="none"/>
          </c:marker>
          <c:val>
            <c:numRef>
              <c:f>all_stats!$C$57:$K$57</c:f>
              <c:numCache>
                <c:formatCode>#,##0</c:formatCode>
                <c:ptCount val="9"/>
                <c:pt idx="0">
                  <c:v>3.63874479887E11</c:v>
                </c:pt>
                <c:pt idx="1">
                  <c:v>3.08005461242E11</c:v>
                </c:pt>
                <c:pt idx="2">
                  <c:v>3.0761965371E11</c:v>
                </c:pt>
                <c:pt idx="3">
                  <c:v>3.14888296196E11</c:v>
                </c:pt>
                <c:pt idx="4">
                  <c:v>3.28797215386E11</c:v>
                </c:pt>
                <c:pt idx="5">
                  <c:v>3.49446130497E11</c:v>
                </c:pt>
                <c:pt idx="6">
                  <c:v>3.64492733549E11</c:v>
                </c:pt>
                <c:pt idx="7">
                  <c:v>4.12415101454E11</c:v>
                </c:pt>
                <c:pt idx="8">
                  <c:v>4.71223619295E11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all_stats!$B$111</c:f>
              <c:strCache>
                <c:ptCount val="1"/>
                <c:pt idx="0">
                  <c:v>SkipTrie4</c:v>
                </c:pt>
              </c:strCache>
            </c:strRef>
          </c:tx>
          <c:marker>
            <c:symbol val="none"/>
          </c:marker>
          <c:val>
            <c:numRef>
              <c:f>all_stats!$C$111:$K$111</c:f>
              <c:numCache>
                <c:formatCode>#,##0</c:formatCode>
                <c:ptCount val="9"/>
                <c:pt idx="0">
                  <c:v>3.839500924E11</c:v>
                </c:pt>
                <c:pt idx="1">
                  <c:v>3.24594104944E11</c:v>
                </c:pt>
                <c:pt idx="2">
                  <c:v>3.27466330348E11</c:v>
                </c:pt>
                <c:pt idx="3">
                  <c:v>3.31498483114E11</c:v>
                </c:pt>
                <c:pt idx="4">
                  <c:v>3.43734315521E11</c:v>
                </c:pt>
                <c:pt idx="5">
                  <c:v>3.60247158764E11</c:v>
                </c:pt>
                <c:pt idx="6">
                  <c:v>3.80323680542E11</c:v>
                </c:pt>
                <c:pt idx="7">
                  <c:v>4.22904302781E11</c:v>
                </c:pt>
                <c:pt idx="8">
                  <c:v>4.62209044219E11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all_stats!$B$165</c:f>
              <c:strCache>
                <c:ptCount val="1"/>
                <c:pt idx="0">
                  <c:v>SkipTrie8</c:v>
                </c:pt>
              </c:strCache>
            </c:strRef>
          </c:tx>
          <c:marker>
            <c:symbol val="none"/>
          </c:marker>
          <c:val>
            <c:numRef>
              <c:f>all_stats!$C$165:$K$165</c:f>
              <c:numCache>
                <c:formatCode>#,##0</c:formatCode>
                <c:ptCount val="9"/>
                <c:pt idx="0">
                  <c:v>3.80797722078E11</c:v>
                </c:pt>
                <c:pt idx="1">
                  <c:v>3.15678007586E11</c:v>
                </c:pt>
                <c:pt idx="2">
                  <c:v>3.21510242647E11</c:v>
                </c:pt>
                <c:pt idx="3">
                  <c:v>3.25423522459E11</c:v>
                </c:pt>
                <c:pt idx="4">
                  <c:v>3.40231249381E11</c:v>
                </c:pt>
                <c:pt idx="5">
                  <c:v>3.5972842081E11</c:v>
                </c:pt>
                <c:pt idx="6">
                  <c:v>3.86262167601E11</c:v>
                </c:pt>
                <c:pt idx="7">
                  <c:v>4.28751798082E11</c:v>
                </c:pt>
                <c:pt idx="8">
                  <c:v>4.8616595811E11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all_stats!$B$219</c:f>
              <c:strCache>
                <c:ptCount val="1"/>
                <c:pt idx="0">
                  <c:v>SkipTrie12</c:v>
                </c:pt>
              </c:strCache>
            </c:strRef>
          </c:tx>
          <c:marker>
            <c:symbol val="none"/>
          </c:marker>
          <c:val>
            <c:numRef>
              <c:f>all_stats!$C$219:$K$219</c:f>
              <c:numCache>
                <c:formatCode>#,##0</c:formatCode>
                <c:ptCount val="9"/>
                <c:pt idx="0">
                  <c:v>4.09179941405E11</c:v>
                </c:pt>
                <c:pt idx="1">
                  <c:v>3.33102642271E11</c:v>
                </c:pt>
                <c:pt idx="2">
                  <c:v>3.37045154069E11</c:v>
                </c:pt>
                <c:pt idx="3">
                  <c:v>3.51031426957E11</c:v>
                </c:pt>
                <c:pt idx="4">
                  <c:v>3.66966515445E11</c:v>
                </c:pt>
                <c:pt idx="5">
                  <c:v>3.98534947264E11</c:v>
                </c:pt>
                <c:pt idx="6">
                  <c:v>4.40294752288E11</c:v>
                </c:pt>
                <c:pt idx="7">
                  <c:v>4.87092220468E11</c:v>
                </c:pt>
                <c:pt idx="8">
                  <c:v>5.69441792748E11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all_stats!$B$273</c:f>
              <c:strCache>
                <c:ptCount val="1"/>
                <c:pt idx="0">
                  <c:v>SkipTrie16</c:v>
                </c:pt>
              </c:strCache>
            </c:strRef>
          </c:tx>
          <c:marker>
            <c:symbol val="none"/>
          </c:marker>
          <c:val>
            <c:numRef>
              <c:f>all_stats!$C$273:$K$273</c:f>
              <c:numCache>
                <c:formatCode>#,##0</c:formatCode>
                <c:ptCount val="9"/>
                <c:pt idx="0">
                  <c:v>3.89092217742E11</c:v>
                </c:pt>
                <c:pt idx="1">
                  <c:v>3.24753851022E11</c:v>
                </c:pt>
                <c:pt idx="2">
                  <c:v>3.24571744836E11</c:v>
                </c:pt>
                <c:pt idx="3">
                  <c:v>3.38990547997E11</c:v>
                </c:pt>
                <c:pt idx="4">
                  <c:v>3.56762727622E11</c:v>
                </c:pt>
                <c:pt idx="5">
                  <c:v>3.82020219377E11</c:v>
                </c:pt>
                <c:pt idx="6">
                  <c:v>4.05422155618E11</c:v>
                </c:pt>
                <c:pt idx="7">
                  <c:v>4.53429239319E11</c:v>
                </c:pt>
                <c:pt idx="8">
                  <c:v>4.97463788207E11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all_stats!$B$327</c:f>
              <c:strCache>
                <c:ptCount val="1"/>
                <c:pt idx="0">
                  <c:v>SkipTrie20</c:v>
                </c:pt>
              </c:strCache>
            </c:strRef>
          </c:tx>
          <c:marker>
            <c:symbol val="none"/>
          </c:marker>
          <c:val>
            <c:numRef>
              <c:f>all_stats!$C$327:$K$327</c:f>
              <c:numCache>
                <c:formatCode>#,##0</c:formatCode>
                <c:ptCount val="9"/>
                <c:pt idx="0">
                  <c:v>4.22997978539E11</c:v>
                </c:pt>
                <c:pt idx="1">
                  <c:v>3.75439363516E11</c:v>
                </c:pt>
                <c:pt idx="2">
                  <c:v>3.78874408497E11</c:v>
                </c:pt>
                <c:pt idx="3">
                  <c:v>3.83264594239E11</c:v>
                </c:pt>
                <c:pt idx="4">
                  <c:v>3.8727127792E11</c:v>
                </c:pt>
                <c:pt idx="5">
                  <c:v>4.08566118275E11</c:v>
                </c:pt>
                <c:pt idx="6">
                  <c:v>4.2894758272E11</c:v>
                </c:pt>
                <c:pt idx="7">
                  <c:v>4.56439111493E11</c:v>
                </c:pt>
                <c:pt idx="8">
                  <c:v>4.9063184968E11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541352"/>
        <c:axId val="561531352"/>
      </c:lineChart>
      <c:catAx>
        <c:axId val="56154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561531352"/>
        <c:crosses val="autoZero"/>
        <c:auto val="1"/>
        <c:lblAlgn val="ctr"/>
        <c:lblOffset val="100"/>
        <c:noMultiLvlLbl val="0"/>
      </c:catAx>
      <c:valAx>
        <c:axId val="561531352"/>
        <c:scaling>
          <c:orientation val="minMax"/>
          <c:min val="2.5E11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61541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'xtrie perf'!$F$3</c:f>
              <c:strCache>
                <c:ptCount val="1"/>
                <c:pt idx="0">
                  <c:v>10 threads</c:v>
                </c:pt>
              </c:strCache>
            </c:strRef>
          </c:tx>
          <c:marker>
            <c:symbol val="none"/>
          </c:marker>
          <c:cat>
            <c:numRef>
              <c:f>'xtrie perf'!$A$4:$A$18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'xtrie perf'!$F$4:$F$18</c:f>
              <c:numCache>
                <c:formatCode>General</c:formatCode>
                <c:ptCount val="15"/>
                <c:pt idx="0">
                  <c:v>0.444194</c:v>
                </c:pt>
                <c:pt idx="1">
                  <c:v>0.624993</c:v>
                </c:pt>
                <c:pt idx="2">
                  <c:v>0.716902</c:v>
                </c:pt>
                <c:pt idx="3">
                  <c:v>0.719025</c:v>
                </c:pt>
                <c:pt idx="4">
                  <c:v>0.915131</c:v>
                </c:pt>
                <c:pt idx="5">
                  <c:v>0.939804</c:v>
                </c:pt>
                <c:pt idx="6">
                  <c:v>1.022702</c:v>
                </c:pt>
                <c:pt idx="7">
                  <c:v>1.069124</c:v>
                </c:pt>
                <c:pt idx="8">
                  <c:v>1.12466</c:v>
                </c:pt>
                <c:pt idx="9">
                  <c:v>1.770958</c:v>
                </c:pt>
                <c:pt idx="10">
                  <c:v>3.564137</c:v>
                </c:pt>
                <c:pt idx="11">
                  <c:v>4.55056</c:v>
                </c:pt>
                <c:pt idx="12">
                  <c:v>4.782634</c:v>
                </c:pt>
                <c:pt idx="13">
                  <c:v>4.758451</c:v>
                </c:pt>
                <c:pt idx="14">
                  <c:v>5.101785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'xtrie perf'!$G$3</c:f>
              <c:strCache>
                <c:ptCount val="1"/>
                <c:pt idx="0">
                  <c:v>40 threads</c:v>
                </c:pt>
              </c:strCache>
            </c:strRef>
          </c:tx>
          <c:marker>
            <c:symbol val="none"/>
          </c:marker>
          <c:cat>
            <c:numRef>
              <c:f>'xtrie perf'!$A$4:$A$18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'xtrie perf'!$G$4:$G$18</c:f>
              <c:numCache>
                <c:formatCode>General</c:formatCode>
                <c:ptCount val="15"/>
                <c:pt idx="0">
                  <c:v>0.079353</c:v>
                </c:pt>
                <c:pt idx="1">
                  <c:v>0.120772</c:v>
                </c:pt>
                <c:pt idx="2">
                  <c:v>0.145759</c:v>
                </c:pt>
                <c:pt idx="3">
                  <c:v>0.191917</c:v>
                </c:pt>
                <c:pt idx="4">
                  <c:v>0.184783</c:v>
                </c:pt>
                <c:pt idx="5">
                  <c:v>0.193841</c:v>
                </c:pt>
                <c:pt idx="6">
                  <c:v>0.345125</c:v>
                </c:pt>
                <c:pt idx="7">
                  <c:v>0.371648</c:v>
                </c:pt>
                <c:pt idx="8">
                  <c:v>0.338805</c:v>
                </c:pt>
                <c:pt idx="9">
                  <c:v>0.561891</c:v>
                </c:pt>
                <c:pt idx="10">
                  <c:v>1.033588</c:v>
                </c:pt>
                <c:pt idx="11">
                  <c:v>1.503477</c:v>
                </c:pt>
                <c:pt idx="12">
                  <c:v>1.475124</c:v>
                </c:pt>
                <c:pt idx="13">
                  <c:v>1.376758</c:v>
                </c:pt>
                <c:pt idx="14">
                  <c:v>1.453925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'xtrie perf'!$H$3</c:f>
              <c:strCache>
                <c:ptCount val="1"/>
                <c:pt idx="0">
                  <c:v>80 threads</c:v>
                </c:pt>
              </c:strCache>
            </c:strRef>
          </c:tx>
          <c:marker>
            <c:symbol val="none"/>
          </c:marker>
          <c:cat>
            <c:numRef>
              <c:f>'xtrie perf'!$A$4:$A$18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'xtrie perf'!$H$4:$H$18</c:f>
              <c:numCache>
                <c:formatCode>General</c:formatCode>
                <c:ptCount val="15"/>
                <c:pt idx="0">
                  <c:v>0.07806</c:v>
                </c:pt>
                <c:pt idx="1">
                  <c:v>0.089711</c:v>
                </c:pt>
                <c:pt idx="2">
                  <c:v>0.094381</c:v>
                </c:pt>
                <c:pt idx="3">
                  <c:v>0.112159</c:v>
                </c:pt>
                <c:pt idx="4">
                  <c:v>0.119336</c:v>
                </c:pt>
                <c:pt idx="5">
                  <c:v>0.162472</c:v>
                </c:pt>
                <c:pt idx="6">
                  <c:v>0.184696</c:v>
                </c:pt>
                <c:pt idx="7">
                  <c:v>0.223578</c:v>
                </c:pt>
                <c:pt idx="8">
                  <c:v>0.224015</c:v>
                </c:pt>
                <c:pt idx="9">
                  <c:v>0.285594</c:v>
                </c:pt>
                <c:pt idx="10">
                  <c:v>0.674868</c:v>
                </c:pt>
                <c:pt idx="11">
                  <c:v>0.994735</c:v>
                </c:pt>
                <c:pt idx="12">
                  <c:v>1.046271</c:v>
                </c:pt>
                <c:pt idx="13">
                  <c:v>1.046606</c:v>
                </c:pt>
                <c:pt idx="14">
                  <c:v>1.103194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916680"/>
        <c:axId val="579181304"/>
      </c:lineChart>
      <c:catAx>
        <c:axId val="578916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9181304"/>
        <c:crosses val="autoZero"/>
        <c:auto val="1"/>
        <c:lblAlgn val="ctr"/>
        <c:lblOffset val="100"/>
        <c:noMultiLvlLbl val="0"/>
      </c:catAx>
      <c:valAx>
        <c:axId val="579181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8916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LLC-misses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stats'!$B$13</c:f>
              <c:strCache>
                <c:ptCount val="1"/>
                <c:pt idx="0">
                  <c:v>x10</c:v>
                </c:pt>
              </c:strCache>
            </c:strRef>
          </c:tx>
          <c:marker>
            <c:symbol val="none"/>
          </c:marker>
          <c:cat>
            <c:numRef>
              <c:f>'all stats'!$C$79:$Q$79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stats'!$C$13:$Q$13</c:f>
              <c:numCache>
                <c:formatCode>#,##0</c:formatCode>
                <c:ptCount val="15"/>
                <c:pt idx="0">
                  <c:v>3059.0</c:v>
                </c:pt>
                <c:pt idx="1">
                  <c:v>5420.0</c:v>
                </c:pt>
                <c:pt idx="2">
                  <c:v>5416.0</c:v>
                </c:pt>
                <c:pt idx="3">
                  <c:v>5801.0</c:v>
                </c:pt>
                <c:pt idx="4">
                  <c:v>19764.0</c:v>
                </c:pt>
                <c:pt idx="5">
                  <c:v>31346.0</c:v>
                </c:pt>
                <c:pt idx="6">
                  <c:v>19582.0</c:v>
                </c:pt>
                <c:pt idx="7">
                  <c:v>628866.0</c:v>
                </c:pt>
                <c:pt idx="8">
                  <c:v>2.287429E6</c:v>
                </c:pt>
                <c:pt idx="9">
                  <c:v>5.4629534E7</c:v>
                </c:pt>
                <c:pt idx="10">
                  <c:v>3.32408098E8</c:v>
                </c:pt>
                <c:pt idx="11">
                  <c:v>4.91678034E8</c:v>
                </c:pt>
                <c:pt idx="12">
                  <c:v>5.31252765E8</c:v>
                </c:pt>
                <c:pt idx="13">
                  <c:v>5.92220928E8</c:v>
                </c:pt>
                <c:pt idx="14">
                  <c:v>7.53389576E8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stats'!$B$25</c:f>
              <c:strCache>
                <c:ptCount val="1"/>
                <c:pt idx="0">
                  <c:v>x40</c:v>
                </c:pt>
              </c:strCache>
            </c:strRef>
          </c:tx>
          <c:marker>
            <c:symbol val="none"/>
          </c:marker>
          <c:cat>
            <c:numRef>
              <c:f>'all stats'!$C$79:$Q$79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stats'!$C$25:$Q$25</c:f>
              <c:numCache>
                <c:formatCode>#,##0</c:formatCode>
                <c:ptCount val="15"/>
                <c:pt idx="0">
                  <c:v>1278.0</c:v>
                </c:pt>
                <c:pt idx="1">
                  <c:v>1800.0</c:v>
                </c:pt>
                <c:pt idx="2">
                  <c:v>3225.0</c:v>
                </c:pt>
                <c:pt idx="3">
                  <c:v>9657.0</c:v>
                </c:pt>
                <c:pt idx="4">
                  <c:v>22786.0</c:v>
                </c:pt>
                <c:pt idx="5">
                  <c:v>32756.0</c:v>
                </c:pt>
                <c:pt idx="6">
                  <c:v>24059.0</c:v>
                </c:pt>
                <c:pt idx="7">
                  <c:v>438931.0</c:v>
                </c:pt>
                <c:pt idx="8">
                  <c:v>2.234789E6</c:v>
                </c:pt>
                <c:pt idx="9">
                  <c:v>3.4050599E7</c:v>
                </c:pt>
                <c:pt idx="10">
                  <c:v>3.69751686E8</c:v>
                </c:pt>
                <c:pt idx="11">
                  <c:v>4.95265582E8</c:v>
                </c:pt>
                <c:pt idx="12">
                  <c:v>5.35298772E8</c:v>
                </c:pt>
                <c:pt idx="13">
                  <c:v>5.9369624E8</c:v>
                </c:pt>
                <c:pt idx="14">
                  <c:v>7.553845E8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stats'!$B$37</c:f>
              <c:strCache>
                <c:ptCount val="1"/>
                <c:pt idx="0">
                  <c:v>x80</c:v>
                </c:pt>
              </c:strCache>
            </c:strRef>
          </c:tx>
          <c:marker>
            <c:symbol val="none"/>
          </c:marker>
          <c:cat>
            <c:numRef>
              <c:f>'all stats'!$C$79:$Q$79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stats'!$C$37:$Q$37</c:f>
              <c:numCache>
                <c:formatCode>#,##0</c:formatCode>
                <c:ptCount val="15"/>
                <c:pt idx="0">
                  <c:v>3846.0</c:v>
                </c:pt>
                <c:pt idx="1">
                  <c:v>3615.0</c:v>
                </c:pt>
                <c:pt idx="2">
                  <c:v>4495.0</c:v>
                </c:pt>
                <c:pt idx="3">
                  <c:v>20333.0</c:v>
                </c:pt>
                <c:pt idx="4">
                  <c:v>26872.0</c:v>
                </c:pt>
                <c:pt idx="5">
                  <c:v>44143.0</c:v>
                </c:pt>
                <c:pt idx="6">
                  <c:v>28450.0</c:v>
                </c:pt>
                <c:pt idx="7">
                  <c:v>618636.0</c:v>
                </c:pt>
                <c:pt idx="8">
                  <c:v>2.959131E6</c:v>
                </c:pt>
                <c:pt idx="9">
                  <c:v>1.7060547E7</c:v>
                </c:pt>
                <c:pt idx="10">
                  <c:v>2.05306699E8</c:v>
                </c:pt>
                <c:pt idx="11">
                  <c:v>4.34245092E8</c:v>
                </c:pt>
                <c:pt idx="12">
                  <c:v>4.77467601E8</c:v>
                </c:pt>
                <c:pt idx="13">
                  <c:v>5.45039277E8</c:v>
                </c:pt>
                <c:pt idx="14">
                  <c:v>7.13306348E8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636968"/>
        <c:axId val="673630616"/>
      </c:lineChart>
      <c:catAx>
        <c:axId val="673636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3630616"/>
        <c:crosses val="autoZero"/>
        <c:auto val="1"/>
        <c:lblAlgn val="ctr"/>
        <c:lblOffset val="100"/>
        <c:noMultiLvlLbl val="0"/>
      </c:catAx>
      <c:valAx>
        <c:axId val="67363061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73636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Instructions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stats'!$B$7</c:f>
              <c:strCache>
                <c:ptCount val="1"/>
                <c:pt idx="0">
                  <c:v>x10</c:v>
                </c:pt>
              </c:strCache>
            </c:strRef>
          </c:tx>
          <c:marker>
            <c:symbol val="none"/>
          </c:marker>
          <c:cat>
            <c:numRef>
              <c:f>'all stats'!$C$91:$Q$91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stats'!$C$7:$Q$7</c:f>
              <c:numCache>
                <c:formatCode>#,##0</c:formatCode>
                <c:ptCount val="15"/>
                <c:pt idx="0">
                  <c:v>8.763420252E9</c:v>
                </c:pt>
                <c:pt idx="1">
                  <c:v>8.74940115E9</c:v>
                </c:pt>
                <c:pt idx="2">
                  <c:v>8.742739559E9</c:v>
                </c:pt>
                <c:pt idx="3">
                  <c:v>8.751199141E9</c:v>
                </c:pt>
                <c:pt idx="4">
                  <c:v>8.797818024E9</c:v>
                </c:pt>
                <c:pt idx="5">
                  <c:v>8.760706649E9</c:v>
                </c:pt>
                <c:pt idx="6">
                  <c:v>8.878714661E9</c:v>
                </c:pt>
                <c:pt idx="7">
                  <c:v>9.035471033E9</c:v>
                </c:pt>
                <c:pt idx="8">
                  <c:v>9.387448226E9</c:v>
                </c:pt>
                <c:pt idx="9">
                  <c:v>1.0138949089E10</c:v>
                </c:pt>
                <c:pt idx="10">
                  <c:v>1.1646680549E10</c:v>
                </c:pt>
                <c:pt idx="11">
                  <c:v>1.4465380138E10</c:v>
                </c:pt>
                <c:pt idx="12">
                  <c:v>1.9547395233E10</c:v>
                </c:pt>
                <c:pt idx="13">
                  <c:v>2.9064192946E10</c:v>
                </c:pt>
                <c:pt idx="14">
                  <c:v>4.7225300637E10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stats'!$B$19</c:f>
              <c:strCache>
                <c:ptCount val="1"/>
                <c:pt idx="0">
                  <c:v>x40</c:v>
                </c:pt>
              </c:strCache>
            </c:strRef>
          </c:tx>
          <c:marker>
            <c:symbol val="none"/>
          </c:marker>
          <c:cat>
            <c:numRef>
              <c:f>'all stats'!$C$91:$Q$91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stats'!$C$19:$Q$19</c:f>
              <c:numCache>
                <c:formatCode>#,##0</c:formatCode>
                <c:ptCount val="15"/>
                <c:pt idx="0">
                  <c:v>6.993618359E9</c:v>
                </c:pt>
                <c:pt idx="1">
                  <c:v>8.326441557E9</c:v>
                </c:pt>
                <c:pt idx="2">
                  <c:v>8.667347754E9</c:v>
                </c:pt>
                <c:pt idx="3">
                  <c:v>8.753840679E9</c:v>
                </c:pt>
                <c:pt idx="4">
                  <c:v>8.775731617E9</c:v>
                </c:pt>
                <c:pt idx="5">
                  <c:v>8.531298584E9</c:v>
                </c:pt>
                <c:pt idx="6">
                  <c:v>8.882344336E9</c:v>
                </c:pt>
                <c:pt idx="7">
                  <c:v>8.94237518E9</c:v>
                </c:pt>
                <c:pt idx="8">
                  <c:v>9.372398091E9</c:v>
                </c:pt>
                <c:pt idx="9">
                  <c:v>1.01079162E10</c:v>
                </c:pt>
                <c:pt idx="10">
                  <c:v>1.1625638279E10</c:v>
                </c:pt>
                <c:pt idx="11">
                  <c:v>1.4439686441E10</c:v>
                </c:pt>
                <c:pt idx="12">
                  <c:v>1.9499403436E10</c:v>
                </c:pt>
                <c:pt idx="13">
                  <c:v>2.9125766188E10</c:v>
                </c:pt>
                <c:pt idx="14">
                  <c:v>4.7194019111E10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stats'!$B$31</c:f>
              <c:strCache>
                <c:ptCount val="1"/>
                <c:pt idx="0">
                  <c:v>x80</c:v>
                </c:pt>
              </c:strCache>
            </c:strRef>
          </c:tx>
          <c:marker>
            <c:symbol val="none"/>
          </c:marker>
          <c:cat>
            <c:numRef>
              <c:f>'all stats'!$C$91:$Q$91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stats'!$C$31:$Q$31</c:f>
              <c:numCache>
                <c:formatCode>#,##0</c:formatCode>
                <c:ptCount val="15"/>
                <c:pt idx="0">
                  <c:v>7.35406165E9</c:v>
                </c:pt>
                <c:pt idx="1">
                  <c:v>7.934759288E9</c:v>
                </c:pt>
                <c:pt idx="2">
                  <c:v>8.229263072E9</c:v>
                </c:pt>
                <c:pt idx="3">
                  <c:v>8.427981338E9</c:v>
                </c:pt>
                <c:pt idx="4">
                  <c:v>8.650075744E9</c:v>
                </c:pt>
                <c:pt idx="5">
                  <c:v>8.52396899E9</c:v>
                </c:pt>
                <c:pt idx="6">
                  <c:v>8.706518766E9</c:v>
                </c:pt>
                <c:pt idx="7">
                  <c:v>8.967526806E9</c:v>
                </c:pt>
                <c:pt idx="8">
                  <c:v>9.213892935E9</c:v>
                </c:pt>
                <c:pt idx="9">
                  <c:v>1.0127691821E10</c:v>
                </c:pt>
                <c:pt idx="10">
                  <c:v>1.1650245053E10</c:v>
                </c:pt>
                <c:pt idx="11">
                  <c:v>1.4482660092E10</c:v>
                </c:pt>
                <c:pt idx="12">
                  <c:v>1.9629691501E10</c:v>
                </c:pt>
                <c:pt idx="13">
                  <c:v>2.9217851713E10</c:v>
                </c:pt>
                <c:pt idx="14">
                  <c:v>4.727787345E10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253304"/>
        <c:axId val="663195256"/>
      </c:lineChart>
      <c:catAx>
        <c:axId val="664253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3195256"/>
        <c:crosses val="autoZero"/>
        <c:auto val="1"/>
        <c:lblAlgn val="ctr"/>
        <c:lblOffset val="100"/>
        <c:noMultiLvlLbl val="0"/>
      </c:catAx>
      <c:valAx>
        <c:axId val="66319525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64253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 perf'!$F$3</c:f>
              <c:strCache>
                <c:ptCount val="1"/>
                <c:pt idx="0">
                  <c:v>10 threads</c:v>
                </c:pt>
              </c:strCache>
            </c:strRef>
          </c:tx>
          <c:marker>
            <c:symbol val="none"/>
          </c:marker>
          <c:cat>
            <c:numRef>
              <c:f>'SL perf'!$A$4:$A$18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'SL perf'!$F$4:$F$18</c:f>
              <c:numCache>
                <c:formatCode>General</c:formatCode>
                <c:ptCount val="15"/>
                <c:pt idx="0">
                  <c:v>0.203144</c:v>
                </c:pt>
                <c:pt idx="1">
                  <c:v>0.455032</c:v>
                </c:pt>
                <c:pt idx="2">
                  <c:v>0.518874</c:v>
                </c:pt>
                <c:pt idx="3">
                  <c:v>0.58618</c:v>
                </c:pt>
                <c:pt idx="4">
                  <c:v>0.710508</c:v>
                </c:pt>
                <c:pt idx="5">
                  <c:v>0.944463</c:v>
                </c:pt>
                <c:pt idx="6">
                  <c:v>1.197898</c:v>
                </c:pt>
                <c:pt idx="7">
                  <c:v>1.480838</c:v>
                </c:pt>
                <c:pt idx="8">
                  <c:v>1.884028</c:v>
                </c:pt>
                <c:pt idx="9">
                  <c:v>2.236293</c:v>
                </c:pt>
                <c:pt idx="10">
                  <c:v>2.563531</c:v>
                </c:pt>
                <c:pt idx="11">
                  <c:v>3.145671</c:v>
                </c:pt>
                <c:pt idx="12">
                  <c:v>4.773466</c:v>
                </c:pt>
                <c:pt idx="13">
                  <c:v>6.439234</c:v>
                </c:pt>
                <c:pt idx="14">
                  <c:v>8.646547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'SL perf'!$G$3</c:f>
              <c:strCache>
                <c:ptCount val="1"/>
                <c:pt idx="0">
                  <c:v>40 threads</c:v>
                </c:pt>
              </c:strCache>
            </c:strRef>
          </c:tx>
          <c:marker>
            <c:symbol val="none"/>
          </c:marker>
          <c:cat>
            <c:numRef>
              <c:f>'SL perf'!$A$4:$A$18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'SL perf'!$G$4:$G$18</c:f>
              <c:numCache>
                <c:formatCode>General</c:formatCode>
                <c:ptCount val="15"/>
                <c:pt idx="0">
                  <c:v>0.036</c:v>
                </c:pt>
                <c:pt idx="1">
                  <c:v>0.096778</c:v>
                </c:pt>
                <c:pt idx="2">
                  <c:v>0.129908</c:v>
                </c:pt>
                <c:pt idx="3">
                  <c:v>0.146072</c:v>
                </c:pt>
                <c:pt idx="4">
                  <c:v>0.192964</c:v>
                </c:pt>
                <c:pt idx="5">
                  <c:v>0.269378</c:v>
                </c:pt>
                <c:pt idx="6">
                  <c:v>0.291606</c:v>
                </c:pt>
                <c:pt idx="7">
                  <c:v>0.380358</c:v>
                </c:pt>
                <c:pt idx="8">
                  <c:v>0.489687</c:v>
                </c:pt>
                <c:pt idx="9">
                  <c:v>0.576296</c:v>
                </c:pt>
                <c:pt idx="10">
                  <c:v>0.652329</c:v>
                </c:pt>
                <c:pt idx="11">
                  <c:v>0.774154</c:v>
                </c:pt>
                <c:pt idx="12">
                  <c:v>1.179575</c:v>
                </c:pt>
                <c:pt idx="13">
                  <c:v>1.791478</c:v>
                </c:pt>
                <c:pt idx="14">
                  <c:v>2.328998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'SL perf'!$H$3</c:f>
              <c:strCache>
                <c:ptCount val="1"/>
                <c:pt idx="0">
                  <c:v>80 threads</c:v>
                </c:pt>
              </c:strCache>
            </c:strRef>
          </c:tx>
          <c:marker>
            <c:symbol val="none"/>
          </c:marker>
          <c:cat>
            <c:numRef>
              <c:f>'SL perf'!$A$4:$A$18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'SL perf'!$H$4:$H$18</c:f>
              <c:numCache>
                <c:formatCode>General</c:formatCode>
                <c:ptCount val="15"/>
                <c:pt idx="0">
                  <c:v>0.042965</c:v>
                </c:pt>
                <c:pt idx="1">
                  <c:v>0.071023</c:v>
                </c:pt>
                <c:pt idx="2">
                  <c:v>0.087995</c:v>
                </c:pt>
                <c:pt idx="3">
                  <c:v>0.107542</c:v>
                </c:pt>
                <c:pt idx="4">
                  <c:v>0.130965</c:v>
                </c:pt>
                <c:pt idx="5">
                  <c:v>0.178221</c:v>
                </c:pt>
                <c:pt idx="6">
                  <c:v>0.18118</c:v>
                </c:pt>
                <c:pt idx="7">
                  <c:v>0.256211</c:v>
                </c:pt>
                <c:pt idx="8">
                  <c:v>0.315708</c:v>
                </c:pt>
                <c:pt idx="9">
                  <c:v>0.392246</c:v>
                </c:pt>
                <c:pt idx="10">
                  <c:v>0.410766</c:v>
                </c:pt>
                <c:pt idx="11">
                  <c:v>0.463357</c:v>
                </c:pt>
                <c:pt idx="12">
                  <c:v>0.77139</c:v>
                </c:pt>
                <c:pt idx="13">
                  <c:v>0.99534</c:v>
                </c:pt>
                <c:pt idx="14">
                  <c:v>1.396289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117432"/>
        <c:axId val="672120376"/>
      </c:lineChart>
      <c:catAx>
        <c:axId val="672117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2120376"/>
        <c:crosses val="autoZero"/>
        <c:auto val="1"/>
        <c:lblAlgn val="ctr"/>
        <c:lblOffset val="100"/>
        <c:noMultiLvlLbl val="0"/>
      </c:catAx>
      <c:valAx>
        <c:axId val="672120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2117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Instructions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'all stats'!$B$45</c:f>
              <c:strCache>
                <c:ptCount val="1"/>
                <c:pt idx="0">
                  <c:v>L10</c:v>
                </c:pt>
              </c:strCache>
            </c:strRef>
          </c:tx>
          <c:marker>
            <c:symbol val="none"/>
          </c:marker>
          <c:cat>
            <c:numRef>
              <c:f>'all stats'!$C$91:$Q$91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stats'!$C$45:$Q$45</c:f>
              <c:numCache>
                <c:formatCode>#,##0</c:formatCode>
                <c:ptCount val="15"/>
                <c:pt idx="0">
                  <c:v>5.693113756E9</c:v>
                </c:pt>
                <c:pt idx="1">
                  <c:v>7.757946728E9</c:v>
                </c:pt>
                <c:pt idx="2">
                  <c:v>8.272368864E9</c:v>
                </c:pt>
                <c:pt idx="3">
                  <c:v>8.520823646E9</c:v>
                </c:pt>
                <c:pt idx="4">
                  <c:v>9.59999657E9</c:v>
                </c:pt>
                <c:pt idx="5">
                  <c:v>1.0302177756E10</c:v>
                </c:pt>
                <c:pt idx="6">
                  <c:v>1.081401647E10</c:v>
                </c:pt>
                <c:pt idx="7">
                  <c:v>1.2234501259E10</c:v>
                </c:pt>
                <c:pt idx="8">
                  <c:v>1.2944777671E10</c:v>
                </c:pt>
                <c:pt idx="9">
                  <c:v>1.4338177445E10</c:v>
                </c:pt>
                <c:pt idx="10">
                  <c:v>1.4540009224E10</c:v>
                </c:pt>
                <c:pt idx="11">
                  <c:v>1.5651533394E10</c:v>
                </c:pt>
                <c:pt idx="12">
                  <c:v>1.7723638516E10</c:v>
                </c:pt>
                <c:pt idx="13">
                  <c:v>2.0670048149E10</c:v>
                </c:pt>
                <c:pt idx="14">
                  <c:v>2.6547638878E10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'all stats'!$B$57</c:f>
              <c:strCache>
                <c:ptCount val="1"/>
                <c:pt idx="0">
                  <c:v>L40</c:v>
                </c:pt>
              </c:strCache>
            </c:strRef>
          </c:tx>
          <c:marker>
            <c:symbol val="none"/>
          </c:marker>
          <c:cat>
            <c:numRef>
              <c:f>'all stats'!$C$91:$Q$91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stats'!$C$57:$Q$57</c:f>
              <c:numCache>
                <c:formatCode>#,##0</c:formatCode>
                <c:ptCount val="15"/>
                <c:pt idx="0">
                  <c:v>4.649436602E9</c:v>
                </c:pt>
                <c:pt idx="1">
                  <c:v>7.263083653E9</c:v>
                </c:pt>
                <c:pt idx="2">
                  <c:v>8.224142743E9</c:v>
                </c:pt>
                <c:pt idx="3">
                  <c:v>8.361776131E9</c:v>
                </c:pt>
                <c:pt idx="4">
                  <c:v>9.422641269E9</c:v>
                </c:pt>
                <c:pt idx="5">
                  <c:v>1.0292005848E10</c:v>
                </c:pt>
                <c:pt idx="6">
                  <c:v>1.075775717E10</c:v>
                </c:pt>
                <c:pt idx="7">
                  <c:v>1.2108709518E10</c:v>
                </c:pt>
                <c:pt idx="8">
                  <c:v>1.2826239989E10</c:v>
                </c:pt>
                <c:pt idx="9">
                  <c:v>1.4192217421E10</c:v>
                </c:pt>
                <c:pt idx="10">
                  <c:v>1.4519431997E10</c:v>
                </c:pt>
                <c:pt idx="11">
                  <c:v>1.5602668623E10</c:v>
                </c:pt>
                <c:pt idx="12">
                  <c:v>1.7698686468E10</c:v>
                </c:pt>
                <c:pt idx="13">
                  <c:v>2.0668934636E10</c:v>
                </c:pt>
                <c:pt idx="14">
                  <c:v>2.6561641335E10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'all stats'!$B$69</c:f>
              <c:strCache>
                <c:ptCount val="1"/>
                <c:pt idx="0">
                  <c:v>L80</c:v>
                </c:pt>
              </c:strCache>
            </c:strRef>
          </c:tx>
          <c:marker>
            <c:symbol val="none"/>
          </c:marker>
          <c:cat>
            <c:numRef>
              <c:f>'all stats'!$C$91:$Q$91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stats'!$C$69:$Q$69</c:f>
              <c:numCache>
                <c:formatCode>#,##0</c:formatCode>
                <c:ptCount val="15"/>
                <c:pt idx="0">
                  <c:v>3.628144987E9</c:v>
                </c:pt>
                <c:pt idx="1">
                  <c:v>7.472763064E9</c:v>
                </c:pt>
                <c:pt idx="2">
                  <c:v>7.506982386E9</c:v>
                </c:pt>
                <c:pt idx="3">
                  <c:v>8.475368587E9</c:v>
                </c:pt>
                <c:pt idx="4">
                  <c:v>9.323222899E9</c:v>
                </c:pt>
                <c:pt idx="5">
                  <c:v>9.933043762E9</c:v>
                </c:pt>
                <c:pt idx="6">
                  <c:v>1.0639019778E10</c:v>
                </c:pt>
                <c:pt idx="7">
                  <c:v>1.2177329887E10</c:v>
                </c:pt>
                <c:pt idx="8">
                  <c:v>1.2861631897E10</c:v>
                </c:pt>
                <c:pt idx="9">
                  <c:v>1.4205454499E10</c:v>
                </c:pt>
                <c:pt idx="10">
                  <c:v>1.4466382353E10</c:v>
                </c:pt>
                <c:pt idx="11">
                  <c:v>1.5644210428E10</c:v>
                </c:pt>
                <c:pt idx="12">
                  <c:v>1.771363577E10</c:v>
                </c:pt>
                <c:pt idx="13">
                  <c:v>2.0623408447E10</c:v>
                </c:pt>
                <c:pt idx="14">
                  <c:v>2.6642758694E10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810536"/>
        <c:axId val="609172936"/>
      </c:lineChart>
      <c:catAx>
        <c:axId val="608810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9172936"/>
        <c:crosses val="autoZero"/>
        <c:auto val="1"/>
        <c:lblAlgn val="ctr"/>
        <c:lblOffset val="100"/>
        <c:noMultiLvlLbl val="0"/>
      </c:catAx>
      <c:valAx>
        <c:axId val="60917293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08810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LLC-misses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'all stats'!$B$51</c:f>
              <c:strCache>
                <c:ptCount val="1"/>
                <c:pt idx="0">
                  <c:v>L10</c:v>
                </c:pt>
              </c:strCache>
            </c:strRef>
          </c:tx>
          <c:marker>
            <c:symbol val="none"/>
          </c:marker>
          <c:cat>
            <c:numRef>
              <c:f>'all stats'!$C$79:$Q$79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stats'!$C$51:$Q$51</c:f>
              <c:numCache>
                <c:formatCode>#,##0</c:formatCode>
                <c:ptCount val="15"/>
                <c:pt idx="0">
                  <c:v>1612.0</c:v>
                </c:pt>
                <c:pt idx="1">
                  <c:v>3021.0</c:v>
                </c:pt>
                <c:pt idx="2">
                  <c:v>4401.0</c:v>
                </c:pt>
                <c:pt idx="3">
                  <c:v>4003.0</c:v>
                </c:pt>
                <c:pt idx="4">
                  <c:v>4694.0</c:v>
                </c:pt>
                <c:pt idx="5">
                  <c:v>6973.0</c:v>
                </c:pt>
                <c:pt idx="6">
                  <c:v>63815.0</c:v>
                </c:pt>
                <c:pt idx="7">
                  <c:v>60652.0</c:v>
                </c:pt>
                <c:pt idx="8">
                  <c:v>137925.0</c:v>
                </c:pt>
                <c:pt idx="9">
                  <c:v>233470.0</c:v>
                </c:pt>
                <c:pt idx="10">
                  <c:v>508579.0</c:v>
                </c:pt>
                <c:pt idx="11">
                  <c:v>2.7832752E7</c:v>
                </c:pt>
                <c:pt idx="12">
                  <c:v>1.68656647E8</c:v>
                </c:pt>
                <c:pt idx="13">
                  <c:v>3.41497209E8</c:v>
                </c:pt>
                <c:pt idx="14">
                  <c:v>5.51466846E8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'all stats'!$B$63</c:f>
              <c:strCache>
                <c:ptCount val="1"/>
                <c:pt idx="0">
                  <c:v>L40</c:v>
                </c:pt>
              </c:strCache>
            </c:strRef>
          </c:tx>
          <c:marker>
            <c:symbol val="none"/>
          </c:marker>
          <c:cat>
            <c:numRef>
              <c:f>'all stats'!$C$79:$Q$79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stats'!$C$63:$Q$63</c:f>
              <c:numCache>
                <c:formatCode>#,##0</c:formatCode>
                <c:ptCount val="15"/>
                <c:pt idx="0">
                  <c:v>1794.0</c:v>
                </c:pt>
                <c:pt idx="1">
                  <c:v>2711.0</c:v>
                </c:pt>
                <c:pt idx="2">
                  <c:v>2738.0</c:v>
                </c:pt>
                <c:pt idx="3">
                  <c:v>3233.0</c:v>
                </c:pt>
                <c:pt idx="4">
                  <c:v>4122.0</c:v>
                </c:pt>
                <c:pt idx="5">
                  <c:v>3938.0</c:v>
                </c:pt>
                <c:pt idx="6">
                  <c:v>30019.0</c:v>
                </c:pt>
                <c:pt idx="7">
                  <c:v>117109.0</c:v>
                </c:pt>
                <c:pt idx="8">
                  <c:v>188060.0</c:v>
                </c:pt>
                <c:pt idx="9">
                  <c:v>53316.0</c:v>
                </c:pt>
                <c:pt idx="10">
                  <c:v>130225.0</c:v>
                </c:pt>
                <c:pt idx="11">
                  <c:v>2.5711256E7</c:v>
                </c:pt>
                <c:pt idx="12">
                  <c:v>1.63822058E8</c:v>
                </c:pt>
                <c:pt idx="13">
                  <c:v>3.41776759E8</c:v>
                </c:pt>
                <c:pt idx="14">
                  <c:v>5.4984019E8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'all stats'!$B$75</c:f>
              <c:strCache>
                <c:ptCount val="1"/>
                <c:pt idx="0">
                  <c:v>L80</c:v>
                </c:pt>
              </c:strCache>
            </c:strRef>
          </c:tx>
          <c:marker>
            <c:symbol val="none"/>
          </c:marker>
          <c:cat>
            <c:numRef>
              <c:f>'all stats'!$C$79:$Q$79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'all stats'!$C$75:$Q$75</c:f>
              <c:numCache>
                <c:formatCode>#,##0</c:formatCode>
                <c:ptCount val="15"/>
                <c:pt idx="0">
                  <c:v>2829.0</c:v>
                </c:pt>
                <c:pt idx="1">
                  <c:v>4486.0</c:v>
                </c:pt>
                <c:pt idx="2">
                  <c:v>4299.0</c:v>
                </c:pt>
                <c:pt idx="3">
                  <c:v>4672.0</c:v>
                </c:pt>
                <c:pt idx="4">
                  <c:v>5928.0</c:v>
                </c:pt>
                <c:pt idx="5">
                  <c:v>4877.0</c:v>
                </c:pt>
                <c:pt idx="6">
                  <c:v>14136.0</c:v>
                </c:pt>
                <c:pt idx="7">
                  <c:v>97395.0</c:v>
                </c:pt>
                <c:pt idx="8">
                  <c:v>78790.0</c:v>
                </c:pt>
                <c:pt idx="9">
                  <c:v>77971.0</c:v>
                </c:pt>
                <c:pt idx="10">
                  <c:v>165785.0</c:v>
                </c:pt>
                <c:pt idx="11">
                  <c:v>1.9018725E7</c:v>
                </c:pt>
                <c:pt idx="12">
                  <c:v>1.72747685E8</c:v>
                </c:pt>
                <c:pt idx="13">
                  <c:v>3.46104089E8</c:v>
                </c:pt>
                <c:pt idx="14">
                  <c:v>5.6342941E8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503400"/>
        <c:axId val="663564168"/>
      </c:lineChart>
      <c:catAx>
        <c:axId val="665503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3564168"/>
        <c:crosses val="autoZero"/>
        <c:auto val="1"/>
        <c:lblAlgn val="ctr"/>
        <c:lblOffset val="100"/>
        <c:noMultiLvlLbl val="0"/>
      </c:catAx>
      <c:valAx>
        <c:axId val="66356416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65503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 perf'!$F$3</c:f>
              <c:strCache>
                <c:ptCount val="1"/>
                <c:pt idx="0">
                  <c:v>10 threads</c:v>
                </c:pt>
              </c:strCache>
            </c:strRef>
          </c:tx>
          <c:marker>
            <c:symbol val="none"/>
          </c:marker>
          <c:cat>
            <c:numRef>
              <c:f>'ST perf'!$A$4:$A$18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'ST perf'!$F$4:$F$16</c:f>
              <c:numCache>
                <c:formatCode>General</c:formatCode>
                <c:ptCount val="13"/>
                <c:pt idx="0">
                  <c:v>0.510687</c:v>
                </c:pt>
                <c:pt idx="1">
                  <c:v>0.801815</c:v>
                </c:pt>
                <c:pt idx="2">
                  <c:v>0.784165</c:v>
                </c:pt>
                <c:pt idx="3">
                  <c:v>0.910723</c:v>
                </c:pt>
                <c:pt idx="4">
                  <c:v>1.148434</c:v>
                </c:pt>
                <c:pt idx="5">
                  <c:v>1.423937</c:v>
                </c:pt>
                <c:pt idx="6">
                  <c:v>1.7543</c:v>
                </c:pt>
                <c:pt idx="7">
                  <c:v>1.971895</c:v>
                </c:pt>
                <c:pt idx="8">
                  <c:v>2.101785</c:v>
                </c:pt>
                <c:pt idx="9">
                  <c:v>2.298996</c:v>
                </c:pt>
                <c:pt idx="10">
                  <c:v>2.563788</c:v>
                </c:pt>
                <c:pt idx="11">
                  <c:v>3.739775</c:v>
                </c:pt>
                <c:pt idx="12">
                  <c:v>5.251875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 perf'!$G$3</c:f>
              <c:strCache>
                <c:ptCount val="1"/>
                <c:pt idx="0">
                  <c:v>40 threads</c:v>
                </c:pt>
              </c:strCache>
            </c:strRef>
          </c:tx>
          <c:marker>
            <c:symbol val="none"/>
          </c:marker>
          <c:cat>
            <c:numRef>
              <c:f>'ST perf'!$A$4:$A$18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'ST perf'!$G$4:$G$16</c:f>
              <c:numCache>
                <c:formatCode>General</c:formatCode>
                <c:ptCount val="13"/>
                <c:pt idx="0">
                  <c:v>0.094452</c:v>
                </c:pt>
                <c:pt idx="1">
                  <c:v>0.188759</c:v>
                </c:pt>
                <c:pt idx="2">
                  <c:v>0.205012</c:v>
                </c:pt>
                <c:pt idx="3">
                  <c:v>0.208723</c:v>
                </c:pt>
                <c:pt idx="4">
                  <c:v>0.313638</c:v>
                </c:pt>
                <c:pt idx="5">
                  <c:v>0.329679</c:v>
                </c:pt>
                <c:pt idx="6">
                  <c:v>0.441328</c:v>
                </c:pt>
                <c:pt idx="7">
                  <c:v>0.487686</c:v>
                </c:pt>
                <c:pt idx="8">
                  <c:v>0.625165</c:v>
                </c:pt>
                <c:pt idx="9">
                  <c:v>0.579725</c:v>
                </c:pt>
                <c:pt idx="10">
                  <c:v>0.653177</c:v>
                </c:pt>
                <c:pt idx="11">
                  <c:v>0.912863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 perf'!$H$3</c:f>
              <c:strCache>
                <c:ptCount val="1"/>
                <c:pt idx="0">
                  <c:v>80 threads</c:v>
                </c:pt>
              </c:strCache>
            </c:strRef>
          </c:tx>
          <c:marker>
            <c:symbol val="none"/>
          </c:marker>
          <c:cat>
            <c:numRef>
              <c:f>'ST perf'!$A$4:$A$18</c:f>
              <c:numCache>
                <c:formatCode>General</c:formatCode>
                <c:ptCount val="15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  <c:pt idx="12" formatCode="#,##0">
                  <c:v>1.024E6</c:v>
                </c:pt>
                <c:pt idx="13" formatCode="#,##0">
                  <c:v>2.048E6</c:v>
                </c:pt>
                <c:pt idx="14" formatCode="#,##0">
                  <c:v>4.0E6</c:v>
                </c:pt>
              </c:numCache>
            </c:numRef>
          </c:cat>
          <c:val>
            <c:numRef>
              <c:f>'ST perf'!$H$4:$H$16</c:f>
              <c:numCache>
                <c:formatCode>General</c:formatCode>
                <c:ptCount val="13"/>
                <c:pt idx="0">
                  <c:v>0.085677</c:v>
                </c:pt>
                <c:pt idx="1">
                  <c:v>0.096961</c:v>
                </c:pt>
                <c:pt idx="2">
                  <c:v>0.108411</c:v>
                </c:pt>
                <c:pt idx="3">
                  <c:v>0.138511</c:v>
                </c:pt>
                <c:pt idx="4">
                  <c:v>0.172637</c:v>
                </c:pt>
                <c:pt idx="5">
                  <c:v>0.236858</c:v>
                </c:pt>
                <c:pt idx="6">
                  <c:v>0.299238</c:v>
                </c:pt>
                <c:pt idx="7">
                  <c:v>0.30494</c:v>
                </c:pt>
                <c:pt idx="8">
                  <c:v>0.31951</c:v>
                </c:pt>
                <c:pt idx="9">
                  <c:v>0.411311</c:v>
                </c:pt>
                <c:pt idx="10">
                  <c:v>0.454181</c:v>
                </c:pt>
                <c:pt idx="11">
                  <c:v>0.591497</c:v>
                </c:pt>
                <c:pt idx="12">
                  <c:v>0.944374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525432"/>
        <c:axId val="598209736"/>
      </c:lineChart>
      <c:catAx>
        <c:axId val="652525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8209736"/>
        <c:crosses val="autoZero"/>
        <c:auto val="1"/>
        <c:lblAlgn val="ctr"/>
        <c:lblOffset val="100"/>
        <c:noMultiLvlLbl val="0"/>
      </c:catAx>
      <c:valAx>
        <c:axId val="598209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2525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 threads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'independent queries'!$B$3</c:f>
              <c:strCache>
                <c:ptCount val="1"/>
                <c:pt idx="0">
                  <c:v>X-trie</c:v>
                </c:pt>
              </c:strCache>
            </c:strRef>
          </c:tx>
          <c:marker>
            <c:symbol val="none"/>
          </c:marker>
          <c:cat>
            <c:numRef>
              <c:f>'independent queries'!$A$4:$A$15</c:f>
              <c:numCache>
                <c:formatCode>General</c:formatCode>
                <c:ptCount val="12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</c:numCache>
            </c:numRef>
          </c:cat>
          <c:val>
            <c:numRef>
              <c:f>'independent queries'!$B$4:$B$15</c:f>
              <c:numCache>
                <c:formatCode>General</c:formatCode>
                <c:ptCount val="12"/>
                <c:pt idx="0">
                  <c:v>0.840407</c:v>
                </c:pt>
                <c:pt idx="1">
                  <c:v>0.438065</c:v>
                </c:pt>
                <c:pt idx="2">
                  <c:v>0.439488</c:v>
                </c:pt>
                <c:pt idx="3">
                  <c:v>0.49959</c:v>
                </c:pt>
                <c:pt idx="4">
                  <c:v>0.569912</c:v>
                </c:pt>
                <c:pt idx="5">
                  <c:v>0.609823</c:v>
                </c:pt>
                <c:pt idx="6">
                  <c:v>0.674409</c:v>
                </c:pt>
                <c:pt idx="7">
                  <c:v>0.716372</c:v>
                </c:pt>
                <c:pt idx="8">
                  <c:v>0.805389</c:v>
                </c:pt>
                <c:pt idx="9">
                  <c:v>0.859673</c:v>
                </c:pt>
                <c:pt idx="10">
                  <c:v>0.939161</c:v>
                </c:pt>
                <c:pt idx="11">
                  <c:v>0.95077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'independent queries'!$C$3</c:f>
              <c:strCache>
                <c:ptCount val="1"/>
                <c:pt idx="0">
                  <c:v>SkipList</c:v>
                </c:pt>
              </c:strCache>
            </c:strRef>
          </c:tx>
          <c:marker>
            <c:symbol val="none"/>
          </c:marker>
          <c:cat>
            <c:numRef>
              <c:f>'independent queries'!$A$4:$A$15</c:f>
              <c:numCache>
                <c:formatCode>General</c:formatCode>
                <c:ptCount val="12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</c:numCache>
            </c:numRef>
          </c:cat>
          <c:val>
            <c:numRef>
              <c:f>'independent queries'!$C$4:$C$15</c:f>
              <c:numCache>
                <c:formatCode>General</c:formatCode>
                <c:ptCount val="12"/>
                <c:pt idx="0">
                  <c:v>0.216246</c:v>
                </c:pt>
                <c:pt idx="1">
                  <c:v>0.29162</c:v>
                </c:pt>
                <c:pt idx="2">
                  <c:v>0.330661</c:v>
                </c:pt>
                <c:pt idx="3">
                  <c:v>0.386883</c:v>
                </c:pt>
                <c:pt idx="4">
                  <c:v>0.473642</c:v>
                </c:pt>
                <c:pt idx="5">
                  <c:v>0.611709</c:v>
                </c:pt>
                <c:pt idx="6">
                  <c:v>0.780735</c:v>
                </c:pt>
                <c:pt idx="7">
                  <c:v>0.905582</c:v>
                </c:pt>
                <c:pt idx="8">
                  <c:v>1.018488</c:v>
                </c:pt>
                <c:pt idx="9">
                  <c:v>1.12714</c:v>
                </c:pt>
                <c:pt idx="10">
                  <c:v>1.284727</c:v>
                </c:pt>
                <c:pt idx="11">
                  <c:v>1.834056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'independent queries'!$D$3</c:f>
              <c:strCache>
                <c:ptCount val="1"/>
                <c:pt idx="0">
                  <c:v>X + SL</c:v>
                </c:pt>
              </c:strCache>
            </c:strRef>
          </c:tx>
          <c:marker>
            <c:symbol val="none"/>
          </c:marker>
          <c:cat>
            <c:numRef>
              <c:f>'independent queries'!$A$4:$A$15</c:f>
              <c:numCache>
                <c:formatCode>General</c:formatCode>
                <c:ptCount val="12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</c:numCache>
            </c:numRef>
          </c:cat>
          <c:val>
            <c:numRef>
              <c:f>'independent queries'!$D$4:$D$15</c:f>
              <c:numCache>
                <c:formatCode>General</c:formatCode>
                <c:ptCount val="12"/>
                <c:pt idx="0">
                  <c:v>1.056653</c:v>
                </c:pt>
                <c:pt idx="1">
                  <c:v>0.729685</c:v>
                </c:pt>
                <c:pt idx="2">
                  <c:v>0.770149</c:v>
                </c:pt>
                <c:pt idx="3">
                  <c:v>0.886473</c:v>
                </c:pt>
                <c:pt idx="4">
                  <c:v>1.043554</c:v>
                </c:pt>
                <c:pt idx="5">
                  <c:v>1.221532</c:v>
                </c:pt>
                <c:pt idx="6">
                  <c:v>1.455144</c:v>
                </c:pt>
                <c:pt idx="7">
                  <c:v>1.621954</c:v>
                </c:pt>
                <c:pt idx="8">
                  <c:v>1.823877</c:v>
                </c:pt>
                <c:pt idx="9">
                  <c:v>1.986813</c:v>
                </c:pt>
                <c:pt idx="10">
                  <c:v>2.223888</c:v>
                </c:pt>
                <c:pt idx="11">
                  <c:v>2.784826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'independent queries'!$E$3</c:f>
              <c:strCache>
                <c:ptCount val="1"/>
                <c:pt idx="0">
                  <c:v>SkipTrie</c:v>
                </c:pt>
              </c:strCache>
            </c:strRef>
          </c:tx>
          <c:marker>
            <c:symbol val="none"/>
          </c:marker>
          <c:cat>
            <c:numRef>
              <c:f>'independent queries'!$A$4:$A$15</c:f>
              <c:numCache>
                <c:formatCode>General</c:formatCode>
                <c:ptCount val="12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</c:numCache>
            </c:numRef>
          </c:cat>
          <c:val>
            <c:numRef>
              <c:f>'independent queries'!$E$4:$E$15</c:f>
              <c:numCache>
                <c:formatCode>General</c:formatCode>
                <c:ptCount val="12"/>
                <c:pt idx="0">
                  <c:v>0.494729</c:v>
                </c:pt>
                <c:pt idx="1">
                  <c:v>0.676513</c:v>
                </c:pt>
                <c:pt idx="2">
                  <c:v>0.778851</c:v>
                </c:pt>
                <c:pt idx="3">
                  <c:v>0.905967</c:v>
                </c:pt>
                <c:pt idx="4">
                  <c:v>1.154248</c:v>
                </c:pt>
                <c:pt idx="5">
                  <c:v>1.415974</c:v>
                </c:pt>
                <c:pt idx="6">
                  <c:v>1.741927</c:v>
                </c:pt>
                <c:pt idx="7">
                  <c:v>1.933743</c:v>
                </c:pt>
                <c:pt idx="8">
                  <c:v>2.094581</c:v>
                </c:pt>
                <c:pt idx="9">
                  <c:v>2.256514</c:v>
                </c:pt>
                <c:pt idx="10">
                  <c:v>2.580966</c:v>
                </c:pt>
                <c:pt idx="11">
                  <c:v>3.663124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'independent queries'!$N$3</c:f>
              <c:strCache>
                <c:ptCount val="1"/>
                <c:pt idx="0">
                  <c:v>SkipList10</c:v>
                </c:pt>
              </c:strCache>
            </c:strRef>
          </c:tx>
          <c:marker>
            <c:symbol val="none"/>
          </c:marker>
          <c:cat>
            <c:numRef>
              <c:f>'independent queries'!$A$4:$A$15</c:f>
              <c:numCache>
                <c:formatCode>General</c:formatCode>
                <c:ptCount val="12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</c:numCache>
            </c:numRef>
          </c:cat>
          <c:val>
            <c:numRef>
              <c:f>'independent queries'!$N$4:$N$15</c:f>
              <c:numCache>
                <c:formatCode>General</c:formatCode>
                <c:ptCount val="12"/>
                <c:pt idx="0">
                  <c:v>0.20811</c:v>
                </c:pt>
                <c:pt idx="1">
                  <c:v>0.455069</c:v>
                </c:pt>
                <c:pt idx="2">
                  <c:v>0.520791</c:v>
                </c:pt>
                <c:pt idx="3">
                  <c:v>0.595065</c:v>
                </c:pt>
                <c:pt idx="4">
                  <c:v>0.713022</c:v>
                </c:pt>
                <c:pt idx="5">
                  <c:v>0.955342</c:v>
                </c:pt>
                <c:pt idx="6">
                  <c:v>1.195025</c:v>
                </c:pt>
                <c:pt idx="7">
                  <c:v>1.486486</c:v>
                </c:pt>
                <c:pt idx="8">
                  <c:v>1.892247</c:v>
                </c:pt>
                <c:pt idx="9">
                  <c:v>2.241286</c:v>
                </c:pt>
                <c:pt idx="10">
                  <c:v>2.571254</c:v>
                </c:pt>
                <c:pt idx="11">
                  <c:v>3.115897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471000"/>
        <c:axId val="609487000"/>
      </c:lineChart>
      <c:catAx>
        <c:axId val="625471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9487000"/>
        <c:crosses val="autoZero"/>
        <c:auto val="1"/>
        <c:lblAlgn val="ctr"/>
        <c:lblOffset val="100"/>
        <c:noMultiLvlLbl val="0"/>
      </c:catAx>
      <c:valAx>
        <c:axId val="609487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5471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40 threads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'independent queries'!$F$3</c:f>
              <c:strCache>
                <c:ptCount val="1"/>
                <c:pt idx="0">
                  <c:v>X-trie</c:v>
                </c:pt>
              </c:strCache>
            </c:strRef>
          </c:tx>
          <c:marker>
            <c:symbol val="none"/>
          </c:marker>
          <c:cat>
            <c:numRef>
              <c:f>'independent queries'!$A$4:$A$15</c:f>
              <c:numCache>
                <c:formatCode>General</c:formatCode>
                <c:ptCount val="12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</c:numCache>
            </c:numRef>
          </c:cat>
          <c:val>
            <c:numRef>
              <c:f>'independent queries'!$F$4:$F$15</c:f>
              <c:numCache>
                <c:formatCode>General</c:formatCode>
                <c:ptCount val="12"/>
                <c:pt idx="1">
                  <c:v>0.160216</c:v>
                </c:pt>
                <c:pt idx="2">
                  <c:v>0.132225</c:v>
                </c:pt>
                <c:pt idx="3">
                  <c:v>0.147592</c:v>
                </c:pt>
                <c:pt idx="4">
                  <c:v>0.172597</c:v>
                </c:pt>
                <c:pt idx="5">
                  <c:v>0.193917</c:v>
                </c:pt>
                <c:pt idx="6">
                  <c:v>0.213722</c:v>
                </c:pt>
                <c:pt idx="7">
                  <c:v>0.232491</c:v>
                </c:pt>
                <c:pt idx="8">
                  <c:v>0.266185</c:v>
                </c:pt>
                <c:pt idx="9">
                  <c:v>0.234553</c:v>
                </c:pt>
                <c:pt idx="10">
                  <c:v>0.241722</c:v>
                </c:pt>
                <c:pt idx="11">
                  <c:v>0.250845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'independent queries'!$G$3</c:f>
              <c:strCache>
                <c:ptCount val="1"/>
                <c:pt idx="0">
                  <c:v>SkipList</c:v>
                </c:pt>
              </c:strCache>
            </c:strRef>
          </c:tx>
          <c:marker>
            <c:symbol val="none"/>
          </c:marker>
          <c:cat>
            <c:numRef>
              <c:f>'independent queries'!$A$4:$A$15</c:f>
              <c:numCache>
                <c:formatCode>General</c:formatCode>
                <c:ptCount val="12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</c:numCache>
            </c:numRef>
          </c:cat>
          <c:val>
            <c:numRef>
              <c:f>'independent queries'!$G$4:$G$15</c:f>
              <c:numCache>
                <c:formatCode>General</c:formatCode>
                <c:ptCount val="12"/>
                <c:pt idx="1">
                  <c:v>0.081596</c:v>
                </c:pt>
                <c:pt idx="2">
                  <c:v>0.104584</c:v>
                </c:pt>
                <c:pt idx="3">
                  <c:v>0.121577</c:v>
                </c:pt>
                <c:pt idx="4">
                  <c:v>0.141302</c:v>
                </c:pt>
                <c:pt idx="5">
                  <c:v>0.176959</c:v>
                </c:pt>
                <c:pt idx="6">
                  <c:v>0.247372</c:v>
                </c:pt>
                <c:pt idx="7">
                  <c:v>0.286885</c:v>
                </c:pt>
                <c:pt idx="8">
                  <c:v>0.319336</c:v>
                </c:pt>
                <c:pt idx="9">
                  <c:v>0.282084</c:v>
                </c:pt>
                <c:pt idx="10">
                  <c:v>0.322878</c:v>
                </c:pt>
                <c:pt idx="11">
                  <c:v>0.461599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'independent queries'!$H$3</c:f>
              <c:strCache>
                <c:ptCount val="1"/>
                <c:pt idx="0">
                  <c:v>X + SL</c:v>
                </c:pt>
              </c:strCache>
            </c:strRef>
          </c:tx>
          <c:marker>
            <c:symbol val="none"/>
          </c:marker>
          <c:cat>
            <c:numRef>
              <c:f>'independent queries'!$A$4:$A$15</c:f>
              <c:numCache>
                <c:formatCode>General</c:formatCode>
                <c:ptCount val="12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</c:numCache>
            </c:numRef>
          </c:cat>
          <c:val>
            <c:numRef>
              <c:f>'independent queries'!$H$4:$H$15</c:f>
              <c:numCache>
                <c:formatCode>General</c:formatCode>
                <c:ptCount val="12"/>
                <c:pt idx="1">
                  <c:v>0.241812</c:v>
                </c:pt>
                <c:pt idx="2">
                  <c:v>0.236809</c:v>
                </c:pt>
                <c:pt idx="3">
                  <c:v>0.269169</c:v>
                </c:pt>
                <c:pt idx="4">
                  <c:v>0.313899</c:v>
                </c:pt>
                <c:pt idx="5">
                  <c:v>0.370876</c:v>
                </c:pt>
                <c:pt idx="6">
                  <c:v>0.461094</c:v>
                </c:pt>
                <c:pt idx="7">
                  <c:v>0.519376</c:v>
                </c:pt>
                <c:pt idx="8">
                  <c:v>0.585521</c:v>
                </c:pt>
                <c:pt idx="9">
                  <c:v>0.516637</c:v>
                </c:pt>
                <c:pt idx="10">
                  <c:v>0.5646</c:v>
                </c:pt>
                <c:pt idx="11">
                  <c:v>0.712444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'independent queries'!$I$3</c:f>
              <c:strCache>
                <c:ptCount val="1"/>
                <c:pt idx="0">
                  <c:v>SkipTrie</c:v>
                </c:pt>
              </c:strCache>
            </c:strRef>
          </c:tx>
          <c:marker>
            <c:symbol val="none"/>
          </c:marker>
          <c:cat>
            <c:numRef>
              <c:f>'independent queries'!$A$4:$A$15</c:f>
              <c:numCache>
                <c:formatCode>General</c:formatCode>
                <c:ptCount val="12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</c:numCache>
            </c:numRef>
          </c:cat>
          <c:val>
            <c:numRef>
              <c:f>'independent queries'!$I$4:$I$15</c:f>
              <c:numCache>
                <c:formatCode>General</c:formatCode>
                <c:ptCount val="12"/>
                <c:pt idx="1">
                  <c:v>0.186144</c:v>
                </c:pt>
                <c:pt idx="2">
                  <c:v>0.216818</c:v>
                </c:pt>
                <c:pt idx="3">
                  <c:v>0.268616</c:v>
                </c:pt>
                <c:pt idx="4">
                  <c:v>0.331871</c:v>
                </c:pt>
                <c:pt idx="5">
                  <c:v>0.409694</c:v>
                </c:pt>
                <c:pt idx="6">
                  <c:v>0.518156</c:v>
                </c:pt>
                <c:pt idx="7">
                  <c:v>0.56276</c:v>
                </c:pt>
                <c:pt idx="8">
                  <c:v>0.612454</c:v>
                </c:pt>
                <c:pt idx="9">
                  <c:v>0.563654</c:v>
                </c:pt>
                <c:pt idx="10">
                  <c:v>0.635898</c:v>
                </c:pt>
                <c:pt idx="11">
                  <c:v>0.914981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'independent queries'!$O$3</c:f>
              <c:strCache>
                <c:ptCount val="1"/>
                <c:pt idx="0">
                  <c:v>SkipList40</c:v>
                </c:pt>
              </c:strCache>
            </c:strRef>
          </c:tx>
          <c:marker>
            <c:symbol val="none"/>
          </c:marker>
          <c:cat>
            <c:numRef>
              <c:f>'independent queries'!$A$4:$A$15</c:f>
              <c:numCache>
                <c:formatCode>General</c:formatCode>
                <c:ptCount val="12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</c:numCache>
            </c:numRef>
          </c:cat>
          <c:val>
            <c:numRef>
              <c:f>'independent queries'!$O$4:$O$15</c:f>
              <c:numCache>
                <c:formatCode>General</c:formatCode>
                <c:ptCount val="12"/>
                <c:pt idx="0">
                  <c:v>0.054142</c:v>
                </c:pt>
                <c:pt idx="1">
                  <c:v>0.096544</c:v>
                </c:pt>
                <c:pt idx="2">
                  <c:v>0.145739</c:v>
                </c:pt>
                <c:pt idx="3">
                  <c:v>0.146488</c:v>
                </c:pt>
                <c:pt idx="4">
                  <c:v>0.189761</c:v>
                </c:pt>
                <c:pt idx="5">
                  <c:v>0.226178</c:v>
                </c:pt>
                <c:pt idx="6">
                  <c:v>0.290781</c:v>
                </c:pt>
                <c:pt idx="7">
                  <c:v>0.378771</c:v>
                </c:pt>
                <c:pt idx="8">
                  <c:v>0.486238</c:v>
                </c:pt>
                <c:pt idx="9">
                  <c:v>0.603715</c:v>
                </c:pt>
                <c:pt idx="10">
                  <c:v>0.648207</c:v>
                </c:pt>
                <c:pt idx="11">
                  <c:v>0.774199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509048"/>
        <c:axId val="653065400"/>
      </c:lineChart>
      <c:catAx>
        <c:axId val="609509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3065400"/>
        <c:crosses val="autoZero"/>
        <c:auto val="1"/>
        <c:lblAlgn val="ctr"/>
        <c:lblOffset val="100"/>
        <c:noMultiLvlLbl val="0"/>
      </c:catAx>
      <c:valAx>
        <c:axId val="653065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9509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80 threads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'independent queries'!$J$3</c:f>
              <c:strCache>
                <c:ptCount val="1"/>
                <c:pt idx="0">
                  <c:v>X-trie</c:v>
                </c:pt>
              </c:strCache>
            </c:strRef>
          </c:tx>
          <c:marker>
            <c:symbol val="none"/>
          </c:marker>
          <c:cat>
            <c:numRef>
              <c:f>'independent queries'!$A$4:$A$15</c:f>
              <c:numCache>
                <c:formatCode>General</c:formatCode>
                <c:ptCount val="12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</c:numCache>
            </c:numRef>
          </c:cat>
          <c:val>
            <c:numRef>
              <c:f>'independent queries'!$J$4:$J$15</c:f>
              <c:numCache>
                <c:formatCode>General</c:formatCode>
                <c:ptCount val="12"/>
                <c:pt idx="1">
                  <c:v>0.207189</c:v>
                </c:pt>
                <c:pt idx="2">
                  <c:v>0.125528</c:v>
                </c:pt>
                <c:pt idx="3">
                  <c:v>0.079247</c:v>
                </c:pt>
                <c:pt idx="4">
                  <c:v>0.090541</c:v>
                </c:pt>
                <c:pt idx="5">
                  <c:v>0.121655</c:v>
                </c:pt>
                <c:pt idx="6">
                  <c:v>0.117246</c:v>
                </c:pt>
                <c:pt idx="7">
                  <c:v>0.124492</c:v>
                </c:pt>
                <c:pt idx="8">
                  <c:v>0.144962</c:v>
                </c:pt>
                <c:pt idx="9">
                  <c:v>0.167096</c:v>
                </c:pt>
                <c:pt idx="10">
                  <c:v>0.184924</c:v>
                </c:pt>
                <c:pt idx="11">
                  <c:v>0.186085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'independent queries'!$K$3</c:f>
              <c:strCache>
                <c:ptCount val="1"/>
                <c:pt idx="0">
                  <c:v>SkipList</c:v>
                </c:pt>
              </c:strCache>
            </c:strRef>
          </c:tx>
          <c:marker>
            <c:symbol val="none"/>
          </c:marker>
          <c:cat>
            <c:numRef>
              <c:f>'independent queries'!$A$4:$A$15</c:f>
              <c:numCache>
                <c:formatCode>General</c:formatCode>
                <c:ptCount val="12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</c:numCache>
            </c:numRef>
          </c:cat>
          <c:val>
            <c:numRef>
              <c:f>'independent queries'!$K$4:$K$15</c:f>
              <c:numCache>
                <c:formatCode>General</c:formatCode>
                <c:ptCount val="12"/>
                <c:pt idx="1">
                  <c:v>0.044354</c:v>
                </c:pt>
                <c:pt idx="2">
                  <c:v>0.053834</c:v>
                </c:pt>
                <c:pt idx="3">
                  <c:v>0.0645</c:v>
                </c:pt>
                <c:pt idx="4">
                  <c:v>0.090381</c:v>
                </c:pt>
                <c:pt idx="5">
                  <c:v>0.100414</c:v>
                </c:pt>
                <c:pt idx="6">
                  <c:v>0.129616</c:v>
                </c:pt>
                <c:pt idx="7">
                  <c:v>0.16407</c:v>
                </c:pt>
                <c:pt idx="8">
                  <c:v>0.193008</c:v>
                </c:pt>
                <c:pt idx="9">
                  <c:v>0.194936</c:v>
                </c:pt>
                <c:pt idx="10">
                  <c:v>0.233291</c:v>
                </c:pt>
                <c:pt idx="11">
                  <c:v>0.318791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'independent queries'!$L$3</c:f>
              <c:strCache>
                <c:ptCount val="1"/>
                <c:pt idx="0">
                  <c:v>X + SL</c:v>
                </c:pt>
              </c:strCache>
            </c:strRef>
          </c:tx>
          <c:marker>
            <c:symbol val="none"/>
          </c:marker>
          <c:cat>
            <c:numRef>
              <c:f>'independent queries'!$A$4:$A$15</c:f>
              <c:numCache>
                <c:formatCode>General</c:formatCode>
                <c:ptCount val="12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</c:numCache>
            </c:numRef>
          </c:cat>
          <c:val>
            <c:numRef>
              <c:f>'independent queries'!$L$4:$L$15</c:f>
              <c:numCache>
                <c:formatCode>General</c:formatCode>
                <c:ptCount val="12"/>
                <c:pt idx="1">
                  <c:v>0.251543</c:v>
                </c:pt>
                <c:pt idx="2">
                  <c:v>0.179362</c:v>
                </c:pt>
                <c:pt idx="3">
                  <c:v>0.143747</c:v>
                </c:pt>
                <c:pt idx="4">
                  <c:v>0.180922</c:v>
                </c:pt>
                <c:pt idx="5">
                  <c:v>0.222069</c:v>
                </c:pt>
                <c:pt idx="6">
                  <c:v>0.246862</c:v>
                </c:pt>
                <c:pt idx="7">
                  <c:v>0.288562</c:v>
                </c:pt>
                <c:pt idx="8">
                  <c:v>0.33797</c:v>
                </c:pt>
                <c:pt idx="9">
                  <c:v>0.362032</c:v>
                </c:pt>
                <c:pt idx="10">
                  <c:v>0.418215</c:v>
                </c:pt>
                <c:pt idx="11">
                  <c:v>0.504876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'independent queries'!$M$3</c:f>
              <c:strCache>
                <c:ptCount val="1"/>
                <c:pt idx="0">
                  <c:v>SkipTrie</c:v>
                </c:pt>
              </c:strCache>
            </c:strRef>
          </c:tx>
          <c:marker>
            <c:symbol val="none"/>
          </c:marker>
          <c:cat>
            <c:numRef>
              <c:f>'independent queries'!$A$4:$A$15</c:f>
              <c:numCache>
                <c:formatCode>General</c:formatCode>
                <c:ptCount val="12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</c:numCache>
            </c:numRef>
          </c:cat>
          <c:val>
            <c:numRef>
              <c:f>'independent queries'!$M$4:$M$15</c:f>
              <c:numCache>
                <c:formatCode>General</c:formatCode>
                <c:ptCount val="12"/>
                <c:pt idx="1">
                  <c:v>0.094767</c:v>
                </c:pt>
                <c:pt idx="2">
                  <c:v>0.107765</c:v>
                </c:pt>
                <c:pt idx="3">
                  <c:v>0.143872</c:v>
                </c:pt>
                <c:pt idx="4">
                  <c:v>0.172933</c:v>
                </c:pt>
                <c:pt idx="5">
                  <c:v>0.209186</c:v>
                </c:pt>
                <c:pt idx="6">
                  <c:v>0.26774</c:v>
                </c:pt>
                <c:pt idx="7">
                  <c:v>0.296781</c:v>
                </c:pt>
                <c:pt idx="8">
                  <c:v>0.328119</c:v>
                </c:pt>
                <c:pt idx="9">
                  <c:v>0.371175</c:v>
                </c:pt>
                <c:pt idx="10">
                  <c:v>0.414101</c:v>
                </c:pt>
                <c:pt idx="11">
                  <c:v>0.565468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'independent queries'!$P$3</c:f>
              <c:strCache>
                <c:ptCount val="1"/>
                <c:pt idx="0">
                  <c:v>SkipList80</c:v>
                </c:pt>
              </c:strCache>
            </c:strRef>
          </c:tx>
          <c:marker>
            <c:symbol val="none"/>
          </c:marker>
          <c:cat>
            <c:numRef>
              <c:f>'independent queries'!$A$4:$A$15</c:f>
              <c:numCache>
                <c:formatCode>General</c:formatCode>
                <c:ptCount val="12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</c:numCache>
            </c:numRef>
          </c:cat>
          <c:val>
            <c:numRef>
              <c:f>'independent queries'!$P$4:$P$15</c:f>
              <c:numCache>
                <c:formatCode>General</c:formatCode>
                <c:ptCount val="12"/>
                <c:pt idx="0">
                  <c:v>0.033759</c:v>
                </c:pt>
                <c:pt idx="1">
                  <c:v>0.069478</c:v>
                </c:pt>
                <c:pt idx="2">
                  <c:v>0.084053</c:v>
                </c:pt>
                <c:pt idx="3">
                  <c:v>0.110836</c:v>
                </c:pt>
                <c:pt idx="4">
                  <c:v>0.138568</c:v>
                </c:pt>
                <c:pt idx="5">
                  <c:v>0.141717</c:v>
                </c:pt>
                <c:pt idx="6">
                  <c:v>0.176334</c:v>
                </c:pt>
                <c:pt idx="7">
                  <c:v>0.234012</c:v>
                </c:pt>
                <c:pt idx="8">
                  <c:v>0.300612</c:v>
                </c:pt>
                <c:pt idx="9">
                  <c:v>0.344224</c:v>
                </c:pt>
                <c:pt idx="10">
                  <c:v>0.401868</c:v>
                </c:pt>
                <c:pt idx="11">
                  <c:v>0.510624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114568"/>
        <c:axId val="610853576"/>
      </c:lineChart>
      <c:catAx>
        <c:axId val="664114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0853576"/>
        <c:crosses val="autoZero"/>
        <c:auto val="1"/>
        <c:lblAlgn val="ctr"/>
        <c:lblOffset val="100"/>
        <c:noMultiLvlLbl val="0"/>
      </c:catAx>
      <c:valAx>
        <c:axId val="610853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4114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instructions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all_stats!$B$6</c:f>
              <c:strCache>
                <c:ptCount val="1"/>
                <c:pt idx="0">
                  <c:v>xtrie</c:v>
                </c:pt>
              </c:strCache>
            </c:strRef>
          </c:tx>
          <c:marker>
            <c:symbol val="none"/>
          </c:marker>
          <c:val>
            <c:numRef>
              <c:f>all_stats!$C$6:$K$6</c:f>
              <c:numCache>
                <c:formatCode>#,##0</c:formatCode>
                <c:ptCount val="9"/>
                <c:pt idx="0">
                  <c:v>7.4393293772E10</c:v>
                </c:pt>
                <c:pt idx="1">
                  <c:v>7.3714189618E10</c:v>
                </c:pt>
                <c:pt idx="2">
                  <c:v>7.3185461759E10</c:v>
                </c:pt>
                <c:pt idx="3">
                  <c:v>7.3431018021E10</c:v>
                </c:pt>
                <c:pt idx="4">
                  <c:v>7.2747063904E10</c:v>
                </c:pt>
                <c:pt idx="5">
                  <c:v>7.1633659012E10</c:v>
                </c:pt>
                <c:pt idx="6">
                  <c:v>7.1091661189E10</c:v>
                </c:pt>
                <c:pt idx="7">
                  <c:v>7.2680274393E10</c:v>
                </c:pt>
                <c:pt idx="8">
                  <c:v>7.2094154295E10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all_stats!$B$60</c:f>
              <c:strCache>
                <c:ptCount val="1"/>
                <c:pt idx="0">
                  <c:v>skiplist</c:v>
                </c:pt>
              </c:strCache>
            </c:strRef>
          </c:tx>
          <c:marker>
            <c:symbol val="none"/>
          </c:marker>
          <c:val>
            <c:numRef>
              <c:f>all_stats!$C$60:$K$60</c:f>
              <c:numCache>
                <c:formatCode>#,##0</c:formatCode>
                <c:ptCount val="9"/>
                <c:pt idx="0">
                  <c:v>5.0918073639E10</c:v>
                </c:pt>
                <c:pt idx="1">
                  <c:v>5.0543977704E10</c:v>
                </c:pt>
                <c:pt idx="2">
                  <c:v>5.0597328294E10</c:v>
                </c:pt>
                <c:pt idx="3">
                  <c:v>5.0087283158E10</c:v>
                </c:pt>
                <c:pt idx="4">
                  <c:v>4.9980898097E10</c:v>
                </c:pt>
                <c:pt idx="5">
                  <c:v>5.0121063691E10</c:v>
                </c:pt>
                <c:pt idx="6">
                  <c:v>5.018208104E10</c:v>
                </c:pt>
                <c:pt idx="7">
                  <c:v>4.9938067256E10</c:v>
                </c:pt>
                <c:pt idx="8">
                  <c:v>5.0861586852E10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all_stats!$B$114</c:f>
              <c:strCache>
                <c:ptCount val="1"/>
                <c:pt idx="0">
                  <c:v>SkipTrie4</c:v>
                </c:pt>
              </c:strCache>
            </c:strRef>
          </c:tx>
          <c:marker>
            <c:symbol val="none"/>
          </c:marker>
          <c:val>
            <c:numRef>
              <c:f>all_stats!$C$114:$K$114</c:f>
              <c:numCache>
                <c:formatCode>#,##0</c:formatCode>
                <c:ptCount val="9"/>
                <c:pt idx="0">
                  <c:v>5.6030419105E10</c:v>
                </c:pt>
                <c:pt idx="1">
                  <c:v>5.602297436E10</c:v>
                </c:pt>
                <c:pt idx="2">
                  <c:v>5.6083500019E10</c:v>
                </c:pt>
                <c:pt idx="3">
                  <c:v>5.5765060719E10</c:v>
                </c:pt>
                <c:pt idx="4">
                  <c:v>5.5596008501E10</c:v>
                </c:pt>
                <c:pt idx="5">
                  <c:v>5.5443395547E10</c:v>
                </c:pt>
                <c:pt idx="6">
                  <c:v>5.4939784287E10</c:v>
                </c:pt>
                <c:pt idx="7">
                  <c:v>5.5076476523E10</c:v>
                </c:pt>
                <c:pt idx="8">
                  <c:v>5.5949849641E10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all_stats!$B$168</c:f>
              <c:strCache>
                <c:ptCount val="1"/>
                <c:pt idx="0">
                  <c:v>SkipTrie8</c:v>
                </c:pt>
              </c:strCache>
            </c:strRef>
          </c:tx>
          <c:marker>
            <c:symbol val="none"/>
          </c:marker>
          <c:val>
            <c:numRef>
              <c:f>all_stats!$C$168:$K$168</c:f>
              <c:numCache>
                <c:formatCode>#,##0</c:formatCode>
                <c:ptCount val="9"/>
                <c:pt idx="0">
                  <c:v>5.3885512772E10</c:v>
                </c:pt>
                <c:pt idx="1">
                  <c:v>5.3788890754E10</c:v>
                </c:pt>
                <c:pt idx="2">
                  <c:v>5.3660587342E10</c:v>
                </c:pt>
                <c:pt idx="3">
                  <c:v>5.3375796019E10</c:v>
                </c:pt>
                <c:pt idx="4">
                  <c:v>5.3370526316E10</c:v>
                </c:pt>
                <c:pt idx="5">
                  <c:v>5.3303479094E10</c:v>
                </c:pt>
                <c:pt idx="6">
                  <c:v>5.300754801E10</c:v>
                </c:pt>
                <c:pt idx="7">
                  <c:v>5.3549216736E10</c:v>
                </c:pt>
                <c:pt idx="8">
                  <c:v>5.4182265624E10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all_stats!$B$222</c:f>
              <c:strCache>
                <c:ptCount val="1"/>
                <c:pt idx="0">
                  <c:v>SkipTrie12</c:v>
                </c:pt>
              </c:strCache>
            </c:strRef>
          </c:tx>
          <c:marker>
            <c:symbol val="none"/>
          </c:marker>
          <c:val>
            <c:numRef>
              <c:f>all_stats!$C$222:$K$222</c:f>
              <c:numCache>
                <c:formatCode>#,##0</c:formatCode>
                <c:ptCount val="9"/>
                <c:pt idx="0">
                  <c:v>5.2514693E10</c:v>
                </c:pt>
                <c:pt idx="1">
                  <c:v>5.2297353202E10</c:v>
                </c:pt>
                <c:pt idx="2">
                  <c:v>5.2318637157E10</c:v>
                </c:pt>
                <c:pt idx="3">
                  <c:v>5.1856617876E10</c:v>
                </c:pt>
                <c:pt idx="4">
                  <c:v>5.1779755501E10</c:v>
                </c:pt>
                <c:pt idx="5">
                  <c:v>5.2199480721E10</c:v>
                </c:pt>
                <c:pt idx="6">
                  <c:v>5.1473563689E10</c:v>
                </c:pt>
                <c:pt idx="7">
                  <c:v>5.1433293034E10</c:v>
                </c:pt>
                <c:pt idx="8">
                  <c:v>5.2408401291E10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all_stats!$B$276</c:f>
              <c:strCache>
                <c:ptCount val="1"/>
                <c:pt idx="0">
                  <c:v>SkipTrie16</c:v>
                </c:pt>
              </c:strCache>
            </c:strRef>
          </c:tx>
          <c:marker>
            <c:symbol val="none"/>
          </c:marker>
          <c:val>
            <c:numRef>
              <c:f>all_stats!$C$276:$K$276</c:f>
              <c:numCache>
                <c:formatCode>#,##0</c:formatCode>
                <c:ptCount val="9"/>
                <c:pt idx="0">
                  <c:v>5.360190994E10</c:v>
                </c:pt>
                <c:pt idx="1">
                  <c:v>5.3225444315E10</c:v>
                </c:pt>
                <c:pt idx="2">
                  <c:v>5.295511398E10</c:v>
                </c:pt>
                <c:pt idx="3">
                  <c:v>5.1917316748E10</c:v>
                </c:pt>
                <c:pt idx="4">
                  <c:v>5.2923441784E10</c:v>
                </c:pt>
                <c:pt idx="5">
                  <c:v>5.2598452625E10</c:v>
                </c:pt>
                <c:pt idx="6">
                  <c:v>5.311876205E10</c:v>
                </c:pt>
                <c:pt idx="7">
                  <c:v>5.2777435905E10</c:v>
                </c:pt>
                <c:pt idx="8">
                  <c:v>5.2220314592E10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all_stats!$B$330</c:f>
              <c:strCache>
                <c:ptCount val="1"/>
                <c:pt idx="0">
                  <c:v>SkipTrie20</c:v>
                </c:pt>
              </c:strCache>
            </c:strRef>
          </c:tx>
          <c:marker>
            <c:symbol val="none"/>
          </c:marker>
          <c:val>
            <c:numRef>
              <c:f>all_stats!$C$330:$K$330</c:f>
              <c:numCache>
                <c:formatCode>#,##0</c:formatCode>
                <c:ptCount val="9"/>
                <c:pt idx="0">
                  <c:v>8.7148558575E10</c:v>
                </c:pt>
                <c:pt idx="1">
                  <c:v>8.622900196E10</c:v>
                </c:pt>
                <c:pt idx="2">
                  <c:v>8.6114123488E10</c:v>
                </c:pt>
                <c:pt idx="3">
                  <c:v>8.5349470138E10</c:v>
                </c:pt>
                <c:pt idx="4">
                  <c:v>8.5164595923E10</c:v>
                </c:pt>
                <c:pt idx="5">
                  <c:v>8.5410065748E10</c:v>
                </c:pt>
                <c:pt idx="6">
                  <c:v>8.560955046E10</c:v>
                </c:pt>
                <c:pt idx="7">
                  <c:v>8.5083537094E10</c:v>
                </c:pt>
                <c:pt idx="8">
                  <c:v>8.4316196308E10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363944"/>
        <c:axId val="579366920"/>
      </c:lineChart>
      <c:catAx>
        <c:axId val="579363944"/>
        <c:scaling>
          <c:orientation val="minMax"/>
        </c:scaling>
        <c:delete val="0"/>
        <c:axPos val="b"/>
        <c:majorTickMark val="out"/>
        <c:minorTickMark val="none"/>
        <c:tickLblPos val="nextTo"/>
        <c:crossAx val="579366920"/>
        <c:crosses val="autoZero"/>
        <c:auto val="1"/>
        <c:lblAlgn val="ctr"/>
        <c:lblOffset val="100"/>
        <c:noMultiLvlLbl val="0"/>
      </c:catAx>
      <c:valAx>
        <c:axId val="579366920"/>
        <c:scaling>
          <c:orientation val="minMax"/>
          <c:max val="9.0E10"/>
          <c:min val="4.5E1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79363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"unit</a:t>
            </a:r>
            <a:r>
              <a:rPr lang="en-US" baseline="0"/>
              <a:t> time" per depth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'independent queries'!$R$3</c:f>
              <c:strCache>
                <c:ptCount val="1"/>
                <c:pt idx="0">
                  <c:v>Full SL</c:v>
                </c:pt>
              </c:strCache>
            </c:strRef>
          </c:tx>
          <c:marker>
            <c:symbol val="none"/>
          </c:marker>
          <c:val>
            <c:numRef>
              <c:f>'independent queries'!$R$4:$R$15</c:f>
              <c:numCache>
                <c:formatCode>General</c:formatCode>
                <c:ptCount val="12"/>
                <c:pt idx="0">
                  <c:v>0.0313236761988155</c:v>
                </c:pt>
                <c:pt idx="1">
                  <c:v>0.0507561843505976</c:v>
                </c:pt>
                <c:pt idx="2">
                  <c:v>0.0522579041572801</c:v>
                </c:pt>
                <c:pt idx="3">
                  <c:v>0.0542656124315997</c:v>
                </c:pt>
                <c:pt idx="4">
                  <c:v>0.0595884049918869</c:v>
                </c:pt>
                <c:pt idx="5">
                  <c:v>0.0736817749721569</c:v>
                </c:pt>
                <c:pt idx="6">
                  <c:v>0.0855680551583798</c:v>
                </c:pt>
                <c:pt idx="7">
                  <c:v>0.099325633172693</c:v>
                </c:pt>
                <c:pt idx="8">
                  <c:v>0.118518888033445</c:v>
                </c:pt>
                <c:pt idx="9">
                  <c:v>0.132106241738924</c:v>
                </c:pt>
                <c:pt idx="10">
                  <c:v>0.143119496441642</c:v>
                </c:pt>
                <c:pt idx="11">
                  <c:v>0.164290437623498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'independent queries'!$S$3</c:f>
              <c:strCache>
                <c:ptCount val="1"/>
                <c:pt idx="0">
                  <c:v>6 SL</c:v>
                </c:pt>
              </c:strCache>
            </c:strRef>
          </c:tx>
          <c:marker>
            <c:symbol val="none"/>
          </c:marker>
          <c:val>
            <c:numRef>
              <c:f>'independent queries'!$S$4:$S$15</c:f>
              <c:numCache>
                <c:formatCode>General</c:formatCode>
                <c:ptCount val="12"/>
                <c:pt idx="0">
                  <c:v>0.036041</c:v>
                </c:pt>
                <c:pt idx="1">
                  <c:v>0.0486033333333333</c:v>
                </c:pt>
                <c:pt idx="2">
                  <c:v>0.0551101666666667</c:v>
                </c:pt>
                <c:pt idx="3">
                  <c:v>0.0644805</c:v>
                </c:pt>
                <c:pt idx="4">
                  <c:v>0.0789403333333333</c:v>
                </c:pt>
                <c:pt idx="5">
                  <c:v>0.1019515</c:v>
                </c:pt>
                <c:pt idx="6">
                  <c:v>0.1301225</c:v>
                </c:pt>
                <c:pt idx="7">
                  <c:v>0.150930333333333</c:v>
                </c:pt>
                <c:pt idx="8">
                  <c:v>0.169748</c:v>
                </c:pt>
                <c:pt idx="9">
                  <c:v>0.187856666666667</c:v>
                </c:pt>
                <c:pt idx="10">
                  <c:v>0.214121166666667</c:v>
                </c:pt>
                <c:pt idx="11">
                  <c:v>0.305676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471384"/>
        <c:axId val="676437128"/>
      </c:lineChart>
      <c:catAx>
        <c:axId val="676471384"/>
        <c:scaling>
          <c:orientation val="minMax"/>
        </c:scaling>
        <c:delete val="0"/>
        <c:axPos val="b"/>
        <c:majorTickMark val="out"/>
        <c:minorTickMark val="none"/>
        <c:tickLblPos val="nextTo"/>
        <c:crossAx val="676437128"/>
        <c:crosses val="autoZero"/>
        <c:auto val="1"/>
        <c:lblAlgn val="ctr"/>
        <c:lblOffset val="100"/>
        <c:noMultiLvlLbl val="0"/>
      </c:catAx>
      <c:valAx>
        <c:axId val="676437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6471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 threads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 not in ds'!$B$3</c:f>
              <c:strCache>
                <c:ptCount val="1"/>
                <c:pt idx="0">
                  <c:v>X-trie</c:v>
                </c:pt>
              </c:strCache>
            </c:strRef>
          </c:tx>
          <c:marker>
            <c:symbol val="none"/>
          </c:marker>
          <c:cat>
            <c:numRef>
              <c:f>'q not in ds'!$A$4:$A$15</c:f>
              <c:numCache>
                <c:formatCode>General</c:formatCode>
                <c:ptCount val="12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</c:numCache>
            </c:numRef>
          </c:cat>
          <c:val>
            <c:numRef>
              <c:f>'q not in ds'!$B$4:$B$15</c:f>
              <c:numCache>
                <c:formatCode>General</c:formatCode>
                <c:ptCount val="12"/>
                <c:pt idx="0">
                  <c:v>0.719699</c:v>
                </c:pt>
                <c:pt idx="1">
                  <c:v>0.425832</c:v>
                </c:pt>
                <c:pt idx="2">
                  <c:v>0.450371</c:v>
                </c:pt>
                <c:pt idx="3">
                  <c:v>0.491026</c:v>
                </c:pt>
                <c:pt idx="4">
                  <c:v>0.501708</c:v>
                </c:pt>
                <c:pt idx="5">
                  <c:v>0.49903</c:v>
                </c:pt>
                <c:pt idx="6">
                  <c:v>0.544105</c:v>
                </c:pt>
                <c:pt idx="7">
                  <c:v>0.723591</c:v>
                </c:pt>
                <c:pt idx="8">
                  <c:v>0.798458</c:v>
                </c:pt>
                <c:pt idx="9">
                  <c:v>0.825399</c:v>
                </c:pt>
                <c:pt idx="10">
                  <c:v>0.923228</c:v>
                </c:pt>
                <c:pt idx="11">
                  <c:v>0.919997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 not in ds'!$C$3</c:f>
              <c:strCache>
                <c:ptCount val="1"/>
                <c:pt idx="0">
                  <c:v>SkipList</c:v>
                </c:pt>
              </c:strCache>
            </c:strRef>
          </c:tx>
          <c:marker>
            <c:symbol val="none"/>
          </c:marker>
          <c:cat>
            <c:numRef>
              <c:f>'q not in ds'!$A$4:$A$15</c:f>
              <c:numCache>
                <c:formatCode>General</c:formatCode>
                <c:ptCount val="12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</c:numCache>
            </c:numRef>
          </c:cat>
          <c:val>
            <c:numRef>
              <c:f>'q not in ds'!$C$4:$C$15</c:f>
              <c:numCache>
                <c:formatCode>General</c:formatCode>
                <c:ptCount val="12"/>
                <c:pt idx="0">
                  <c:v>0.207109</c:v>
                </c:pt>
                <c:pt idx="1">
                  <c:v>0.315935</c:v>
                </c:pt>
                <c:pt idx="2">
                  <c:v>0.363668</c:v>
                </c:pt>
                <c:pt idx="3">
                  <c:v>0.415378</c:v>
                </c:pt>
                <c:pt idx="4">
                  <c:v>0.495308</c:v>
                </c:pt>
                <c:pt idx="5">
                  <c:v>0.600391</c:v>
                </c:pt>
                <c:pt idx="6">
                  <c:v>0.759635</c:v>
                </c:pt>
                <c:pt idx="7">
                  <c:v>0.946422</c:v>
                </c:pt>
                <c:pt idx="8">
                  <c:v>1.063129</c:v>
                </c:pt>
                <c:pt idx="9">
                  <c:v>1.213517</c:v>
                </c:pt>
                <c:pt idx="10">
                  <c:v>1.325378</c:v>
                </c:pt>
                <c:pt idx="11">
                  <c:v>1.90851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 not in ds'!$D$3</c:f>
              <c:strCache>
                <c:ptCount val="1"/>
                <c:pt idx="0">
                  <c:v>X + SL</c:v>
                </c:pt>
              </c:strCache>
            </c:strRef>
          </c:tx>
          <c:marker>
            <c:symbol val="none"/>
          </c:marker>
          <c:cat>
            <c:numRef>
              <c:f>'q not in ds'!$A$4:$A$15</c:f>
              <c:numCache>
                <c:formatCode>General</c:formatCode>
                <c:ptCount val="12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</c:numCache>
            </c:numRef>
          </c:cat>
          <c:val>
            <c:numRef>
              <c:f>'q not in ds'!$D$4:$D$15</c:f>
              <c:numCache>
                <c:formatCode>General</c:formatCode>
                <c:ptCount val="12"/>
                <c:pt idx="0">
                  <c:v>0.926808</c:v>
                </c:pt>
                <c:pt idx="1">
                  <c:v>0.741767</c:v>
                </c:pt>
                <c:pt idx="2">
                  <c:v>0.814039</c:v>
                </c:pt>
                <c:pt idx="3">
                  <c:v>0.906404</c:v>
                </c:pt>
                <c:pt idx="4">
                  <c:v>0.997016</c:v>
                </c:pt>
                <c:pt idx="5">
                  <c:v>1.099421</c:v>
                </c:pt>
                <c:pt idx="6">
                  <c:v>1.30374</c:v>
                </c:pt>
                <c:pt idx="7">
                  <c:v>1.670013</c:v>
                </c:pt>
                <c:pt idx="8">
                  <c:v>1.861587</c:v>
                </c:pt>
                <c:pt idx="9">
                  <c:v>2.038916</c:v>
                </c:pt>
                <c:pt idx="10">
                  <c:v>2.248606</c:v>
                </c:pt>
                <c:pt idx="11">
                  <c:v>2.828507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 not in ds'!$E$3</c:f>
              <c:strCache>
                <c:ptCount val="1"/>
                <c:pt idx="0">
                  <c:v>SkipTrie</c:v>
                </c:pt>
              </c:strCache>
            </c:strRef>
          </c:tx>
          <c:marker>
            <c:symbol val="none"/>
          </c:marker>
          <c:cat>
            <c:numRef>
              <c:f>'q not in ds'!$A$4:$A$15</c:f>
              <c:numCache>
                <c:formatCode>General</c:formatCode>
                <c:ptCount val="12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</c:numCache>
            </c:numRef>
          </c:cat>
          <c:val>
            <c:numRef>
              <c:f>'q not in ds'!$E$4:$E$15</c:f>
              <c:numCache>
                <c:formatCode>General</c:formatCode>
                <c:ptCount val="12"/>
                <c:pt idx="0">
                  <c:v>0.508428</c:v>
                </c:pt>
                <c:pt idx="1">
                  <c:v>0.705168</c:v>
                </c:pt>
                <c:pt idx="2">
                  <c:v>0.826674</c:v>
                </c:pt>
                <c:pt idx="3">
                  <c:v>0.947292</c:v>
                </c:pt>
                <c:pt idx="4">
                  <c:v>1.091908</c:v>
                </c:pt>
                <c:pt idx="5">
                  <c:v>1.286338</c:v>
                </c:pt>
                <c:pt idx="6">
                  <c:v>1.558644</c:v>
                </c:pt>
                <c:pt idx="7">
                  <c:v>1.967489</c:v>
                </c:pt>
                <c:pt idx="8">
                  <c:v>2.139087</c:v>
                </c:pt>
                <c:pt idx="9">
                  <c:v>2.325928</c:v>
                </c:pt>
                <c:pt idx="10">
                  <c:v>2.633739</c:v>
                </c:pt>
                <c:pt idx="11">
                  <c:v>3.698292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 not in ds'!$N$3</c:f>
              <c:strCache>
                <c:ptCount val="1"/>
                <c:pt idx="0">
                  <c:v>SkipList10</c:v>
                </c:pt>
              </c:strCache>
            </c:strRef>
          </c:tx>
          <c:marker>
            <c:symbol val="none"/>
          </c:marker>
          <c:cat>
            <c:numRef>
              <c:f>'q not in ds'!$A$4:$A$15</c:f>
              <c:numCache>
                <c:formatCode>General</c:formatCode>
                <c:ptCount val="12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</c:numCache>
            </c:numRef>
          </c:cat>
          <c:val>
            <c:numRef>
              <c:f>'q not in ds'!$N$4:$N$15</c:f>
              <c:numCache>
                <c:formatCode>General</c:formatCode>
                <c:ptCount val="12"/>
                <c:pt idx="0">
                  <c:v>0.208475</c:v>
                </c:pt>
                <c:pt idx="1">
                  <c:v>0.470435</c:v>
                </c:pt>
                <c:pt idx="2">
                  <c:v>0.504601</c:v>
                </c:pt>
                <c:pt idx="3">
                  <c:v>0.615252</c:v>
                </c:pt>
                <c:pt idx="4">
                  <c:v>0.726843</c:v>
                </c:pt>
                <c:pt idx="5">
                  <c:v>0.956018</c:v>
                </c:pt>
                <c:pt idx="6">
                  <c:v>1.239396</c:v>
                </c:pt>
                <c:pt idx="7">
                  <c:v>1.53484</c:v>
                </c:pt>
                <c:pt idx="8">
                  <c:v>1.878467</c:v>
                </c:pt>
                <c:pt idx="9">
                  <c:v>2.292291</c:v>
                </c:pt>
                <c:pt idx="10">
                  <c:v>2.551064</c:v>
                </c:pt>
                <c:pt idx="11">
                  <c:v>3.207007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473992"/>
        <c:axId val="664779368"/>
      </c:lineChart>
      <c:catAx>
        <c:axId val="659473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4779368"/>
        <c:crosses val="autoZero"/>
        <c:auto val="1"/>
        <c:lblAlgn val="ctr"/>
        <c:lblOffset val="100"/>
        <c:noMultiLvlLbl val="0"/>
      </c:catAx>
      <c:valAx>
        <c:axId val="664779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9473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40 threads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 not in ds'!$F$3</c:f>
              <c:strCache>
                <c:ptCount val="1"/>
                <c:pt idx="0">
                  <c:v>X-trie</c:v>
                </c:pt>
              </c:strCache>
            </c:strRef>
          </c:tx>
          <c:marker>
            <c:symbol val="none"/>
          </c:marker>
          <c:cat>
            <c:numRef>
              <c:f>'q not in ds'!$A$4:$A$15</c:f>
              <c:numCache>
                <c:formatCode>General</c:formatCode>
                <c:ptCount val="12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</c:numCache>
            </c:numRef>
          </c:cat>
          <c:val>
            <c:numRef>
              <c:f>'q not in ds'!$F$4:$F$15</c:f>
              <c:numCache>
                <c:formatCode>General</c:formatCode>
                <c:ptCount val="12"/>
                <c:pt idx="1">
                  <c:v>0.149659</c:v>
                </c:pt>
                <c:pt idx="2">
                  <c:v>0.103171</c:v>
                </c:pt>
                <c:pt idx="3">
                  <c:v>0.117918</c:v>
                </c:pt>
                <c:pt idx="4">
                  <c:v>0.120136</c:v>
                </c:pt>
                <c:pt idx="5">
                  <c:v>0.12725</c:v>
                </c:pt>
                <c:pt idx="6">
                  <c:v>0.142576</c:v>
                </c:pt>
                <c:pt idx="7">
                  <c:v>0.203993</c:v>
                </c:pt>
                <c:pt idx="8">
                  <c:v>0.204226</c:v>
                </c:pt>
                <c:pt idx="9">
                  <c:v>0.210976</c:v>
                </c:pt>
                <c:pt idx="10">
                  <c:v>0.266474</c:v>
                </c:pt>
                <c:pt idx="11">
                  <c:v>0.323074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 not in ds'!$G$3</c:f>
              <c:strCache>
                <c:ptCount val="1"/>
                <c:pt idx="0">
                  <c:v>SkipList</c:v>
                </c:pt>
              </c:strCache>
            </c:strRef>
          </c:tx>
          <c:marker>
            <c:symbol val="none"/>
          </c:marker>
          <c:cat>
            <c:numRef>
              <c:f>'q not in ds'!$A$4:$A$15</c:f>
              <c:numCache>
                <c:formatCode>General</c:formatCode>
                <c:ptCount val="12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</c:numCache>
            </c:numRef>
          </c:cat>
          <c:val>
            <c:numRef>
              <c:f>'q not in ds'!$G$4:$G$15</c:f>
              <c:numCache>
                <c:formatCode>General</c:formatCode>
                <c:ptCount val="12"/>
                <c:pt idx="1">
                  <c:v>0.068389</c:v>
                </c:pt>
                <c:pt idx="2">
                  <c:v>0.111416</c:v>
                </c:pt>
                <c:pt idx="3">
                  <c:v>0.132463</c:v>
                </c:pt>
                <c:pt idx="4">
                  <c:v>0.121131</c:v>
                </c:pt>
                <c:pt idx="5">
                  <c:v>0.192163</c:v>
                </c:pt>
                <c:pt idx="6">
                  <c:v>0.190371</c:v>
                </c:pt>
                <c:pt idx="7">
                  <c:v>0.242404</c:v>
                </c:pt>
                <c:pt idx="8">
                  <c:v>0.281787</c:v>
                </c:pt>
                <c:pt idx="9">
                  <c:v>0.302428</c:v>
                </c:pt>
                <c:pt idx="10">
                  <c:v>0.341725</c:v>
                </c:pt>
                <c:pt idx="11">
                  <c:v>0.476659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 not in ds'!$H$3</c:f>
              <c:strCache>
                <c:ptCount val="1"/>
                <c:pt idx="0">
                  <c:v>X + SL</c:v>
                </c:pt>
              </c:strCache>
            </c:strRef>
          </c:tx>
          <c:marker>
            <c:symbol val="none"/>
          </c:marker>
          <c:cat>
            <c:numRef>
              <c:f>'q not in ds'!$A$4:$A$15</c:f>
              <c:numCache>
                <c:formatCode>General</c:formatCode>
                <c:ptCount val="12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</c:numCache>
            </c:numRef>
          </c:cat>
          <c:val>
            <c:numRef>
              <c:f>'q not in ds'!$H$4:$H$15</c:f>
              <c:numCache>
                <c:formatCode>General</c:formatCode>
                <c:ptCount val="12"/>
                <c:pt idx="1">
                  <c:v>0.218048</c:v>
                </c:pt>
                <c:pt idx="2">
                  <c:v>0.214587</c:v>
                </c:pt>
                <c:pt idx="3">
                  <c:v>0.250381</c:v>
                </c:pt>
                <c:pt idx="4">
                  <c:v>0.241267</c:v>
                </c:pt>
                <c:pt idx="5">
                  <c:v>0.319413</c:v>
                </c:pt>
                <c:pt idx="6">
                  <c:v>0.332947</c:v>
                </c:pt>
                <c:pt idx="7">
                  <c:v>0.446397</c:v>
                </c:pt>
                <c:pt idx="8">
                  <c:v>0.486013</c:v>
                </c:pt>
                <c:pt idx="9">
                  <c:v>0.513404</c:v>
                </c:pt>
                <c:pt idx="10">
                  <c:v>0.608199</c:v>
                </c:pt>
                <c:pt idx="11">
                  <c:v>0.799733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 not in ds'!$I$3</c:f>
              <c:strCache>
                <c:ptCount val="1"/>
                <c:pt idx="0">
                  <c:v>SkipTrie</c:v>
                </c:pt>
              </c:strCache>
            </c:strRef>
          </c:tx>
          <c:marker>
            <c:symbol val="none"/>
          </c:marker>
          <c:cat>
            <c:numRef>
              <c:f>'q not in ds'!$A$4:$A$15</c:f>
              <c:numCache>
                <c:formatCode>General</c:formatCode>
                <c:ptCount val="12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</c:numCache>
            </c:numRef>
          </c:cat>
          <c:val>
            <c:numRef>
              <c:f>'q not in ds'!$I$4:$I$15</c:f>
              <c:numCache>
                <c:formatCode>General</c:formatCode>
                <c:ptCount val="12"/>
                <c:pt idx="1">
                  <c:v>0.145835</c:v>
                </c:pt>
                <c:pt idx="2">
                  <c:v>0.172235</c:v>
                </c:pt>
                <c:pt idx="3">
                  <c:v>0.212746</c:v>
                </c:pt>
                <c:pt idx="4">
                  <c:v>0.249486</c:v>
                </c:pt>
                <c:pt idx="5">
                  <c:v>0.293782</c:v>
                </c:pt>
                <c:pt idx="6">
                  <c:v>0.395214</c:v>
                </c:pt>
                <c:pt idx="7">
                  <c:v>0.497778</c:v>
                </c:pt>
                <c:pt idx="8">
                  <c:v>0.541779</c:v>
                </c:pt>
                <c:pt idx="9">
                  <c:v>0.590565</c:v>
                </c:pt>
                <c:pt idx="10">
                  <c:v>0.66731</c:v>
                </c:pt>
                <c:pt idx="11">
                  <c:v>0.931234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 not in ds'!$O$3</c:f>
              <c:strCache>
                <c:ptCount val="1"/>
                <c:pt idx="0">
                  <c:v>SkipList40</c:v>
                </c:pt>
              </c:strCache>
            </c:strRef>
          </c:tx>
          <c:marker>
            <c:symbol val="none"/>
          </c:marker>
          <c:cat>
            <c:numRef>
              <c:f>'q not in ds'!$A$4:$A$15</c:f>
              <c:numCache>
                <c:formatCode>General</c:formatCode>
                <c:ptCount val="12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</c:numCache>
            </c:numRef>
          </c:cat>
          <c:val>
            <c:numRef>
              <c:f>'q not in ds'!$O$4:$O$15</c:f>
              <c:numCache>
                <c:formatCode>General</c:formatCode>
                <c:ptCount val="12"/>
                <c:pt idx="0">
                  <c:v>0.037613</c:v>
                </c:pt>
                <c:pt idx="1">
                  <c:v>0.108929</c:v>
                </c:pt>
                <c:pt idx="2">
                  <c:v>0.131669</c:v>
                </c:pt>
                <c:pt idx="3">
                  <c:v>0.154819</c:v>
                </c:pt>
                <c:pt idx="4">
                  <c:v>0.180591</c:v>
                </c:pt>
                <c:pt idx="5">
                  <c:v>0.222813</c:v>
                </c:pt>
                <c:pt idx="6">
                  <c:v>0.304401</c:v>
                </c:pt>
                <c:pt idx="7">
                  <c:v>0.388064</c:v>
                </c:pt>
                <c:pt idx="8">
                  <c:v>0.517549</c:v>
                </c:pt>
                <c:pt idx="9">
                  <c:v>0.588567</c:v>
                </c:pt>
                <c:pt idx="10">
                  <c:v>0.661371</c:v>
                </c:pt>
                <c:pt idx="11">
                  <c:v>0.932662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156280"/>
        <c:axId val="663892472"/>
      </c:lineChart>
      <c:catAx>
        <c:axId val="653156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3892472"/>
        <c:crosses val="autoZero"/>
        <c:auto val="1"/>
        <c:lblAlgn val="ctr"/>
        <c:lblOffset val="100"/>
        <c:noMultiLvlLbl val="0"/>
      </c:catAx>
      <c:valAx>
        <c:axId val="663892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315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80 threads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 not in ds'!$J$3</c:f>
              <c:strCache>
                <c:ptCount val="1"/>
                <c:pt idx="0">
                  <c:v>X-trie</c:v>
                </c:pt>
              </c:strCache>
            </c:strRef>
          </c:tx>
          <c:marker>
            <c:symbol val="none"/>
          </c:marker>
          <c:cat>
            <c:numRef>
              <c:f>'q not in ds'!$A$4:$A$15</c:f>
              <c:numCache>
                <c:formatCode>General</c:formatCode>
                <c:ptCount val="12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</c:numCache>
            </c:numRef>
          </c:cat>
          <c:val>
            <c:numRef>
              <c:f>'q not in ds'!$J$4:$J$15</c:f>
              <c:numCache>
                <c:formatCode>General</c:formatCode>
                <c:ptCount val="12"/>
                <c:pt idx="1">
                  <c:v>0.215162</c:v>
                </c:pt>
                <c:pt idx="2">
                  <c:v>0.122572</c:v>
                </c:pt>
                <c:pt idx="3">
                  <c:v>0.087546</c:v>
                </c:pt>
                <c:pt idx="4">
                  <c:v>0.095665</c:v>
                </c:pt>
                <c:pt idx="5">
                  <c:v>0.103188</c:v>
                </c:pt>
                <c:pt idx="6">
                  <c:v>0.095162</c:v>
                </c:pt>
                <c:pt idx="7">
                  <c:v>0.121263</c:v>
                </c:pt>
                <c:pt idx="8">
                  <c:v>0.161553</c:v>
                </c:pt>
                <c:pt idx="9">
                  <c:v>0.153037</c:v>
                </c:pt>
                <c:pt idx="10">
                  <c:v>0.179879</c:v>
                </c:pt>
                <c:pt idx="11">
                  <c:v>0.183083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 not in ds'!$K$3</c:f>
              <c:strCache>
                <c:ptCount val="1"/>
                <c:pt idx="0">
                  <c:v>SkipList</c:v>
                </c:pt>
              </c:strCache>
            </c:strRef>
          </c:tx>
          <c:marker>
            <c:symbol val="none"/>
          </c:marker>
          <c:cat>
            <c:numRef>
              <c:f>'q not in ds'!$A$4:$A$15</c:f>
              <c:numCache>
                <c:formatCode>General</c:formatCode>
                <c:ptCount val="12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</c:numCache>
            </c:numRef>
          </c:cat>
          <c:val>
            <c:numRef>
              <c:f>'q not in ds'!$K$4:$K$15</c:f>
              <c:numCache>
                <c:formatCode>General</c:formatCode>
                <c:ptCount val="12"/>
                <c:pt idx="1">
                  <c:v>0.049669</c:v>
                </c:pt>
                <c:pt idx="2">
                  <c:v>0.052858</c:v>
                </c:pt>
                <c:pt idx="3">
                  <c:v>0.068824</c:v>
                </c:pt>
                <c:pt idx="4">
                  <c:v>0.081797</c:v>
                </c:pt>
                <c:pt idx="5">
                  <c:v>0.103595</c:v>
                </c:pt>
                <c:pt idx="6">
                  <c:v>0.131959</c:v>
                </c:pt>
                <c:pt idx="7">
                  <c:v>0.168316</c:v>
                </c:pt>
                <c:pt idx="8">
                  <c:v>0.175902</c:v>
                </c:pt>
                <c:pt idx="9">
                  <c:v>0.213721</c:v>
                </c:pt>
                <c:pt idx="10">
                  <c:v>0.24469</c:v>
                </c:pt>
                <c:pt idx="11">
                  <c:v>0.332159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 not in ds'!$L$3</c:f>
              <c:strCache>
                <c:ptCount val="1"/>
                <c:pt idx="0">
                  <c:v>X + SL</c:v>
                </c:pt>
              </c:strCache>
            </c:strRef>
          </c:tx>
          <c:marker>
            <c:symbol val="none"/>
          </c:marker>
          <c:cat>
            <c:numRef>
              <c:f>'q not in ds'!$A$4:$A$15</c:f>
              <c:numCache>
                <c:formatCode>General</c:formatCode>
                <c:ptCount val="12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</c:numCache>
            </c:numRef>
          </c:cat>
          <c:val>
            <c:numRef>
              <c:f>'q not in ds'!$L$4:$L$15</c:f>
              <c:numCache>
                <c:formatCode>General</c:formatCode>
                <c:ptCount val="12"/>
                <c:pt idx="1">
                  <c:v>0.264831</c:v>
                </c:pt>
                <c:pt idx="2">
                  <c:v>0.17543</c:v>
                </c:pt>
                <c:pt idx="3">
                  <c:v>0.15637</c:v>
                </c:pt>
                <c:pt idx="4">
                  <c:v>0.177462</c:v>
                </c:pt>
                <c:pt idx="5">
                  <c:v>0.206783</c:v>
                </c:pt>
                <c:pt idx="6">
                  <c:v>0.227121</c:v>
                </c:pt>
                <c:pt idx="7">
                  <c:v>0.289579</c:v>
                </c:pt>
                <c:pt idx="8">
                  <c:v>0.337455</c:v>
                </c:pt>
                <c:pt idx="9">
                  <c:v>0.366758</c:v>
                </c:pt>
                <c:pt idx="10">
                  <c:v>0.424569</c:v>
                </c:pt>
                <c:pt idx="11">
                  <c:v>0.515242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 not in ds'!$M$3</c:f>
              <c:strCache>
                <c:ptCount val="1"/>
                <c:pt idx="0">
                  <c:v>SkipTrie</c:v>
                </c:pt>
              </c:strCache>
            </c:strRef>
          </c:tx>
          <c:marker>
            <c:symbol val="none"/>
          </c:marker>
          <c:cat>
            <c:numRef>
              <c:f>'q not in ds'!$A$4:$A$15</c:f>
              <c:numCache>
                <c:formatCode>General</c:formatCode>
                <c:ptCount val="12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</c:numCache>
            </c:numRef>
          </c:cat>
          <c:val>
            <c:numRef>
              <c:f>'q not in ds'!$M$4:$M$15</c:f>
              <c:numCache>
                <c:formatCode>General</c:formatCode>
                <c:ptCount val="12"/>
                <c:pt idx="1">
                  <c:v>0.108203</c:v>
                </c:pt>
                <c:pt idx="2">
                  <c:v>0.122419</c:v>
                </c:pt>
                <c:pt idx="3">
                  <c:v>0.162798</c:v>
                </c:pt>
                <c:pt idx="4">
                  <c:v>0.154161</c:v>
                </c:pt>
                <c:pt idx="5">
                  <c:v>0.20014</c:v>
                </c:pt>
                <c:pt idx="6">
                  <c:v>0.257727</c:v>
                </c:pt>
                <c:pt idx="7">
                  <c:v>0.300802</c:v>
                </c:pt>
                <c:pt idx="8">
                  <c:v>0.331677</c:v>
                </c:pt>
                <c:pt idx="9">
                  <c:v>0.357698</c:v>
                </c:pt>
                <c:pt idx="10">
                  <c:v>0.420018</c:v>
                </c:pt>
                <c:pt idx="11">
                  <c:v>0.57017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 not in ds'!$P$3</c:f>
              <c:strCache>
                <c:ptCount val="1"/>
                <c:pt idx="0">
                  <c:v>SkipList80</c:v>
                </c:pt>
              </c:strCache>
            </c:strRef>
          </c:tx>
          <c:marker>
            <c:symbol val="none"/>
          </c:marker>
          <c:cat>
            <c:numRef>
              <c:f>'q not in ds'!$A$4:$A$15</c:f>
              <c:numCache>
                <c:formatCode>General</c:formatCode>
                <c:ptCount val="12"/>
                <c:pt idx="0">
                  <c:v>100.0</c:v>
                </c:pt>
                <c:pt idx="1">
                  <c:v>500.0</c:v>
                </c:pt>
                <c:pt idx="2" formatCode="#,##0">
                  <c:v>1000.0</c:v>
                </c:pt>
                <c:pt idx="3" formatCode="#,##0">
                  <c:v>2000.0</c:v>
                </c:pt>
                <c:pt idx="4" formatCode="#,##0">
                  <c:v>4000.0</c:v>
                </c:pt>
                <c:pt idx="5" formatCode="#,##0">
                  <c:v>8000.0</c:v>
                </c:pt>
                <c:pt idx="6" formatCode="#,##0">
                  <c:v>16000.0</c:v>
                </c:pt>
                <c:pt idx="7" formatCode="#,##0">
                  <c:v>32000.0</c:v>
                </c:pt>
                <c:pt idx="8" formatCode="#,##0">
                  <c:v>64000.0</c:v>
                </c:pt>
                <c:pt idx="9" formatCode="#,##0">
                  <c:v>128000.0</c:v>
                </c:pt>
                <c:pt idx="10" formatCode="#,##0">
                  <c:v>256000.0</c:v>
                </c:pt>
                <c:pt idx="11" formatCode="#,##0">
                  <c:v>512000.0</c:v>
                </c:pt>
              </c:numCache>
            </c:numRef>
          </c:cat>
          <c:val>
            <c:numRef>
              <c:f>'q not in ds'!$P$4:$P$15</c:f>
              <c:numCache>
                <c:formatCode>General</c:formatCode>
                <c:ptCount val="12"/>
                <c:pt idx="0">
                  <c:v>0.038321</c:v>
                </c:pt>
                <c:pt idx="1">
                  <c:v>0.073456</c:v>
                </c:pt>
                <c:pt idx="2">
                  <c:v>0.079966</c:v>
                </c:pt>
                <c:pt idx="3">
                  <c:v>0.118079</c:v>
                </c:pt>
                <c:pt idx="4">
                  <c:v>0.148457</c:v>
                </c:pt>
                <c:pt idx="5">
                  <c:v>0.165565</c:v>
                </c:pt>
                <c:pt idx="6">
                  <c:v>0.193571</c:v>
                </c:pt>
                <c:pt idx="7">
                  <c:v>0.261221</c:v>
                </c:pt>
                <c:pt idx="8">
                  <c:v>0.309057</c:v>
                </c:pt>
                <c:pt idx="9">
                  <c:v>0.345354</c:v>
                </c:pt>
                <c:pt idx="10">
                  <c:v>0.407752</c:v>
                </c:pt>
                <c:pt idx="11">
                  <c:v>0.524117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457624"/>
        <c:axId val="652601144"/>
      </c:lineChart>
      <c:catAx>
        <c:axId val="657457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2601144"/>
        <c:crosses val="autoZero"/>
        <c:auto val="1"/>
        <c:lblAlgn val="ctr"/>
        <c:lblOffset val="100"/>
        <c:noMultiLvlLbl val="0"/>
      </c:catAx>
      <c:valAx>
        <c:axId val="652601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7457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'big test'!$B$2</c:f>
              <c:strCache>
                <c:ptCount val="1"/>
                <c:pt idx="0">
                  <c:v>Xtree</c:v>
                </c:pt>
              </c:strCache>
            </c:strRef>
          </c:tx>
          <c:marker>
            <c:symbol val="none"/>
          </c:marker>
          <c:val>
            <c:numRef>
              <c:f>'big test'!$B$3:$B$9</c:f>
              <c:numCache>
                <c:formatCode>General</c:formatCode>
                <c:ptCount val="7"/>
                <c:pt idx="0">
                  <c:v>1.601929</c:v>
                </c:pt>
                <c:pt idx="1">
                  <c:v>1.623048</c:v>
                </c:pt>
                <c:pt idx="2">
                  <c:v>1.615132</c:v>
                </c:pt>
                <c:pt idx="3">
                  <c:v>1.6674</c:v>
                </c:pt>
                <c:pt idx="4">
                  <c:v>1.701053</c:v>
                </c:pt>
                <c:pt idx="5">
                  <c:v>1.601174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'big test'!$C$2</c:f>
              <c:strCache>
                <c:ptCount val="1"/>
                <c:pt idx="0">
                  <c:v>SkipList</c:v>
                </c:pt>
              </c:strCache>
            </c:strRef>
          </c:tx>
          <c:marker>
            <c:symbol val="none"/>
          </c:marker>
          <c:val>
            <c:numRef>
              <c:f>'big test'!$C$3:$C$9</c:f>
              <c:numCache>
                <c:formatCode>General</c:formatCode>
                <c:ptCount val="7"/>
                <c:pt idx="0">
                  <c:v>1.109599</c:v>
                </c:pt>
                <c:pt idx="1">
                  <c:v>1.182055</c:v>
                </c:pt>
                <c:pt idx="2">
                  <c:v>1.071704</c:v>
                </c:pt>
                <c:pt idx="3">
                  <c:v>1.179753</c:v>
                </c:pt>
                <c:pt idx="4">
                  <c:v>1.540042</c:v>
                </c:pt>
                <c:pt idx="5">
                  <c:v>1.290689</c:v>
                </c:pt>
                <c:pt idx="6">
                  <c:v>1.390689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'big test'!$D$2</c:f>
              <c:strCache>
                <c:ptCount val="1"/>
                <c:pt idx="0">
                  <c:v>TopSkipTrie</c:v>
                </c:pt>
              </c:strCache>
            </c:strRef>
          </c:tx>
          <c:marker>
            <c:symbol val="none"/>
          </c:marker>
          <c:val>
            <c:numRef>
              <c:f>'big test'!$D$3:$D$9</c:f>
              <c:numCache>
                <c:formatCode>General</c:formatCode>
                <c:ptCount val="7"/>
                <c:pt idx="0">
                  <c:v>1.319871</c:v>
                </c:pt>
                <c:pt idx="1">
                  <c:v>1.235521</c:v>
                </c:pt>
                <c:pt idx="2">
                  <c:v>1.253054</c:v>
                </c:pt>
                <c:pt idx="3">
                  <c:v>1.187851</c:v>
                </c:pt>
                <c:pt idx="4">
                  <c:v>1.250928</c:v>
                </c:pt>
                <c:pt idx="5">
                  <c:v>1.177276</c:v>
                </c:pt>
                <c:pt idx="6">
                  <c:v>1.197167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'big test'!$E$2</c:f>
              <c:strCache>
                <c:ptCount val="1"/>
                <c:pt idx="0">
                  <c:v>BottomSkipTrie</c:v>
                </c:pt>
              </c:strCache>
            </c:strRef>
          </c:tx>
          <c:marker>
            <c:symbol val="none"/>
          </c:marker>
          <c:val>
            <c:numRef>
              <c:f>'big test'!$E$3:$E$9</c:f>
              <c:numCache>
                <c:formatCode>General</c:formatCode>
                <c:ptCount val="7"/>
                <c:pt idx="0">
                  <c:v>0.552506</c:v>
                </c:pt>
                <c:pt idx="1">
                  <c:v>0.543301</c:v>
                </c:pt>
                <c:pt idx="2">
                  <c:v>0.515404</c:v>
                </c:pt>
                <c:pt idx="3">
                  <c:v>0.540347</c:v>
                </c:pt>
                <c:pt idx="4">
                  <c:v>0.558366</c:v>
                </c:pt>
                <c:pt idx="5">
                  <c:v>0.716655</c:v>
                </c:pt>
                <c:pt idx="6">
                  <c:v>0.551208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'big test'!$G$2</c:f>
              <c:strCache>
                <c:ptCount val="1"/>
                <c:pt idx="0">
                  <c:v>SkipTrie</c:v>
                </c:pt>
              </c:strCache>
            </c:strRef>
          </c:tx>
          <c:marker>
            <c:symbol val="none"/>
          </c:marker>
          <c:val>
            <c:numRef>
              <c:f>'big test'!$G$3:$G$9</c:f>
              <c:numCache>
                <c:formatCode>General</c:formatCode>
                <c:ptCount val="7"/>
                <c:pt idx="0">
                  <c:v>1.805018</c:v>
                </c:pt>
                <c:pt idx="1">
                  <c:v>1.77054</c:v>
                </c:pt>
                <c:pt idx="2">
                  <c:v>1.697421</c:v>
                </c:pt>
                <c:pt idx="3">
                  <c:v>1.699042</c:v>
                </c:pt>
                <c:pt idx="4">
                  <c:v>1.801452</c:v>
                </c:pt>
                <c:pt idx="5">
                  <c:v>1.814971</c:v>
                </c:pt>
                <c:pt idx="6">
                  <c:v>1.684439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269672"/>
        <c:axId val="660409912"/>
      </c:lineChart>
      <c:catAx>
        <c:axId val="655269672"/>
        <c:scaling>
          <c:orientation val="minMax"/>
        </c:scaling>
        <c:delete val="0"/>
        <c:axPos val="b"/>
        <c:majorTickMark val="out"/>
        <c:minorTickMark val="none"/>
        <c:tickLblPos val="nextTo"/>
        <c:crossAx val="660409912"/>
        <c:crosses val="autoZero"/>
        <c:auto val="1"/>
        <c:lblAlgn val="ctr"/>
        <c:lblOffset val="100"/>
        <c:noMultiLvlLbl val="0"/>
      </c:catAx>
      <c:valAx>
        <c:axId val="660409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5269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'big test'!$H$2</c:f>
              <c:strCache>
                <c:ptCount val="1"/>
                <c:pt idx="0">
                  <c:v>Xtree</c:v>
                </c:pt>
              </c:strCache>
            </c:strRef>
          </c:tx>
          <c:marker>
            <c:symbol val="none"/>
          </c:marker>
          <c:val>
            <c:numRef>
              <c:f>'big test'!$H$3:$H$9</c:f>
              <c:numCache>
                <c:formatCode>General</c:formatCode>
                <c:ptCount val="7"/>
                <c:pt idx="0">
                  <c:v>0.615469</c:v>
                </c:pt>
                <c:pt idx="1">
                  <c:v>0.650605</c:v>
                </c:pt>
                <c:pt idx="2">
                  <c:v>0.681631</c:v>
                </c:pt>
                <c:pt idx="3">
                  <c:v>0.631204</c:v>
                </c:pt>
                <c:pt idx="4">
                  <c:v>0.62585</c:v>
                </c:pt>
                <c:pt idx="5">
                  <c:v>0.633104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'big test'!$I$2</c:f>
              <c:strCache>
                <c:ptCount val="1"/>
                <c:pt idx="0">
                  <c:v>SkipList</c:v>
                </c:pt>
              </c:strCache>
            </c:strRef>
          </c:tx>
          <c:marker>
            <c:symbol val="none"/>
          </c:marker>
          <c:val>
            <c:numRef>
              <c:f>'big test'!$I$3:$I$9</c:f>
              <c:numCache>
                <c:formatCode>General</c:formatCode>
                <c:ptCount val="7"/>
                <c:pt idx="0">
                  <c:v>0.493841</c:v>
                </c:pt>
                <c:pt idx="1">
                  <c:v>0.527942</c:v>
                </c:pt>
                <c:pt idx="2">
                  <c:v>0.450462</c:v>
                </c:pt>
                <c:pt idx="3">
                  <c:v>0.547095</c:v>
                </c:pt>
                <c:pt idx="4">
                  <c:v>0.674467</c:v>
                </c:pt>
                <c:pt idx="5">
                  <c:v>0.601596</c:v>
                </c:pt>
                <c:pt idx="6">
                  <c:v>0.661017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'big test'!$J$2</c:f>
              <c:strCache>
                <c:ptCount val="1"/>
                <c:pt idx="0">
                  <c:v>TopSkipTrie</c:v>
                </c:pt>
              </c:strCache>
            </c:strRef>
          </c:tx>
          <c:marker>
            <c:symbol val="none"/>
          </c:marker>
          <c:val>
            <c:numRef>
              <c:f>'big test'!$J$3:$J$9</c:f>
              <c:numCache>
                <c:formatCode>General</c:formatCode>
                <c:ptCount val="7"/>
                <c:pt idx="0">
                  <c:v>0.516491</c:v>
                </c:pt>
                <c:pt idx="1">
                  <c:v>0.497479</c:v>
                </c:pt>
                <c:pt idx="2">
                  <c:v>0.514308</c:v>
                </c:pt>
                <c:pt idx="3">
                  <c:v>0.493125</c:v>
                </c:pt>
                <c:pt idx="4">
                  <c:v>0.530501</c:v>
                </c:pt>
                <c:pt idx="5">
                  <c:v>0.48743</c:v>
                </c:pt>
                <c:pt idx="6">
                  <c:v>0.495244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'big test'!$K$2</c:f>
              <c:strCache>
                <c:ptCount val="1"/>
                <c:pt idx="0">
                  <c:v>BottomSkipTrie</c:v>
                </c:pt>
              </c:strCache>
            </c:strRef>
          </c:tx>
          <c:marker>
            <c:symbol val="none"/>
          </c:marker>
          <c:val>
            <c:numRef>
              <c:f>'big test'!$K$3:$K$9</c:f>
              <c:numCache>
                <c:formatCode>General</c:formatCode>
                <c:ptCount val="7"/>
                <c:pt idx="0">
                  <c:v>0.228493</c:v>
                </c:pt>
                <c:pt idx="1">
                  <c:v>0.233523</c:v>
                </c:pt>
                <c:pt idx="2">
                  <c:v>0.216132</c:v>
                </c:pt>
                <c:pt idx="3">
                  <c:v>0.233958</c:v>
                </c:pt>
                <c:pt idx="4">
                  <c:v>0.232095</c:v>
                </c:pt>
                <c:pt idx="5">
                  <c:v>0.309832</c:v>
                </c:pt>
                <c:pt idx="6">
                  <c:v>0.232304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'big test'!$M$2</c:f>
              <c:strCache>
                <c:ptCount val="1"/>
                <c:pt idx="0">
                  <c:v>SkipTrie</c:v>
                </c:pt>
              </c:strCache>
            </c:strRef>
          </c:tx>
          <c:marker>
            <c:symbol val="none"/>
          </c:marker>
          <c:val>
            <c:numRef>
              <c:f>'big test'!$M$3:$M$9</c:f>
              <c:numCache>
                <c:formatCode>General</c:formatCode>
                <c:ptCount val="7"/>
                <c:pt idx="0">
                  <c:v>0.699242</c:v>
                </c:pt>
                <c:pt idx="1">
                  <c:v>0.69276</c:v>
                </c:pt>
                <c:pt idx="2">
                  <c:v>0.68844</c:v>
                </c:pt>
                <c:pt idx="3">
                  <c:v>0.680366</c:v>
                </c:pt>
                <c:pt idx="4">
                  <c:v>0.704294</c:v>
                </c:pt>
                <c:pt idx="5">
                  <c:v>0.718423</c:v>
                </c:pt>
                <c:pt idx="6">
                  <c:v>0.682655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864984"/>
        <c:axId val="689352872"/>
      </c:lineChart>
      <c:catAx>
        <c:axId val="672864984"/>
        <c:scaling>
          <c:orientation val="minMax"/>
        </c:scaling>
        <c:delete val="0"/>
        <c:axPos val="b"/>
        <c:majorTickMark val="out"/>
        <c:minorTickMark val="none"/>
        <c:tickLblPos val="nextTo"/>
        <c:crossAx val="689352872"/>
        <c:crosses val="autoZero"/>
        <c:auto val="1"/>
        <c:lblAlgn val="ctr"/>
        <c:lblOffset val="100"/>
        <c:noMultiLvlLbl val="0"/>
      </c:catAx>
      <c:valAx>
        <c:axId val="689352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2864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'big test'!$N$2</c:f>
              <c:strCache>
                <c:ptCount val="1"/>
                <c:pt idx="0">
                  <c:v>Xtree</c:v>
                </c:pt>
              </c:strCache>
            </c:strRef>
          </c:tx>
          <c:marker>
            <c:symbol val="none"/>
          </c:marker>
          <c:val>
            <c:numRef>
              <c:f>'big test'!$N$3:$N$9</c:f>
              <c:numCache>
                <c:formatCode>General</c:formatCode>
                <c:ptCount val="7"/>
                <c:pt idx="0">
                  <c:v>0.374204</c:v>
                </c:pt>
                <c:pt idx="1">
                  <c:v>0.330657</c:v>
                </c:pt>
                <c:pt idx="2">
                  <c:v>0.307848</c:v>
                </c:pt>
                <c:pt idx="3">
                  <c:v>0.330986</c:v>
                </c:pt>
                <c:pt idx="4">
                  <c:v>0.329755</c:v>
                </c:pt>
                <c:pt idx="5">
                  <c:v>0.32438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'big test'!$O$2</c:f>
              <c:strCache>
                <c:ptCount val="1"/>
                <c:pt idx="0">
                  <c:v>SkipList</c:v>
                </c:pt>
              </c:strCache>
            </c:strRef>
          </c:tx>
          <c:marker>
            <c:symbol val="none"/>
          </c:marker>
          <c:val>
            <c:numRef>
              <c:f>'big test'!$O$3:$O$9</c:f>
              <c:numCache>
                <c:formatCode>General</c:formatCode>
                <c:ptCount val="7"/>
                <c:pt idx="0">
                  <c:v>0.300677</c:v>
                </c:pt>
                <c:pt idx="1">
                  <c:v>0.269899</c:v>
                </c:pt>
                <c:pt idx="2">
                  <c:v>0.268136</c:v>
                </c:pt>
                <c:pt idx="3">
                  <c:v>0.318461</c:v>
                </c:pt>
                <c:pt idx="4">
                  <c:v>0.347154</c:v>
                </c:pt>
                <c:pt idx="5">
                  <c:v>0.309598</c:v>
                </c:pt>
                <c:pt idx="6">
                  <c:v>0.35903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'big test'!$P$2</c:f>
              <c:strCache>
                <c:ptCount val="1"/>
                <c:pt idx="0">
                  <c:v>TopSkipTrie</c:v>
                </c:pt>
              </c:strCache>
            </c:strRef>
          </c:tx>
          <c:marker>
            <c:symbol val="none"/>
          </c:marker>
          <c:val>
            <c:numRef>
              <c:f>'big test'!$P$3:$P$9</c:f>
              <c:numCache>
                <c:formatCode>General</c:formatCode>
                <c:ptCount val="7"/>
                <c:pt idx="0">
                  <c:v>0.281041</c:v>
                </c:pt>
                <c:pt idx="1">
                  <c:v>0.282011</c:v>
                </c:pt>
                <c:pt idx="2">
                  <c:v>0.32984</c:v>
                </c:pt>
                <c:pt idx="3">
                  <c:v>0.301274</c:v>
                </c:pt>
                <c:pt idx="4">
                  <c:v>0.341234</c:v>
                </c:pt>
                <c:pt idx="5">
                  <c:v>0.380528</c:v>
                </c:pt>
                <c:pt idx="6">
                  <c:v>0.449076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'big test'!$Q$2</c:f>
              <c:strCache>
                <c:ptCount val="1"/>
                <c:pt idx="0">
                  <c:v>BottomSkipTrie</c:v>
                </c:pt>
              </c:strCache>
            </c:strRef>
          </c:tx>
          <c:marker>
            <c:symbol val="none"/>
          </c:marker>
          <c:val>
            <c:numRef>
              <c:f>'big test'!$Q$3:$Q$9</c:f>
              <c:numCache>
                <c:formatCode>General</c:formatCode>
                <c:ptCount val="7"/>
                <c:pt idx="0">
                  <c:v>0.139937</c:v>
                </c:pt>
                <c:pt idx="1">
                  <c:v>0.134224</c:v>
                </c:pt>
                <c:pt idx="2">
                  <c:v>0.148411</c:v>
                </c:pt>
                <c:pt idx="3">
                  <c:v>0.119553</c:v>
                </c:pt>
                <c:pt idx="4">
                  <c:v>0.124672</c:v>
                </c:pt>
                <c:pt idx="5">
                  <c:v>0.153199</c:v>
                </c:pt>
                <c:pt idx="6">
                  <c:v>0.136359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'big test'!$S$2</c:f>
              <c:strCache>
                <c:ptCount val="1"/>
                <c:pt idx="0">
                  <c:v>SkipTrie</c:v>
                </c:pt>
              </c:strCache>
            </c:strRef>
          </c:tx>
          <c:marker>
            <c:symbol val="none"/>
          </c:marker>
          <c:val>
            <c:numRef>
              <c:f>'big test'!$S$3:$S$9</c:f>
              <c:numCache>
                <c:formatCode>General</c:formatCode>
                <c:ptCount val="7"/>
                <c:pt idx="0">
                  <c:v>0.429079</c:v>
                </c:pt>
                <c:pt idx="1">
                  <c:v>0.421765</c:v>
                </c:pt>
                <c:pt idx="2">
                  <c:v>0.390426</c:v>
                </c:pt>
                <c:pt idx="3">
                  <c:v>0.347757</c:v>
                </c:pt>
                <c:pt idx="4">
                  <c:v>0.361043</c:v>
                </c:pt>
                <c:pt idx="5">
                  <c:v>0.365566</c:v>
                </c:pt>
                <c:pt idx="6">
                  <c:v>0.342646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072280"/>
        <c:axId val="705079192"/>
      </c:lineChart>
      <c:catAx>
        <c:axId val="705072280"/>
        <c:scaling>
          <c:orientation val="minMax"/>
        </c:scaling>
        <c:delete val="0"/>
        <c:axPos val="b"/>
        <c:majorTickMark val="out"/>
        <c:minorTickMark val="none"/>
        <c:tickLblPos val="nextTo"/>
        <c:crossAx val="705079192"/>
        <c:crosses val="autoZero"/>
        <c:auto val="1"/>
        <c:lblAlgn val="ctr"/>
        <c:lblOffset val="100"/>
        <c:noMultiLvlLbl val="0"/>
      </c:catAx>
      <c:valAx>
        <c:axId val="705079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5072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stalled-cycles-frontend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all_stats!$B$4</c:f>
              <c:strCache>
                <c:ptCount val="1"/>
                <c:pt idx="0">
                  <c:v>xtrie</c:v>
                </c:pt>
              </c:strCache>
            </c:strRef>
          </c:tx>
          <c:marker>
            <c:symbol val="none"/>
          </c:marker>
          <c:val>
            <c:numRef>
              <c:f>all_stats!$C$4:$K$4</c:f>
              <c:numCache>
                <c:formatCode>#,##0</c:formatCode>
                <c:ptCount val="9"/>
                <c:pt idx="0">
                  <c:v>2.4369273481E11</c:v>
                </c:pt>
                <c:pt idx="1">
                  <c:v>2.14168846259E11</c:v>
                </c:pt>
                <c:pt idx="2">
                  <c:v>2.14293899776E11</c:v>
                </c:pt>
                <c:pt idx="3">
                  <c:v>2.20736492375E11</c:v>
                </c:pt>
                <c:pt idx="4">
                  <c:v>2.43525055545E11</c:v>
                </c:pt>
                <c:pt idx="5">
                  <c:v>2.39472244499E11</c:v>
                </c:pt>
                <c:pt idx="6">
                  <c:v>2.57824608477E11</c:v>
                </c:pt>
                <c:pt idx="7">
                  <c:v>2.75064575746E11</c:v>
                </c:pt>
                <c:pt idx="8">
                  <c:v>2.90929965316E11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all_stats!$B$58</c:f>
              <c:strCache>
                <c:ptCount val="1"/>
                <c:pt idx="0">
                  <c:v>skiplist</c:v>
                </c:pt>
              </c:strCache>
            </c:strRef>
          </c:tx>
          <c:marker>
            <c:symbol val="none"/>
          </c:marker>
          <c:val>
            <c:numRef>
              <c:f>all_stats!$C$58:$K$58</c:f>
              <c:numCache>
                <c:formatCode>#,##0</c:formatCode>
                <c:ptCount val="9"/>
                <c:pt idx="0">
                  <c:v>3.2175141663E11</c:v>
                </c:pt>
                <c:pt idx="1">
                  <c:v>2.66261027067E11</c:v>
                </c:pt>
                <c:pt idx="2">
                  <c:v>2.65925141115E11</c:v>
                </c:pt>
                <c:pt idx="3">
                  <c:v>2.73578279613E11</c:v>
                </c:pt>
                <c:pt idx="4">
                  <c:v>2.87753764326E11</c:v>
                </c:pt>
                <c:pt idx="5">
                  <c:v>3.11208771642E11</c:v>
                </c:pt>
                <c:pt idx="6">
                  <c:v>3.28516798407E11</c:v>
                </c:pt>
                <c:pt idx="7">
                  <c:v>3.78655470291E11</c:v>
                </c:pt>
                <c:pt idx="8">
                  <c:v>4.3859207644E11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all_stats!$B$112</c:f>
              <c:strCache>
                <c:ptCount val="1"/>
                <c:pt idx="0">
                  <c:v>SkipTrie4</c:v>
                </c:pt>
              </c:strCache>
            </c:strRef>
          </c:tx>
          <c:marker>
            <c:symbol val="none"/>
          </c:marker>
          <c:val>
            <c:numRef>
              <c:f>all_stats!$C$112:$K$112</c:f>
              <c:numCache>
                <c:formatCode>#,##0</c:formatCode>
                <c:ptCount val="9"/>
                <c:pt idx="0">
                  <c:v>3.34815590746E11</c:v>
                </c:pt>
                <c:pt idx="1">
                  <c:v>2.75798583819E11</c:v>
                </c:pt>
                <c:pt idx="2">
                  <c:v>2.78601789504E11</c:v>
                </c:pt>
                <c:pt idx="3">
                  <c:v>2.83049248584E11</c:v>
                </c:pt>
                <c:pt idx="4">
                  <c:v>2.9520214537E11</c:v>
                </c:pt>
                <c:pt idx="5">
                  <c:v>3.15713713266E11</c:v>
                </c:pt>
                <c:pt idx="6">
                  <c:v>3.38820964386E11</c:v>
                </c:pt>
                <c:pt idx="7">
                  <c:v>3.82989428801E11</c:v>
                </c:pt>
                <c:pt idx="8">
                  <c:v>4.23608424336E11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all_stats!$B$166</c:f>
              <c:strCache>
                <c:ptCount val="1"/>
                <c:pt idx="0">
                  <c:v>SkipTrie8</c:v>
                </c:pt>
              </c:strCache>
            </c:strRef>
          </c:tx>
          <c:marker>
            <c:symbol val="none"/>
          </c:marker>
          <c:val>
            <c:numRef>
              <c:f>all_stats!$C$166:$K$166</c:f>
              <c:numCache>
                <c:formatCode>#,##0</c:formatCode>
                <c:ptCount val="9"/>
                <c:pt idx="0">
                  <c:v>3.34741870591E11</c:v>
                </c:pt>
                <c:pt idx="1">
                  <c:v>2.69800155144E11</c:v>
                </c:pt>
                <c:pt idx="2">
                  <c:v>2.75894895518E11</c:v>
                </c:pt>
                <c:pt idx="3">
                  <c:v>2.80200905786E11</c:v>
                </c:pt>
                <c:pt idx="4">
                  <c:v>2.94681025265E11</c:v>
                </c:pt>
                <c:pt idx="5">
                  <c:v>3.17867829475E11</c:v>
                </c:pt>
                <c:pt idx="6">
                  <c:v>3.46828748618E11</c:v>
                </c:pt>
                <c:pt idx="7">
                  <c:v>3.90846301251E11</c:v>
                </c:pt>
                <c:pt idx="8">
                  <c:v>4.49162003233E11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all_stats!$B$220</c:f>
              <c:strCache>
                <c:ptCount val="1"/>
                <c:pt idx="0">
                  <c:v>SkipTrie12</c:v>
                </c:pt>
              </c:strCache>
            </c:strRef>
          </c:tx>
          <c:marker>
            <c:symbol val="none"/>
          </c:marker>
          <c:val>
            <c:numRef>
              <c:f>all_stats!$C$220:$K$220</c:f>
              <c:numCache>
                <c:formatCode>#,##0</c:formatCode>
                <c:ptCount val="9"/>
                <c:pt idx="0">
                  <c:v>3.65419951861E11</c:v>
                </c:pt>
                <c:pt idx="1">
                  <c:v>2.89608249644E11</c:v>
                </c:pt>
                <c:pt idx="2">
                  <c:v>2.93682517679E11</c:v>
                </c:pt>
                <c:pt idx="3">
                  <c:v>3.08027253048E11</c:v>
                </c:pt>
                <c:pt idx="4">
                  <c:v>3.24219617495E11</c:v>
                </c:pt>
                <c:pt idx="5">
                  <c:v>3.58117979143E11</c:v>
                </c:pt>
                <c:pt idx="6">
                  <c:v>4.02571968754E11</c:v>
                </c:pt>
                <c:pt idx="7">
                  <c:v>4.51287434696E11</c:v>
                </c:pt>
                <c:pt idx="8">
                  <c:v>5.33673847866E11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all_stats!$B$274</c:f>
              <c:strCache>
                <c:ptCount val="1"/>
                <c:pt idx="0">
                  <c:v>SkipTrie16</c:v>
                </c:pt>
              </c:strCache>
            </c:strRef>
          </c:tx>
          <c:marker>
            <c:symbol val="none"/>
          </c:marker>
          <c:val>
            <c:numRef>
              <c:f>all_stats!$C$274:$K$274</c:f>
              <c:numCache>
                <c:formatCode>#,##0</c:formatCode>
                <c:ptCount val="9"/>
                <c:pt idx="0">
                  <c:v>3.48207910102E11</c:v>
                </c:pt>
                <c:pt idx="1">
                  <c:v>2.8408251031E11</c:v>
                </c:pt>
                <c:pt idx="2">
                  <c:v>2.84112024054E11</c:v>
                </c:pt>
                <c:pt idx="3">
                  <c:v>2.99144632993E11</c:v>
                </c:pt>
                <c:pt idx="4">
                  <c:v>3.16572071928E11</c:v>
                </c:pt>
                <c:pt idx="5">
                  <c:v>3.44241579355E11</c:v>
                </c:pt>
                <c:pt idx="6">
                  <c:v>3.68536024589E11</c:v>
                </c:pt>
                <c:pt idx="7">
                  <c:v>4.18240775793E11</c:v>
                </c:pt>
                <c:pt idx="8">
                  <c:v>4.63417554765E11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all_stats!$B$328</c:f>
              <c:strCache>
                <c:ptCount val="1"/>
                <c:pt idx="0">
                  <c:v>SkipTrie20</c:v>
                </c:pt>
              </c:strCache>
            </c:strRef>
          </c:tx>
          <c:marker>
            <c:symbol val="none"/>
          </c:marker>
          <c:val>
            <c:numRef>
              <c:f>all_stats!$C$328:$K$328</c:f>
              <c:numCache>
                <c:formatCode>#,##0</c:formatCode>
                <c:ptCount val="9"/>
                <c:pt idx="0">
                  <c:v>3.65230389337E11</c:v>
                </c:pt>
                <c:pt idx="1">
                  <c:v>3.1800317808E11</c:v>
                </c:pt>
                <c:pt idx="2">
                  <c:v>3.21685568496E11</c:v>
                </c:pt>
                <c:pt idx="3">
                  <c:v>3.26718292294E11</c:v>
                </c:pt>
                <c:pt idx="4">
                  <c:v>3.31070485668E11</c:v>
                </c:pt>
                <c:pt idx="5">
                  <c:v>3.52563421725E11</c:v>
                </c:pt>
                <c:pt idx="6">
                  <c:v>3.73798156747E11</c:v>
                </c:pt>
                <c:pt idx="7">
                  <c:v>4.01921194181E11</c:v>
                </c:pt>
                <c:pt idx="8">
                  <c:v>4.36979024514E11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411720"/>
        <c:axId val="579414696"/>
      </c:lineChart>
      <c:catAx>
        <c:axId val="579411720"/>
        <c:scaling>
          <c:orientation val="minMax"/>
        </c:scaling>
        <c:delete val="0"/>
        <c:axPos val="b"/>
        <c:majorTickMark val="out"/>
        <c:minorTickMark val="none"/>
        <c:tickLblPos val="nextTo"/>
        <c:crossAx val="579414696"/>
        <c:crosses val="autoZero"/>
        <c:auto val="1"/>
        <c:lblAlgn val="ctr"/>
        <c:lblOffset val="100"/>
        <c:noMultiLvlLbl val="0"/>
      </c:catAx>
      <c:valAx>
        <c:axId val="579414696"/>
        <c:scaling>
          <c:orientation val="minMax"/>
          <c:max val="5.5E11"/>
          <c:min val="2.0E11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79411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stalled-cycles-backend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all_stats!$B$5</c:f>
              <c:strCache>
                <c:ptCount val="1"/>
                <c:pt idx="0">
                  <c:v>xtrie</c:v>
                </c:pt>
              </c:strCache>
            </c:strRef>
          </c:tx>
          <c:marker>
            <c:symbol val="none"/>
          </c:marker>
          <c:val>
            <c:numRef>
              <c:f>all_stats!$C$5:$K$5</c:f>
              <c:numCache>
                <c:formatCode>#,##0</c:formatCode>
                <c:ptCount val="9"/>
                <c:pt idx="0">
                  <c:v>2.0178706964E11</c:v>
                </c:pt>
                <c:pt idx="1">
                  <c:v>1.71882493528E11</c:v>
                </c:pt>
                <c:pt idx="2">
                  <c:v>1.79340679522E11</c:v>
                </c:pt>
                <c:pt idx="3">
                  <c:v>1.78890344965E11</c:v>
                </c:pt>
                <c:pt idx="4">
                  <c:v>1.78464168436E11</c:v>
                </c:pt>
                <c:pt idx="5">
                  <c:v>1.92497442584E11</c:v>
                </c:pt>
                <c:pt idx="6">
                  <c:v>2.10760103545E11</c:v>
                </c:pt>
                <c:pt idx="7">
                  <c:v>2.19338968401E11</c:v>
                </c:pt>
                <c:pt idx="8">
                  <c:v>2.40646247299E11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all_stats!$B$59</c:f>
              <c:strCache>
                <c:ptCount val="1"/>
                <c:pt idx="0">
                  <c:v>skiplist</c:v>
                </c:pt>
              </c:strCache>
            </c:strRef>
          </c:tx>
          <c:marker>
            <c:symbol val="none"/>
          </c:marker>
          <c:val>
            <c:numRef>
              <c:f>all_stats!$C$59:$K$59</c:f>
              <c:numCache>
                <c:formatCode>#,##0</c:formatCode>
                <c:ptCount val="9"/>
                <c:pt idx="0">
                  <c:v>2.33369830845E11</c:v>
                </c:pt>
                <c:pt idx="1">
                  <c:v>2.03871165352E11</c:v>
                </c:pt>
                <c:pt idx="2">
                  <c:v>2.05268597458E11</c:v>
                </c:pt>
                <c:pt idx="3">
                  <c:v>2.14623429677E11</c:v>
                </c:pt>
                <c:pt idx="4">
                  <c:v>2.25350113779E11</c:v>
                </c:pt>
                <c:pt idx="5">
                  <c:v>2.49108481813E11</c:v>
                </c:pt>
                <c:pt idx="6">
                  <c:v>2.66573627201E11</c:v>
                </c:pt>
                <c:pt idx="7">
                  <c:v>3.17421768133E11</c:v>
                </c:pt>
                <c:pt idx="8">
                  <c:v>3.69399590155E11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all_stats!$B$113</c:f>
              <c:strCache>
                <c:ptCount val="1"/>
                <c:pt idx="0">
                  <c:v>SkipTrie4</c:v>
                </c:pt>
              </c:strCache>
            </c:strRef>
          </c:tx>
          <c:marker>
            <c:symbol val="none"/>
          </c:marker>
          <c:val>
            <c:numRef>
              <c:f>all_stats!$C$113:$K$113</c:f>
              <c:numCache>
                <c:formatCode>#,##0</c:formatCode>
                <c:ptCount val="9"/>
                <c:pt idx="0">
                  <c:v>2.43095170359E11</c:v>
                </c:pt>
                <c:pt idx="1">
                  <c:v>2.02426720204E11</c:v>
                </c:pt>
                <c:pt idx="2">
                  <c:v>2.15804648968E11</c:v>
                </c:pt>
                <c:pt idx="3">
                  <c:v>2.29151858293E11</c:v>
                </c:pt>
                <c:pt idx="4">
                  <c:v>2.54862835521E11</c:v>
                </c:pt>
                <c:pt idx="5">
                  <c:v>2.63562988085E11</c:v>
                </c:pt>
                <c:pt idx="6">
                  <c:v>2.794548091E11</c:v>
                </c:pt>
                <c:pt idx="7">
                  <c:v>3.23790955681E11</c:v>
                </c:pt>
                <c:pt idx="8">
                  <c:v>3.60423433709E11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all_stats!$B$167</c:f>
              <c:strCache>
                <c:ptCount val="1"/>
                <c:pt idx="0">
                  <c:v>SkipTrie8</c:v>
                </c:pt>
              </c:strCache>
            </c:strRef>
          </c:tx>
          <c:marker>
            <c:symbol val="none"/>
          </c:marker>
          <c:val>
            <c:numRef>
              <c:f>all_stats!$C$167:$K$167</c:f>
              <c:numCache>
                <c:formatCode>#,##0</c:formatCode>
                <c:ptCount val="9"/>
                <c:pt idx="0">
                  <c:v>2.34522565833E11</c:v>
                </c:pt>
                <c:pt idx="1">
                  <c:v>2.07955225299E11</c:v>
                </c:pt>
                <c:pt idx="2">
                  <c:v>2.26104220191E11</c:v>
                </c:pt>
                <c:pt idx="3">
                  <c:v>2.36157162952E11</c:v>
                </c:pt>
                <c:pt idx="4">
                  <c:v>2.57984244095E11</c:v>
                </c:pt>
                <c:pt idx="5">
                  <c:v>2.73159099412E11</c:v>
                </c:pt>
                <c:pt idx="6">
                  <c:v>2.91965856035E11</c:v>
                </c:pt>
                <c:pt idx="7">
                  <c:v>3.33685253995E11</c:v>
                </c:pt>
                <c:pt idx="8">
                  <c:v>3.87074602203E11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all_stats!$B$221</c:f>
              <c:strCache>
                <c:ptCount val="1"/>
                <c:pt idx="0">
                  <c:v>SkipTrie12</c:v>
                </c:pt>
              </c:strCache>
            </c:strRef>
          </c:tx>
          <c:marker>
            <c:symbol val="none"/>
          </c:marker>
          <c:val>
            <c:numRef>
              <c:f>all_stats!$C$221:$K$221</c:f>
              <c:numCache>
                <c:formatCode>#,##0</c:formatCode>
                <c:ptCount val="9"/>
                <c:pt idx="0">
                  <c:v>2.81804092603E11</c:v>
                </c:pt>
                <c:pt idx="1">
                  <c:v>2.48618251917E11</c:v>
                </c:pt>
                <c:pt idx="2">
                  <c:v>2.59947667823E11</c:v>
                </c:pt>
                <c:pt idx="3">
                  <c:v>2.78830835478E11</c:v>
                </c:pt>
                <c:pt idx="4">
                  <c:v>2.93412509555E11</c:v>
                </c:pt>
                <c:pt idx="5">
                  <c:v>3.17995197948E11</c:v>
                </c:pt>
                <c:pt idx="6">
                  <c:v>3.56650442031E11</c:v>
                </c:pt>
                <c:pt idx="7">
                  <c:v>4.0318698441E11</c:v>
                </c:pt>
                <c:pt idx="8">
                  <c:v>4.80480661334E11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all_stats!$B$275</c:f>
              <c:strCache>
                <c:ptCount val="1"/>
                <c:pt idx="0">
                  <c:v>SkipTrie16</c:v>
                </c:pt>
              </c:strCache>
            </c:strRef>
          </c:tx>
          <c:marker>
            <c:symbol val="none"/>
          </c:marker>
          <c:val>
            <c:numRef>
              <c:f>all_stats!$C$275:$K$275</c:f>
              <c:numCache>
                <c:formatCode>#,##0</c:formatCode>
                <c:ptCount val="9"/>
                <c:pt idx="0">
                  <c:v>3.03731684759E11</c:v>
                </c:pt>
                <c:pt idx="1">
                  <c:v>2.48659742179E11</c:v>
                </c:pt>
                <c:pt idx="2">
                  <c:v>2.53886126676E11</c:v>
                </c:pt>
                <c:pt idx="3">
                  <c:v>2.65444676393E11</c:v>
                </c:pt>
                <c:pt idx="4">
                  <c:v>2.86120531787E11</c:v>
                </c:pt>
                <c:pt idx="5">
                  <c:v>3.08995015894E11</c:v>
                </c:pt>
                <c:pt idx="6">
                  <c:v>3.24576888545E11</c:v>
                </c:pt>
                <c:pt idx="7">
                  <c:v>3.73998643554E11</c:v>
                </c:pt>
                <c:pt idx="8">
                  <c:v>4.20652480851E11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all_stats!$B$329</c:f>
              <c:strCache>
                <c:ptCount val="1"/>
                <c:pt idx="0">
                  <c:v>SkipTrie20</c:v>
                </c:pt>
              </c:strCache>
            </c:strRef>
          </c:tx>
          <c:marker>
            <c:symbol val="none"/>
          </c:marker>
          <c:val>
            <c:numRef>
              <c:f>all_stats!$C$329:$K$329</c:f>
              <c:numCache>
                <c:formatCode>#,##0</c:formatCode>
                <c:ptCount val="9"/>
                <c:pt idx="0">
                  <c:v>2.77657889368E11</c:v>
                </c:pt>
                <c:pt idx="1">
                  <c:v>2.40474657767E11</c:v>
                </c:pt>
                <c:pt idx="2">
                  <c:v>2.52567718719E11</c:v>
                </c:pt>
                <c:pt idx="3">
                  <c:v>2.62182594045E11</c:v>
                </c:pt>
                <c:pt idx="4">
                  <c:v>2.58436521862E11</c:v>
                </c:pt>
                <c:pt idx="5">
                  <c:v>2.65677095762E11</c:v>
                </c:pt>
                <c:pt idx="6">
                  <c:v>3.02261232641E11</c:v>
                </c:pt>
                <c:pt idx="7">
                  <c:v>3.23033499214E11</c:v>
                </c:pt>
                <c:pt idx="8">
                  <c:v>3.62524961432E11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459256"/>
        <c:axId val="579462232"/>
      </c:lineChart>
      <c:catAx>
        <c:axId val="57945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579462232"/>
        <c:crosses val="autoZero"/>
        <c:auto val="1"/>
        <c:lblAlgn val="ctr"/>
        <c:lblOffset val="100"/>
        <c:noMultiLvlLbl val="0"/>
      </c:catAx>
      <c:valAx>
        <c:axId val="579462232"/>
        <c:scaling>
          <c:orientation val="minMax"/>
          <c:min val="1.5E11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79459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cache references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all_stats!$B$7</c:f>
              <c:strCache>
                <c:ptCount val="1"/>
                <c:pt idx="0">
                  <c:v>xtrie</c:v>
                </c:pt>
              </c:strCache>
            </c:strRef>
          </c:tx>
          <c:marker>
            <c:symbol val="none"/>
          </c:marker>
          <c:val>
            <c:numRef>
              <c:f>all_stats!$C$7:$K$7</c:f>
              <c:numCache>
                <c:formatCode>#,##0</c:formatCode>
                <c:ptCount val="9"/>
                <c:pt idx="0">
                  <c:v>1.939209856E9</c:v>
                </c:pt>
                <c:pt idx="1">
                  <c:v>1.924613629E9</c:v>
                </c:pt>
                <c:pt idx="2">
                  <c:v>1.914381108E9</c:v>
                </c:pt>
                <c:pt idx="3">
                  <c:v>1.916451141E9</c:v>
                </c:pt>
                <c:pt idx="4">
                  <c:v>1.911888987E9</c:v>
                </c:pt>
                <c:pt idx="5">
                  <c:v>1.887411177E9</c:v>
                </c:pt>
                <c:pt idx="6">
                  <c:v>1.894115177E9</c:v>
                </c:pt>
                <c:pt idx="7">
                  <c:v>1.89018227E9</c:v>
                </c:pt>
                <c:pt idx="8">
                  <c:v>1.861275371E9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all_stats!$B$61</c:f>
              <c:strCache>
                <c:ptCount val="1"/>
                <c:pt idx="0">
                  <c:v>skiplist</c:v>
                </c:pt>
              </c:strCache>
            </c:strRef>
          </c:tx>
          <c:marker>
            <c:symbol val="none"/>
          </c:marker>
          <c:val>
            <c:numRef>
              <c:f>all_stats!$C$61:$K$61</c:f>
              <c:numCache>
                <c:formatCode>#,##0</c:formatCode>
                <c:ptCount val="9"/>
                <c:pt idx="0">
                  <c:v>3.572087425E9</c:v>
                </c:pt>
                <c:pt idx="1">
                  <c:v>3.56654462E9</c:v>
                </c:pt>
                <c:pt idx="2">
                  <c:v>3.530099855E9</c:v>
                </c:pt>
                <c:pt idx="3">
                  <c:v>3.52509346E9</c:v>
                </c:pt>
                <c:pt idx="4">
                  <c:v>3.548685114E9</c:v>
                </c:pt>
                <c:pt idx="5">
                  <c:v>3.494566299E9</c:v>
                </c:pt>
                <c:pt idx="6">
                  <c:v>3.435456878E9</c:v>
                </c:pt>
                <c:pt idx="7">
                  <c:v>3.398756859E9</c:v>
                </c:pt>
                <c:pt idx="8">
                  <c:v>3.459536561E9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all_stats!$B$115</c:f>
              <c:strCache>
                <c:ptCount val="1"/>
                <c:pt idx="0">
                  <c:v>SkipTrie4</c:v>
                </c:pt>
              </c:strCache>
            </c:strRef>
          </c:tx>
          <c:marker>
            <c:symbol val="none"/>
          </c:marker>
          <c:val>
            <c:numRef>
              <c:f>all_stats!$C$115:$K$115</c:f>
              <c:numCache>
                <c:formatCode>#,##0</c:formatCode>
                <c:ptCount val="9"/>
                <c:pt idx="0">
                  <c:v>3.725185699E9</c:v>
                </c:pt>
                <c:pt idx="1">
                  <c:v>3.696241808E9</c:v>
                </c:pt>
                <c:pt idx="2">
                  <c:v>3.701452247E9</c:v>
                </c:pt>
                <c:pt idx="3">
                  <c:v>3.681920085E9</c:v>
                </c:pt>
                <c:pt idx="4">
                  <c:v>3.702099032E9</c:v>
                </c:pt>
                <c:pt idx="5">
                  <c:v>3.640543441E9</c:v>
                </c:pt>
                <c:pt idx="6">
                  <c:v>3.556800194E9</c:v>
                </c:pt>
                <c:pt idx="7">
                  <c:v>3.639755176E9</c:v>
                </c:pt>
                <c:pt idx="8">
                  <c:v>3.63476044E9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all_stats!$B$169</c:f>
              <c:strCache>
                <c:ptCount val="1"/>
                <c:pt idx="0">
                  <c:v>SkipTrie8</c:v>
                </c:pt>
              </c:strCache>
            </c:strRef>
          </c:tx>
          <c:marker>
            <c:symbol val="none"/>
          </c:marker>
          <c:val>
            <c:numRef>
              <c:f>all_stats!$C$169:$K$169</c:f>
              <c:numCache>
                <c:formatCode>#,##0</c:formatCode>
                <c:ptCount val="9"/>
                <c:pt idx="0">
                  <c:v>3.492034572E9</c:v>
                </c:pt>
                <c:pt idx="1">
                  <c:v>3.471838644E9</c:v>
                </c:pt>
                <c:pt idx="2">
                  <c:v>3.472177275E9</c:v>
                </c:pt>
                <c:pt idx="3">
                  <c:v>3.454356746E9</c:v>
                </c:pt>
                <c:pt idx="4">
                  <c:v>3.490488206E9</c:v>
                </c:pt>
                <c:pt idx="5">
                  <c:v>3.425733033E9</c:v>
                </c:pt>
                <c:pt idx="6">
                  <c:v>3.378726758E9</c:v>
                </c:pt>
                <c:pt idx="7">
                  <c:v>3.39648316E9</c:v>
                </c:pt>
                <c:pt idx="8">
                  <c:v>3.431719427E9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all_stats!$B$223</c:f>
              <c:strCache>
                <c:ptCount val="1"/>
                <c:pt idx="0">
                  <c:v>SkipTrie12</c:v>
                </c:pt>
              </c:strCache>
            </c:strRef>
          </c:tx>
          <c:marker>
            <c:symbol val="none"/>
          </c:marker>
          <c:val>
            <c:numRef>
              <c:f>all_stats!$C$223:$K$223</c:f>
              <c:numCache>
                <c:formatCode>#,##0</c:formatCode>
                <c:ptCount val="9"/>
                <c:pt idx="0">
                  <c:v>3.093358537E9</c:v>
                </c:pt>
                <c:pt idx="1">
                  <c:v>3.076273867E9</c:v>
                </c:pt>
                <c:pt idx="2">
                  <c:v>3.072436693E9</c:v>
                </c:pt>
                <c:pt idx="3">
                  <c:v>3.078411752E9</c:v>
                </c:pt>
                <c:pt idx="4">
                  <c:v>3.085453299E9</c:v>
                </c:pt>
                <c:pt idx="5">
                  <c:v>3.03483161E9</c:v>
                </c:pt>
                <c:pt idx="6">
                  <c:v>3.00387336E9</c:v>
                </c:pt>
                <c:pt idx="7">
                  <c:v>2.976089707E9</c:v>
                </c:pt>
                <c:pt idx="8">
                  <c:v>3.026474637E9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all_stats!$B$277</c:f>
              <c:strCache>
                <c:ptCount val="1"/>
                <c:pt idx="0">
                  <c:v>SkipTrie16</c:v>
                </c:pt>
              </c:strCache>
            </c:strRef>
          </c:tx>
          <c:marker>
            <c:symbol val="none"/>
          </c:marker>
          <c:val>
            <c:numRef>
              <c:f>all_stats!$C$277:$K$277</c:f>
              <c:numCache>
                <c:formatCode>#,##0</c:formatCode>
                <c:ptCount val="9"/>
                <c:pt idx="0">
                  <c:v>2.522469352E9</c:v>
                </c:pt>
                <c:pt idx="1">
                  <c:v>2.531954434E9</c:v>
                </c:pt>
                <c:pt idx="2">
                  <c:v>2.512497996E9</c:v>
                </c:pt>
                <c:pt idx="3">
                  <c:v>2.506685291E9</c:v>
                </c:pt>
                <c:pt idx="4">
                  <c:v>2.526635376E9</c:v>
                </c:pt>
                <c:pt idx="5">
                  <c:v>2.483366257E9</c:v>
                </c:pt>
                <c:pt idx="6">
                  <c:v>2.477343321E9</c:v>
                </c:pt>
                <c:pt idx="7">
                  <c:v>2.43879939E9</c:v>
                </c:pt>
                <c:pt idx="8">
                  <c:v>2.422151735E9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all_stats!$B$331</c:f>
              <c:strCache>
                <c:ptCount val="1"/>
                <c:pt idx="0">
                  <c:v>SkipTrie20</c:v>
                </c:pt>
              </c:strCache>
            </c:strRef>
          </c:tx>
          <c:marker>
            <c:symbol val="none"/>
          </c:marker>
          <c:val>
            <c:numRef>
              <c:f>all_stats!$C$331:$K$331</c:f>
              <c:numCache>
                <c:formatCode>#,##0</c:formatCode>
                <c:ptCount val="9"/>
                <c:pt idx="0">
                  <c:v>3.036909481E9</c:v>
                </c:pt>
                <c:pt idx="1">
                  <c:v>3.026009635E9</c:v>
                </c:pt>
                <c:pt idx="2">
                  <c:v>3.025224022E9</c:v>
                </c:pt>
                <c:pt idx="3">
                  <c:v>3.023441736E9</c:v>
                </c:pt>
                <c:pt idx="4">
                  <c:v>2.983444199E9</c:v>
                </c:pt>
                <c:pt idx="5">
                  <c:v>2.987418679E9</c:v>
                </c:pt>
                <c:pt idx="6">
                  <c:v>2.973707827E9</c:v>
                </c:pt>
                <c:pt idx="7">
                  <c:v>2.98019203E9</c:v>
                </c:pt>
                <c:pt idx="8">
                  <c:v>2.927230649E9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936792"/>
        <c:axId val="569939768"/>
      </c:lineChart>
      <c:catAx>
        <c:axId val="569936792"/>
        <c:scaling>
          <c:orientation val="minMax"/>
        </c:scaling>
        <c:delete val="0"/>
        <c:axPos val="b"/>
        <c:majorTickMark val="out"/>
        <c:minorTickMark val="none"/>
        <c:tickLblPos val="nextTo"/>
        <c:crossAx val="569939768"/>
        <c:crosses val="autoZero"/>
        <c:auto val="1"/>
        <c:lblAlgn val="ctr"/>
        <c:lblOffset val="100"/>
        <c:noMultiLvlLbl val="0"/>
      </c:catAx>
      <c:valAx>
        <c:axId val="569939768"/>
        <c:scaling>
          <c:orientation val="minMax"/>
          <c:min val="1.5E9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69936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cache misses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all_stats!$B$8</c:f>
              <c:strCache>
                <c:ptCount val="1"/>
                <c:pt idx="0">
                  <c:v>xtrie</c:v>
                </c:pt>
              </c:strCache>
            </c:strRef>
          </c:tx>
          <c:marker>
            <c:symbol val="none"/>
          </c:marker>
          <c:val>
            <c:numRef>
              <c:f>all_stats!$C$8:$K$8</c:f>
              <c:numCache>
                <c:formatCode>#,##0</c:formatCode>
                <c:ptCount val="9"/>
                <c:pt idx="0">
                  <c:v>8.77111123E8</c:v>
                </c:pt>
                <c:pt idx="1">
                  <c:v>8.68563666E8</c:v>
                </c:pt>
                <c:pt idx="2">
                  <c:v>8.64524099E8</c:v>
                </c:pt>
                <c:pt idx="3">
                  <c:v>8.65857705E8</c:v>
                </c:pt>
                <c:pt idx="4">
                  <c:v>8.59091518E8</c:v>
                </c:pt>
                <c:pt idx="5">
                  <c:v>8.50824931E8</c:v>
                </c:pt>
                <c:pt idx="6">
                  <c:v>8.53231326E8</c:v>
                </c:pt>
                <c:pt idx="7">
                  <c:v>8.47514769E8</c:v>
                </c:pt>
                <c:pt idx="8">
                  <c:v>8.3860764E8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all_stats!$B$62</c:f>
              <c:strCache>
                <c:ptCount val="1"/>
                <c:pt idx="0">
                  <c:v>skiplist</c:v>
                </c:pt>
              </c:strCache>
            </c:strRef>
          </c:tx>
          <c:marker>
            <c:symbol val="none"/>
          </c:marker>
          <c:val>
            <c:numRef>
              <c:f>all_stats!$C$62:$K$62</c:f>
              <c:numCache>
                <c:formatCode>#,##0</c:formatCode>
                <c:ptCount val="9"/>
                <c:pt idx="0">
                  <c:v>1.271666104E9</c:v>
                </c:pt>
                <c:pt idx="1">
                  <c:v>1.266062412E9</c:v>
                </c:pt>
                <c:pt idx="2">
                  <c:v>1.266580589E9</c:v>
                </c:pt>
                <c:pt idx="3">
                  <c:v>1.263882559E9</c:v>
                </c:pt>
                <c:pt idx="4">
                  <c:v>1.274673269E9</c:v>
                </c:pt>
                <c:pt idx="5">
                  <c:v>1.257660271E9</c:v>
                </c:pt>
                <c:pt idx="6">
                  <c:v>1.239301961E9</c:v>
                </c:pt>
                <c:pt idx="7">
                  <c:v>1.23168228E9</c:v>
                </c:pt>
                <c:pt idx="8">
                  <c:v>1.259682435E9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all_stats!$B$116</c:f>
              <c:strCache>
                <c:ptCount val="1"/>
                <c:pt idx="0">
                  <c:v>SkipTrie4</c:v>
                </c:pt>
              </c:strCache>
            </c:strRef>
          </c:tx>
          <c:marker>
            <c:symbol val="none"/>
          </c:marker>
          <c:val>
            <c:numRef>
              <c:f>all_stats!$C$116:$K$116</c:f>
              <c:numCache>
                <c:formatCode>#,##0</c:formatCode>
                <c:ptCount val="9"/>
                <c:pt idx="0">
                  <c:v>1.233342E9</c:v>
                </c:pt>
                <c:pt idx="1">
                  <c:v>1.234846864E9</c:v>
                </c:pt>
                <c:pt idx="2">
                  <c:v>1.234229771E9</c:v>
                </c:pt>
                <c:pt idx="3">
                  <c:v>1.227099295E9</c:v>
                </c:pt>
                <c:pt idx="4">
                  <c:v>1.23973574E9</c:v>
                </c:pt>
                <c:pt idx="5">
                  <c:v>1.222916638E9</c:v>
                </c:pt>
                <c:pt idx="6">
                  <c:v>1.202698371E9</c:v>
                </c:pt>
                <c:pt idx="7">
                  <c:v>1.222671867E9</c:v>
                </c:pt>
                <c:pt idx="8">
                  <c:v>1.234706803E9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all_stats!$B$170</c:f>
              <c:strCache>
                <c:ptCount val="1"/>
                <c:pt idx="0">
                  <c:v>SkipTrie8</c:v>
                </c:pt>
              </c:strCache>
            </c:strRef>
          </c:tx>
          <c:marker>
            <c:symbol val="none"/>
          </c:marker>
          <c:val>
            <c:numRef>
              <c:f>all_stats!$C$170:$K$170</c:f>
              <c:numCache>
                <c:formatCode>#,##0</c:formatCode>
                <c:ptCount val="9"/>
                <c:pt idx="0">
                  <c:v>1.278627521E9</c:v>
                </c:pt>
                <c:pt idx="1">
                  <c:v>1.278890579E9</c:v>
                </c:pt>
                <c:pt idx="2">
                  <c:v>1.27900296E9</c:v>
                </c:pt>
                <c:pt idx="3">
                  <c:v>1.277010842E9</c:v>
                </c:pt>
                <c:pt idx="4">
                  <c:v>1.290911256E9</c:v>
                </c:pt>
                <c:pt idx="5">
                  <c:v>1.270037256E9</c:v>
                </c:pt>
                <c:pt idx="6">
                  <c:v>1.257707954E9</c:v>
                </c:pt>
                <c:pt idx="7">
                  <c:v>1.263303625E9</c:v>
                </c:pt>
                <c:pt idx="8">
                  <c:v>1.27423327E9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all_stats!$B$224</c:f>
              <c:strCache>
                <c:ptCount val="1"/>
                <c:pt idx="0">
                  <c:v>SkipTrie12</c:v>
                </c:pt>
              </c:strCache>
            </c:strRef>
          </c:tx>
          <c:marker>
            <c:symbol val="none"/>
          </c:marker>
          <c:val>
            <c:numRef>
              <c:f>all_stats!$C$224:$K$224</c:f>
              <c:numCache>
                <c:formatCode>#,##0</c:formatCode>
                <c:ptCount val="9"/>
                <c:pt idx="0">
                  <c:v>1.475594348E9</c:v>
                </c:pt>
                <c:pt idx="1">
                  <c:v>1.480875353E9</c:v>
                </c:pt>
                <c:pt idx="2">
                  <c:v>1.481183423E9</c:v>
                </c:pt>
                <c:pt idx="3">
                  <c:v>1.484205956E9</c:v>
                </c:pt>
                <c:pt idx="4">
                  <c:v>1.484213745E9</c:v>
                </c:pt>
                <c:pt idx="5">
                  <c:v>1.469267455E9</c:v>
                </c:pt>
                <c:pt idx="6">
                  <c:v>1.45534571E9</c:v>
                </c:pt>
                <c:pt idx="7">
                  <c:v>1.444737069E9</c:v>
                </c:pt>
                <c:pt idx="8">
                  <c:v>1.461301789E9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all_stats!$B$278</c:f>
              <c:strCache>
                <c:ptCount val="1"/>
                <c:pt idx="0">
                  <c:v>SkipTrie16</c:v>
                </c:pt>
              </c:strCache>
            </c:strRef>
          </c:tx>
          <c:marker>
            <c:symbol val="none"/>
          </c:marker>
          <c:val>
            <c:numRef>
              <c:f>all_stats!$C$278:$K$278</c:f>
              <c:numCache>
                <c:formatCode>#,##0</c:formatCode>
                <c:ptCount val="9"/>
                <c:pt idx="0">
                  <c:v>1.3815262E9</c:v>
                </c:pt>
                <c:pt idx="1">
                  <c:v>1.390300446E9</c:v>
                </c:pt>
                <c:pt idx="2">
                  <c:v>1.381494969E9</c:v>
                </c:pt>
                <c:pt idx="3">
                  <c:v>1.375773902E9</c:v>
                </c:pt>
                <c:pt idx="4">
                  <c:v>1.392928518E9</c:v>
                </c:pt>
                <c:pt idx="5">
                  <c:v>1.365665049E9</c:v>
                </c:pt>
                <c:pt idx="6">
                  <c:v>1.350535418E9</c:v>
                </c:pt>
                <c:pt idx="7">
                  <c:v>1.342599757E9</c:v>
                </c:pt>
                <c:pt idx="8">
                  <c:v>1.329582008E9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all_stats!$B$332</c:f>
              <c:strCache>
                <c:ptCount val="1"/>
                <c:pt idx="0">
                  <c:v>SkipTrie20</c:v>
                </c:pt>
              </c:strCache>
            </c:strRef>
          </c:tx>
          <c:marker>
            <c:symbol val="none"/>
          </c:marker>
          <c:val>
            <c:numRef>
              <c:f>all_stats!$C$332:$K$332</c:f>
              <c:numCache>
                <c:formatCode>#,##0</c:formatCode>
                <c:ptCount val="9"/>
                <c:pt idx="0">
                  <c:v>1.497998392E9</c:v>
                </c:pt>
                <c:pt idx="1">
                  <c:v>1.495806042E9</c:v>
                </c:pt>
                <c:pt idx="2">
                  <c:v>1.493557986E9</c:v>
                </c:pt>
                <c:pt idx="3">
                  <c:v>1.493381722E9</c:v>
                </c:pt>
                <c:pt idx="4">
                  <c:v>1.470736561E9</c:v>
                </c:pt>
                <c:pt idx="5">
                  <c:v>1.468153559E9</c:v>
                </c:pt>
                <c:pt idx="6">
                  <c:v>1.468700986E9</c:v>
                </c:pt>
                <c:pt idx="7">
                  <c:v>1.461393346E9</c:v>
                </c:pt>
                <c:pt idx="8">
                  <c:v>1.431518431E9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763416"/>
        <c:axId val="561766392"/>
      </c:lineChart>
      <c:catAx>
        <c:axId val="561763416"/>
        <c:scaling>
          <c:orientation val="minMax"/>
        </c:scaling>
        <c:delete val="0"/>
        <c:axPos val="b"/>
        <c:majorTickMark val="out"/>
        <c:minorTickMark val="none"/>
        <c:tickLblPos val="nextTo"/>
        <c:crossAx val="561766392"/>
        <c:crosses val="autoZero"/>
        <c:auto val="1"/>
        <c:lblAlgn val="ctr"/>
        <c:lblOffset val="100"/>
        <c:noMultiLvlLbl val="0"/>
      </c:catAx>
      <c:valAx>
        <c:axId val="561766392"/>
        <c:scaling>
          <c:orientation val="minMax"/>
          <c:max val="1.55E9"/>
          <c:min val="8.0E8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61763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branch instructions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all_stats!$B$9</c:f>
              <c:strCache>
                <c:ptCount val="1"/>
                <c:pt idx="0">
                  <c:v>xtrie</c:v>
                </c:pt>
              </c:strCache>
            </c:strRef>
          </c:tx>
          <c:marker>
            <c:symbol val="none"/>
          </c:marker>
          <c:val>
            <c:numRef>
              <c:f>all_stats!$C$9:$K$9</c:f>
              <c:numCache>
                <c:formatCode>#,##0</c:formatCode>
                <c:ptCount val="9"/>
                <c:pt idx="0">
                  <c:v>1.5765835913E10</c:v>
                </c:pt>
                <c:pt idx="1">
                  <c:v>1.5693504318E10</c:v>
                </c:pt>
                <c:pt idx="2">
                  <c:v>1.5585880015E10</c:v>
                </c:pt>
                <c:pt idx="3">
                  <c:v>1.5526263969E10</c:v>
                </c:pt>
                <c:pt idx="4">
                  <c:v>1.5578716484E10</c:v>
                </c:pt>
                <c:pt idx="5">
                  <c:v>1.5216752804E10</c:v>
                </c:pt>
                <c:pt idx="6">
                  <c:v>1.5240123512E10</c:v>
                </c:pt>
                <c:pt idx="7">
                  <c:v>1.5487517612E10</c:v>
                </c:pt>
                <c:pt idx="8">
                  <c:v>1.4903391688E10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all_stats!$B$63</c:f>
              <c:strCache>
                <c:ptCount val="1"/>
                <c:pt idx="0">
                  <c:v>skiplist</c:v>
                </c:pt>
              </c:strCache>
            </c:strRef>
          </c:tx>
          <c:marker>
            <c:symbol val="none"/>
          </c:marker>
          <c:val>
            <c:numRef>
              <c:f>all_stats!$C$63:$K$63</c:f>
              <c:numCache>
                <c:formatCode>#,##0</c:formatCode>
                <c:ptCount val="9"/>
                <c:pt idx="0">
                  <c:v>1.1759464408E10</c:v>
                </c:pt>
                <c:pt idx="1">
                  <c:v>1.1680736409E10</c:v>
                </c:pt>
                <c:pt idx="2">
                  <c:v>1.1614813964E10</c:v>
                </c:pt>
                <c:pt idx="3">
                  <c:v>1.1621943847E10</c:v>
                </c:pt>
                <c:pt idx="4">
                  <c:v>1.157797209E10</c:v>
                </c:pt>
                <c:pt idx="5">
                  <c:v>1.1601711376E10</c:v>
                </c:pt>
                <c:pt idx="6">
                  <c:v>1.1602346751E10</c:v>
                </c:pt>
                <c:pt idx="7">
                  <c:v>1.1539640093E10</c:v>
                </c:pt>
                <c:pt idx="8">
                  <c:v>1.1684332666E10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all_stats!$B$117</c:f>
              <c:strCache>
                <c:ptCount val="1"/>
                <c:pt idx="0">
                  <c:v>SkipTrie4</c:v>
                </c:pt>
              </c:strCache>
            </c:strRef>
          </c:tx>
          <c:marker>
            <c:symbol val="none"/>
          </c:marker>
          <c:val>
            <c:numRef>
              <c:f>all_stats!$C$117:$K$117</c:f>
              <c:numCache>
                <c:formatCode>#,##0</c:formatCode>
                <c:ptCount val="9"/>
                <c:pt idx="0">
                  <c:v>1.2525074167E10</c:v>
                </c:pt>
                <c:pt idx="1">
                  <c:v>1.2516723417E10</c:v>
                </c:pt>
                <c:pt idx="2">
                  <c:v>1.2481348805E10</c:v>
                </c:pt>
                <c:pt idx="3">
                  <c:v>1.2445639863E10</c:v>
                </c:pt>
                <c:pt idx="4">
                  <c:v>1.2420246036E10</c:v>
                </c:pt>
                <c:pt idx="5">
                  <c:v>1.2401552889E10</c:v>
                </c:pt>
                <c:pt idx="6">
                  <c:v>1.2278859872E10</c:v>
                </c:pt>
                <c:pt idx="7">
                  <c:v>1.2301753519E10</c:v>
                </c:pt>
                <c:pt idx="8">
                  <c:v>1.2541329042E10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all_stats!$B$171</c:f>
              <c:strCache>
                <c:ptCount val="1"/>
                <c:pt idx="0">
                  <c:v>SkipTrie8</c:v>
                </c:pt>
              </c:strCache>
            </c:strRef>
          </c:tx>
          <c:marker>
            <c:symbol val="none"/>
          </c:marker>
          <c:val>
            <c:numRef>
              <c:f>all_stats!$C$171:$K$171</c:f>
              <c:numCache>
                <c:formatCode>#,##0</c:formatCode>
                <c:ptCount val="9"/>
                <c:pt idx="0">
                  <c:v>1.2079372141E10</c:v>
                </c:pt>
                <c:pt idx="1">
                  <c:v>1.1990632501E10</c:v>
                </c:pt>
                <c:pt idx="2">
                  <c:v>1.1984690701E10</c:v>
                </c:pt>
                <c:pt idx="3">
                  <c:v>1.1932722993E10</c:v>
                </c:pt>
                <c:pt idx="4">
                  <c:v>1.193349427E10</c:v>
                </c:pt>
                <c:pt idx="5">
                  <c:v>1.1911603298E10</c:v>
                </c:pt>
                <c:pt idx="6">
                  <c:v>1.1806964088E10</c:v>
                </c:pt>
                <c:pt idx="7">
                  <c:v>1.19219813E10</c:v>
                </c:pt>
                <c:pt idx="8">
                  <c:v>1.2069014567E10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all_stats!$B$225</c:f>
              <c:strCache>
                <c:ptCount val="1"/>
                <c:pt idx="0">
                  <c:v>SkipTrie12</c:v>
                </c:pt>
              </c:strCache>
            </c:strRef>
          </c:tx>
          <c:marker>
            <c:symbol val="none"/>
          </c:marker>
          <c:val>
            <c:numRef>
              <c:f>all_stats!$C$225:$K$225</c:f>
              <c:numCache>
                <c:formatCode>#,##0</c:formatCode>
                <c:ptCount val="9"/>
                <c:pt idx="0">
                  <c:v>1.1778323664E10</c:v>
                </c:pt>
                <c:pt idx="1">
                  <c:v>1.174883346E10</c:v>
                </c:pt>
                <c:pt idx="2">
                  <c:v>1.1646605471E10</c:v>
                </c:pt>
                <c:pt idx="3">
                  <c:v>1.1602584412E10</c:v>
                </c:pt>
                <c:pt idx="4">
                  <c:v>1.1610958244E10</c:v>
                </c:pt>
                <c:pt idx="5">
                  <c:v>1.1605329276E10</c:v>
                </c:pt>
                <c:pt idx="6">
                  <c:v>1.1600249327E10</c:v>
                </c:pt>
                <c:pt idx="7">
                  <c:v>1.1568245117E10</c:v>
                </c:pt>
                <c:pt idx="8">
                  <c:v>1.1697292292E10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all_stats!$B$279</c:f>
              <c:strCache>
                <c:ptCount val="1"/>
                <c:pt idx="0">
                  <c:v>SkipTrie16</c:v>
                </c:pt>
              </c:strCache>
            </c:strRef>
          </c:tx>
          <c:marker>
            <c:symbol val="none"/>
          </c:marker>
          <c:val>
            <c:numRef>
              <c:f>all_stats!$C$279:$K$279</c:f>
              <c:numCache>
                <c:formatCode>#,##0</c:formatCode>
                <c:ptCount val="9"/>
                <c:pt idx="0">
                  <c:v>1.1881238943E10</c:v>
                </c:pt>
                <c:pt idx="1">
                  <c:v>1.1827302412E10</c:v>
                </c:pt>
                <c:pt idx="2">
                  <c:v>1.1768706386E10</c:v>
                </c:pt>
                <c:pt idx="3">
                  <c:v>1.1608522307E10</c:v>
                </c:pt>
                <c:pt idx="4">
                  <c:v>1.1766803127E10</c:v>
                </c:pt>
                <c:pt idx="5">
                  <c:v>1.1767923731E10</c:v>
                </c:pt>
                <c:pt idx="6">
                  <c:v>1.1843277508E10</c:v>
                </c:pt>
                <c:pt idx="7">
                  <c:v>1.1780075661E10</c:v>
                </c:pt>
                <c:pt idx="8">
                  <c:v>1.1591763268E10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all_stats!$B$333</c:f>
              <c:strCache>
                <c:ptCount val="1"/>
                <c:pt idx="0">
                  <c:v>SkipTrie20</c:v>
                </c:pt>
              </c:strCache>
            </c:strRef>
          </c:tx>
          <c:marker>
            <c:symbol val="none"/>
          </c:marker>
          <c:val>
            <c:numRef>
              <c:f>all_stats!$C$333:$K$333</c:f>
              <c:numCache>
                <c:formatCode>#,##0</c:formatCode>
                <c:ptCount val="9"/>
                <c:pt idx="0">
                  <c:v>1.812141595E10</c:v>
                </c:pt>
                <c:pt idx="1">
                  <c:v>1.795350776E10</c:v>
                </c:pt>
                <c:pt idx="2">
                  <c:v>1.7939029285E10</c:v>
                </c:pt>
                <c:pt idx="3">
                  <c:v>1.7892642459E10</c:v>
                </c:pt>
                <c:pt idx="4">
                  <c:v>1.7874680033E10</c:v>
                </c:pt>
                <c:pt idx="5">
                  <c:v>1.7973450548E10</c:v>
                </c:pt>
                <c:pt idx="6">
                  <c:v>1.7888059318E10</c:v>
                </c:pt>
                <c:pt idx="7">
                  <c:v>1.7807949032E10</c:v>
                </c:pt>
                <c:pt idx="8">
                  <c:v>1.771983384E10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739720"/>
        <c:axId val="561742696"/>
      </c:lineChart>
      <c:catAx>
        <c:axId val="561739720"/>
        <c:scaling>
          <c:orientation val="minMax"/>
        </c:scaling>
        <c:delete val="0"/>
        <c:axPos val="b"/>
        <c:majorTickMark val="out"/>
        <c:minorTickMark val="none"/>
        <c:tickLblPos val="nextTo"/>
        <c:crossAx val="561742696"/>
        <c:crosses val="autoZero"/>
        <c:auto val="1"/>
        <c:lblAlgn val="ctr"/>
        <c:lblOffset val="100"/>
        <c:noMultiLvlLbl val="0"/>
      </c:catAx>
      <c:valAx>
        <c:axId val="561742696"/>
        <c:scaling>
          <c:orientation val="minMax"/>
          <c:min val="1.0E1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61739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LLC loads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all_stats!$B$31</c:f>
              <c:strCache>
                <c:ptCount val="1"/>
                <c:pt idx="0">
                  <c:v>xtrie</c:v>
                </c:pt>
              </c:strCache>
            </c:strRef>
          </c:tx>
          <c:marker>
            <c:symbol val="none"/>
          </c:marker>
          <c:val>
            <c:numRef>
              <c:f>all_stats!$C$31:$K$31</c:f>
              <c:numCache>
                <c:formatCode>#,##0</c:formatCode>
                <c:ptCount val="9"/>
                <c:pt idx="0">
                  <c:v>1.885071355E9</c:v>
                </c:pt>
                <c:pt idx="1">
                  <c:v>1.879725591E9</c:v>
                </c:pt>
                <c:pt idx="2">
                  <c:v>1.867570187E9</c:v>
                </c:pt>
                <c:pt idx="3">
                  <c:v>1.858192594E9</c:v>
                </c:pt>
                <c:pt idx="4">
                  <c:v>1.849361296E9</c:v>
                </c:pt>
                <c:pt idx="5">
                  <c:v>1.83661111E9</c:v>
                </c:pt>
                <c:pt idx="6">
                  <c:v>1.806601585E9</c:v>
                </c:pt>
                <c:pt idx="7">
                  <c:v>1.783824057E9</c:v>
                </c:pt>
                <c:pt idx="8">
                  <c:v>1.785885675E9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all_stats!$B$85</c:f>
              <c:strCache>
                <c:ptCount val="1"/>
                <c:pt idx="0">
                  <c:v>skiplist</c:v>
                </c:pt>
              </c:strCache>
            </c:strRef>
          </c:tx>
          <c:marker>
            <c:symbol val="none"/>
          </c:marker>
          <c:val>
            <c:numRef>
              <c:f>all_stats!$C$85:$K$85</c:f>
              <c:numCache>
                <c:formatCode>#,##0</c:formatCode>
                <c:ptCount val="9"/>
                <c:pt idx="0">
                  <c:v>3.463574879E9</c:v>
                </c:pt>
                <c:pt idx="1">
                  <c:v>3.46785015E9</c:v>
                </c:pt>
                <c:pt idx="2">
                  <c:v>3.446117722E9</c:v>
                </c:pt>
                <c:pt idx="3">
                  <c:v>3.435869792E9</c:v>
                </c:pt>
                <c:pt idx="4">
                  <c:v>3.406163025E9</c:v>
                </c:pt>
                <c:pt idx="5">
                  <c:v>3.387614073E9</c:v>
                </c:pt>
                <c:pt idx="6">
                  <c:v>3.237729458E9</c:v>
                </c:pt>
                <c:pt idx="7">
                  <c:v>3.288619155E9</c:v>
                </c:pt>
                <c:pt idx="8">
                  <c:v>3.113545483E9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all_stats!$B$139</c:f>
              <c:strCache>
                <c:ptCount val="1"/>
                <c:pt idx="0">
                  <c:v>SkipTrie4</c:v>
                </c:pt>
              </c:strCache>
            </c:strRef>
          </c:tx>
          <c:marker>
            <c:symbol val="none"/>
          </c:marker>
          <c:val>
            <c:numRef>
              <c:f>all_stats!$C$139:$K$139</c:f>
              <c:numCache>
                <c:formatCode>#,##0</c:formatCode>
                <c:ptCount val="9"/>
                <c:pt idx="0">
                  <c:v>3.620420943E9</c:v>
                </c:pt>
                <c:pt idx="1">
                  <c:v>3.601157251E9</c:v>
                </c:pt>
                <c:pt idx="2">
                  <c:v>3.578404496E9</c:v>
                </c:pt>
                <c:pt idx="3">
                  <c:v>3.612295199E9</c:v>
                </c:pt>
                <c:pt idx="4">
                  <c:v>3.571732723E9</c:v>
                </c:pt>
                <c:pt idx="5">
                  <c:v>3.543749671E9</c:v>
                </c:pt>
                <c:pt idx="6">
                  <c:v>3.458402131E9</c:v>
                </c:pt>
                <c:pt idx="7">
                  <c:v>3.356413975E9</c:v>
                </c:pt>
                <c:pt idx="8">
                  <c:v>3.330579824E9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all_stats!$B$193</c:f>
              <c:strCache>
                <c:ptCount val="1"/>
                <c:pt idx="0">
                  <c:v>SkipTrie8</c:v>
                </c:pt>
              </c:strCache>
            </c:strRef>
          </c:tx>
          <c:marker>
            <c:symbol val="none"/>
          </c:marker>
          <c:val>
            <c:numRef>
              <c:f>all_stats!$C$193:$K$193</c:f>
              <c:numCache>
                <c:formatCode>#,##0</c:formatCode>
                <c:ptCount val="9"/>
                <c:pt idx="0">
                  <c:v>3.382325017E9</c:v>
                </c:pt>
                <c:pt idx="1">
                  <c:v>3.375852421E9</c:v>
                </c:pt>
                <c:pt idx="2">
                  <c:v>3.375561874E9</c:v>
                </c:pt>
                <c:pt idx="3">
                  <c:v>3.352741347E9</c:v>
                </c:pt>
                <c:pt idx="4">
                  <c:v>3.357163031E9</c:v>
                </c:pt>
                <c:pt idx="5">
                  <c:v>3.348166199E9</c:v>
                </c:pt>
                <c:pt idx="6">
                  <c:v>3.203900507E9</c:v>
                </c:pt>
                <c:pt idx="7">
                  <c:v>3.083393282E9</c:v>
                </c:pt>
                <c:pt idx="8">
                  <c:v>3.089099929E9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all_stats!$B$247</c:f>
              <c:strCache>
                <c:ptCount val="1"/>
                <c:pt idx="0">
                  <c:v>SkipTrie12</c:v>
                </c:pt>
              </c:strCache>
            </c:strRef>
          </c:tx>
          <c:marker>
            <c:symbol val="none"/>
          </c:marker>
          <c:val>
            <c:numRef>
              <c:f>all_stats!$C$247:$K$247</c:f>
              <c:numCache>
                <c:formatCode>#,##0</c:formatCode>
                <c:ptCount val="9"/>
                <c:pt idx="0">
                  <c:v>2.988903793E9</c:v>
                </c:pt>
                <c:pt idx="1">
                  <c:v>2.965700428E9</c:v>
                </c:pt>
                <c:pt idx="2">
                  <c:v>2.958279666E9</c:v>
                </c:pt>
                <c:pt idx="3">
                  <c:v>2.949079451E9</c:v>
                </c:pt>
                <c:pt idx="4">
                  <c:v>2.978849905E9</c:v>
                </c:pt>
                <c:pt idx="5">
                  <c:v>2.924116482E9</c:v>
                </c:pt>
                <c:pt idx="6">
                  <c:v>2.848505349E9</c:v>
                </c:pt>
                <c:pt idx="7">
                  <c:v>2.88277728E9</c:v>
                </c:pt>
                <c:pt idx="8">
                  <c:v>2.762785548E9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all_stats!$B$301</c:f>
              <c:strCache>
                <c:ptCount val="1"/>
                <c:pt idx="0">
                  <c:v>SkipTrie16</c:v>
                </c:pt>
              </c:strCache>
            </c:strRef>
          </c:tx>
          <c:marker>
            <c:symbol val="none"/>
          </c:marker>
          <c:val>
            <c:numRef>
              <c:f>all_stats!$C$301:$K$301</c:f>
              <c:numCache>
                <c:formatCode>#,##0</c:formatCode>
                <c:ptCount val="9"/>
                <c:pt idx="0">
                  <c:v>2.408357915E9</c:v>
                </c:pt>
                <c:pt idx="1">
                  <c:v>2.402235614E9</c:v>
                </c:pt>
                <c:pt idx="2">
                  <c:v>2.392471596E9</c:v>
                </c:pt>
                <c:pt idx="3">
                  <c:v>2.40825643E9</c:v>
                </c:pt>
                <c:pt idx="4">
                  <c:v>2.383330944E9</c:v>
                </c:pt>
                <c:pt idx="5">
                  <c:v>2.352615392E9</c:v>
                </c:pt>
                <c:pt idx="6">
                  <c:v>2.276536729E9</c:v>
                </c:pt>
                <c:pt idx="7">
                  <c:v>2.273440472E9</c:v>
                </c:pt>
                <c:pt idx="8">
                  <c:v>2.051645505E9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all_stats!$B$355</c:f>
              <c:strCache>
                <c:ptCount val="1"/>
                <c:pt idx="0">
                  <c:v>SkipTrie20</c:v>
                </c:pt>
              </c:strCache>
            </c:strRef>
          </c:tx>
          <c:marker>
            <c:symbol val="none"/>
          </c:marker>
          <c:val>
            <c:numRef>
              <c:f>all_stats!$C$355:$K$355</c:f>
              <c:numCache>
                <c:formatCode>#,##0</c:formatCode>
                <c:ptCount val="9"/>
                <c:pt idx="0">
                  <c:v>2.856328637E9</c:v>
                </c:pt>
                <c:pt idx="1">
                  <c:v>2.839194409E9</c:v>
                </c:pt>
                <c:pt idx="2">
                  <c:v>2.841982584E9</c:v>
                </c:pt>
                <c:pt idx="3">
                  <c:v>2.865729761E9</c:v>
                </c:pt>
                <c:pt idx="4">
                  <c:v>2.838494336E9</c:v>
                </c:pt>
                <c:pt idx="5">
                  <c:v>2.807418151E9</c:v>
                </c:pt>
                <c:pt idx="6">
                  <c:v>2.825672465E9</c:v>
                </c:pt>
                <c:pt idx="7">
                  <c:v>2.747383721E9</c:v>
                </c:pt>
                <c:pt idx="8">
                  <c:v>2.77955016E9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971656"/>
        <c:axId val="569974632"/>
      </c:lineChart>
      <c:catAx>
        <c:axId val="56997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569974632"/>
        <c:crosses val="autoZero"/>
        <c:auto val="1"/>
        <c:lblAlgn val="ctr"/>
        <c:lblOffset val="100"/>
        <c:noMultiLvlLbl val="0"/>
      </c:catAx>
      <c:valAx>
        <c:axId val="569974632"/>
        <c:scaling>
          <c:orientation val="minMax"/>
          <c:min val="1.5E9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69971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Relationship Id="rId8" Type="http://schemas.openxmlformats.org/officeDocument/2006/relationships/chart" Target="../charts/chart9.xml"/><Relationship Id="rId9" Type="http://schemas.openxmlformats.org/officeDocument/2006/relationships/chart" Target="../charts/chart10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Relationship Id="rId6" Type="http://schemas.openxmlformats.org/officeDocument/2006/relationships/chart" Target="../charts/chart19.xml"/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4</xdr:row>
      <xdr:rowOff>107950</xdr:rowOff>
    </xdr:from>
    <xdr:to>
      <xdr:col>19</xdr:col>
      <xdr:colOff>279400</xdr:colOff>
      <xdr:row>40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673100</xdr:colOff>
      <xdr:row>11</xdr:row>
      <xdr:rowOff>158750</xdr:rowOff>
    </xdr:from>
    <xdr:to>
      <xdr:col>8</xdr:col>
      <xdr:colOff>304800</xdr:colOff>
      <xdr:row>32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685800</xdr:colOff>
      <xdr:row>12</xdr:row>
      <xdr:rowOff>6350</xdr:rowOff>
    </xdr:from>
    <xdr:to>
      <xdr:col>16</xdr:col>
      <xdr:colOff>876300</xdr:colOff>
      <xdr:row>32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647700</xdr:colOff>
      <xdr:row>33</xdr:row>
      <xdr:rowOff>101600</xdr:rowOff>
    </xdr:from>
    <xdr:to>
      <xdr:col>13</xdr:col>
      <xdr:colOff>609600</xdr:colOff>
      <xdr:row>55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0</xdr:row>
      <xdr:rowOff>88900</xdr:rowOff>
    </xdr:from>
    <xdr:to>
      <xdr:col>9</xdr:col>
      <xdr:colOff>774700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0</xdr:row>
      <xdr:rowOff>127000</xdr:rowOff>
    </xdr:from>
    <xdr:to>
      <xdr:col>20</xdr:col>
      <xdr:colOff>673100</xdr:colOff>
      <xdr:row>25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203200</xdr:colOff>
      <xdr:row>27</xdr:row>
      <xdr:rowOff>88900</xdr:rowOff>
    </xdr:from>
    <xdr:to>
      <xdr:col>9</xdr:col>
      <xdr:colOff>571500</xdr:colOff>
      <xdr:row>48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63500</xdr:colOff>
      <xdr:row>27</xdr:row>
      <xdr:rowOff>50800</xdr:rowOff>
    </xdr:from>
    <xdr:to>
      <xdr:col>20</xdr:col>
      <xdr:colOff>711200</xdr:colOff>
      <xdr:row>49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330200</xdr:colOff>
      <xdr:row>51</xdr:row>
      <xdr:rowOff>25400</xdr:rowOff>
    </xdr:from>
    <xdr:to>
      <xdr:col>9</xdr:col>
      <xdr:colOff>457200</xdr:colOff>
      <xdr:row>74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812800</xdr:colOff>
      <xdr:row>51</xdr:row>
      <xdr:rowOff>25400</xdr:rowOff>
    </xdr:from>
    <xdr:to>
      <xdr:col>20</xdr:col>
      <xdr:colOff>774700</xdr:colOff>
      <xdr:row>74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393700</xdr:colOff>
      <xdr:row>75</xdr:row>
      <xdr:rowOff>114300</xdr:rowOff>
    </xdr:from>
    <xdr:to>
      <xdr:col>9</xdr:col>
      <xdr:colOff>355600</xdr:colOff>
      <xdr:row>99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431800</xdr:colOff>
      <xdr:row>101</xdr:row>
      <xdr:rowOff>0</xdr:rowOff>
    </xdr:from>
    <xdr:to>
      <xdr:col>9</xdr:col>
      <xdr:colOff>406400</xdr:colOff>
      <xdr:row>124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812800</xdr:colOff>
      <xdr:row>101</xdr:row>
      <xdr:rowOff>12700</xdr:rowOff>
    </xdr:from>
    <xdr:to>
      <xdr:col>20</xdr:col>
      <xdr:colOff>673100</xdr:colOff>
      <xdr:row>123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431800</xdr:colOff>
      <xdr:row>0</xdr:row>
      <xdr:rowOff>127000</xdr:rowOff>
    </xdr:from>
    <xdr:to>
      <xdr:col>19</xdr:col>
      <xdr:colOff>685800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19</xdr:row>
      <xdr:rowOff>0</xdr:rowOff>
    </xdr:from>
    <xdr:to>
      <xdr:col>9</xdr:col>
      <xdr:colOff>457200</xdr:colOff>
      <xdr:row>40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393700</xdr:colOff>
      <xdr:row>22</xdr:row>
      <xdr:rowOff>63500</xdr:rowOff>
    </xdr:from>
    <xdr:to>
      <xdr:col>19</xdr:col>
      <xdr:colOff>571500</xdr:colOff>
      <xdr:row>44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0</xdr:row>
      <xdr:rowOff>12700</xdr:rowOff>
    </xdr:from>
    <xdr:to>
      <xdr:col>9</xdr:col>
      <xdr:colOff>749300</xdr:colOff>
      <xdr:row>23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812800</xdr:colOff>
      <xdr:row>0</xdr:row>
      <xdr:rowOff>38100</xdr:rowOff>
    </xdr:from>
    <xdr:to>
      <xdr:col>20</xdr:col>
      <xdr:colOff>571500</xdr:colOff>
      <xdr:row>23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88900</xdr:colOff>
      <xdr:row>24</xdr:row>
      <xdr:rowOff>152400</xdr:rowOff>
    </xdr:from>
    <xdr:to>
      <xdr:col>10</xdr:col>
      <xdr:colOff>88900</xdr:colOff>
      <xdr:row>45</xdr:row>
      <xdr:rowOff>177800</xdr:rowOff>
    </xdr:to>
    <xdr:graphicFrame macro="">
      <xdr:nvGraphicFramePr>
        <xdr:cNvPr id="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101600</xdr:colOff>
      <xdr:row>24</xdr:row>
      <xdr:rowOff>139700</xdr:rowOff>
    </xdr:from>
    <xdr:to>
      <xdr:col>20</xdr:col>
      <xdr:colOff>736600</xdr:colOff>
      <xdr:row>46</xdr:row>
      <xdr:rowOff>139700</xdr:rowOff>
    </xdr:to>
    <xdr:graphicFrame macro="">
      <xdr:nvGraphicFramePr>
        <xdr:cNvPr id="6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228600</xdr:colOff>
      <xdr:row>47</xdr:row>
      <xdr:rowOff>63500</xdr:rowOff>
    </xdr:from>
    <xdr:to>
      <xdr:col>9</xdr:col>
      <xdr:colOff>622300</xdr:colOff>
      <xdr:row>68</xdr:row>
      <xdr:rowOff>88900</xdr:rowOff>
    </xdr:to>
    <xdr:graphicFrame macro="">
      <xdr:nvGraphicFramePr>
        <xdr:cNvPr id="7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114300</xdr:colOff>
      <xdr:row>47</xdr:row>
      <xdr:rowOff>127000</xdr:rowOff>
    </xdr:from>
    <xdr:to>
      <xdr:col>20</xdr:col>
      <xdr:colOff>711200</xdr:colOff>
      <xdr:row>68</xdr:row>
      <xdr:rowOff>0</xdr:rowOff>
    </xdr:to>
    <xdr:graphicFrame macro="">
      <xdr:nvGraphicFramePr>
        <xdr:cNvPr id="9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406400</xdr:colOff>
      <xdr:row>6</xdr:row>
      <xdr:rowOff>107950</xdr:rowOff>
    </xdr:from>
    <xdr:to>
      <xdr:col>16</xdr:col>
      <xdr:colOff>558800</xdr:colOff>
      <xdr:row>33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444500</xdr:colOff>
      <xdr:row>43</xdr:row>
      <xdr:rowOff>152400</xdr:rowOff>
    </xdr:from>
    <xdr:to>
      <xdr:col>11</xdr:col>
      <xdr:colOff>317500</xdr:colOff>
      <xdr:row>64</xdr:row>
      <xdr:rowOff>127000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50</xdr:row>
      <xdr:rowOff>0</xdr:rowOff>
    </xdr:from>
    <xdr:to>
      <xdr:col>25</xdr:col>
      <xdr:colOff>584200</xdr:colOff>
      <xdr:row>73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482600</xdr:colOff>
      <xdr:row>6</xdr:row>
      <xdr:rowOff>95250</xdr:rowOff>
    </xdr:from>
    <xdr:to>
      <xdr:col>21</xdr:col>
      <xdr:colOff>406400</xdr:colOff>
      <xdr:row>34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901700</xdr:colOff>
      <xdr:row>37</xdr:row>
      <xdr:rowOff>76200</xdr:rowOff>
    </xdr:from>
    <xdr:to>
      <xdr:col>14</xdr:col>
      <xdr:colOff>76200</xdr:colOff>
      <xdr:row>60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584200</xdr:colOff>
      <xdr:row>59</xdr:row>
      <xdr:rowOff>165100</xdr:rowOff>
    </xdr:from>
    <xdr:to>
      <xdr:col>20</xdr:col>
      <xdr:colOff>393700</xdr:colOff>
      <xdr:row>81</xdr:row>
      <xdr:rowOff>165100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50800</xdr:colOff>
      <xdr:row>11</xdr:row>
      <xdr:rowOff>12700</xdr:rowOff>
    </xdr:from>
    <xdr:to>
      <xdr:col>18</xdr:col>
      <xdr:colOff>584200</xdr:colOff>
      <xdr:row>32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222250</xdr:colOff>
      <xdr:row>15</xdr:row>
      <xdr:rowOff>63500</xdr:rowOff>
    </xdr:from>
    <xdr:to>
      <xdr:col>8</xdr:col>
      <xdr:colOff>304800</xdr:colOff>
      <xdr:row>38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273050</xdr:colOff>
      <xdr:row>15</xdr:row>
      <xdr:rowOff>76200</xdr:rowOff>
    </xdr:from>
    <xdr:to>
      <xdr:col>17</xdr:col>
      <xdr:colOff>685800</xdr:colOff>
      <xdr:row>38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317500</xdr:colOff>
      <xdr:row>39</xdr:row>
      <xdr:rowOff>152400</xdr:rowOff>
    </xdr:from>
    <xdr:to>
      <xdr:col>9</xdr:col>
      <xdr:colOff>38100</xdr:colOff>
      <xdr:row>59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482600</xdr:colOff>
      <xdr:row>45</xdr:row>
      <xdr:rowOff>0</xdr:rowOff>
    </xdr:from>
    <xdr:to>
      <xdr:col>18</xdr:col>
      <xdr:colOff>25400</xdr:colOff>
      <xdr:row>63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222250</xdr:colOff>
      <xdr:row>15</xdr:row>
      <xdr:rowOff>63500</xdr:rowOff>
    </xdr:from>
    <xdr:to>
      <xdr:col>8</xdr:col>
      <xdr:colOff>304800</xdr:colOff>
      <xdr:row>38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273050</xdr:colOff>
      <xdr:row>15</xdr:row>
      <xdr:rowOff>76200</xdr:rowOff>
    </xdr:from>
    <xdr:to>
      <xdr:col>17</xdr:col>
      <xdr:colOff>685800</xdr:colOff>
      <xdr:row>38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317500</xdr:colOff>
      <xdr:row>39</xdr:row>
      <xdr:rowOff>152400</xdr:rowOff>
    </xdr:from>
    <xdr:to>
      <xdr:col>9</xdr:col>
      <xdr:colOff>38100</xdr:colOff>
      <xdr:row>59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book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L perf"/>
    </sheetNames>
    <sheetDataSet>
      <sheetData sheetId="0">
        <row r="3">
          <cell r="F3" t="str">
            <v>10 threads</v>
          </cell>
          <cell r="G3" t="str">
            <v>40 threads</v>
          </cell>
          <cell r="H3" t="str">
            <v>80 threads</v>
          </cell>
        </row>
        <row r="4">
          <cell r="A4">
            <v>100</v>
          </cell>
          <cell r="F4">
            <v>0.44419399999999998</v>
          </cell>
          <cell r="G4">
            <v>7.9353000000000007E-2</v>
          </cell>
          <cell r="H4">
            <v>7.8060000000000004E-2</v>
          </cell>
        </row>
        <row r="5">
          <cell r="A5">
            <v>500</v>
          </cell>
          <cell r="F5">
            <v>0.62499300000000002</v>
          </cell>
          <cell r="G5">
            <v>0.120772</v>
          </cell>
          <cell r="H5">
            <v>8.9710999999999999E-2</v>
          </cell>
        </row>
        <row r="6">
          <cell r="A6">
            <v>1000</v>
          </cell>
          <cell r="F6">
            <v>0.71690200000000004</v>
          </cell>
          <cell r="G6">
            <v>0.145759</v>
          </cell>
          <cell r="H6">
            <v>9.4381000000000007E-2</v>
          </cell>
        </row>
        <row r="7">
          <cell r="A7">
            <v>2000</v>
          </cell>
          <cell r="F7">
            <v>0.71902500000000003</v>
          </cell>
          <cell r="G7">
            <v>0.191917</v>
          </cell>
          <cell r="H7">
            <v>0.11215899999999999</v>
          </cell>
        </row>
        <row r="8">
          <cell r="A8">
            <v>4000</v>
          </cell>
          <cell r="F8">
            <v>0.91513100000000003</v>
          </cell>
          <cell r="G8">
            <v>0.184783</v>
          </cell>
          <cell r="H8">
            <v>0.119336</v>
          </cell>
        </row>
        <row r="9">
          <cell r="A9">
            <v>8000</v>
          </cell>
          <cell r="F9">
            <v>0.93980399999999997</v>
          </cell>
          <cell r="G9">
            <v>0.19384100000000001</v>
          </cell>
          <cell r="H9">
            <v>0.16247200000000001</v>
          </cell>
        </row>
        <row r="10">
          <cell r="A10">
            <v>16000</v>
          </cell>
          <cell r="F10">
            <v>1.022702</v>
          </cell>
          <cell r="G10">
            <v>0.34512500000000002</v>
          </cell>
          <cell r="H10">
            <v>0.184696</v>
          </cell>
        </row>
        <row r="11">
          <cell r="A11">
            <v>32000</v>
          </cell>
          <cell r="F11">
            <v>1.069124</v>
          </cell>
          <cell r="G11">
            <v>0.37164799999999998</v>
          </cell>
          <cell r="H11">
            <v>0.223578</v>
          </cell>
        </row>
        <row r="12">
          <cell r="A12">
            <v>64000</v>
          </cell>
          <cell r="F12">
            <v>1.12466</v>
          </cell>
          <cell r="G12">
            <v>0.33880500000000002</v>
          </cell>
          <cell r="H12">
            <v>0.22401499999999999</v>
          </cell>
        </row>
        <row r="13">
          <cell r="A13">
            <v>128000</v>
          </cell>
          <cell r="F13">
            <v>1.770958</v>
          </cell>
          <cell r="G13">
            <v>0.56189100000000003</v>
          </cell>
          <cell r="H13">
            <v>0.28559400000000001</v>
          </cell>
        </row>
        <row r="14">
          <cell r="A14">
            <v>256000</v>
          </cell>
          <cell r="F14">
            <v>3.5641370000000001</v>
          </cell>
          <cell r="G14">
            <v>1.033588</v>
          </cell>
          <cell r="H14">
            <v>0.67486800000000002</v>
          </cell>
        </row>
        <row r="15">
          <cell r="A15">
            <v>512000</v>
          </cell>
          <cell r="F15">
            <v>4.5505599999999999</v>
          </cell>
          <cell r="G15">
            <v>1.503477</v>
          </cell>
          <cell r="H15">
            <v>0.99473500000000004</v>
          </cell>
        </row>
        <row r="16">
          <cell r="A16">
            <v>1024000</v>
          </cell>
          <cell r="F16">
            <v>4.7826339999999998</v>
          </cell>
          <cell r="G16">
            <v>1.4751240000000001</v>
          </cell>
          <cell r="H16">
            <v>1.046271</v>
          </cell>
        </row>
        <row r="17">
          <cell r="A17">
            <v>2048000</v>
          </cell>
          <cell r="F17">
            <v>4.758451</v>
          </cell>
          <cell r="G17">
            <v>1.3767579999999999</v>
          </cell>
          <cell r="H17">
            <v>1.0466059999999999</v>
          </cell>
        </row>
        <row r="18">
          <cell r="A18">
            <v>4000000</v>
          </cell>
          <cell r="F18">
            <v>5.1017849999999996</v>
          </cell>
          <cell r="G18">
            <v>1.4539249999999999</v>
          </cell>
          <cell r="H18">
            <v>1.103194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opLeftCell="B3" workbookViewId="0">
      <selection activeCell="B13" sqref="B13"/>
    </sheetView>
  </sheetViews>
  <sheetFormatPr baseColWidth="10" defaultRowHeight="15" x14ac:dyDescent="0"/>
  <cols>
    <col min="4" max="4" width="11.83203125" customWidth="1"/>
    <col min="6" max="6" width="14.5" customWidth="1"/>
    <col min="8" max="8" width="15" customWidth="1"/>
    <col min="10" max="10" width="17" customWidth="1"/>
    <col min="12" max="12" width="15.5" customWidth="1"/>
    <col min="14" max="14" width="18.1640625" customWidth="1"/>
  </cols>
  <sheetData>
    <row r="1" spans="1:15" ht="30">
      <c r="A1" s="2" t="s">
        <v>0</v>
      </c>
    </row>
    <row r="3" spans="1:15">
      <c r="A3" s="3"/>
      <c r="B3" s="3"/>
      <c r="C3" s="3" t="s">
        <v>1</v>
      </c>
      <c r="D3" s="3"/>
      <c r="E3" s="3"/>
      <c r="F3" s="3"/>
      <c r="G3" s="3"/>
      <c r="H3" s="3" t="s">
        <v>2</v>
      </c>
      <c r="I3" s="3"/>
    </row>
    <row r="4" spans="1:15">
      <c r="A4" s="3" t="s">
        <v>3</v>
      </c>
      <c r="B4" s="3" t="s">
        <v>8</v>
      </c>
      <c r="C4" s="3" t="s">
        <v>4</v>
      </c>
      <c r="D4" s="3" t="s">
        <v>9</v>
      </c>
      <c r="E4" s="3" t="s">
        <v>67</v>
      </c>
      <c r="F4" s="3" t="s">
        <v>10</v>
      </c>
      <c r="G4" s="3" t="s">
        <v>68</v>
      </c>
      <c r="H4" s="3" t="s">
        <v>11</v>
      </c>
      <c r="I4" s="3" t="s">
        <v>5</v>
      </c>
      <c r="J4" s="3" t="s">
        <v>12</v>
      </c>
      <c r="K4" s="3" t="s">
        <v>69</v>
      </c>
      <c r="L4" s="3" t="s">
        <v>13</v>
      </c>
      <c r="M4" s="3" t="s">
        <v>70</v>
      </c>
      <c r="N4" s="3" t="s">
        <v>6</v>
      </c>
      <c r="O4" s="3" t="s">
        <v>7</v>
      </c>
    </row>
    <row r="5" spans="1:15">
      <c r="A5" s="3">
        <v>1</v>
      </c>
      <c r="B5">
        <v>124.53325</v>
      </c>
      <c r="C5" s="3">
        <f>B5*A5</f>
        <v>124.53325</v>
      </c>
      <c r="D5" s="3">
        <v>104.19622699999999</v>
      </c>
      <c r="E5" s="3">
        <f>D5*A5</f>
        <v>104.19622699999999</v>
      </c>
      <c r="F5" s="3">
        <v>130.60601700000001</v>
      </c>
      <c r="G5" s="3">
        <f>F5*A5</f>
        <v>130.60601700000001</v>
      </c>
      <c r="H5">
        <v>141.26943499999999</v>
      </c>
      <c r="I5">
        <f>H5*A5</f>
        <v>141.26943499999999</v>
      </c>
      <c r="J5">
        <v>127.454661</v>
      </c>
      <c r="K5">
        <f>J5*A5</f>
        <v>127.454661</v>
      </c>
      <c r="L5">
        <v>58.478543999999999</v>
      </c>
      <c r="M5">
        <f>L5*A5</f>
        <v>58.478543999999999</v>
      </c>
      <c r="N5" s="3">
        <v>60.636719999999997</v>
      </c>
      <c r="O5" s="3">
        <f t="shared" ref="O5:O13" si="0">N5*A5</f>
        <v>60.636719999999997</v>
      </c>
    </row>
    <row r="6" spans="1:15">
      <c r="A6" s="3">
        <v>10</v>
      </c>
      <c r="B6">
        <v>10.507486999999999</v>
      </c>
      <c r="C6" s="3">
        <f t="shared" ref="C6:C13" si="1">B6*A6</f>
        <v>105.07486999999999</v>
      </c>
      <c r="D6" s="3">
        <v>11.218292</v>
      </c>
      <c r="E6" s="3">
        <f t="shared" ref="E6:E13" si="2">D6*A6</f>
        <v>112.18292</v>
      </c>
      <c r="F6" s="3">
        <v>10.877136</v>
      </c>
      <c r="G6" s="3">
        <f t="shared" ref="G6:G13" si="3">F6*A6</f>
        <v>108.77136</v>
      </c>
      <c r="H6">
        <v>11.462864</v>
      </c>
      <c r="I6">
        <f t="shared" ref="I6:I13" si="4">H6*A6</f>
        <v>114.62863999999999</v>
      </c>
      <c r="J6">
        <v>10.813708</v>
      </c>
      <c r="K6">
        <f t="shared" ref="K6:K13" si="5">J6*A6</f>
        <v>108.13708</v>
      </c>
      <c r="L6">
        <v>6.5531560000000004</v>
      </c>
      <c r="M6">
        <f t="shared" ref="M6:M13" si="6">L6*A6</f>
        <v>65.531559999999999</v>
      </c>
      <c r="N6" s="3">
        <v>5.1095990000000002</v>
      </c>
      <c r="O6" s="3">
        <f t="shared" si="0"/>
        <v>51.09599</v>
      </c>
    </row>
    <row r="7" spans="1:15">
      <c r="A7" s="3">
        <v>20</v>
      </c>
      <c r="B7">
        <v>5.3396499999999998</v>
      </c>
      <c r="C7" s="3">
        <f t="shared" si="1"/>
        <v>106.79299999999999</v>
      </c>
      <c r="D7" s="3">
        <v>5.7186409999999999</v>
      </c>
      <c r="E7" s="3">
        <f t="shared" si="2"/>
        <v>114.37281999999999</v>
      </c>
      <c r="F7" s="3">
        <v>5.5688550000000001</v>
      </c>
      <c r="G7" s="3">
        <f t="shared" si="3"/>
        <v>111.3771</v>
      </c>
      <c r="H7">
        <v>5.9274849999999999</v>
      </c>
      <c r="I7">
        <f t="shared" si="4"/>
        <v>118.5497</v>
      </c>
      <c r="J7">
        <v>5.4079730000000001</v>
      </c>
      <c r="K7">
        <f t="shared" si="5"/>
        <v>108.15946</v>
      </c>
      <c r="L7">
        <v>3.3497810000000001</v>
      </c>
      <c r="M7">
        <f t="shared" si="6"/>
        <v>66.995620000000002</v>
      </c>
      <c r="N7" s="3">
        <v>2.5532789999999999</v>
      </c>
      <c r="O7" s="3">
        <f t="shared" si="0"/>
        <v>51.065579999999997</v>
      </c>
    </row>
    <row r="8" spans="1:15">
      <c r="A8" s="3">
        <v>30</v>
      </c>
      <c r="B8">
        <v>3.7272650000000001</v>
      </c>
      <c r="C8" s="3">
        <f t="shared" si="1"/>
        <v>111.81795</v>
      </c>
      <c r="D8" s="3">
        <v>3.9054579999999999</v>
      </c>
      <c r="E8" s="3">
        <f t="shared" si="2"/>
        <v>117.16373999999999</v>
      </c>
      <c r="F8" s="3">
        <v>3.7939829999999999</v>
      </c>
      <c r="G8" s="3">
        <f t="shared" si="3"/>
        <v>113.81949</v>
      </c>
      <c r="H8">
        <v>4.1002559999999999</v>
      </c>
      <c r="I8">
        <f t="shared" si="4"/>
        <v>123.00767999999999</v>
      </c>
      <c r="J8">
        <v>3.8282660000000002</v>
      </c>
      <c r="K8">
        <f t="shared" si="5"/>
        <v>114.84798000000001</v>
      </c>
      <c r="L8">
        <v>2.3228049999999998</v>
      </c>
      <c r="M8">
        <f t="shared" si="6"/>
        <v>69.684149999999988</v>
      </c>
      <c r="N8" s="3">
        <v>1.7513700000000001</v>
      </c>
      <c r="O8" s="3">
        <f t="shared" si="0"/>
        <v>52.5411</v>
      </c>
    </row>
    <row r="9" spans="1:15">
      <c r="A9" s="3">
        <v>40</v>
      </c>
      <c r="B9">
        <v>2.940499</v>
      </c>
      <c r="C9" s="3">
        <f t="shared" si="1"/>
        <v>117.61995999999999</v>
      </c>
      <c r="D9" s="3">
        <v>3.2601110000000002</v>
      </c>
      <c r="E9" s="3">
        <f t="shared" si="2"/>
        <v>130.40444000000002</v>
      </c>
      <c r="F9" s="3">
        <v>3.0005630000000001</v>
      </c>
      <c r="G9" s="3">
        <f t="shared" si="3"/>
        <v>120.02252</v>
      </c>
      <c r="H9">
        <v>3.3003840000000002</v>
      </c>
      <c r="I9">
        <f t="shared" si="4"/>
        <v>132.01536000000002</v>
      </c>
      <c r="J9">
        <v>2.8897379999999999</v>
      </c>
      <c r="K9">
        <f t="shared" si="5"/>
        <v>115.58951999999999</v>
      </c>
      <c r="L9">
        <v>1.8705879999999999</v>
      </c>
      <c r="M9">
        <f t="shared" si="6"/>
        <v>74.823520000000002</v>
      </c>
      <c r="N9" s="3">
        <v>1.4496789999999999</v>
      </c>
      <c r="O9" s="3">
        <f t="shared" si="0"/>
        <v>57.987159999999996</v>
      </c>
    </row>
    <row r="10" spans="1:15">
      <c r="A10" s="3">
        <v>50</v>
      </c>
      <c r="B10">
        <v>2.780691</v>
      </c>
      <c r="C10" s="3">
        <f t="shared" si="1"/>
        <v>139.03455</v>
      </c>
      <c r="D10" s="3">
        <v>2.7163529999999998</v>
      </c>
      <c r="E10" s="3">
        <f t="shared" si="2"/>
        <v>135.81764999999999</v>
      </c>
      <c r="F10" s="3">
        <v>2.718988</v>
      </c>
      <c r="G10" s="3">
        <f t="shared" si="3"/>
        <v>135.9494</v>
      </c>
      <c r="H10">
        <v>3.0552090000000001</v>
      </c>
      <c r="I10">
        <f t="shared" si="4"/>
        <v>152.76044999999999</v>
      </c>
      <c r="J10">
        <v>2.8750909999999998</v>
      </c>
      <c r="K10">
        <f t="shared" si="5"/>
        <v>143.75454999999999</v>
      </c>
      <c r="L10">
        <v>1.8274269999999999</v>
      </c>
      <c r="M10">
        <f t="shared" si="6"/>
        <v>91.371349999999993</v>
      </c>
      <c r="N10" s="3">
        <v>1.4387779999999999</v>
      </c>
      <c r="O10" s="3">
        <f t="shared" si="0"/>
        <v>71.93889999999999</v>
      </c>
    </row>
    <row r="11" spans="1:15">
      <c r="A11" s="3">
        <v>60</v>
      </c>
      <c r="B11">
        <v>2.5455570000000001</v>
      </c>
      <c r="C11" s="3">
        <f t="shared" si="1"/>
        <v>152.73342</v>
      </c>
      <c r="D11" s="3">
        <v>2.4076580000000001</v>
      </c>
      <c r="E11" s="3">
        <f t="shared" si="2"/>
        <v>144.45948000000001</v>
      </c>
      <c r="F11" s="3">
        <v>2.4535879999999999</v>
      </c>
      <c r="G11" s="3">
        <f t="shared" si="3"/>
        <v>147.21528000000001</v>
      </c>
      <c r="H11">
        <v>2.8120859999999999</v>
      </c>
      <c r="I11">
        <f t="shared" si="4"/>
        <v>168.72515999999999</v>
      </c>
      <c r="J11">
        <v>2.5742340000000001</v>
      </c>
      <c r="K11">
        <f t="shared" si="5"/>
        <v>154.45404000000002</v>
      </c>
      <c r="L11">
        <v>1.627491</v>
      </c>
      <c r="M11">
        <f t="shared" si="6"/>
        <v>97.649460000000005</v>
      </c>
      <c r="N11" s="3">
        <v>1.2627679999999999</v>
      </c>
      <c r="O11" s="3">
        <f t="shared" si="0"/>
        <v>75.766079999999988</v>
      </c>
    </row>
    <row r="12" spans="1:15">
      <c r="A12" s="3">
        <v>70</v>
      </c>
      <c r="B12">
        <v>2.5298180000000001</v>
      </c>
      <c r="C12" s="3">
        <f t="shared" si="1"/>
        <v>177.08726000000001</v>
      </c>
      <c r="D12" s="3">
        <v>2.2318090000000002</v>
      </c>
      <c r="E12" s="3">
        <f t="shared" si="2"/>
        <v>156.22663</v>
      </c>
      <c r="F12" s="3">
        <v>2.3064779999999998</v>
      </c>
      <c r="G12" s="3">
        <f t="shared" si="3"/>
        <v>161.45345999999998</v>
      </c>
      <c r="H12">
        <v>2.6982140000000001</v>
      </c>
      <c r="I12">
        <f t="shared" si="4"/>
        <v>188.87497999999999</v>
      </c>
      <c r="J12">
        <v>2.4108939999999999</v>
      </c>
      <c r="K12">
        <f t="shared" si="5"/>
        <v>168.76257999999999</v>
      </c>
      <c r="L12">
        <v>1.5394600000000001</v>
      </c>
      <c r="M12">
        <f t="shared" si="6"/>
        <v>107.76220000000001</v>
      </c>
      <c r="N12" s="3">
        <v>1.1836960000000001</v>
      </c>
      <c r="O12" s="3">
        <f t="shared" si="0"/>
        <v>82.858720000000005</v>
      </c>
    </row>
    <row r="13" spans="1:15">
      <c r="A13" s="3">
        <v>80</v>
      </c>
      <c r="B13">
        <v>2.74614</v>
      </c>
      <c r="C13" s="3">
        <f t="shared" si="1"/>
        <v>219.69120000000001</v>
      </c>
      <c r="D13">
        <v>2.2723490000000002</v>
      </c>
      <c r="E13" s="3">
        <f t="shared" si="2"/>
        <v>181.78792000000001</v>
      </c>
      <c r="F13">
        <v>2.2983750000000001</v>
      </c>
      <c r="G13" s="3">
        <f t="shared" si="3"/>
        <v>183.87</v>
      </c>
      <c r="H13">
        <v>2.8124220000000002</v>
      </c>
      <c r="I13">
        <f t="shared" si="4"/>
        <v>224.99376000000001</v>
      </c>
      <c r="J13">
        <v>2.3404889999999998</v>
      </c>
      <c r="K13">
        <f t="shared" si="5"/>
        <v>187.23911999999999</v>
      </c>
      <c r="L13">
        <v>1.4674119999999999</v>
      </c>
      <c r="M13">
        <f t="shared" si="6"/>
        <v>117.39295999999999</v>
      </c>
      <c r="N13">
        <v>1.14401</v>
      </c>
      <c r="O13" s="3">
        <f t="shared" si="0"/>
        <v>91.520799999999994</v>
      </c>
    </row>
    <row r="14" spans="1:15">
      <c r="A14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opLeftCell="D47" workbookViewId="0">
      <selection activeCell="R86" sqref="R86"/>
    </sheetView>
  </sheetViews>
  <sheetFormatPr baseColWidth="10" defaultRowHeight="15" x14ac:dyDescent="0"/>
  <cols>
    <col min="2" max="2" width="14.33203125" customWidth="1"/>
    <col min="3" max="3" width="14.1640625" customWidth="1"/>
    <col min="4" max="4" width="12.1640625" customWidth="1"/>
    <col min="5" max="5" width="13.33203125" customWidth="1"/>
    <col min="6" max="6" width="12" customWidth="1"/>
    <col min="7" max="7" width="13.5" customWidth="1"/>
  </cols>
  <sheetData>
    <row r="1" spans="1:12" ht="25">
      <c r="A1" s="1" t="s">
        <v>111</v>
      </c>
      <c r="H1" s="15"/>
    </row>
    <row r="2" spans="1:12">
      <c r="D2" s="14"/>
      <c r="E2" s="14"/>
      <c r="F2" s="11" t="s">
        <v>109</v>
      </c>
      <c r="G2" s="12" t="s">
        <v>109</v>
      </c>
      <c r="H2" s="13" t="s">
        <v>109</v>
      </c>
      <c r="I2" s="14"/>
      <c r="J2" s="14"/>
      <c r="K2" s="14"/>
      <c r="L2" s="14"/>
    </row>
    <row r="3" spans="1:12">
      <c r="A3" t="s">
        <v>103</v>
      </c>
      <c r="B3" t="s">
        <v>121</v>
      </c>
      <c r="C3" t="s">
        <v>122</v>
      </c>
      <c r="D3" s="14" t="s">
        <v>107</v>
      </c>
      <c r="E3" s="14" t="s">
        <v>108</v>
      </c>
      <c r="F3" s="11" t="s">
        <v>104</v>
      </c>
      <c r="G3" s="12" t="s">
        <v>105</v>
      </c>
      <c r="H3" s="13" t="s">
        <v>78</v>
      </c>
      <c r="I3" s="14"/>
      <c r="J3" s="14"/>
      <c r="K3" s="14"/>
      <c r="L3" s="14"/>
    </row>
    <row r="4" spans="1:12">
      <c r="A4">
        <v>100</v>
      </c>
      <c r="B4">
        <v>179</v>
      </c>
      <c r="D4" s="14">
        <v>208960000</v>
      </c>
      <c r="E4" s="14">
        <f>D4/(32*1000*1000)</f>
        <v>6.53</v>
      </c>
      <c r="F4" s="11">
        <v>0.20314399999999999</v>
      </c>
      <c r="G4" s="12">
        <v>3.5999999999999997E-2</v>
      </c>
      <c r="H4" s="13">
        <v>4.2965000000000003E-2</v>
      </c>
      <c r="I4" s="14"/>
      <c r="J4" s="14"/>
      <c r="K4" s="14"/>
      <c r="L4" s="14"/>
    </row>
    <row r="5" spans="1:12">
      <c r="A5">
        <v>500</v>
      </c>
      <c r="B5">
        <v>948</v>
      </c>
      <c r="D5" s="14">
        <v>206912000</v>
      </c>
      <c r="E5" s="14">
        <f t="shared" ref="E5:E18" si="0">D5/(32*1000*1000)</f>
        <v>6.4660000000000002</v>
      </c>
      <c r="F5" s="11">
        <v>0.45503199999999999</v>
      </c>
      <c r="G5" s="12">
        <v>9.6778000000000003E-2</v>
      </c>
      <c r="H5" s="13">
        <v>7.1023000000000003E-2</v>
      </c>
      <c r="I5" s="14"/>
      <c r="J5" s="14"/>
      <c r="K5" s="14"/>
      <c r="L5" s="14"/>
    </row>
    <row r="6" spans="1:12">
      <c r="A6" s="5">
        <v>1000</v>
      </c>
      <c r="B6">
        <v>2086</v>
      </c>
      <c r="D6" s="14">
        <v>207488000</v>
      </c>
      <c r="E6" s="14">
        <f t="shared" si="0"/>
        <v>6.484</v>
      </c>
      <c r="F6" s="11">
        <v>0.51887399999999995</v>
      </c>
      <c r="G6" s="12">
        <v>0.129908</v>
      </c>
      <c r="H6" s="13">
        <v>8.7995000000000004E-2</v>
      </c>
      <c r="I6" s="14"/>
      <c r="J6" s="14"/>
      <c r="K6" s="14"/>
      <c r="L6" s="14"/>
    </row>
    <row r="7" spans="1:12">
      <c r="A7" s="5">
        <v>2000</v>
      </c>
      <c r="B7">
        <v>4066</v>
      </c>
      <c r="D7" s="14">
        <v>207936000</v>
      </c>
      <c r="E7" s="14">
        <f t="shared" si="0"/>
        <v>6.4980000000000002</v>
      </c>
      <c r="F7" s="11">
        <v>0.58618000000000003</v>
      </c>
      <c r="G7" s="12">
        <v>0.14607200000000001</v>
      </c>
      <c r="H7" s="13">
        <v>0.107542</v>
      </c>
      <c r="I7" s="14"/>
      <c r="J7" s="14"/>
      <c r="K7" s="14"/>
      <c r="L7" s="14"/>
    </row>
    <row r="8" spans="1:12">
      <c r="A8" s="5">
        <v>4000</v>
      </c>
      <c r="B8">
        <v>7968</v>
      </c>
      <c r="D8" s="14">
        <v>208320000</v>
      </c>
      <c r="E8" s="14">
        <f t="shared" si="0"/>
        <v>6.51</v>
      </c>
      <c r="F8" s="11">
        <v>0.71050800000000003</v>
      </c>
      <c r="G8" s="12">
        <v>0.192964</v>
      </c>
      <c r="H8" s="13">
        <v>0.130965</v>
      </c>
      <c r="I8" s="14"/>
      <c r="J8" s="14"/>
      <c r="K8" s="14"/>
      <c r="L8" s="14"/>
    </row>
    <row r="9" spans="1:12">
      <c r="A9" s="5">
        <v>8000</v>
      </c>
      <c r="B9">
        <v>15950</v>
      </c>
      <c r="D9" s="14">
        <v>208016000</v>
      </c>
      <c r="E9" s="14">
        <f t="shared" si="0"/>
        <v>6.5004999999999997</v>
      </c>
      <c r="F9" s="11">
        <v>0.94446300000000005</v>
      </c>
      <c r="G9" s="12">
        <v>0.26937800000000001</v>
      </c>
      <c r="H9" s="13">
        <v>0.17822099999999999</v>
      </c>
      <c r="I9" s="14"/>
      <c r="J9" s="14"/>
      <c r="K9" s="14"/>
      <c r="L9" s="14"/>
    </row>
    <row r="10" spans="1:12">
      <c r="A10" s="5">
        <v>16000</v>
      </c>
      <c r="B10">
        <v>32289</v>
      </c>
      <c r="D10" s="14">
        <v>207816000</v>
      </c>
      <c r="E10" s="14">
        <f t="shared" si="0"/>
        <v>6.4942500000000001</v>
      </c>
      <c r="F10" s="11">
        <v>1.1978979999999999</v>
      </c>
      <c r="G10" s="12">
        <v>0.29160599999999998</v>
      </c>
      <c r="H10" s="13">
        <v>0.18118000000000001</v>
      </c>
      <c r="I10" s="14"/>
      <c r="J10" s="14"/>
      <c r="K10" s="14"/>
      <c r="L10" s="14"/>
    </row>
    <row r="11" spans="1:12">
      <c r="A11" s="5">
        <v>32000</v>
      </c>
      <c r="B11">
        <v>64014</v>
      </c>
      <c r="D11" s="14">
        <v>207968000</v>
      </c>
      <c r="E11" s="14">
        <f t="shared" si="0"/>
        <v>6.4989999999999997</v>
      </c>
      <c r="F11" s="11">
        <v>1.4808380000000001</v>
      </c>
      <c r="G11" s="12">
        <v>0.38035799999999997</v>
      </c>
      <c r="H11" s="13">
        <v>0.25621100000000002</v>
      </c>
      <c r="I11" s="14"/>
      <c r="J11" s="14"/>
      <c r="K11" s="14"/>
      <c r="L11" s="14"/>
    </row>
    <row r="12" spans="1:12">
      <c r="A12" s="5">
        <v>64000</v>
      </c>
      <c r="B12">
        <v>128241</v>
      </c>
      <c r="D12" s="14">
        <v>207984000</v>
      </c>
      <c r="E12" s="14">
        <f t="shared" si="0"/>
        <v>6.4995000000000003</v>
      </c>
      <c r="F12" s="11">
        <v>1.884028</v>
      </c>
      <c r="G12" s="12">
        <v>0.48968699999999998</v>
      </c>
      <c r="H12" s="13">
        <v>0.31570799999999999</v>
      </c>
      <c r="I12" s="14"/>
      <c r="J12" s="14"/>
      <c r="K12" s="14"/>
      <c r="L12" s="14"/>
    </row>
    <row r="13" spans="1:12">
      <c r="A13" s="5">
        <v>128000</v>
      </c>
      <c r="B13">
        <v>256399</v>
      </c>
      <c r="D13" s="14">
        <v>208010750</v>
      </c>
      <c r="E13" s="14">
        <f t="shared" si="0"/>
        <v>6.5003359375</v>
      </c>
      <c r="F13" s="11">
        <v>2.2362929999999999</v>
      </c>
      <c r="G13" s="12">
        <v>0.57629600000000003</v>
      </c>
      <c r="H13" s="13">
        <v>0.39224599999999998</v>
      </c>
      <c r="I13" s="14"/>
      <c r="J13" s="14"/>
      <c r="K13" s="14"/>
      <c r="L13" s="14"/>
    </row>
    <row r="14" spans="1:12">
      <c r="A14" s="5">
        <v>256000</v>
      </c>
      <c r="B14">
        <v>512528</v>
      </c>
      <c r="D14" s="14">
        <v>208004625</v>
      </c>
      <c r="E14" s="14">
        <f t="shared" si="0"/>
        <v>6.5001445312500001</v>
      </c>
      <c r="F14" s="11">
        <v>2.5635309999999998</v>
      </c>
      <c r="G14" s="12">
        <v>0.65232900000000005</v>
      </c>
      <c r="H14" s="13">
        <v>0.41076600000000002</v>
      </c>
      <c r="I14" s="14"/>
      <c r="J14" s="14"/>
      <c r="K14" s="14"/>
      <c r="L14" s="14"/>
    </row>
    <row r="15" spans="1:12">
      <c r="A15" s="5">
        <v>512000</v>
      </c>
      <c r="B15" s="11">
        <v>1023096</v>
      </c>
      <c r="D15" s="14">
        <v>206353112</v>
      </c>
      <c r="E15" s="14">
        <f t="shared" si="0"/>
        <v>6.4485347500000003</v>
      </c>
      <c r="F15">
        <v>3.1456710000000001</v>
      </c>
      <c r="G15" s="12">
        <v>0.77415400000000001</v>
      </c>
      <c r="H15" s="13">
        <v>0.46335700000000002</v>
      </c>
      <c r="I15" s="14"/>
      <c r="J15" s="14"/>
      <c r="K15" s="14"/>
      <c r="L15" s="14"/>
    </row>
    <row r="16" spans="1:12">
      <c r="A16" s="5">
        <v>1024000</v>
      </c>
      <c r="B16">
        <v>2047197</v>
      </c>
      <c r="D16" s="14">
        <v>206375618</v>
      </c>
      <c r="E16" s="14">
        <f t="shared" si="0"/>
        <v>6.4492380625000001</v>
      </c>
      <c r="F16" s="11">
        <v>4.773466</v>
      </c>
      <c r="G16" s="12">
        <v>1.179575</v>
      </c>
      <c r="H16" s="13">
        <v>0.77139000000000002</v>
      </c>
      <c r="I16" s="14"/>
      <c r="J16" s="14"/>
      <c r="K16" s="14"/>
      <c r="L16" s="14"/>
    </row>
    <row r="17" spans="1:12">
      <c r="A17" s="5">
        <v>2048000</v>
      </c>
      <c r="B17">
        <v>4095743</v>
      </c>
      <c r="D17" s="14">
        <v>199734240</v>
      </c>
      <c r="E17" s="14">
        <f t="shared" si="0"/>
        <v>6.241695</v>
      </c>
      <c r="F17" s="11">
        <v>6.4392339999999999</v>
      </c>
      <c r="G17" s="12">
        <v>1.7914779999999999</v>
      </c>
      <c r="H17" s="13">
        <v>0.99534</v>
      </c>
      <c r="I17" s="14"/>
      <c r="J17" s="14"/>
      <c r="K17" s="14"/>
      <c r="L17" s="14"/>
    </row>
    <row r="18" spans="1:12">
      <c r="A18" s="5">
        <v>4000000</v>
      </c>
      <c r="B18">
        <v>8001936</v>
      </c>
      <c r="D18" s="14">
        <v>208109728</v>
      </c>
      <c r="E18" s="14">
        <f t="shared" si="0"/>
        <v>6.5034289999999997</v>
      </c>
      <c r="F18" s="11">
        <v>8.646547</v>
      </c>
      <c r="G18" s="12">
        <v>2.3289979999999999</v>
      </c>
      <c r="H18" s="13">
        <v>1.3962889999999999</v>
      </c>
      <c r="I18" s="14"/>
      <c r="J18" s="14"/>
      <c r="K18" s="14"/>
      <c r="L18" s="14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sqref="A1:P36"/>
    </sheetView>
  </sheetViews>
  <sheetFormatPr baseColWidth="10" defaultRowHeight="15" x14ac:dyDescent="0"/>
  <cols>
    <col min="2" max="2" width="13" customWidth="1"/>
    <col min="3" max="3" width="14.6640625" customWidth="1"/>
    <col min="4" max="4" width="14.5" customWidth="1"/>
    <col min="5" max="5" width="15.33203125" customWidth="1"/>
    <col min="6" max="6" width="14" customWidth="1"/>
    <col min="7" max="7" width="15" customWidth="1"/>
    <col min="8" max="8" width="15.1640625" customWidth="1"/>
    <col min="9" max="9" width="16.6640625" customWidth="1"/>
    <col min="10" max="10" width="14" customWidth="1"/>
    <col min="11" max="11" width="14.6640625" customWidth="1"/>
    <col min="12" max="12" width="16.1640625" customWidth="1"/>
    <col min="13" max="13" width="14.1640625" customWidth="1"/>
    <col min="14" max="14" width="14.6640625" customWidth="1"/>
    <col min="15" max="15" width="15.83203125" customWidth="1"/>
    <col min="16" max="16" width="14.83203125" customWidth="1"/>
  </cols>
  <sheetData>
    <row r="1" spans="1:16" ht="25">
      <c r="A1" s="1" t="s">
        <v>120</v>
      </c>
      <c r="H1" s="15"/>
    </row>
    <row r="2" spans="1:16">
      <c r="B2" t="s">
        <v>104</v>
      </c>
      <c r="D2" s="14"/>
      <c r="E2" s="14"/>
      <c r="F2" s="14"/>
    </row>
    <row r="3" spans="1:16">
      <c r="A3" t="s">
        <v>103</v>
      </c>
      <c r="B3">
        <v>100</v>
      </c>
      <c r="C3">
        <v>500</v>
      </c>
      <c r="D3" s="5">
        <v>1000</v>
      </c>
      <c r="E3" s="16">
        <v>2000</v>
      </c>
      <c r="F3" s="16">
        <v>4000</v>
      </c>
      <c r="G3" s="16">
        <v>8000</v>
      </c>
      <c r="H3" s="5">
        <v>16000</v>
      </c>
      <c r="I3" s="5">
        <v>32000</v>
      </c>
      <c r="J3" s="5">
        <v>64000</v>
      </c>
      <c r="K3" s="5">
        <v>128000</v>
      </c>
      <c r="L3" s="5">
        <v>256000</v>
      </c>
      <c r="M3" s="5">
        <v>512000</v>
      </c>
      <c r="N3" s="5">
        <v>1024000</v>
      </c>
      <c r="O3" s="5">
        <v>2048000</v>
      </c>
      <c r="P3" s="5">
        <v>4000000</v>
      </c>
    </row>
    <row r="4" spans="1:16">
      <c r="A4" t="s">
        <v>121</v>
      </c>
    </row>
    <row r="5" spans="1:16">
      <c r="A5" t="s">
        <v>14</v>
      </c>
      <c r="B5" s="5">
        <v>3949885892</v>
      </c>
      <c r="C5" s="5">
        <v>9576197163</v>
      </c>
      <c r="D5" s="5">
        <v>11743042780</v>
      </c>
      <c r="E5" s="5">
        <v>13231418498</v>
      </c>
      <c r="F5" s="5">
        <v>16247265528</v>
      </c>
      <c r="G5" s="5">
        <v>22120417263</v>
      </c>
      <c r="H5" s="5">
        <v>28159985782</v>
      </c>
      <c r="I5" s="5">
        <v>35133026497</v>
      </c>
      <c r="J5" s="5">
        <v>44780746220</v>
      </c>
      <c r="K5" s="5">
        <v>53718010666</v>
      </c>
      <c r="L5" s="5">
        <v>64022888500</v>
      </c>
      <c r="M5" s="5">
        <v>76341523138</v>
      </c>
      <c r="N5" s="5">
        <v>114676250332</v>
      </c>
      <c r="O5" s="5">
        <v>160313511054</v>
      </c>
      <c r="P5" s="5">
        <v>223518369089</v>
      </c>
    </row>
    <row r="6" spans="1:16">
      <c r="A6" t="s">
        <v>18</v>
      </c>
      <c r="B6" s="5">
        <v>5693113756</v>
      </c>
      <c r="C6" s="5">
        <v>7757946728</v>
      </c>
      <c r="D6" s="5">
        <v>8272368864</v>
      </c>
      <c r="E6" s="5">
        <v>8520823646</v>
      </c>
      <c r="F6" s="5">
        <v>9599996570</v>
      </c>
      <c r="G6" s="5">
        <v>10302177756</v>
      </c>
      <c r="H6" s="5">
        <v>10814016470</v>
      </c>
      <c r="I6" s="5">
        <v>12234501259</v>
      </c>
      <c r="J6" s="5">
        <v>12944777671</v>
      </c>
      <c r="K6" s="5">
        <v>14338177445</v>
      </c>
      <c r="L6" s="5">
        <v>14540009224</v>
      </c>
      <c r="M6" s="5">
        <v>15651533394</v>
      </c>
      <c r="N6" s="5">
        <v>17723638516</v>
      </c>
      <c r="O6" s="16">
        <v>20670048149</v>
      </c>
      <c r="P6" s="5">
        <v>26547638878</v>
      </c>
    </row>
    <row r="7" spans="1:16">
      <c r="A7" t="s">
        <v>118</v>
      </c>
      <c r="B7" s="5">
        <v>118940</v>
      </c>
      <c r="C7" s="5">
        <v>160192</v>
      </c>
      <c r="D7" s="5">
        <v>334905</v>
      </c>
      <c r="E7" s="5">
        <v>552405</v>
      </c>
      <c r="F7" s="5">
        <v>20624610</v>
      </c>
      <c r="G7" s="5">
        <v>134286060</v>
      </c>
      <c r="H7" s="5">
        <v>325337317</v>
      </c>
      <c r="I7" s="5">
        <v>469316997</v>
      </c>
      <c r="J7" s="5">
        <v>652361881</v>
      </c>
      <c r="K7" s="5">
        <v>798536304</v>
      </c>
      <c r="L7" s="5">
        <v>1038999651</v>
      </c>
      <c r="M7" s="5">
        <v>1245969350</v>
      </c>
      <c r="N7" s="5">
        <v>1548543852</v>
      </c>
      <c r="O7" s="16">
        <v>1945458918</v>
      </c>
      <c r="P7" s="5">
        <v>2450528515</v>
      </c>
    </row>
    <row r="8" spans="1:16">
      <c r="A8" t="s">
        <v>114</v>
      </c>
      <c r="B8" s="5">
        <v>30089</v>
      </c>
      <c r="C8" s="5">
        <v>29247</v>
      </c>
      <c r="D8" s="5">
        <v>42398</v>
      </c>
      <c r="E8" s="5">
        <v>38817</v>
      </c>
      <c r="F8" s="5">
        <v>71814</v>
      </c>
      <c r="G8" s="5">
        <v>99680</v>
      </c>
      <c r="H8" s="5">
        <v>69695</v>
      </c>
      <c r="I8" s="5">
        <v>274989</v>
      </c>
      <c r="J8" s="5">
        <v>524486</v>
      </c>
      <c r="K8" s="5">
        <v>764676</v>
      </c>
      <c r="L8" s="5">
        <v>1425966</v>
      </c>
      <c r="M8" s="5">
        <v>29327890</v>
      </c>
      <c r="N8" s="5">
        <v>170861605</v>
      </c>
      <c r="O8" s="16">
        <v>344696009</v>
      </c>
      <c r="P8" s="5">
        <v>556776760</v>
      </c>
    </row>
    <row r="9" spans="1:16">
      <c r="A9" t="s">
        <v>115</v>
      </c>
      <c r="B9" s="5">
        <v>1403709672</v>
      </c>
      <c r="C9" s="5">
        <v>2006535691</v>
      </c>
      <c r="D9" s="5">
        <v>2131812049</v>
      </c>
      <c r="E9" s="5">
        <v>2142218147</v>
      </c>
      <c r="F9" s="5">
        <v>2440576579</v>
      </c>
      <c r="G9" s="5">
        <v>2616536570</v>
      </c>
      <c r="H9" s="16">
        <v>2731706370</v>
      </c>
      <c r="I9" s="16">
        <v>3149252751</v>
      </c>
      <c r="J9" s="16">
        <v>3318689806</v>
      </c>
      <c r="K9" s="5">
        <v>3695203477</v>
      </c>
      <c r="L9" s="5">
        <v>3663190689</v>
      </c>
      <c r="M9" s="5">
        <v>3922879455</v>
      </c>
      <c r="N9" s="5">
        <v>4420141909</v>
      </c>
      <c r="O9" s="16">
        <v>5102849440</v>
      </c>
      <c r="P9" s="5">
        <v>6417159193</v>
      </c>
    </row>
    <row r="10" spans="1:16">
      <c r="A10" t="s">
        <v>116</v>
      </c>
      <c r="B10" s="5">
        <v>110619</v>
      </c>
      <c r="C10" s="5">
        <v>7435106</v>
      </c>
      <c r="D10" s="5">
        <v>118153975</v>
      </c>
      <c r="E10" s="5">
        <v>294846754</v>
      </c>
      <c r="F10" s="5">
        <v>466409408</v>
      </c>
      <c r="G10" s="5">
        <v>611021318</v>
      </c>
      <c r="H10" s="16">
        <v>754172207</v>
      </c>
      <c r="I10" s="16">
        <v>894475337</v>
      </c>
      <c r="J10" s="16">
        <v>1236803251</v>
      </c>
      <c r="K10" s="5">
        <v>1426254944</v>
      </c>
      <c r="L10" s="5">
        <v>1766158726</v>
      </c>
      <c r="M10" s="5">
        <v>2061982188</v>
      </c>
      <c r="N10" s="5">
        <v>2312676844</v>
      </c>
      <c r="O10" s="16">
        <v>2627143651</v>
      </c>
      <c r="P10" s="5">
        <v>3088393555</v>
      </c>
    </row>
    <row r="11" spans="1:16">
      <c r="A11" t="s">
        <v>44</v>
      </c>
      <c r="B11" s="5">
        <v>8436</v>
      </c>
      <c r="C11" s="5">
        <v>13907</v>
      </c>
      <c r="D11" s="5">
        <v>40071</v>
      </c>
      <c r="E11" s="5">
        <v>335764</v>
      </c>
      <c r="F11" s="5">
        <v>20101239</v>
      </c>
      <c r="G11" s="5">
        <v>133361982</v>
      </c>
      <c r="H11" s="16">
        <v>325718872</v>
      </c>
      <c r="I11" s="16">
        <v>468595718</v>
      </c>
      <c r="J11" s="16">
        <v>650945119</v>
      </c>
      <c r="K11" s="5">
        <v>796048169</v>
      </c>
      <c r="L11" s="5">
        <v>1036074545</v>
      </c>
      <c r="M11" s="5">
        <v>1241801999</v>
      </c>
      <c r="N11" s="5">
        <v>1545015089</v>
      </c>
      <c r="O11" s="16">
        <v>1939531802</v>
      </c>
      <c r="P11" s="5">
        <v>2438157946</v>
      </c>
    </row>
    <row r="12" spans="1:16">
      <c r="A12" t="s">
        <v>117</v>
      </c>
      <c r="B12" s="5">
        <v>1612</v>
      </c>
      <c r="C12" s="5">
        <v>3021</v>
      </c>
      <c r="D12" s="5">
        <v>4401</v>
      </c>
      <c r="E12" s="5">
        <v>4003</v>
      </c>
      <c r="F12" s="5">
        <v>4694</v>
      </c>
      <c r="G12" s="5">
        <v>6973</v>
      </c>
      <c r="H12" s="16">
        <v>63815</v>
      </c>
      <c r="I12" s="16">
        <v>60652</v>
      </c>
      <c r="J12" s="16">
        <v>137925</v>
      </c>
      <c r="K12" s="5">
        <v>233470</v>
      </c>
      <c r="L12" s="5">
        <v>508579</v>
      </c>
      <c r="M12" s="5">
        <v>27832752</v>
      </c>
      <c r="N12" s="5">
        <v>168656647</v>
      </c>
      <c r="O12" s="16">
        <v>341497209</v>
      </c>
      <c r="P12" s="5">
        <v>551466846</v>
      </c>
    </row>
    <row r="13" spans="1:16">
      <c r="E13" s="5"/>
      <c r="H13" s="14"/>
      <c r="I13" s="14"/>
      <c r="J13" s="14"/>
      <c r="O13" s="14"/>
    </row>
    <row r="14" spans="1:16">
      <c r="B14" t="s">
        <v>105</v>
      </c>
      <c r="E14" s="5"/>
      <c r="H14" s="14"/>
      <c r="I14" s="14"/>
      <c r="J14" s="14"/>
      <c r="O14" s="14"/>
    </row>
    <row r="15" spans="1:16">
      <c r="A15" t="s">
        <v>103</v>
      </c>
      <c r="B15">
        <v>100</v>
      </c>
      <c r="C15">
        <v>500</v>
      </c>
      <c r="D15" s="5">
        <v>1000</v>
      </c>
      <c r="E15" s="16">
        <v>2000</v>
      </c>
      <c r="F15" s="16">
        <v>4000</v>
      </c>
      <c r="G15" s="16">
        <v>8000</v>
      </c>
      <c r="H15" s="5">
        <v>16000</v>
      </c>
      <c r="I15" s="5">
        <v>32000</v>
      </c>
      <c r="J15" s="5">
        <v>64000</v>
      </c>
      <c r="K15" s="5">
        <v>128000</v>
      </c>
      <c r="L15" s="5">
        <v>256000</v>
      </c>
      <c r="M15" s="5">
        <v>512000</v>
      </c>
      <c r="N15" s="5">
        <v>1024000</v>
      </c>
      <c r="O15" s="5">
        <v>2048000</v>
      </c>
      <c r="P15" s="5">
        <v>4000000</v>
      </c>
    </row>
    <row r="16" spans="1:16">
      <c r="A16" t="s">
        <v>121</v>
      </c>
    </row>
    <row r="17" spans="1:16">
      <c r="A17" t="s">
        <v>14</v>
      </c>
      <c r="B17" s="5">
        <v>2066803631</v>
      </c>
      <c r="C17" s="5">
        <v>7041735084</v>
      </c>
      <c r="D17" s="5">
        <v>10606093716</v>
      </c>
      <c r="E17" s="5">
        <v>12202679838</v>
      </c>
      <c r="F17" s="5">
        <v>16045109343</v>
      </c>
      <c r="G17" s="5">
        <v>19978421820</v>
      </c>
      <c r="H17" s="5">
        <v>26462137184</v>
      </c>
      <c r="I17" s="5">
        <v>34642257349</v>
      </c>
      <c r="J17" s="5">
        <v>44724654131</v>
      </c>
      <c r="K17" s="5">
        <v>52942577227</v>
      </c>
      <c r="L17" s="5">
        <v>61598427346</v>
      </c>
      <c r="M17" s="5">
        <v>75496719950</v>
      </c>
      <c r="N17" s="5">
        <v>120278830565</v>
      </c>
      <c r="O17" s="16">
        <v>162610874499</v>
      </c>
      <c r="P17" s="5">
        <v>228596066780</v>
      </c>
    </row>
    <row r="18" spans="1:16">
      <c r="A18" t="s">
        <v>18</v>
      </c>
      <c r="B18" s="5">
        <v>4649436602</v>
      </c>
      <c r="C18" s="5">
        <v>7263083653</v>
      </c>
      <c r="D18" s="5">
        <v>8224142743</v>
      </c>
      <c r="E18" s="5">
        <v>8361776131</v>
      </c>
      <c r="F18" s="5">
        <v>9422641269</v>
      </c>
      <c r="G18" s="5">
        <v>10292005848</v>
      </c>
      <c r="H18" s="5">
        <v>10757757170</v>
      </c>
      <c r="I18" s="5">
        <v>12108709518</v>
      </c>
      <c r="J18" s="5">
        <v>12826239989</v>
      </c>
      <c r="K18" s="5">
        <v>14192217421</v>
      </c>
      <c r="L18" s="5">
        <v>14519431997</v>
      </c>
      <c r="M18" s="5">
        <v>15602668623</v>
      </c>
      <c r="N18" s="5">
        <v>17698686468</v>
      </c>
      <c r="O18" s="16">
        <v>20668934636</v>
      </c>
      <c r="P18" s="5">
        <v>26561641335</v>
      </c>
    </row>
    <row r="19" spans="1:16">
      <c r="A19" t="s">
        <v>118</v>
      </c>
      <c r="B19" s="5">
        <v>286242</v>
      </c>
      <c r="C19" s="5">
        <v>248958</v>
      </c>
      <c r="D19" s="5">
        <v>319407</v>
      </c>
      <c r="E19" s="5">
        <v>446118</v>
      </c>
      <c r="F19" s="5">
        <v>26548535</v>
      </c>
      <c r="G19" s="5">
        <v>30159882</v>
      </c>
      <c r="H19" s="5">
        <v>255741965</v>
      </c>
      <c r="I19" s="5">
        <v>467368251</v>
      </c>
      <c r="J19" s="5">
        <v>646186398</v>
      </c>
      <c r="K19" s="5">
        <v>765997969</v>
      </c>
      <c r="L19" s="5">
        <v>962110710</v>
      </c>
      <c r="M19" s="5">
        <v>1236910108</v>
      </c>
      <c r="N19" s="5">
        <v>1552506130</v>
      </c>
      <c r="O19" s="16">
        <v>1952597414</v>
      </c>
      <c r="P19" s="5">
        <v>2450785035</v>
      </c>
    </row>
    <row r="20" spans="1:16">
      <c r="A20" t="s">
        <v>114</v>
      </c>
      <c r="B20" s="5">
        <v>64121</v>
      </c>
      <c r="C20" s="5">
        <v>69738</v>
      </c>
      <c r="D20" s="5">
        <v>53445</v>
      </c>
      <c r="E20" s="5">
        <v>59574</v>
      </c>
      <c r="F20" s="5">
        <v>98428</v>
      </c>
      <c r="G20" s="5">
        <v>121393</v>
      </c>
      <c r="H20" s="16">
        <v>169856</v>
      </c>
      <c r="I20" s="16">
        <v>294596</v>
      </c>
      <c r="J20" s="16">
        <v>521212</v>
      </c>
      <c r="K20" s="5">
        <v>997076</v>
      </c>
      <c r="L20" s="5">
        <v>1977979</v>
      </c>
      <c r="M20" s="5">
        <v>28215826</v>
      </c>
      <c r="N20" s="5">
        <v>166146801</v>
      </c>
      <c r="O20" s="16">
        <v>345034940</v>
      </c>
      <c r="P20" s="5">
        <v>556483738</v>
      </c>
    </row>
    <row r="21" spans="1:16">
      <c r="A21" t="s">
        <v>115</v>
      </c>
      <c r="B21" s="5">
        <v>1021589701</v>
      </c>
      <c r="C21" s="5">
        <v>1905923620</v>
      </c>
      <c r="D21" s="5">
        <v>2100241627</v>
      </c>
      <c r="E21" s="5">
        <v>2141773893</v>
      </c>
      <c r="F21" s="5">
        <v>2426203724</v>
      </c>
      <c r="G21" s="5">
        <v>2589101863</v>
      </c>
      <c r="H21" s="16">
        <v>2732827747</v>
      </c>
      <c r="I21" s="16">
        <v>3153927735</v>
      </c>
      <c r="J21" s="16">
        <v>3315232628</v>
      </c>
      <c r="K21" s="5">
        <v>3692215790</v>
      </c>
      <c r="L21" s="5">
        <v>3663623051</v>
      </c>
      <c r="M21" s="5">
        <v>3915086586</v>
      </c>
      <c r="N21" s="5">
        <v>4424634212</v>
      </c>
      <c r="O21" s="16">
        <v>5098538983</v>
      </c>
      <c r="P21" s="5">
        <v>6405119193</v>
      </c>
    </row>
    <row r="22" spans="1:16">
      <c r="A22" t="s">
        <v>116</v>
      </c>
      <c r="B22" s="5">
        <v>111533</v>
      </c>
      <c r="C22" s="5">
        <v>172967</v>
      </c>
      <c r="D22" s="5">
        <v>23938222</v>
      </c>
      <c r="E22" s="5">
        <v>207591758</v>
      </c>
      <c r="F22" s="5">
        <v>466019619</v>
      </c>
      <c r="G22" s="5">
        <v>603604341</v>
      </c>
      <c r="H22" s="16">
        <v>754126894</v>
      </c>
      <c r="I22" s="16">
        <v>895426610</v>
      </c>
      <c r="J22" s="16">
        <v>1239725929</v>
      </c>
      <c r="K22" s="5">
        <v>1422790953</v>
      </c>
      <c r="L22" s="5">
        <v>1775477226</v>
      </c>
      <c r="M22" s="5">
        <v>2062225627</v>
      </c>
      <c r="N22" s="5">
        <v>2331025680</v>
      </c>
      <c r="O22" s="16">
        <v>2625599552</v>
      </c>
      <c r="P22" s="5">
        <v>3087896001</v>
      </c>
    </row>
    <row r="23" spans="1:16">
      <c r="A23" t="s">
        <v>44</v>
      </c>
      <c r="B23" s="5">
        <v>7552</v>
      </c>
      <c r="C23" s="5">
        <v>20963</v>
      </c>
      <c r="D23" s="5">
        <v>37829</v>
      </c>
      <c r="E23" s="5">
        <v>59023</v>
      </c>
      <c r="F23" s="5">
        <v>26216580</v>
      </c>
      <c r="G23" s="5">
        <v>29048877</v>
      </c>
      <c r="H23" s="16">
        <v>254934674</v>
      </c>
      <c r="I23" s="16">
        <v>468317137</v>
      </c>
      <c r="J23" s="16">
        <v>649491068</v>
      </c>
      <c r="K23" s="5">
        <v>770869233</v>
      </c>
      <c r="L23" s="5">
        <v>959038847</v>
      </c>
      <c r="M23" s="5">
        <v>1237883327</v>
      </c>
      <c r="N23" s="5">
        <v>1550548178</v>
      </c>
      <c r="O23" s="16">
        <v>1945552790</v>
      </c>
      <c r="P23" s="5">
        <v>2437621495</v>
      </c>
    </row>
    <row r="24" spans="1:16">
      <c r="A24" t="s">
        <v>117</v>
      </c>
      <c r="B24" s="5">
        <v>1794</v>
      </c>
      <c r="C24" s="5">
        <v>2711</v>
      </c>
      <c r="D24" s="5">
        <v>2738</v>
      </c>
      <c r="E24" s="5">
        <v>3233</v>
      </c>
      <c r="F24" s="5">
        <v>4122</v>
      </c>
      <c r="G24" s="5">
        <v>3938</v>
      </c>
      <c r="H24" s="16">
        <v>30019</v>
      </c>
      <c r="I24" s="16">
        <v>117109</v>
      </c>
      <c r="J24" s="16">
        <v>188060</v>
      </c>
      <c r="K24" s="5">
        <v>53316</v>
      </c>
      <c r="L24" s="5">
        <v>130225</v>
      </c>
      <c r="M24" s="5">
        <v>25711256</v>
      </c>
      <c r="N24" s="5">
        <v>163822058</v>
      </c>
      <c r="O24" s="16">
        <v>341776759</v>
      </c>
      <c r="P24" s="5">
        <v>549840190</v>
      </c>
    </row>
    <row r="26" spans="1:16">
      <c r="B26" t="s">
        <v>78</v>
      </c>
    </row>
    <row r="27" spans="1:16">
      <c r="A27" s="3" t="s">
        <v>103</v>
      </c>
      <c r="B27" s="3">
        <v>100</v>
      </c>
      <c r="C27" s="3">
        <v>500</v>
      </c>
      <c r="D27" s="8">
        <v>1000</v>
      </c>
      <c r="E27" s="8">
        <v>2000</v>
      </c>
      <c r="F27" s="8">
        <v>4000</v>
      </c>
      <c r="G27" s="8">
        <v>8000</v>
      </c>
      <c r="H27" s="8">
        <v>16000</v>
      </c>
      <c r="I27" s="8">
        <v>32000</v>
      </c>
      <c r="J27" s="8">
        <v>64000</v>
      </c>
      <c r="K27" s="8">
        <v>128000</v>
      </c>
      <c r="L27" s="8">
        <v>256000</v>
      </c>
      <c r="M27" s="8">
        <v>512000</v>
      </c>
      <c r="N27" s="8">
        <v>1024000</v>
      </c>
      <c r="O27" s="8">
        <v>2048000</v>
      </c>
      <c r="P27" s="8">
        <v>4000000</v>
      </c>
    </row>
    <row r="28" spans="1:16">
      <c r="A28" s="3" t="s">
        <v>121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 t="s">
        <v>14</v>
      </c>
      <c r="B29" s="8">
        <v>3082003104</v>
      </c>
      <c r="C29" s="8">
        <v>9181317459</v>
      </c>
      <c r="D29" s="8">
        <v>12091849520</v>
      </c>
      <c r="E29" s="8">
        <v>15402821944</v>
      </c>
      <c r="F29" s="8">
        <v>20122618751</v>
      </c>
      <c r="G29" s="8">
        <v>22918998927</v>
      </c>
      <c r="H29" s="8">
        <v>31109349581</v>
      </c>
      <c r="I29" s="8">
        <v>41108909443</v>
      </c>
      <c r="J29" s="8">
        <v>51952426198</v>
      </c>
      <c r="K29" s="8">
        <v>60951067491</v>
      </c>
      <c r="L29" s="8">
        <v>70922649298</v>
      </c>
      <c r="M29" s="8">
        <v>83997914313</v>
      </c>
      <c r="N29" s="8">
        <v>130006572914</v>
      </c>
      <c r="O29" s="8">
        <v>184559208117</v>
      </c>
      <c r="P29" s="8">
        <v>267630569243</v>
      </c>
    </row>
    <row r="30" spans="1:16">
      <c r="A30" s="3" t="s">
        <v>18</v>
      </c>
      <c r="B30" s="8">
        <v>3628144987</v>
      </c>
      <c r="C30" s="8">
        <v>7472763064</v>
      </c>
      <c r="D30" s="8">
        <v>7506982386</v>
      </c>
      <c r="E30" s="8">
        <v>8475368587</v>
      </c>
      <c r="F30" s="8">
        <v>9323222899</v>
      </c>
      <c r="G30" s="8">
        <v>9933043762</v>
      </c>
      <c r="H30" s="8">
        <v>10639019778</v>
      </c>
      <c r="I30" s="8">
        <v>12177329887</v>
      </c>
      <c r="J30" s="8">
        <v>12861631897</v>
      </c>
      <c r="K30" s="8">
        <v>14205454499</v>
      </c>
      <c r="L30" s="8">
        <v>14466382353</v>
      </c>
      <c r="M30" s="8">
        <v>15644210428</v>
      </c>
      <c r="N30" s="8">
        <v>17713635770</v>
      </c>
      <c r="O30" s="8">
        <v>20623408447</v>
      </c>
      <c r="P30" s="8">
        <v>26642758694</v>
      </c>
    </row>
    <row r="31" spans="1:16">
      <c r="A31" s="3" t="s">
        <v>118</v>
      </c>
      <c r="B31" s="8">
        <v>324384</v>
      </c>
      <c r="C31" s="8">
        <v>351545</v>
      </c>
      <c r="D31" s="8">
        <v>398975</v>
      </c>
      <c r="E31" s="8">
        <v>554408</v>
      </c>
      <c r="F31" s="8">
        <v>2422553</v>
      </c>
      <c r="G31" s="8">
        <v>20676300</v>
      </c>
      <c r="H31" s="8">
        <v>247969246</v>
      </c>
      <c r="I31" s="8">
        <v>468242040</v>
      </c>
      <c r="J31" s="8">
        <v>647066620</v>
      </c>
      <c r="K31" s="8">
        <v>790791031</v>
      </c>
      <c r="L31" s="8">
        <v>975820794</v>
      </c>
      <c r="M31" s="8">
        <v>1219042103</v>
      </c>
      <c r="N31" s="8">
        <v>1554445206</v>
      </c>
      <c r="O31" s="8">
        <v>1921040422</v>
      </c>
      <c r="P31" s="8">
        <v>2444458622</v>
      </c>
    </row>
    <row r="32" spans="1:16">
      <c r="A32" s="3" t="s">
        <v>114</v>
      </c>
      <c r="B32" s="8">
        <v>123977</v>
      </c>
      <c r="C32" s="8">
        <v>100828</v>
      </c>
      <c r="D32" s="8">
        <v>94648</v>
      </c>
      <c r="E32" s="8">
        <v>126846</v>
      </c>
      <c r="F32" s="8">
        <v>117550</v>
      </c>
      <c r="G32" s="8">
        <v>146668</v>
      </c>
      <c r="H32" s="8">
        <v>237692</v>
      </c>
      <c r="I32" s="8">
        <v>347487</v>
      </c>
      <c r="J32" s="8">
        <v>560754</v>
      </c>
      <c r="K32" s="8">
        <v>1077020</v>
      </c>
      <c r="L32" s="8">
        <v>2012740</v>
      </c>
      <c r="M32" s="8">
        <v>22286431</v>
      </c>
      <c r="N32" s="8">
        <v>176282996</v>
      </c>
      <c r="O32" s="8">
        <v>349781835</v>
      </c>
      <c r="P32" s="8">
        <v>569959227</v>
      </c>
    </row>
    <row r="33" spans="1:16">
      <c r="A33" s="3" t="s">
        <v>115</v>
      </c>
      <c r="B33" s="8">
        <v>1277658865</v>
      </c>
      <c r="C33" s="8">
        <v>1830109452</v>
      </c>
      <c r="D33" s="8">
        <v>2077974866</v>
      </c>
      <c r="E33" s="8">
        <v>2082655301</v>
      </c>
      <c r="F33" s="8">
        <v>2411819940</v>
      </c>
      <c r="G33" s="8">
        <v>2620790588</v>
      </c>
      <c r="H33" s="8">
        <v>2701860384</v>
      </c>
      <c r="I33" s="8">
        <v>3131102730</v>
      </c>
      <c r="J33" s="8">
        <v>3299027525</v>
      </c>
      <c r="K33" s="8">
        <v>3693602755</v>
      </c>
      <c r="L33" s="8">
        <v>3632387683</v>
      </c>
      <c r="M33" s="8">
        <v>3913236418</v>
      </c>
      <c r="N33" s="8">
        <v>4420277246</v>
      </c>
      <c r="O33" s="8">
        <v>5099274155</v>
      </c>
      <c r="P33" s="8">
        <v>6406146597</v>
      </c>
    </row>
    <row r="34" spans="1:16">
      <c r="A34" s="3" t="s">
        <v>116</v>
      </c>
      <c r="B34" s="8">
        <v>286035</v>
      </c>
      <c r="C34" s="8">
        <v>427723</v>
      </c>
      <c r="D34" s="8">
        <v>5918890</v>
      </c>
      <c r="E34" s="8">
        <v>137546541</v>
      </c>
      <c r="F34" s="8">
        <v>401154134</v>
      </c>
      <c r="G34" s="8">
        <v>568083156</v>
      </c>
      <c r="H34" s="8">
        <v>732806673</v>
      </c>
      <c r="I34" s="8">
        <v>928649233</v>
      </c>
      <c r="J34" s="8">
        <v>1242089077</v>
      </c>
      <c r="K34" s="8">
        <v>1483153973</v>
      </c>
      <c r="L34" s="8">
        <v>1854337177</v>
      </c>
      <c r="M34" s="8">
        <v>2111431915</v>
      </c>
      <c r="N34" s="8">
        <v>2356860461</v>
      </c>
      <c r="O34" s="8">
        <v>2650350046</v>
      </c>
      <c r="P34" s="8">
        <v>3117988760</v>
      </c>
    </row>
    <row r="35" spans="1:16">
      <c r="A35" s="3" t="s">
        <v>44</v>
      </c>
      <c r="B35" s="8">
        <v>36506</v>
      </c>
      <c r="C35" s="8">
        <v>45329</v>
      </c>
      <c r="D35" s="8">
        <v>55866</v>
      </c>
      <c r="E35" s="8">
        <v>86755</v>
      </c>
      <c r="F35" s="8">
        <v>1806334</v>
      </c>
      <c r="G35" s="8">
        <v>20004571</v>
      </c>
      <c r="H35" s="8">
        <v>246735701</v>
      </c>
      <c r="I35" s="8">
        <v>464596914</v>
      </c>
      <c r="J35" s="8">
        <v>647343588</v>
      </c>
      <c r="K35" s="8">
        <v>790002787</v>
      </c>
      <c r="L35" s="8">
        <v>978584244</v>
      </c>
      <c r="M35" s="8">
        <v>1211643386</v>
      </c>
      <c r="N35" s="8">
        <v>1547143771</v>
      </c>
      <c r="O35" s="8">
        <v>1917771531</v>
      </c>
      <c r="P35" s="8">
        <v>2429307136</v>
      </c>
    </row>
    <row r="36" spans="1:16">
      <c r="A36" s="3" t="s">
        <v>117</v>
      </c>
      <c r="B36" s="8">
        <v>2829</v>
      </c>
      <c r="C36" s="8">
        <v>4486</v>
      </c>
      <c r="D36" s="8">
        <v>4299</v>
      </c>
      <c r="E36" s="8">
        <v>4672</v>
      </c>
      <c r="F36" s="8">
        <v>5928</v>
      </c>
      <c r="G36" s="8">
        <v>4877</v>
      </c>
      <c r="H36" s="8">
        <v>14136</v>
      </c>
      <c r="I36" s="8">
        <v>97395</v>
      </c>
      <c r="J36" s="8">
        <v>78790</v>
      </c>
      <c r="K36" s="8">
        <v>77971</v>
      </c>
      <c r="L36" s="8">
        <v>165785</v>
      </c>
      <c r="M36" s="8">
        <v>19018725</v>
      </c>
      <c r="N36" s="8">
        <v>172747685</v>
      </c>
      <c r="O36" s="8">
        <v>346104089</v>
      </c>
      <c r="P36" s="8">
        <v>563429410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F26" sqref="F26"/>
    </sheetView>
  </sheetViews>
  <sheetFormatPr baseColWidth="10" defaultRowHeight="15" x14ac:dyDescent="0"/>
  <sheetData>
    <row r="1" spans="1:8" ht="25">
      <c r="A1" s="6" t="s">
        <v>123</v>
      </c>
      <c r="B1" s="6"/>
      <c r="C1" s="6"/>
      <c r="D1" s="3"/>
      <c r="E1" s="3"/>
      <c r="F1" s="3"/>
      <c r="G1" s="3"/>
      <c r="H1" s="15"/>
    </row>
    <row r="2" spans="1:8">
      <c r="A2" s="3"/>
      <c r="B2" s="3" t="s">
        <v>124</v>
      </c>
      <c r="C2" s="3"/>
      <c r="D2" s="3"/>
      <c r="F2" s="17" t="s">
        <v>109</v>
      </c>
      <c r="G2" s="18" t="s">
        <v>109</v>
      </c>
      <c r="H2" s="19" t="s">
        <v>109</v>
      </c>
    </row>
    <row r="3" spans="1:8">
      <c r="A3" s="3" t="s">
        <v>103</v>
      </c>
      <c r="B3" s="3"/>
      <c r="C3" s="3"/>
      <c r="D3" s="3"/>
      <c r="E3" s="3" t="s">
        <v>106</v>
      </c>
      <c r="F3" s="17" t="s">
        <v>104</v>
      </c>
      <c r="G3" s="18" t="s">
        <v>105</v>
      </c>
      <c r="H3" s="19" t="s">
        <v>78</v>
      </c>
    </row>
    <row r="4" spans="1:8">
      <c r="A4" s="3">
        <v>100</v>
      </c>
      <c r="B4" s="3"/>
      <c r="C4" s="3"/>
      <c r="D4" s="3"/>
      <c r="E4" s="3">
        <v>2</v>
      </c>
      <c r="F4" s="17">
        <v>0.510687</v>
      </c>
      <c r="G4" s="18">
        <v>9.4451999999999994E-2</v>
      </c>
      <c r="H4" s="19">
        <v>8.5677000000000003E-2</v>
      </c>
    </row>
    <row r="5" spans="1:8">
      <c r="A5" s="3">
        <v>500</v>
      </c>
      <c r="B5" s="3"/>
      <c r="C5" s="3"/>
      <c r="D5" s="3"/>
      <c r="E5" s="3">
        <v>10</v>
      </c>
      <c r="F5" s="17">
        <v>0.80181500000000006</v>
      </c>
      <c r="G5" s="18">
        <v>0.18875900000000001</v>
      </c>
      <c r="H5" s="19">
        <v>9.6961000000000006E-2</v>
      </c>
    </row>
    <row r="6" spans="1:8">
      <c r="A6" s="8">
        <v>1000</v>
      </c>
      <c r="B6" s="3"/>
      <c r="C6" s="3"/>
      <c r="D6" s="3"/>
      <c r="E6" s="3">
        <v>15</v>
      </c>
      <c r="F6" s="17">
        <v>0.784165</v>
      </c>
      <c r="G6" s="18">
        <v>0.205012</v>
      </c>
      <c r="H6" s="19">
        <v>0.10841099999999999</v>
      </c>
    </row>
    <row r="7" spans="1:8">
      <c r="A7" s="8">
        <v>2000</v>
      </c>
      <c r="B7" s="3"/>
      <c r="C7" s="3"/>
      <c r="D7" s="3"/>
      <c r="E7" s="3">
        <v>38</v>
      </c>
      <c r="F7" s="17">
        <v>0.91072299999999995</v>
      </c>
      <c r="G7" s="18">
        <v>0.20872299999999999</v>
      </c>
      <c r="H7" s="19">
        <v>0.138511</v>
      </c>
    </row>
    <row r="8" spans="1:8">
      <c r="A8" s="8">
        <v>4000</v>
      </c>
      <c r="B8" s="3"/>
      <c r="C8" s="3"/>
      <c r="D8" s="3"/>
      <c r="E8" s="3">
        <v>60</v>
      </c>
      <c r="F8" s="17">
        <v>1.148434</v>
      </c>
      <c r="G8" s="18">
        <v>0.31363799999999997</v>
      </c>
      <c r="H8" s="19">
        <v>0.17263700000000001</v>
      </c>
    </row>
    <row r="9" spans="1:8">
      <c r="A9" s="8">
        <v>8000</v>
      </c>
      <c r="B9" s="3"/>
      <c r="C9" s="3"/>
      <c r="D9" s="3"/>
      <c r="E9" s="3">
        <v>125</v>
      </c>
      <c r="F9" s="17">
        <v>1.423937</v>
      </c>
      <c r="G9" s="18">
        <v>0.329679</v>
      </c>
      <c r="H9" s="19">
        <v>0.23685800000000001</v>
      </c>
    </row>
    <row r="10" spans="1:8">
      <c r="A10" s="8">
        <v>16000</v>
      </c>
      <c r="B10" s="3"/>
      <c r="C10" s="3"/>
      <c r="D10" s="3"/>
      <c r="E10" s="3">
        <v>262</v>
      </c>
      <c r="F10" s="17">
        <v>1.7543</v>
      </c>
      <c r="G10" s="18">
        <v>0.441328</v>
      </c>
      <c r="H10" s="19">
        <v>0.299238</v>
      </c>
    </row>
    <row r="11" spans="1:8">
      <c r="A11" s="8">
        <v>32000</v>
      </c>
      <c r="B11" s="3"/>
      <c r="C11" s="3"/>
      <c r="D11" s="3"/>
      <c r="E11" s="3">
        <v>488</v>
      </c>
      <c r="F11" s="17">
        <v>1.971895</v>
      </c>
      <c r="G11" s="18">
        <v>0.48768600000000001</v>
      </c>
      <c r="H11" s="19">
        <v>0.30493999999999999</v>
      </c>
    </row>
    <row r="12" spans="1:8">
      <c r="A12" s="8">
        <v>64000</v>
      </c>
      <c r="B12" s="3"/>
      <c r="C12" s="3"/>
      <c r="D12" s="3"/>
      <c r="E12" s="3">
        <v>1017</v>
      </c>
      <c r="F12" s="17">
        <v>2.101785</v>
      </c>
      <c r="G12" s="18">
        <v>0.62516499999999997</v>
      </c>
      <c r="H12" s="19">
        <v>0.31951000000000002</v>
      </c>
    </row>
    <row r="13" spans="1:8">
      <c r="A13" s="8">
        <v>128000</v>
      </c>
      <c r="B13" s="3"/>
      <c r="C13" s="3"/>
      <c r="D13" s="3"/>
      <c r="E13" s="3">
        <v>2043</v>
      </c>
      <c r="F13" s="17">
        <v>2.2989959999999998</v>
      </c>
      <c r="G13" s="18">
        <v>0.57972500000000005</v>
      </c>
      <c r="H13" s="19">
        <v>0.41131099999999998</v>
      </c>
    </row>
    <row r="14" spans="1:8">
      <c r="A14" s="8">
        <v>256000</v>
      </c>
      <c r="B14" s="3"/>
      <c r="C14" s="3"/>
      <c r="D14" s="3"/>
      <c r="E14" s="3">
        <v>4030</v>
      </c>
      <c r="F14" s="17">
        <v>2.5637880000000002</v>
      </c>
      <c r="G14" s="18">
        <v>0.65317700000000001</v>
      </c>
      <c r="H14" s="19">
        <v>0.454181</v>
      </c>
    </row>
    <row r="15" spans="1:8">
      <c r="A15" s="8">
        <v>512000</v>
      </c>
      <c r="B15" s="17"/>
      <c r="C15" s="3"/>
      <c r="D15" s="3"/>
      <c r="E15" s="3">
        <v>8253</v>
      </c>
      <c r="F15" s="3">
        <v>3.7397749999999998</v>
      </c>
      <c r="G15" s="18">
        <v>0.91286299999999998</v>
      </c>
      <c r="H15" s="19">
        <v>0.59149700000000005</v>
      </c>
    </row>
    <row r="16" spans="1:8">
      <c r="A16" s="8">
        <v>1024000</v>
      </c>
      <c r="B16" s="3"/>
      <c r="C16" s="3"/>
      <c r="D16" s="3"/>
      <c r="E16" s="3">
        <v>15998</v>
      </c>
      <c r="F16" s="17">
        <v>5.2518750000000001</v>
      </c>
      <c r="G16" s="18"/>
      <c r="H16" s="19">
        <v>0.94437400000000005</v>
      </c>
    </row>
    <row r="17" spans="1:8">
      <c r="A17" s="8">
        <v>2048000</v>
      </c>
      <c r="B17" s="3"/>
      <c r="C17" s="3"/>
      <c r="D17" s="3"/>
      <c r="E17" s="3"/>
      <c r="F17" s="17"/>
      <c r="G17" s="18"/>
      <c r="H17" s="19"/>
    </row>
    <row r="18" spans="1:8">
      <c r="A18" s="8">
        <v>4000000</v>
      </c>
      <c r="B18" s="3"/>
      <c r="C18" s="3"/>
      <c r="D18" s="3"/>
      <c r="E18" s="3"/>
      <c r="F18" s="17"/>
      <c r="G18" s="18"/>
      <c r="H18" s="19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G33" sqref="G33"/>
    </sheetView>
  </sheetViews>
  <sheetFormatPr baseColWidth="10" defaultRowHeight="15" x14ac:dyDescent="0"/>
  <cols>
    <col min="2" max="3" width="15" customWidth="1"/>
    <col min="4" max="4" width="14.33203125" customWidth="1"/>
    <col min="5" max="5" width="13.5" customWidth="1"/>
    <col min="6" max="6" width="15.6640625" customWidth="1"/>
    <col min="7" max="7" width="16.5" customWidth="1"/>
    <col min="8" max="8" width="15.33203125" customWidth="1"/>
    <col min="9" max="9" width="15" customWidth="1"/>
    <col min="10" max="10" width="14.5" customWidth="1"/>
    <col min="11" max="11" width="13.6640625" customWidth="1"/>
    <col min="12" max="12" width="14.6640625" customWidth="1"/>
    <col min="13" max="13" width="15" customWidth="1"/>
    <col min="14" max="14" width="14.5" customWidth="1"/>
    <col min="15" max="15" width="13.83203125" customWidth="1"/>
    <col min="16" max="16" width="14.33203125" customWidth="1"/>
  </cols>
  <sheetData>
    <row r="1" spans="1:16" ht="25">
      <c r="A1" s="1" t="s">
        <v>136</v>
      </c>
      <c r="H1" s="15"/>
    </row>
    <row r="2" spans="1:16">
      <c r="B2" t="s">
        <v>104</v>
      </c>
      <c r="D2" s="14"/>
      <c r="E2" s="14"/>
      <c r="F2" s="14"/>
    </row>
    <row r="3" spans="1:16">
      <c r="A3" t="s">
        <v>103</v>
      </c>
      <c r="B3">
        <v>100</v>
      </c>
      <c r="C3">
        <v>500</v>
      </c>
      <c r="D3" s="5">
        <v>1000</v>
      </c>
      <c r="E3" s="16">
        <v>2000</v>
      </c>
      <c r="F3" s="16">
        <v>4000</v>
      </c>
      <c r="G3" s="16">
        <v>8000</v>
      </c>
      <c r="H3" s="5">
        <v>16000</v>
      </c>
      <c r="I3" s="5">
        <v>32000</v>
      </c>
      <c r="J3" s="5">
        <v>64000</v>
      </c>
      <c r="K3" s="5">
        <v>128000</v>
      </c>
      <c r="L3" s="5">
        <v>256000</v>
      </c>
      <c r="M3" s="5">
        <v>512000</v>
      </c>
      <c r="N3" s="5">
        <v>1024000</v>
      </c>
      <c r="O3" s="5">
        <v>2048000</v>
      </c>
      <c r="P3" s="5">
        <v>4000000</v>
      </c>
    </row>
    <row r="5" spans="1:16">
      <c r="A5" t="s">
        <v>14</v>
      </c>
      <c r="B5" s="5">
        <v>11375142452</v>
      </c>
      <c r="C5" s="5">
        <v>15641984815</v>
      </c>
      <c r="D5" s="5">
        <v>17925980323</v>
      </c>
      <c r="E5" s="5">
        <v>21445284710</v>
      </c>
      <c r="F5" s="5">
        <v>26924893961</v>
      </c>
      <c r="G5" s="5">
        <v>33677177532</v>
      </c>
      <c r="H5" s="5">
        <v>41132586169</v>
      </c>
      <c r="I5" s="5">
        <v>45724257752</v>
      </c>
      <c r="J5" s="5">
        <v>50243152222</v>
      </c>
      <c r="K5" s="5">
        <v>56781454209</v>
      </c>
      <c r="L5" s="5">
        <v>76694605345</v>
      </c>
      <c r="M5" s="5">
        <v>179509423088</v>
      </c>
      <c r="N5" s="5"/>
      <c r="O5" s="5"/>
      <c r="P5" s="5"/>
    </row>
    <row r="6" spans="1:16">
      <c r="A6" t="s">
        <v>18</v>
      </c>
      <c r="B6" s="5">
        <v>12858150454</v>
      </c>
      <c r="C6" s="5">
        <v>13331506010</v>
      </c>
      <c r="D6" s="5">
        <v>13168853832</v>
      </c>
      <c r="E6" s="5">
        <v>13222097358</v>
      </c>
      <c r="F6" s="5">
        <v>13585919140</v>
      </c>
      <c r="G6" s="5">
        <v>13638070171</v>
      </c>
      <c r="H6" s="5">
        <v>13735600510</v>
      </c>
      <c r="I6" s="5">
        <v>13664073767</v>
      </c>
      <c r="J6" s="5">
        <v>13812366462</v>
      </c>
      <c r="K6" s="5">
        <v>14266369529</v>
      </c>
      <c r="L6" s="5">
        <v>15874540887</v>
      </c>
      <c r="M6" s="5">
        <v>21942468215</v>
      </c>
      <c r="N6" s="5"/>
      <c r="O6" s="16"/>
      <c r="P6" s="5"/>
    </row>
    <row r="7" spans="1:16">
      <c r="A7" t="s">
        <v>118</v>
      </c>
      <c r="B7" s="5">
        <v>164338</v>
      </c>
      <c r="C7" s="5">
        <v>398648</v>
      </c>
      <c r="D7" s="5">
        <v>835936</v>
      </c>
      <c r="E7" s="5">
        <v>12848644</v>
      </c>
      <c r="F7" s="5">
        <v>117536507</v>
      </c>
      <c r="G7" s="5">
        <v>408844841</v>
      </c>
      <c r="H7" s="5">
        <v>644148126</v>
      </c>
      <c r="I7" s="5">
        <v>787579093</v>
      </c>
      <c r="J7" s="5">
        <v>936581762</v>
      </c>
      <c r="K7" s="5">
        <v>1110169530</v>
      </c>
      <c r="L7" s="5">
        <v>1492602768</v>
      </c>
      <c r="M7" s="5">
        <v>3364476894</v>
      </c>
      <c r="N7" s="5"/>
      <c r="O7" s="16"/>
      <c r="P7" s="5"/>
    </row>
    <row r="8" spans="1:16">
      <c r="A8" t="s">
        <v>114</v>
      </c>
      <c r="B8" s="5">
        <v>43002</v>
      </c>
      <c r="C8" s="5">
        <v>40110</v>
      </c>
      <c r="D8" s="5">
        <v>52669</v>
      </c>
      <c r="E8" s="5">
        <v>82837</v>
      </c>
      <c r="F8" s="5">
        <v>123204</v>
      </c>
      <c r="G8" s="5">
        <v>190920</v>
      </c>
      <c r="H8" s="5">
        <v>133215</v>
      </c>
      <c r="I8" s="5">
        <v>398706</v>
      </c>
      <c r="J8" s="5">
        <v>974055</v>
      </c>
      <c r="K8" s="5">
        <v>1112620</v>
      </c>
      <c r="L8" s="5">
        <v>11698604</v>
      </c>
      <c r="M8" s="5">
        <v>166867599</v>
      </c>
      <c r="N8" s="5"/>
      <c r="O8" s="16"/>
      <c r="P8" s="5"/>
    </row>
    <row r="9" spans="1:16">
      <c r="A9" t="s">
        <v>115</v>
      </c>
      <c r="B9" s="5">
        <v>2622239862</v>
      </c>
      <c r="C9" s="5">
        <v>2813014339</v>
      </c>
      <c r="D9" s="5">
        <v>2750977792</v>
      </c>
      <c r="E9" s="5">
        <v>2756559279</v>
      </c>
      <c r="F9" s="5">
        <v>2905711107</v>
      </c>
      <c r="G9" s="5">
        <v>2930813954</v>
      </c>
      <c r="H9" s="16">
        <v>2954806082</v>
      </c>
      <c r="I9" s="16">
        <v>2930963659</v>
      </c>
      <c r="J9" s="16">
        <v>2956308359</v>
      </c>
      <c r="K9" s="5">
        <v>3061821178</v>
      </c>
      <c r="L9" s="5">
        <v>3514643387</v>
      </c>
      <c r="M9" s="5">
        <v>5211763565</v>
      </c>
      <c r="N9" s="5"/>
      <c r="O9" s="16"/>
      <c r="P9" s="5"/>
    </row>
    <row r="10" spans="1:16">
      <c r="A10" t="s">
        <v>116</v>
      </c>
      <c r="B10" s="5">
        <v>209608</v>
      </c>
      <c r="C10" s="5">
        <v>124095540</v>
      </c>
      <c r="D10" s="5">
        <v>341968639</v>
      </c>
      <c r="E10" s="5">
        <v>558470650</v>
      </c>
      <c r="F10" s="5">
        <v>764415318</v>
      </c>
      <c r="G10" s="5">
        <v>947351336</v>
      </c>
      <c r="H10" s="16">
        <v>1150898155</v>
      </c>
      <c r="I10" s="16">
        <v>1272502275</v>
      </c>
      <c r="J10" s="16">
        <v>1428835929</v>
      </c>
      <c r="K10" s="5">
        <v>1641103942</v>
      </c>
      <c r="L10" s="5">
        <v>2210759541</v>
      </c>
      <c r="M10" s="5">
        <v>4425037571</v>
      </c>
      <c r="N10" s="5"/>
      <c r="O10" s="16"/>
      <c r="P10" s="5"/>
    </row>
    <row r="11" spans="1:16">
      <c r="A11" t="s">
        <v>44</v>
      </c>
      <c r="B11" s="5">
        <v>21945</v>
      </c>
      <c r="C11" s="5">
        <v>30682</v>
      </c>
      <c r="D11" s="5">
        <v>398448</v>
      </c>
      <c r="E11" s="5">
        <v>11604366</v>
      </c>
      <c r="F11" s="5">
        <v>116175832</v>
      </c>
      <c r="G11" s="5">
        <v>407810219</v>
      </c>
      <c r="H11" s="16">
        <v>642738149</v>
      </c>
      <c r="I11" s="16">
        <v>786279294</v>
      </c>
      <c r="J11" s="16">
        <v>935584524</v>
      </c>
      <c r="K11" s="5">
        <v>1103910689</v>
      </c>
      <c r="L11" s="5">
        <v>1486808279</v>
      </c>
      <c r="M11" s="5">
        <v>3352588734</v>
      </c>
      <c r="N11" s="5"/>
      <c r="O11" s="16"/>
      <c r="P11" s="5"/>
    </row>
    <row r="12" spans="1:16">
      <c r="A12" t="s">
        <v>117</v>
      </c>
      <c r="B12" s="5">
        <v>3276</v>
      </c>
      <c r="C12" s="5">
        <v>5894</v>
      </c>
      <c r="D12" s="5">
        <v>7296</v>
      </c>
      <c r="E12" s="5">
        <v>6694</v>
      </c>
      <c r="F12" s="5">
        <v>10308</v>
      </c>
      <c r="G12" s="5">
        <v>14080</v>
      </c>
      <c r="H12" s="16">
        <v>100892</v>
      </c>
      <c r="I12" s="16">
        <v>178805</v>
      </c>
      <c r="J12" s="16">
        <v>43879</v>
      </c>
      <c r="K12" s="5">
        <v>365794</v>
      </c>
      <c r="L12" s="5">
        <v>10033306</v>
      </c>
      <c r="M12" s="5" t="s">
        <v>137</v>
      </c>
      <c r="N12" s="5"/>
      <c r="O12" s="16"/>
      <c r="P12" s="5"/>
    </row>
    <row r="13" spans="1:16">
      <c r="E13" s="5"/>
      <c r="H13" s="14"/>
      <c r="I13" s="14"/>
      <c r="J13" s="14"/>
      <c r="O13" s="14"/>
    </row>
    <row r="14" spans="1:16">
      <c r="B14" t="s">
        <v>105</v>
      </c>
      <c r="E14" s="5"/>
      <c r="H14" s="14"/>
      <c r="I14" s="14"/>
      <c r="J14" s="14"/>
      <c r="O14" s="14"/>
    </row>
    <row r="15" spans="1:16">
      <c r="A15" t="s">
        <v>103</v>
      </c>
      <c r="B15">
        <v>100</v>
      </c>
      <c r="C15">
        <v>500</v>
      </c>
      <c r="D15" s="5">
        <v>1000</v>
      </c>
      <c r="E15" s="16">
        <v>2000</v>
      </c>
      <c r="F15" s="16">
        <v>4000</v>
      </c>
      <c r="G15" s="16">
        <v>8000</v>
      </c>
      <c r="H15" s="5">
        <v>16000</v>
      </c>
      <c r="I15" s="5">
        <v>32000</v>
      </c>
      <c r="J15" s="5">
        <v>64000</v>
      </c>
      <c r="K15" s="5">
        <v>128000</v>
      </c>
      <c r="L15" s="5">
        <v>256000</v>
      </c>
      <c r="M15" s="5">
        <v>512000</v>
      </c>
      <c r="N15" s="5">
        <v>1024000</v>
      </c>
      <c r="O15" s="5">
        <v>2048000</v>
      </c>
      <c r="P15" s="5">
        <v>4000000</v>
      </c>
    </row>
    <row r="17" spans="1:16">
      <c r="A17" t="s">
        <v>14</v>
      </c>
      <c r="B17" s="5">
        <v>7830867756</v>
      </c>
      <c r="C17" s="5">
        <v>11752705040</v>
      </c>
      <c r="D17" s="5">
        <v>14477688694</v>
      </c>
      <c r="E17" s="5">
        <v>18605597198</v>
      </c>
      <c r="F17" s="5">
        <v>23721438234</v>
      </c>
      <c r="G17" s="5">
        <v>29656264741</v>
      </c>
      <c r="H17" s="5">
        <v>40972759954</v>
      </c>
      <c r="I17" s="5">
        <v>46243532301</v>
      </c>
      <c r="J17" s="5">
        <v>51289178533</v>
      </c>
      <c r="K17" s="5">
        <v>57564133272</v>
      </c>
      <c r="L17" s="5">
        <v>80478569655</v>
      </c>
      <c r="M17" s="5">
        <v>181843155059</v>
      </c>
      <c r="N17" s="5"/>
      <c r="O17" s="16"/>
      <c r="P17" s="5"/>
    </row>
    <row r="18" spans="1:16">
      <c r="A18" t="s">
        <v>18</v>
      </c>
      <c r="B18" s="5">
        <v>10201951334</v>
      </c>
      <c r="C18" s="5">
        <v>12800619047</v>
      </c>
      <c r="D18" s="5">
        <v>13060385747</v>
      </c>
      <c r="E18" s="5">
        <v>13008232981</v>
      </c>
      <c r="F18" s="5">
        <v>13600750480</v>
      </c>
      <c r="G18" s="5">
        <v>13611984999</v>
      </c>
      <c r="H18" s="5">
        <v>13719436387</v>
      </c>
      <c r="I18" s="5">
        <v>13636045693</v>
      </c>
      <c r="J18" s="5">
        <v>13665717316</v>
      </c>
      <c r="K18" s="5">
        <v>14262570103</v>
      </c>
      <c r="L18" s="5">
        <v>15919900671</v>
      </c>
      <c r="M18" s="5">
        <v>21965692982</v>
      </c>
      <c r="N18" s="5"/>
      <c r="O18" s="16"/>
      <c r="P18" s="5"/>
    </row>
    <row r="19" spans="1:16">
      <c r="A19" t="s">
        <v>118</v>
      </c>
      <c r="B19" s="5">
        <v>247964</v>
      </c>
      <c r="C19" s="5">
        <v>373929</v>
      </c>
      <c r="D19" s="5">
        <v>588803</v>
      </c>
      <c r="E19" s="5">
        <v>4029793</v>
      </c>
      <c r="F19" s="5">
        <v>13015549</v>
      </c>
      <c r="G19" s="5">
        <v>212521471</v>
      </c>
      <c r="H19" s="5">
        <v>624266356</v>
      </c>
      <c r="I19" s="5">
        <v>782955141</v>
      </c>
      <c r="J19" s="5">
        <v>927874527</v>
      </c>
      <c r="K19" s="5">
        <v>1125361085</v>
      </c>
      <c r="L19" s="5">
        <v>1490848734</v>
      </c>
      <c r="M19" s="5">
        <v>3355373534</v>
      </c>
      <c r="N19" s="5"/>
      <c r="O19" s="16"/>
      <c r="P19" s="5"/>
    </row>
    <row r="20" spans="1:16">
      <c r="A20" t="s">
        <v>114</v>
      </c>
      <c r="B20" s="5">
        <v>79321</v>
      </c>
      <c r="C20" s="5">
        <v>66555</v>
      </c>
      <c r="D20" s="5">
        <v>92930</v>
      </c>
      <c r="E20" s="5">
        <v>89641</v>
      </c>
      <c r="F20" s="5">
        <v>152065</v>
      </c>
      <c r="G20" s="5">
        <v>219255</v>
      </c>
      <c r="H20" s="16">
        <v>124473</v>
      </c>
      <c r="I20" s="16">
        <v>249038</v>
      </c>
      <c r="J20" s="16">
        <v>1028657</v>
      </c>
      <c r="K20" s="5">
        <v>1923560</v>
      </c>
      <c r="L20" s="5">
        <v>10592131</v>
      </c>
      <c r="M20" s="5">
        <v>163929512</v>
      </c>
      <c r="N20" s="5"/>
      <c r="O20" s="16"/>
      <c r="P20" s="5"/>
    </row>
    <row r="21" spans="1:16">
      <c r="A21" t="s">
        <v>115</v>
      </c>
      <c r="B21" s="5">
        <v>2142911038</v>
      </c>
      <c r="C21" s="5">
        <v>2693428580</v>
      </c>
      <c r="D21" s="5">
        <v>2729269035</v>
      </c>
      <c r="E21" s="5">
        <v>2758252299</v>
      </c>
      <c r="F21" s="5">
        <v>2889326063</v>
      </c>
      <c r="G21" s="5">
        <v>2924330170</v>
      </c>
      <c r="H21" s="16">
        <v>2950656667</v>
      </c>
      <c r="I21" s="16">
        <v>2919601276</v>
      </c>
      <c r="J21" s="16">
        <v>2953969316</v>
      </c>
      <c r="K21" s="5">
        <v>3061076130</v>
      </c>
      <c r="L21" s="5">
        <v>3506060995</v>
      </c>
      <c r="M21" s="5">
        <v>5209302777</v>
      </c>
      <c r="N21" s="5"/>
      <c r="O21" s="16"/>
      <c r="P21" s="5"/>
    </row>
    <row r="22" spans="1:16">
      <c r="A22" t="s">
        <v>116</v>
      </c>
      <c r="B22" s="5">
        <v>170038</v>
      </c>
      <c r="C22" s="5">
        <v>20978816</v>
      </c>
      <c r="D22" s="5">
        <v>139171018</v>
      </c>
      <c r="E22" s="5">
        <v>512810513</v>
      </c>
      <c r="F22" s="5">
        <v>744104646</v>
      </c>
      <c r="G22" s="5">
        <v>935776712</v>
      </c>
      <c r="H22" s="16">
        <v>1146516028</v>
      </c>
      <c r="I22" s="16">
        <v>1273051429</v>
      </c>
      <c r="J22" s="16">
        <v>1429059691</v>
      </c>
      <c r="K22" s="5">
        <v>1635082602</v>
      </c>
      <c r="L22" s="5">
        <v>2192585036</v>
      </c>
      <c r="M22" s="5">
        <v>4420842842</v>
      </c>
      <c r="N22" s="5"/>
      <c r="O22" s="16"/>
      <c r="P22" s="5"/>
    </row>
    <row r="23" spans="1:16">
      <c r="A23" t="s">
        <v>44</v>
      </c>
      <c r="B23" s="5">
        <v>22326</v>
      </c>
      <c r="C23" s="5">
        <v>31277</v>
      </c>
      <c r="D23" s="5">
        <v>164171</v>
      </c>
      <c r="E23" s="5">
        <v>2853913</v>
      </c>
      <c r="F23" s="5">
        <v>11744608</v>
      </c>
      <c r="G23" s="5">
        <v>211121461</v>
      </c>
      <c r="H23" s="16">
        <v>618946417</v>
      </c>
      <c r="I23" s="16">
        <v>783677465</v>
      </c>
      <c r="J23" s="16">
        <v>932950234</v>
      </c>
      <c r="K23" s="5">
        <v>1118514947</v>
      </c>
      <c r="L23" s="5">
        <v>1475677029</v>
      </c>
      <c r="M23" s="5">
        <v>3333930720</v>
      </c>
      <c r="N23" s="5"/>
      <c r="O23" s="16"/>
      <c r="P23" s="5"/>
    </row>
    <row r="24" spans="1:16">
      <c r="A24" t="s">
        <v>117</v>
      </c>
      <c r="B24" s="5">
        <v>3182</v>
      </c>
      <c r="C24" s="5">
        <v>2605</v>
      </c>
      <c r="D24" s="5">
        <v>4250</v>
      </c>
      <c r="E24" s="5">
        <v>5056</v>
      </c>
      <c r="F24" s="5">
        <v>5102</v>
      </c>
      <c r="G24" s="5">
        <v>9805</v>
      </c>
      <c r="H24" s="16">
        <v>100848</v>
      </c>
      <c r="I24" s="16">
        <v>184653</v>
      </c>
      <c r="J24" s="16">
        <v>49494</v>
      </c>
      <c r="K24" s="5">
        <v>90684</v>
      </c>
      <c r="L24" s="5">
        <v>10575106</v>
      </c>
      <c r="M24" s="5">
        <v>161693798</v>
      </c>
      <c r="N24" s="5"/>
      <c r="O24" s="16"/>
      <c r="P24" s="5"/>
    </row>
    <row r="26" spans="1:16">
      <c r="B26" t="s">
        <v>78</v>
      </c>
    </row>
    <row r="27" spans="1:16">
      <c r="A27" s="3" t="s">
        <v>103</v>
      </c>
      <c r="B27" s="3">
        <v>100</v>
      </c>
      <c r="C27" s="3">
        <v>500</v>
      </c>
      <c r="D27" s="8">
        <v>1000</v>
      </c>
      <c r="E27" s="8">
        <v>2000</v>
      </c>
      <c r="F27" s="8">
        <v>4000</v>
      </c>
      <c r="G27" s="8">
        <v>8000</v>
      </c>
      <c r="H27" s="8">
        <v>16000</v>
      </c>
      <c r="I27" s="8">
        <v>32000</v>
      </c>
      <c r="J27" s="8">
        <v>64000</v>
      </c>
      <c r="K27" s="8">
        <v>128000</v>
      </c>
      <c r="L27" s="8">
        <v>256000</v>
      </c>
      <c r="M27" s="8">
        <v>512000</v>
      </c>
      <c r="N27" s="8">
        <v>1024000</v>
      </c>
      <c r="O27" s="8">
        <v>2048000</v>
      </c>
      <c r="P27" s="8">
        <v>4000000</v>
      </c>
    </row>
    <row r="28" spans="1:1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 t="s">
        <v>14</v>
      </c>
      <c r="B29" s="8">
        <v>9707036747</v>
      </c>
      <c r="C29" s="8">
        <v>16188735246</v>
      </c>
      <c r="D29" s="8">
        <v>17559388833</v>
      </c>
      <c r="E29" s="8">
        <v>23567588837</v>
      </c>
      <c r="F29" s="8">
        <v>27920348265</v>
      </c>
      <c r="G29" s="8">
        <v>35599236993</v>
      </c>
      <c r="H29" s="8">
        <v>49118918477</v>
      </c>
      <c r="I29" s="8">
        <v>52982587803</v>
      </c>
      <c r="J29" s="8">
        <v>59386242739</v>
      </c>
      <c r="K29" s="8">
        <v>67253434149</v>
      </c>
      <c r="L29" s="8">
        <v>89627188002</v>
      </c>
      <c r="M29" s="8">
        <v>195605773606</v>
      </c>
      <c r="N29" s="8"/>
      <c r="O29" s="8"/>
      <c r="P29" s="8"/>
    </row>
    <row r="30" spans="1:16">
      <c r="A30" s="3" t="s">
        <v>18</v>
      </c>
      <c r="B30" s="8">
        <v>10050129959</v>
      </c>
      <c r="C30" s="8">
        <v>13052732748</v>
      </c>
      <c r="D30" s="8">
        <v>12473087696</v>
      </c>
      <c r="E30" s="8">
        <v>13163713369</v>
      </c>
      <c r="F30" s="8">
        <v>13438588348</v>
      </c>
      <c r="G30" s="8">
        <v>13269981672</v>
      </c>
      <c r="H30" s="8">
        <v>13744753317</v>
      </c>
      <c r="I30" s="8">
        <v>13625238076</v>
      </c>
      <c r="J30" s="8">
        <v>13776603350</v>
      </c>
      <c r="K30" s="8">
        <v>14217115000</v>
      </c>
      <c r="L30" s="8">
        <v>15846536000</v>
      </c>
      <c r="M30" s="8">
        <v>21951897697</v>
      </c>
      <c r="N30" s="8"/>
      <c r="O30" s="8"/>
      <c r="P30" s="8"/>
    </row>
    <row r="31" spans="1:16">
      <c r="A31" s="3" t="s">
        <v>118</v>
      </c>
      <c r="B31" s="8">
        <v>387799</v>
      </c>
      <c r="C31" s="8">
        <v>437764</v>
      </c>
      <c r="D31" s="8">
        <v>572218</v>
      </c>
      <c r="E31" s="8">
        <v>11043786</v>
      </c>
      <c r="F31" s="8">
        <v>14765003</v>
      </c>
      <c r="G31" s="8">
        <v>174055904</v>
      </c>
      <c r="H31" s="8">
        <v>586263437</v>
      </c>
      <c r="I31" s="8">
        <v>761329061</v>
      </c>
      <c r="J31" s="8">
        <v>900022060</v>
      </c>
      <c r="K31" s="8">
        <v>1059661054</v>
      </c>
      <c r="L31" s="8">
        <v>1438883541</v>
      </c>
      <c r="M31" s="8">
        <v>3314772842</v>
      </c>
      <c r="N31" s="8"/>
      <c r="O31" s="8"/>
      <c r="P31" s="8"/>
    </row>
    <row r="32" spans="1:16">
      <c r="A32" s="3" t="s">
        <v>114</v>
      </c>
      <c r="B32" s="8">
        <v>127855</v>
      </c>
      <c r="C32" s="8">
        <v>130166</v>
      </c>
      <c r="D32" s="8">
        <v>145697</v>
      </c>
      <c r="E32" s="8">
        <v>139432</v>
      </c>
      <c r="F32" s="8">
        <v>207555</v>
      </c>
      <c r="G32" s="8">
        <v>267989</v>
      </c>
      <c r="H32" s="8">
        <v>145175</v>
      </c>
      <c r="I32" s="8">
        <v>419341</v>
      </c>
      <c r="J32" s="8">
        <v>1144477</v>
      </c>
      <c r="K32" s="8">
        <v>2265814</v>
      </c>
      <c r="L32" s="8">
        <v>10695673</v>
      </c>
      <c r="M32" s="8">
        <v>157188639</v>
      </c>
      <c r="N32" s="8"/>
      <c r="O32" s="8"/>
      <c r="P32" s="8"/>
    </row>
    <row r="33" spans="1:16">
      <c r="A33" s="3" t="s">
        <v>115</v>
      </c>
      <c r="B33" s="8">
        <v>2299164765</v>
      </c>
      <c r="C33" s="8">
        <v>2649736064</v>
      </c>
      <c r="D33" s="8">
        <v>2688126072</v>
      </c>
      <c r="E33" s="8">
        <v>2787779411</v>
      </c>
      <c r="F33" s="8">
        <v>2916818414</v>
      </c>
      <c r="G33" s="8">
        <v>2943518916</v>
      </c>
      <c r="H33" s="8">
        <v>2923398393</v>
      </c>
      <c r="I33" s="8">
        <v>2909747143</v>
      </c>
      <c r="J33" s="8">
        <v>2949547742</v>
      </c>
      <c r="K33" s="8">
        <v>3050422624</v>
      </c>
      <c r="L33" s="8">
        <v>3506064877</v>
      </c>
      <c r="M33" s="8">
        <v>5199071008</v>
      </c>
      <c r="N33" s="8"/>
      <c r="O33" s="8"/>
      <c r="P33" s="8"/>
    </row>
    <row r="34" spans="1:16">
      <c r="A34" s="3" t="s">
        <v>116</v>
      </c>
      <c r="B34" s="8">
        <v>437988</v>
      </c>
      <c r="C34" s="8">
        <v>6049541</v>
      </c>
      <c r="D34" s="8">
        <v>72082395</v>
      </c>
      <c r="E34" s="8">
        <v>477825809</v>
      </c>
      <c r="F34" s="8">
        <v>716223221</v>
      </c>
      <c r="G34" s="8">
        <v>958401995</v>
      </c>
      <c r="H34" s="8">
        <v>1118471708</v>
      </c>
      <c r="I34" s="8">
        <v>1254908322</v>
      </c>
      <c r="J34" s="8">
        <v>1401944013</v>
      </c>
      <c r="K34" s="8">
        <v>1609980106</v>
      </c>
      <c r="L34" s="8">
        <v>2161898826</v>
      </c>
      <c r="M34" s="8">
        <v>4386520866</v>
      </c>
      <c r="N34" s="8"/>
      <c r="O34" s="8"/>
      <c r="P34" s="8"/>
    </row>
    <row r="35" spans="1:16">
      <c r="A35" s="3" t="s">
        <v>44</v>
      </c>
      <c r="B35" s="8">
        <v>32321</v>
      </c>
      <c r="C35" s="8">
        <v>54156</v>
      </c>
      <c r="D35" s="8">
        <v>113324</v>
      </c>
      <c r="E35" s="8">
        <v>10544193</v>
      </c>
      <c r="F35" s="8">
        <v>13645817</v>
      </c>
      <c r="G35" s="8">
        <v>174666465</v>
      </c>
      <c r="H35" s="8">
        <v>584354242</v>
      </c>
      <c r="I35" s="8">
        <v>756799680</v>
      </c>
      <c r="J35" s="8">
        <v>891211915</v>
      </c>
      <c r="K35" s="8">
        <v>1059979496</v>
      </c>
      <c r="L35" s="8">
        <v>1432634331</v>
      </c>
      <c r="M35" s="8">
        <v>3293895822</v>
      </c>
      <c r="N35" s="8"/>
      <c r="O35" s="8"/>
      <c r="P35" s="8"/>
    </row>
    <row r="36" spans="1:16">
      <c r="A36" s="3" t="s">
        <v>117</v>
      </c>
      <c r="B36" s="8">
        <v>3382</v>
      </c>
      <c r="C36" s="8">
        <v>6449</v>
      </c>
      <c r="D36" s="8">
        <v>2988</v>
      </c>
      <c r="E36" s="8">
        <v>4899</v>
      </c>
      <c r="F36" s="8">
        <v>7533</v>
      </c>
      <c r="G36" s="8">
        <v>16907</v>
      </c>
      <c r="H36" s="8">
        <v>124821</v>
      </c>
      <c r="I36" s="8">
        <v>204798</v>
      </c>
      <c r="J36" s="8">
        <v>92538</v>
      </c>
      <c r="K36" s="8">
        <v>251081</v>
      </c>
      <c r="L36" s="8">
        <v>9052112</v>
      </c>
      <c r="M36" s="8">
        <v>157619053</v>
      </c>
      <c r="N36" s="8"/>
      <c r="O36" s="8"/>
      <c r="P36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opLeftCell="A19" workbookViewId="0">
      <selection activeCell="S27" sqref="S27"/>
    </sheetView>
  </sheetViews>
  <sheetFormatPr baseColWidth="10" defaultRowHeight="15" x14ac:dyDescent="0"/>
  <sheetData>
    <row r="1" spans="1:19">
      <c r="E1" s="20">
        <v>0.49472899999999997</v>
      </c>
      <c r="F1" s="11">
        <v>1.3349660000000001</v>
      </c>
      <c r="G1" s="12">
        <v>4.4187999999999998E-2</v>
      </c>
      <c r="H1" s="13">
        <f>F1+G1</f>
        <v>1.379154</v>
      </c>
      <c r="I1" s="20">
        <v>0.136715</v>
      </c>
      <c r="J1" s="11">
        <v>2.9231609999999999</v>
      </c>
      <c r="K1" s="12">
        <v>3.1741999999999999E-2</v>
      </c>
      <c r="L1" s="13">
        <f>J1+K1</f>
        <v>2.9549029999999998</v>
      </c>
      <c r="M1" s="20">
        <v>6.9791000000000006E-2</v>
      </c>
    </row>
    <row r="2" spans="1:19">
      <c r="B2" s="11">
        <v>10</v>
      </c>
      <c r="C2" s="12"/>
      <c r="D2" s="13"/>
      <c r="F2">
        <v>40</v>
      </c>
      <c r="J2">
        <v>80</v>
      </c>
    </row>
    <row r="3" spans="1:19">
      <c r="B3" s="11" t="s">
        <v>152</v>
      </c>
      <c r="C3" s="12" t="s">
        <v>4</v>
      </c>
      <c r="D3" s="13" t="s">
        <v>153</v>
      </c>
      <c r="E3" s="20" t="s">
        <v>126</v>
      </c>
      <c r="F3" s="11" t="s">
        <v>152</v>
      </c>
      <c r="G3" s="12" t="s">
        <v>4</v>
      </c>
      <c r="H3" s="13" t="s">
        <v>153</v>
      </c>
      <c r="I3" s="20" t="s">
        <v>126</v>
      </c>
      <c r="J3" s="11" t="s">
        <v>152</v>
      </c>
      <c r="K3" s="12" t="s">
        <v>4</v>
      </c>
      <c r="L3" s="13" t="s">
        <v>153</v>
      </c>
      <c r="M3" s="20" t="s">
        <v>126</v>
      </c>
      <c r="N3" t="s">
        <v>154</v>
      </c>
      <c r="O3" t="s">
        <v>155</v>
      </c>
      <c r="P3" t="s">
        <v>156</v>
      </c>
      <c r="Q3" t="s">
        <v>159</v>
      </c>
      <c r="R3" t="s">
        <v>160</v>
      </c>
      <c r="S3" t="s">
        <v>161</v>
      </c>
    </row>
    <row r="4" spans="1:19">
      <c r="A4">
        <v>100</v>
      </c>
      <c r="B4" s="11">
        <v>0.84040700000000002</v>
      </c>
      <c r="C4" s="12">
        <v>0.21624599999999999</v>
      </c>
      <c r="D4" s="13">
        <f>B4+C4</f>
        <v>1.0566530000000001</v>
      </c>
      <c r="E4" s="20">
        <v>0.49472899999999997</v>
      </c>
      <c r="F4" s="11"/>
      <c r="G4" s="12"/>
      <c r="H4" s="13"/>
      <c r="I4" s="20"/>
      <c r="J4" s="11"/>
      <c r="K4" s="12"/>
      <c r="L4" s="13"/>
      <c r="M4" s="20"/>
      <c r="N4">
        <v>0.20810999999999999</v>
      </c>
      <c r="O4">
        <v>5.4142000000000003E-2</v>
      </c>
      <c r="P4">
        <v>3.3758999999999997E-2</v>
      </c>
      <c r="Q4">
        <f>LOG(A4, 2)</f>
        <v>6.6438561897747253</v>
      </c>
      <c r="R4">
        <f>N4/Q4</f>
        <v>3.1323676198815556E-2</v>
      </c>
      <c r="S4">
        <f>C4/6</f>
        <v>3.6040999999999997E-2</v>
      </c>
    </row>
    <row r="5" spans="1:19">
      <c r="A5">
        <v>500</v>
      </c>
      <c r="B5" s="11">
        <v>0.43806499999999998</v>
      </c>
      <c r="C5" s="12">
        <v>0.29161999999999999</v>
      </c>
      <c r="D5" s="13">
        <f t="shared" ref="D5:D15" si="0">B5+C5</f>
        <v>0.72968499999999992</v>
      </c>
      <c r="E5" s="20">
        <v>0.67651300000000003</v>
      </c>
      <c r="F5" s="11">
        <v>0.160216</v>
      </c>
      <c r="G5" s="12">
        <v>8.1596000000000002E-2</v>
      </c>
      <c r="H5" s="13">
        <f t="shared" ref="H5:H15" si="1">F5+G5</f>
        <v>0.241812</v>
      </c>
      <c r="I5" s="20">
        <v>0.186144</v>
      </c>
      <c r="J5" s="11">
        <v>0.20718900000000001</v>
      </c>
      <c r="K5" s="12">
        <v>4.4353999999999998E-2</v>
      </c>
      <c r="L5" s="13">
        <f t="shared" ref="L5:L15" si="2">J5+K5</f>
        <v>0.25154300000000002</v>
      </c>
      <c r="M5" s="20">
        <v>9.4767000000000004E-2</v>
      </c>
      <c r="N5">
        <v>0.455069</v>
      </c>
      <c r="O5">
        <v>9.6544000000000005E-2</v>
      </c>
      <c r="P5">
        <v>6.9477999999999998E-2</v>
      </c>
      <c r="Q5">
        <f t="shared" ref="Q5:Q15" si="3">LOG(A5, 2)</f>
        <v>8.965784284662087</v>
      </c>
      <c r="R5">
        <f t="shared" ref="R5:R15" si="4">N5/Q5</f>
        <v>5.075618435059763E-2</v>
      </c>
      <c r="S5">
        <f t="shared" ref="S5:S15" si="5">C5/6</f>
        <v>4.8603333333333332E-2</v>
      </c>
    </row>
    <row r="6" spans="1:19">
      <c r="A6" s="5">
        <v>1000</v>
      </c>
      <c r="B6" s="11">
        <v>0.43948799999999999</v>
      </c>
      <c r="C6" s="12">
        <v>0.33066099999999998</v>
      </c>
      <c r="D6" s="13">
        <f t="shared" si="0"/>
        <v>0.77014899999999997</v>
      </c>
      <c r="E6" s="20">
        <v>0.77885099999999996</v>
      </c>
      <c r="F6" s="11">
        <v>0.13222500000000001</v>
      </c>
      <c r="G6" s="12">
        <v>0.104584</v>
      </c>
      <c r="H6" s="13">
        <f t="shared" si="1"/>
        <v>0.23680899999999999</v>
      </c>
      <c r="I6" s="20">
        <v>0.21681800000000001</v>
      </c>
      <c r="J6" s="11">
        <v>0.125528</v>
      </c>
      <c r="K6" s="12">
        <v>5.3834E-2</v>
      </c>
      <c r="L6" s="13">
        <f t="shared" si="2"/>
        <v>0.17936199999999999</v>
      </c>
      <c r="M6" s="20">
        <v>0.107765</v>
      </c>
      <c r="N6">
        <v>0.520791</v>
      </c>
      <c r="O6">
        <v>0.14573900000000001</v>
      </c>
      <c r="P6">
        <v>8.4053000000000003E-2</v>
      </c>
      <c r="Q6">
        <f t="shared" si="3"/>
        <v>9.965784284662087</v>
      </c>
      <c r="R6">
        <f t="shared" si="4"/>
        <v>5.2257904157280141E-2</v>
      </c>
      <c r="S6">
        <f t="shared" si="5"/>
        <v>5.5110166666666661E-2</v>
      </c>
    </row>
    <row r="7" spans="1:19">
      <c r="A7" s="5">
        <v>2000</v>
      </c>
      <c r="B7" s="11">
        <v>0.49958999999999998</v>
      </c>
      <c r="C7" s="12">
        <v>0.38688299999999998</v>
      </c>
      <c r="D7" s="13">
        <f t="shared" si="0"/>
        <v>0.88647299999999996</v>
      </c>
      <c r="E7" s="20">
        <v>0.90596699999999997</v>
      </c>
      <c r="F7" s="11">
        <v>0.147592</v>
      </c>
      <c r="G7" s="12">
        <v>0.121577</v>
      </c>
      <c r="H7" s="13">
        <f t="shared" si="1"/>
        <v>0.26916899999999999</v>
      </c>
      <c r="I7" s="20">
        <v>0.26861600000000002</v>
      </c>
      <c r="J7" s="11">
        <v>7.9246999999999998E-2</v>
      </c>
      <c r="K7" s="12">
        <v>6.4500000000000002E-2</v>
      </c>
      <c r="L7" s="13">
        <f t="shared" si="2"/>
        <v>0.14374700000000001</v>
      </c>
      <c r="M7" s="20">
        <v>0.143872</v>
      </c>
      <c r="N7">
        <v>0.59506499999999996</v>
      </c>
      <c r="O7">
        <v>0.14648800000000001</v>
      </c>
      <c r="P7">
        <v>0.110836</v>
      </c>
      <c r="Q7">
        <f t="shared" si="3"/>
        <v>10.965784284662087</v>
      </c>
      <c r="R7">
        <f t="shared" si="4"/>
        <v>5.4265612431599733E-2</v>
      </c>
      <c r="S7">
        <f t="shared" si="5"/>
        <v>6.4480499999999996E-2</v>
      </c>
    </row>
    <row r="8" spans="1:19">
      <c r="A8" s="5">
        <v>4000</v>
      </c>
      <c r="B8" s="11">
        <v>0.56991199999999997</v>
      </c>
      <c r="C8" s="12">
        <v>0.47364200000000001</v>
      </c>
      <c r="D8" s="13">
        <f t="shared" si="0"/>
        <v>1.0435539999999999</v>
      </c>
      <c r="E8" s="20">
        <v>1.1542479999999999</v>
      </c>
      <c r="F8" s="11">
        <v>0.172597</v>
      </c>
      <c r="G8" s="12">
        <v>0.14130200000000001</v>
      </c>
      <c r="H8" s="13">
        <f t="shared" si="1"/>
        <v>0.31389900000000004</v>
      </c>
      <c r="I8" s="20">
        <v>0.33187100000000003</v>
      </c>
      <c r="J8" s="11">
        <v>9.0540999999999996E-2</v>
      </c>
      <c r="K8" s="12">
        <v>9.0381000000000003E-2</v>
      </c>
      <c r="L8" s="13">
        <f t="shared" si="2"/>
        <v>0.180922</v>
      </c>
      <c r="M8" s="20">
        <v>0.172933</v>
      </c>
      <c r="N8">
        <v>0.71302200000000004</v>
      </c>
      <c r="O8">
        <v>0.18976100000000001</v>
      </c>
      <c r="P8">
        <v>0.138568</v>
      </c>
      <c r="Q8">
        <f t="shared" si="3"/>
        <v>11.965784284662087</v>
      </c>
      <c r="R8">
        <f t="shared" si="4"/>
        <v>5.9588404991886897E-2</v>
      </c>
      <c r="S8">
        <f t="shared" si="5"/>
        <v>7.8940333333333335E-2</v>
      </c>
    </row>
    <row r="9" spans="1:19">
      <c r="A9" s="5">
        <v>8000</v>
      </c>
      <c r="B9" s="11">
        <v>0.609823</v>
      </c>
      <c r="C9" s="12">
        <v>0.61170899999999995</v>
      </c>
      <c r="D9" s="13">
        <f t="shared" si="0"/>
        <v>1.2215319999999998</v>
      </c>
      <c r="E9" s="20">
        <v>1.4159740000000001</v>
      </c>
      <c r="F9" s="11">
        <v>0.19391700000000001</v>
      </c>
      <c r="G9" s="12">
        <v>0.17695900000000001</v>
      </c>
      <c r="H9" s="13">
        <f t="shared" si="1"/>
        <v>0.37087599999999998</v>
      </c>
      <c r="I9" s="20">
        <v>0.409694</v>
      </c>
      <c r="J9" s="11">
        <v>0.121655</v>
      </c>
      <c r="K9" s="12">
        <v>0.100414</v>
      </c>
      <c r="L9" s="13">
        <f t="shared" si="2"/>
        <v>0.22206900000000002</v>
      </c>
      <c r="M9" s="20">
        <v>0.20918600000000001</v>
      </c>
      <c r="N9">
        <v>0.95534200000000002</v>
      </c>
      <c r="O9">
        <v>0.22617799999999999</v>
      </c>
      <c r="P9">
        <v>0.14171700000000001</v>
      </c>
      <c r="Q9">
        <f t="shared" si="3"/>
        <v>12.965784284662087</v>
      </c>
      <c r="R9">
        <f t="shared" si="4"/>
        <v>7.3681774972156888E-2</v>
      </c>
      <c r="S9">
        <f t="shared" si="5"/>
        <v>0.10195149999999999</v>
      </c>
    </row>
    <row r="10" spans="1:19">
      <c r="A10" s="5">
        <v>16000</v>
      </c>
      <c r="B10" s="11">
        <v>0.67440900000000004</v>
      </c>
      <c r="C10" s="12">
        <v>0.78073499999999996</v>
      </c>
      <c r="D10" s="13">
        <f t="shared" si="0"/>
        <v>1.455144</v>
      </c>
      <c r="E10" s="20">
        <v>1.741927</v>
      </c>
      <c r="F10" s="11">
        <v>0.213722</v>
      </c>
      <c r="G10" s="12">
        <v>0.24737200000000001</v>
      </c>
      <c r="H10" s="13">
        <f t="shared" si="1"/>
        <v>0.461094</v>
      </c>
      <c r="I10" s="20">
        <v>0.51815599999999995</v>
      </c>
      <c r="J10" s="11">
        <v>0.117246</v>
      </c>
      <c r="K10" s="12">
        <v>0.12961600000000001</v>
      </c>
      <c r="L10" s="13">
        <f t="shared" si="2"/>
        <v>0.24686200000000003</v>
      </c>
      <c r="M10" s="20">
        <v>0.26773999999999998</v>
      </c>
      <c r="N10">
        <v>1.195025</v>
      </c>
      <c r="O10">
        <v>0.29078100000000001</v>
      </c>
      <c r="P10">
        <v>0.17633399999999999</v>
      </c>
      <c r="Q10">
        <f t="shared" si="3"/>
        <v>13.965784284662087</v>
      </c>
      <c r="R10">
        <f t="shared" si="4"/>
        <v>8.5568055158379855E-2</v>
      </c>
      <c r="S10">
        <f t="shared" si="5"/>
        <v>0.1301225</v>
      </c>
    </row>
    <row r="11" spans="1:19">
      <c r="A11" s="5">
        <v>32000</v>
      </c>
      <c r="B11" s="11">
        <v>0.71637200000000001</v>
      </c>
      <c r="C11" s="12">
        <v>0.905582</v>
      </c>
      <c r="D11" s="13">
        <f t="shared" si="0"/>
        <v>1.6219540000000001</v>
      </c>
      <c r="E11" s="20">
        <v>1.933743</v>
      </c>
      <c r="F11" s="11">
        <v>0.232491</v>
      </c>
      <c r="G11" s="12">
        <v>0.286885</v>
      </c>
      <c r="H11" s="13">
        <f t="shared" si="1"/>
        <v>0.51937600000000006</v>
      </c>
      <c r="I11" s="20">
        <v>0.56276000000000004</v>
      </c>
      <c r="J11" s="11">
        <v>0.12449200000000001</v>
      </c>
      <c r="K11" s="12">
        <v>0.16406999999999999</v>
      </c>
      <c r="L11" s="13">
        <f t="shared" si="2"/>
        <v>0.28856199999999999</v>
      </c>
      <c r="M11" s="20">
        <v>0.29678100000000002</v>
      </c>
      <c r="N11">
        <v>1.486486</v>
      </c>
      <c r="O11">
        <v>0.37877100000000002</v>
      </c>
      <c r="P11">
        <v>0.234012</v>
      </c>
      <c r="Q11">
        <f t="shared" si="3"/>
        <v>14.965784284662087</v>
      </c>
      <c r="R11">
        <f t="shared" si="4"/>
        <v>9.9325633172692981E-2</v>
      </c>
      <c r="S11">
        <f t="shared" si="5"/>
        <v>0.15093033333333333</v>
      </c>
    </row>
    <row r="12" spans="1:19">
      <c r="A12" s="5">
        <v>64000</v>
      </c>
      <c r="B12" s="11">
        <v>0.80538900000000002</v>
      </c>
      <c r="C12" s="12">
        <v>1.0184880000000001</v>
      </c>
      <c r="D12" s="13">
        <f t="shared" si="0"/>
        <v>1.823877</v>
      </c>
      <c r="E12" s="20">
        <v>2.0945809999999998</v>
      </c>
      <c r="F12" s="11">
        <v>0.266185</v>
      </c>
      <c r="G12" s="12">
        <v>0.31933600000000001</v>
      </c>
      <c r="H12" s="13">
        <f t="shared" si="1"/>
        <v>0.58552099999999996</v>
      </c>
      <c r="I12" s="20">
        <v>0.61245400000000005</v>
      </c>
      <c r="J12" s="11">
        <v>0.14496200000000001</v>
      </c>
      <c r="K12" s="12">
        <v>0.19300800000000001</v>
      </c>
      <c r="L12" s="13">
        <f t="shared" si="2"/>
        <v>0.33796999999999999</v>
      </c>
      <c r="M12" s="20">
        <v>0.32811899999999999</v>
      </c>
      <c r="N12">
        <v>1.892247</v>
      </c>
      <c r="O12">
        <v>0.486238</v>
      </c>
      <c r="P12">
        <v>0.30061199999999999</v>
      </c>
      <c r="Q12">
        <f t="shared" si="3"/>
        <v>15.965784284662089</v>
      </c>
      <c r="R12">
        <f t="shared" si="4"/>
        <v>0.11851888803344489</v>
      </c>
      <c r="S12">
        <f t="shared" si="5"/>
        <v>0.16974800000000001</v>
      </c>
    </row>
    <row r="13" spans="1:19">
      <c r="A13" s="5">
        <v>128000</v>
      </c>
      <c r="B13" s="11">
        <v>0.85967300000000002</v>
      </c>
      <c r="C13" s="12">
        <v>1.12714</v>
      </c>
      <c r="D13" s="13">
        <f t="shared" si="0"/>
        <v>1.9868130000000002</v>
      </c>
      <c r="E13" s="20">
        <v>2.2565140000000001</v>
      </c>
      <c r="F13" s="11">
        <v>0.23455300000000001</v>
      </c>
      <c r="G13" s="12">
        <v>0.282084</v>
      </c>
      <c r="H13" s="13">
        <f t="shared" si="1"/>
        <v>0.51663700000000001</v>
      </c>
      <c r="I13" s="20">
        <v>0.56365399999999999</v>
      </c>
      <c r="J13" s="11">
        <v>0.16709599999999999</v>
      </c>
      <c r="K13" s="12">
        <v>0.194936</v>
      </c>
      <c r="L13" s="13">
        <f t="shared" si="2"/>
        <v>0.36203200000000002</v>
      </c>
      <c r="M13" s="20">
        <v>0.37117499999999998</v>
      </c>
      <c r="N13">
        <v>2.2412860000000001</v>
      </c>
      <c r="O13">
        <v>0.603715</v>
      </c>
      <c r="P13">
        <v>0.34422399999999997</v>
      </c>
      <c r="Q13">
        <f t="shared" si="3"/>
        <v>16.965784284662089</v>
      </c>
      <c r="R13">
        <f t="shared" si="4"/>
        <v>0.13210624173892355</v>
      </c>
      <c r="S13">
        <f t="shared" si="5"/>
        <v>0.18785666666666667</v>
      </c>
    </row>
    <row r="14" spans="1:19">
      <c r="A14" s="5">
        <v>256000</v>
      </c>
      <c r="B14" s="11">
        <v>0.93916100000000002</v>
      </c>
      <c r="C14" s="12">
        <v>1.284727</v>
      </c>
      <c r="D14" s="13">
        <f t="shared" si="0"/>
        <v>2.2238880000000001</v>
      </c>
      <c r="E14" s="20">
        <v>2.5809660000000001</v>
      </c>
      <c r="F14" s="11">
        <v>0.24172199999999999</v>
      </c>
      <c r="G14" s="12">
        <v>0.322878</v>
      </c>
      <c r="H14" s="13">
        <f t="shared" si="1"/>
        <v>0.56459999999999999</v>
      </c>
      <c r="I14" s="20">
        <v>0.63589799999999996</v>
      </c>
      <c r="J14" s="11">
        <v>0.18492400000000001</v>
      </c>
      <c r="K14" s="12">
        <v>0.233291</v>
      </c>
      <c r="L14" s="13">
        <f t="shared" si="2"/>
        <v>0.418215</v>
      </c>
      <c r="M14" s="20">
        <v>0.414101</v>
      </c>
      <c r="N14">
        <v>2.5712540000000002</v>
      </c>
      <c r="O14">
        <v>0.64820699999999998</v>
      </c>
      <c r="P14">
        <v>0.401868</v>
      </c>
      <c r="Q14">
        <f t="shared" si="3"/>
        <v>17.965784284662089</v>
      </c>
      <c r="R14">
        <f t="shared" si="4"/>
        <v>0.14311949644164182</v>
      </c>
      <c r="S14">
        <f t="shared" si="5"/>
        <v>0.21412116666666667</v>
      </c>
    </row>
    <row r="15" spans="1:19">
      <c r="A15" s="5">
        <v>512000</v>
      </c>
      <c r="B15">
        <v>0.95077</v>
      </c>
      <c r="C15" s="12">
        <v>1.8340559999999999</v>
      </c>
      <c r="D15" s="13">
        <f t="shared" si="0"/>
        <v>2.7848259999999998</v>
      </c>
      <c r="E15" s="20">
        <v>3.6631239999999998</v>
      </c>
      <c r="F15">
        <v>0.25084499999999998</v>
      </c>
      <c r="G15" s="12">
        <v>0.46159899999999998</v>
      </c>
      <c r="H15" s="13">
        <f t="shared" si="1"/>
        <v>0.71244399999999997</v>
      </c>
      <c r="I15" s="20">
        <v>0.91498100000000004</v>
      </c>
      <c r="J15">
        <v>0.186085</v>
      </c>
      <c r="K15" s="12">
        <v>0.31879099999999999</v>
      </c>
      <c r="L15" s="13">
        <f t="shared" si="2"/>
        <v>0.50487599999999999</v>
      </c>
      <c r="M15" s="20">
        <v>0.56546799999999997</v>
      </c>
      <c r="N15">
        <v>3.1158969999999999</v>
      </c>
      <c r="O15">
        <v>0.77419899999999997</v>
      </c>
      <c r="P15">
        <v>0.51062399999999997</v>
      </c>
      <c r="Q15">
        <f t="shared" si="3"/>
        <v>18.965784284662089</v>
      </c>
      <c r="R15">
        <f t="shared" si="4"/>
        <v>0.16429043762349824</v>
      </c>
      <c r="S15">
        <f t="shared" si="5"/>
        <v>0.305676</v>
      </c>
    </row>
    <row r="43" spans="11:13">
      <c r="K43" t="s">
        <v>158</v>
      </c>
    </row>
    <row r="44" spans="11:13">
      <c r="K44" t="s">
        <v>162</v>
      </c>
      <c r="M44" t="s">
        <v>163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N12" sqref="N12"/>
    </sheetView>
  </sheetViews>
  <sheetFormatPr baseColWidth="10" defaultRowHeight="15" x14ac:dyDescent="0"/>
  <sheetData>
    <row r="1" spans="1:16">
      <c r="E1" s="20"/>
      <c r="F1" s="11">
        <v>1.9282900000000001</v>
      </c>
      <c r="G1" s="12">
        <v>4.6351999999999997E-2</v>
      </c>
      <c r="H1" s="13">
        <f>F1+G1</f>
        <v>1.974642</v>
      </c>
      <c r="I1" s="20">
        <v>9.2046000000000003E-2</v>
      </c>
      <c r="J1" s="11">
        <v>2.9401619999999999</v>
      </c>
      <c r="K1" s="12">
        <v>2.8688000000000002E-2</v>
      </c>
      <c r="L1" s="13">
        <f>J1+K1</f>
        <v>2.9688499999999998</v>
      </c>
      <c r="M1" s="20">
        <v>7.1362999999999996E-2</v>
      </c>
      <c r="N1" t="s">
        <v>157</v>
      </c>
    </row>
    <row r="2" spans="1:16">
      <c r="B2" s="11">
        <v>10</v>
      </c>
      <c r="C2" s="12"/>
      <c r="D2" s="13"/>
      <c r="F2">
        <v>40</v>
      </c>
      <c r="J2">
        <v>80</v>
      </c>
    </row>
    <row r="3" spans="1:16">
      <c r="B3" s="11" t="s">
        <v>152</v>
      </c>
      <c r="C3" s="12" t="s">
        <v>4</v>
      </c>
      <c r="D3" s="13" t="s">
        <v>153</v>
      </c>
      <c r="E3" s="20" t="s">
        <v>126</v>
      </c>
      <c r="F3" s="11" t="s">
        <v>152</v>
      </c>
      <c r="G3" s="12" t="s">
        <v>4</v>
      </c>
      <c r="H3" s="13" t="s">
        <v>153</v>
      </c>
      <c r="I3" s="20" t="s">
        <v>126</v>
      </c>
      <c r="J3" s="11" t="s">
        <v>152</v>
      </c>
      <c r="K3" s="12" t="s">
        <v>4</v>
      </c>
      <c r="L3" s="13" t="s">
        <v>153</v>
      </c>
      <c r="M3" s="20" t="s">
        <v>126</v>
      </c>
      <c r="N3" t="s">
        <v>154</v>
      </c>
      <c r="O3" t="s">
        <v>155</v>
      </c>
      <c r="P3" t="s">
        <v>156</v>
      </c>
    </row>
    <row r="4" spans="1:16">
      <c r="A4">
        <v>100</v>
      </c>
      <c r="B4" s="11">
        <v>0.71969899999999998</v>
      </c>
      <c r="C4" s="12">
        <v>0.20710899999999999</v>
      </c>
      <c r="D4" s="13">
        <f>B4+C4</f>
        <v>0.92680799999999997</v>
      </c>
      <c r="E4" s="20">
        <v>0.50842799999999999</v>
      </c>
      <c r="F4" s="11"/>
      <c r="G4" s="12"/>
      <c r="H4" s="13"/>
      <c r="I4" s="20"/>
      <c r="J4" s="11"/>
      <c r="K4" s="12"/>
      <c r="L4" s="13"/>
      <c r="M4" s="20"/>
      <c r="N4">
        <v>0.20847499999999999</v>
      </c>
      <c r="O4">
        <v>3.7613000000000001E-2</v>
      </c>
      <c r="P4">
        <v>3.8321000000000001E-2</v>
      </c>
    </row>
    <row r="5" spans="1:16">
      <c r="A5">
        <v>500</v>
      </c>
      <c r="B5" s="11">
        <v>0.42583199999999999</v>
      </c>
      <c r="C5" s="12">
        <v>0.31593500000000002</v>
      </c>
      <c r="D5" s="13">
        <f t="shared" ref="D5:D15" si="0">B5+C5</f>
        <v>0.74176700000000007</v>
      </c>
      <c r="E5" s="20">
        <v>0.70516800000000002</v>
      </c>
      <c r="F5" s="11">
        <v>0.14965899999999999</v>
      </c>
      <c r="G5" s="12">
        <v>6.8389000000000005E-2</v>
      </c>
      <c r="H5" s="13">
        <f t="shared" ref="H5:H15" si="1">F5+G5</f>
        <v>0.21804799999999999</v>
      </c>
      <c r="I5" s="20">
        <v>0.14583499999999999</v>
      </c>
      <c r="J5" s="11">
        <v>0.21516199999999999</v>
      </c>
      <c r="K5" s="12">
        <v>4.9668999999999998E-2</v>
      </c>
      <c r="L5" s="13">
        <f t="shared" ref="L5:L15" si="2">J5+K5</f>
        <v>0.26483099999999998</v>
      </c>
      <c r="M5" s="20">
        <v>0.10820299999999999</v>
      </c>
      <c r="N5">
        <v>0.47043499999999999</v>
      </c>
      <c r="O5">
        <v>0.108929</v>
      </c>
      <c r="P5">
        <v>7.3455999999999994E-2</v>
      </c>
    </row>
    <row r="6" spans="1:16">
      <c r="A6" s="5">
        <v>1000</v>
      </c>
      <c r="B6" s="11">
        <v>0.45037100000000002</v>
      </c>
      <c r="C6" s="12">
        <v>0.36366799999999999</v>
      </c>
      <c r="D6" s="13">
        <f t="shared" si="0"/>
        <v>0.81403899999999996</v>
      </c>
      <c r="E6" s="20">
        <v>0.82667400000000002</v>
      </c>
      <c r="F6" s="11">
        <v>0.103171</v>
      </c>
      <c r="G6" s="12">
        <v>0.111416</v>
      </c>
      <c r="H6" s="13">
        <f t="shared" si="1"/>
        <v>0.214587</v>
      </c>
      <c r="I6" s="20">
        <v>0.172235</v>
      </c>
      <c r="J6" s="11">
        <v>0.122572</v>
      </c>
      <c r="K6" s="12">
        <v>5.2858000000000002E-2</v>
      </c>
      <c r="L6" s="13">
        <f t="shared" si="2"/>
        <v>0.17543</v>
      </c>
      <c r="M6" s="20">
        <v>0.122419</v>
      </c>
      <c r="N6">
        <v>0.50460099999999997</v>
      </c>
      <c r="O6">
        <v>0.13166900000000001</v>
      </c>
      <c r="P6">
        <v>7.9965999999999995E-2</v>
      </c>
    </row>
    <row r="7" spans="1:16">
      <c r="A7" s="5">
        <v>2000</v>
      </c>
      <c r="B7" s="11">
        <v>0.49102600000000002</v>
      </c>
      <c r="C7" s="12">
        <v>0.41537800000000002</v>
      </c>
      <c r="D7" s="13">
        <f t="shared" si="0"/>
        <v>0.90640399999999999</v>
      </c>
      <c r="E7" s="20">
        <v>0.94729200000000002</v>
      </c>
      <c r="F7" s="11">
        <v>0.117918</v>
      </c>
      <c r="G7" s="12">
        <v>0.132463</v>
      </c>
      <c r="H7" s="13">
        <f t="shared" si="1"/>
        <v>0.25038099999999996</v>
      </c>
      <c r="I7" s="20">
        <v>0.21274599999999999</v>
      </c>
      <c r="J7" s="11">
        <v>8.7545999999999999E-2</v>
      </c>
      <c r="K7" s="12">
        <v>6.8823999999999996E-2</v>
      </c>
      <c r="L7" s="13">
        <f t="shared" si="2"/>
        <v>0.15637000000000001</v>
      </c>
      <c r="M7" s="20">
        <v>0.162798</v>
      </c>
      <c r="N7">
        <v>0.61525200000000002</v>
      </c>
      <c r="O7">
        <v>0.15481900000000001</v>
      </c>
      <c r="P7">
        <v>0.118079</v>
      </c>
    </row>
    <row r="8" spans="1:16">
      <c r="A8" s="5">
        <v>4000</v>
      </c>
      <c r="B8" s="11">
        <v>0.50170800000000004</v>
      </c>
      <c r="C8" s="12">
        <v>0.49530800000000003</v>
      </c>
      <c r="D8" s="13">
        <f t="shared" si="0"/>
        <v>0.99701600000000012</v>
      </c>
      <c r="E8" s="20">
        <v>1.0919080000000001</v>
      </c>
      <c r="F8" s="11">
        <v>0.12013600000000001</v>
      </c>
      <c r="G8" s="12">
        <v>0.121131</v>
      </c>
      <c r="H8" s="13">
        <f t="shared" si="1"/>
        <v>0.24126700000000001</v>
      </c>
      <c r="I8" s="20">
        <v>0.24948600000000001</v>
      </c>
      <c r="J8" s="11">
        <v>9.5665E-2</v>
      </c>
      <c r="K8" s="12">
        <v>8.1796999999999995E-2</v>
      </c>
      <c r="L8" s="13">
        <f t="shared" si="2"/>
        <v>0.17746200000000001</v>
      </c>
      <c r="M8" s="20">
        <v>0.15416099999999999</v>
      </c>
      <c r="N8">
        <v>0.72684300000000002</v>
      </c>
      <c r="O8">
        <v>0.180591</v>
      </c>
      <c r="P8">
        <v>0.14845700000000001</v>
      </c>
    </row>
    <row r="9" spans="1:16">
      <c r="A9" s="5">
        <v>8000</v>
      </c>
      <c r="B9" s="11">
        <v>0.49902999999999997</v>
      </c>
      <c r="C9" s="12">
        <v>0.60039100000000001</v>
      </c>
      <c r="D9" s="13">
        <f t="shared" si="0"/>
        <v>1.099421</v>
      </c>
      <c r="E9" s="20">
        <v>1.286338</v>
      </c>
      <c r="F9" s="11">
        <v>0.12725</v>
      </c>
      <c r="G9" s="12">
        <v>0.192163</v>
      </c>
      <c r="H9" s="13">
        <f t="shared" si="1"/>
        <v>0.319413</v>
      </c>
      <c r="I9" s="20">
        <v>0.29378199999999999</v>
      </c>
      <c r="J9" s="11">
        <v>0.103188</v>
      </c>
      <c r="K9" s="12">
        <v>0.10359500000000001</v>
      </c>
      <c r="L9" s="13">
        <f t="shared" si="2"/>
        <v>0.20678299999999999</v>
      </c>
      <c r="M9" s="20">
        <v>0.20014000000000001</v>
      </c>
      <c r="N9">
        <v>0.95601800000000003</v>
      </c>
      <c r="O9">
        <v>0.22281300000000001</v>
      </c>
      <c r="P9">
        <v>0.16556499999999999</v>
      </c>
    </row>
    <row r="10" spans="1:16">
      <c r="A10" s="5">
        <v>16000</v>
      </c>
      <c r="B10" s="11">
        <v>0.54410499999999995</v>
      </c>
      <c r="C10" s="12">
        <v>0.75963499999999995</v>
      </c>
      <c r="D10" s="13">
        <f t="shared" si="0"/>
        <v>1.3037399999999999</v>
      </c>
      <c r="E10" s="20">
        <v>1.5586439999999999</v>
      </c>
      <c r="F10" s="11">
        <v>0.14257600000000001</v>
      </c>
      <c r="G10" s="12">
        <v>0.19037100000000001</v>
      </c>
      <c r="H10" s="13">
        <f t="shared" si="1"/>
        <v>0.33294699999999999</v>
      </c>
      <c r="I10" s="20">
        <v>0.39521400000000001</v>
      </c>
      <c r="J10" s="11">
        <v>9.5161999999999997E-2</v>
      </c>
      <c r="K10" s="12">
        <v>0.13195899999999999</v>
      </c>
      <c r="L10" s="13">
        <f t="shared" si="2"/>
        <v>0.22712099999999999</v>
      </c>
      <c r="M10" s="20">
        <v>0.25772699999999998</v>
      </c>
      <c r="N10">
        <v>1.2393959999999999</v>
      </c>
      <c r="O10">
        <v>0.30440099999999998</v>
      </c>
      <c r="P10">
        <v>0.19357099999999999</v>
      </c>
    </row>
    <row r="11" spans="1:16">
      <c r="A11" s="5">
        <v>32000</v>
      </c>
      <c r="B11" s="11">
        <v>0.72359099999999998</v>
      </c>
      <c r="C11" s="12">
        <v>0.94642199999999999</v>
      </c>
      <c r="D11" s="13">
        <f t="shared" si="0"/>
        <v>1.670013</v>
      </c>
      <c r="E11" s="20">
        <v>1.967489</v>
      </c>
      <c r="F11" s="11">
        <v>0.20399300000000001</v>
      </c>
      <c r="G11" s="12">
        <v>0.24240400000000001</v>
      </c>
      <c r="H11" s="13">
        <f t="shared" si="1"/>
        <v>0.44639700000000004</v>
      </c>
      <c r="I11" s="20">
        <v>0.497778</v>
      </c>
      <c r="J11" s="11">
        <v>0.121263</v>
      </c>
      <c r="K11" s="12">
        <v>0.16831599999999999</v>
      </c>
      <c r="L11" s="13">
        <f t="shared" si="2"/>
        <v>0.28957899999999998</v>
      </c>
      <c r="M11" s="20">
        <v>0.30080200000000001</v>
      </c>
      <c r="N11">
        <v>1.53484</v>
      </c>
      <c r="O11">
        <v>0.38806400000000002</v>
      </c>
      <c r="P11">
        <v>0.26122099999999998</v>
      </c>
    </row>
    <row r="12" spans="1:16">
      <c r="A12" s="5">
        <v>64000</v>
      </c>
      <c r="B12" s="11">
        <v>0.798458</v>
      </c>
      <c r="C12" s="12">
        <v>1.063129</v>
      </c>
      <c r="D12" s="13">
        <f t="shared" si="0"/>
        <v>1.8615870000000001</v>
      </c>
      <c r="E12" s="20">
        <v>2.139087</v>
      </c>
      <c r="F12" s="11">
        <v>0.20422599999999999</v>
      </c>
      <c r="G12" s="12">
        <v>0.28178700000000001</v>
      </c>
      <c r="H12" s="13">
        <f t="shared" si="1"/>
        <v>0.48601300000000003</v>
      </c>
      <c r="I12" s="20">
        <v>0.54177900000000001</v>
      </c>
      <c r="J12" s="11">
        <v>0.161553</v>
      </c>
      <c r="K12" s="12">
        <v>0.175902</v>
      </c>
      <c r="L12" s="13">
        <f t="shared" si="2"/>
        <v>0.337455</v>
      </c>
      <c r="M12" s="20">
        <v>0.331677</v>
      </c>
      <c r="N12">
        <v>1.8784670000000001</v>
      </c>
      <c r="O12">
        <v>0.51754900000000004</v>
      </c>
      <c r="P12">
        <v>0.30905700000000003</v>
      </c>
    </row>
    <row r="13" spans="1:16">
      <c r="A13" s="5">
        <v>128000</v>
      </c>
      <c r="B13" s="11">
        <v>0.82539899999999999</v>
      </c>
      <c r="C13" s="12">
        <v>1.213517</v>
      </c>
      <c r="D13" s="13">
        <f t="shared" si="0"/>
        <v>2.038916</v>
      </c>
      <c r="E13" s="20">
        <v>2.3259280000000002</v>
      </c>
      <c r="F13" s="11">
        <v>0.210976</v>
      </c>
      <c r="G13" s="12">
        <v>0.30242799999999997</v>
      </c>
      <c r="H13" s="13">
        <f t="shared" si="1"/>
        <v>0.51340399999999997</v>
      </c>
      <c r="I13" s="20">
        <v>0.59056500000000001</v>
      </c>
      <c r="J13" s="11">
        <v>0.15303700000000001</v>
      </c>
      <c r="K13" s="12">
        <v>0.21372099999999999</v>
      </c>
      <c r="L13" s="13">
        <f t="shared" si="2"/>
        <v>0.36675800000000003</v>
      </c>
      <c r="M13" s="20">
        <v>0.35769800000000002</v>
      </c>
      <c r="N13">
        <v>2.2922910000000001</v>
      </c>
      <c r="O13">
        <v>0.58856699999999995</v>
      </c>
      <c r="P13">
        <v>0.34535399999999999</v>
      </c>
    </row>
    <row r="14" spans="1:16">
      <c r="A14" s="5">
        <v>256000</v>
      </c>
      <c r="B14" s="11">
        <v>0.92322800000000005</v>
      </c>
      <c r="C14" s="12">
        <v>1.3253779999999999</v>
      </c>
      <c r="D14" s="13">
        <f t="shared" si="0"/>
        <v>2.2486060000000001</v>
      </c>
      <c r="E14" s="20">
        <v>2.6337389999999998</v>
      </c>
      <c r="F14" s="11">
        <v>0.26647399999999999</v>
      </c>
      <c r="G14" s="12">
        <v>0.341725</v>
      </c>
      <c r="H14" s="13">
        <f t="shared" si="1"/>
        <v>0.60819899999999993</v>
      </c>
      <c r="I14" s="20">
        <v>0.66730999999999996</v>
      </c>
      <c r="J14" s="11">
        <v>0.17987900000000001</v>
      </c>
      <c r="K14" s="12">
        <v>0.24468999999999999</v>
      </c>
      <c r="L14" s="13">
        <f t="shared" si="2"/>
        <v>0.42456899999999997</v>
      </c>
      <c r="M14" s="20">
        <v>0.420018</v>
      </c>
      <c r="N14">
        <v>2.5510640000000002</v>
      </c>
      <c r="O14">
        <v>0.66137100000000004</v>
      </c>
      <c r="P14">
        <v>0.407752</v>
      </c>
    </row>
    <row r="15" spans="1:16">
      <c r="A15" s="5">
        <v>512000</v>
      </c>
      <c r="B15">
        <v>0.91999699999999995</v>
      </c>
      <c r="C15" s="12">
        <v>1.9085099999999999</v>
      </c>
      <c r="D15" s="13">
        <f t="shared" si="0"/>
        <v>2.8285070000000001</v>
      </c>
      <c r="E15" s="20">
        <v>3.6982919999999999</v>
      </c>
      <c r="F15">
        <v>0.32307399999999997</v>
      </c>
      <c r="G15" s="12">
        <v>0.476659</v>
      </c>
      <c r="H15" s="13">
        <f t="shared" si="1"/>
        <v>0.79973300000000003</v>
      </c>
      <c r="I15" s="20">
        <v>0.93123400000000001</v>
      </c>
      <c r="J15">
        <v>0.183083</v>
      </c>
      <c r="K15" s="12">
        <v>0.33215899999999998</v>
      </c>
      <c r="L15" s="13">
        <f t="shared" si="2"/>
        <v>0.51524199999999998</v>
      </c>
      <c r="M15" s="20">
        <v>0.57016999999999995</v>
      </c>
      <c r="N15">
        <v>3.2070069999999999</v>
      </c>
      <c r="O15">
        <v>0.93266199999999999</v>
      </c>
      <c r="P15">
        <v>0.52411700000000006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C3" sqref="C3:C9"/>
    </sheetView>
  </sheetViews>
  <sheetFormatPr baseColWidth="10" defaultRowHeight="15" x14ac:dyDescent="0"/>
  <cols>
    <col min="5" max="5" width="14.6640625" customWidth="1"/>
    <col min="6" max="6" width="13" customWidth="1"/>
    <col min="12" max="12" width="12.6640625" customWidth="1"/>
    <col min="17" max="17" width="13" customWidth="1"/>
    <col min="18" max="18" width="14" customWidth="1"/>
  </cols>
  <sheetData>
    <row r="1" spans="1:19">
      <c r="A1" t="s">
        <v>168</v>
      </c>
      <c r="B1" s="20">
        <v>10</v>
      </c>
      <c r="H1" s="20">
        <v>40</v>
      </c>
      <c r="N1" s="20">
        <v>80</v>
      </c>
    </row>
    <row r="2" spans="1:19">
      <c r="A2" t="s">
        <v>164</v>
      </c>
      <c r="B2" s="20" t="s">
        <v>125</v>
      </c>
      <c r="C2" t="s">
        <v>4</v>
      </c>
      <c r="D2" t="s">
        <v>165</v>
      </c>
      <c r="E2" t="s">
        <v>166</v>
      </c>
      <c r="F2" t="s">
        <v>167</v>
      </c>
      <c r="G2" t="s">
        <v>126</v>
      </c>
      <c r="H2" s="20" t="s">
        <v>125</v>
      </c>
      <c r="I2" t="s">
        <v>4</v>
      </c>
      <c r="J2" t="s">
        <v>165</v>
      </c>
      <c r="K2" t="s">
        <v>166</v>
      </c>
      <c r="L2" t="s">
        <v>167</v>
      </c>
      <c r="M2" t="s">
        <v>126</v>
      </c>
      <c r="N2" s="20" t="s">
        <v>125</v>
      </c>
      <c r="O2" t="s">
        <v>4</v>
      </c>
      <c r="P2" t="s">
        <v>165</v>
      </c>
      <c r="Q2" t="s">
        <v>166</v>
      </c>
      <c r="R2" t="s">
        <v>167</v>
      </c>
      <c r="S2" t="s">
        <v>126</v>
      </c>
    </row>
    <row r="3" spans="1:19">
      <c r="A3">
        <v>1</v>
      </c>
      <c r="B3" s="20">
        <v>1.6019289999999999</v>
      </c>
      <c r="C3">
        <v>1.109599</v>
      </c>
      <c r="D3">
        <v>1.319871</v>
      </c>
      <c r="E3">
        <v>0.55250600000000005</v>
      </c>
      <c r="F3">
        <f>D3+E3</f>
        <v>1.8723770000000002</v>
      </c>
      <c r="G3">
        <v>1.805018</v>
      </c>
      <c r="H3" s="20">
        <v>0.61546900000000004</v>
      </c>
      <c r="I3">
        <v>0.49384099999999997</v>
      </c>
      <c r="J3">
        <v>0.51649100000000003</v>
      </c>
      <c r="K3">
        <v>0.228493</v>
      </c>
      <c r="L3">
        <f>J3+K3</f>
        <v>0.74498400000000009</v>
      </c>
      <c r="M3">
        <v>0.69924200000000003</v>
      </c>
      <c r="N3" s="20">
        <v>0.37420399999999998</v>
      </c>
      <c r="O3">
        <v>0.30067700000000003</v>
      </c>
      <c r="P3">
        <v>0.28104099999999999</v>
      </c>
      <c r="Q3">
        <v>0.13993700000000001</v>
      </c>
      <c r="R3">
        <f>P3+Q3</f>
        <v>0.42097799999999996</v>
      </c>
      <c r="S3">
        <v>0.42907899999999999</v>
      </c>
    </row>
    <row r="4" spans="1:19">
      <c r="A4">
        <v>2</v>
      </c>
      <c r="B4" s="20">
        <v>1.623048</v>
      </c>
      <c r="C4">
        <v>1.1820550000000001</v>
      </c>
      <c r="D4">
        <v>1.2355210000000001</v>
      </c>
      <c r="E4">
        <v>0.54330100000000003</v>
      </c>
      <c r="F4">
        <f t="shared" ref="F4:F10" si="0">D4+E4</f>
        <v>1.7788220000000001</v>
      </c>
      <c r="G4">
        <v>1.77054</v>
      </c>
      <c r="H4" s="20">
        <v>0.65060499999999999</v>
      </c>
      <c r="I4">
        <v>0.52794200000000002</v>
      </c>
      <c r="J4">
        <v>0.497479</v>
      </c>
      <c r="K4">
        <v>0.23352300000000001</v>
      </c>
      <c r="L4">
        <f t="shared" ref="L4:L10" si="1">J4+K4</f>
        <v>0.73100200000000004</v>
      </c>
      <c r="M4">
        <v>0.69276000000000004</v>
      </c>
      <c r="N4" s="20">
        <v>0.33065699999999998</v>
      </c>
      <c r="O4">
        <v>0.269899</v>
      </c>
      <c r="P4">
        <v>0.28201100000000001</v>
      </c>
      <c r="Q4">
        <v>0.13422400000000001</v>
      </c>
      <c r="R4">
        <f t="shared" ref="R4:R10" si="2">P4+Q4</f>
        <v>0.41623500000000002</v>
      </c>
      <c r="S4">
        <v>0.421765</v>
      </c>
    </row>
    <row r="5" spans="1:19">
      <c r="A5">
        <v>4</v>
      </c>
      <c r="B5" s="20">
        <v>1.615132</v>
      </c>
      <c r="C5">
        <v>1.071704</v>
      </c>
      <c r="D5">
        <v>1.2530539999999999</v>
      </c>
      <c r="E5">
        <v>0.51540399999999997</v>
      </c>
      <c r="F5">
        <f t="shared" si="0"/>
        <v>1.7684579999999999</v>
      </c>
      <c r="G5">
        <v>1.6974210000000001</v>
      </c>
      <c r="H5" s="20">
        <v>0.68163099999999999</v>
      </c>
      <c r="I5">
        <v>0.45046199999999997</v>
      </c>
      <c r="J5">
        <v>0.51430799999999999</v>
      </c>
      <c r="K5">
        <v>0.21613199999999999</v>
      </c>
      <c r="L5">
        <f t="shared" si="1"/>
        <v>0.73043999999999998</v>
      </c>
      <c r="M5">
        <v>0.68844000000000005</v>
      </c>
      <c r="N5" s="20">
        <v>0.30784800000000001</v>
      </c>
      <c r="O5">
        <v>0.26813599999999999</v>
      </c>
      <c r="P5">
        <v>0.32984000000000002</v>
      </c>
      <c r="Q5">
        <v>0.14841099999999999</v>
      </c>
      <c r="R5">
        <f t="shared" si="2"/>
        <v>0.47825099999999998</v>
      </c>
      <c r="S5">
        <v>0.390426</v>
      </c>
    </row>
    <row r="6" spans="1:19">
      <c r="A6">
        <v>8</v>
      </c>
      <c r="B6" s="20">
        <v>1.6674</v>
      </c>
      <c r="C6">
        <v>1.1797530000000001</v>
      </c>
      <c r="D6">
        <v>1.187851</v>
      </c>
      <c r="E6">
        <v>0.54034700000000002</v>
      </c>
      <c r="F6">
        <f t="shared" si="0"/>
        <v>1.7281979999999999</v>
      </c>
      <c r="G6">
        <v>1.6990419999999999</v>
      </c>
      <c r="H6" s="20">
        <v>0.63120399999999999</v>
      </c>
      <c r="I6">
        <v>0.547095</v>
      </c>
      <c r="J6">
        <v>0.49312499999999998</v>
      </c>
      <c r="K6">
        <v>0.233958</v>
      </c>
      <c r="L6">
        <f t="shared" si="1"/>
        <v>0.72708299999999992</v>
      </c>
      <c r="M6">
        <v>0.68036600000000003</v>
      </c>
      <c r="N6" s="20">
        <v>0.330986</v>
      </c>
      <c r="O6">
        <v>0.31846099999999999</v>
      </c>
      <c r="P6">
        <v>0.30127399999999999</v>
      </c>
      <c r="Q6">
        <v>0.11955300000000001</v>
      </c>
      <c r="R6">
        <f t="shared" si="2"/>
        <v>0.42082700000000001</v>
      </c>
      <c r="S6">
        <v>0.34775699999999998</v>
      </c>
    </row>
    <row r="7" spans="1:19">
      <c r="A7">
        <v>16</v>
      </c>
      <c r="B7" s="20">
        <v>1.7010529999999999</v>
      </c>
      <c r="C7">
        <v>1.5400419999999999</v>
      </c>
      <c r="D7">
        <v>1.250928</v>
      </c>
      <c r="E7">
        <v>0.55836600000000003</v>
      </c>
      <c r="F7">
        <f t="shared" si="0"/>
        <v>1.809294</v>
      </c>
      <c r="G7">
        <v>1.8014520000000001</v>
      </c>
      <c r="H7" s="20">
        <v>0.62585000000000002</v>
      </c>
      <c r="I7">
        <v>0.67446700000000004</v>
      </c>
      <c r="J7">
        <v>0.530501</v>
      </c>
      <c r="K7">
        <v>0.232095</v>
      </c>
      <c r="L7">
        <f t="shared" si="1"/>
        <v>0.76259600000000005</v>
      </c>
      <c r="M7">
        <v>0.70429399999999998</v>
      </c>
      <c r="N7" s="20">
        <v>0.32975500000000002</v>
      </c>
      <c r="O7">
        <v>0.34715400000000002</v>
      </c>
      <c r="P7">
        <v>0.34123399999999998</v>
      </c>
      <c r="Q7">
        <v>0.12467200000000001</v>
      </c>
      <c r="R7">
        <f t="shared" si="2"/>
        <v>0.46590599999999999</v>
      </c>
      <c r="S7">
        <v>0.361043</v>
      </c>
    </row>
    <row r="8" spans="1:19">
      <c r="A8">
        <v>32</v>
      </c>
      <c r="B8" s="20">
        <v>1.6011740000000001</v>
      </c>
      <c r="C8">
        <v>1.290689</v>
      </c>
      <c r="D8">
        <v>1.177276</v>
      </c>
      <c r="E8">
        <v>0.71665500000000004</v>
      </c>
      <c r="F8">
        <f t="shared" si="0"/>
        <v>1.893931</v>
      </c>
      <c r="G8">
        <v>1.8149709999999999</v>
      </c>
      <c r="H8" s="20">
        <v>0.633104</v>
      </c>
      <c r="I8">
        <v>0.60159600000000002</v>
      </c>
      <c r="J8">
        <v>0.48742999999999997</v>
      </c>
      <c r="K8">
        <v>0.309832</v>
      </c>
      <c r="L8">
        <f t="shared" si="1"/>
        <v>0.79726199999999992</v>
      </c>
      <c r="M8">
        <v>0.71842300000000003</v>
      </c>
      <c r="N8" s="20">
        <v>0.32438</v>
      </c>
      <c r="O8">
        <v>0.30959799999999998</v>
      </c>
      <c r="P8">
        <v>0.38052799999999998</v>
      </c>
      <c r="Q8">
        <v>0.153199</v>
      </c>
      <c r="R8">
        <f t="shared" si="2"/>
        <v>0.53372699999999995</v>
      </c>
      <c r="S8">
        <v>0.365566</v>
      </c>
    </row>
    <row r="9" spans="1:19">
      <c r="A9">
        <v>64</v>
      </c>
      <c r="B9" s="20"/>
      <c r="C9">
        <v>1.3906890000000001</v>
      </c>
      <c r="D9">
        <v>1.1971670000000001</v>
      </c>
      <c r="E9">
        <v>0.55120800000000003</v>
      </c>
      <c r="G9">
        <v>1.684439</v>
      </c>
      <c r="H9" s="20"/>
      <c r="I9">
        <v>0.66101699999999997</v>
      </c>
      <c r="J9">
        <v>0.49524400000000002</v>
      </c>
      <c r="K9">
        <v>0.23230400000000001</v>
      </c>
      <c r="L9">
        <f t="shared" si="1"/>
        <v>0.72754800000000008</v>
      </c>
      <c r="M9">
        <v>0.68265500000000001</v>
      </c>
      <c r="N9" s="20"/>
      <c r="O9">
        <v>0.35903000000000002</v>
      </c>
      <c r="P9">
        <v>0.44907599999999998</v>
      </c>
      <c r="Q9">
        <v>0.13635900000000001</v>
      </c>
      <c r="R9">
        <f t="shared" si="2"/>
        <v>0.58543499999999993</v>
      </c>
      <c r="S9">
        <v>0.34264600000000001</v>
      </c>
    </row>
    <row r="10" spans="1:19">
      <c r="L10">
        <f t="shared" si="1"/>
        <v>0</v>
      </c>
      <c r="N10" s="20"/>
      <c r="R10">
        <f t="shared" si="2"/>
        <v>0</v>
      </c>
    </row>
    <row r="11" spans="1:19">
      <c r="B11" t="s">
        <v>169</v>
      </c>
    </row>
    <row r="23" spans="18:18">
      <c r="R23" t="s">
        <v>170</v>
      </c>
    </row>
    <row r="24" spans="18:18">
      <c r="R24" t="s">
        <v>171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abSelected="1" workbookViewId="0">
      <selection activeCell="H14" sqref="H14"/>
    </sheetView>
  </sheetViews>
  <sheetFormatPr baseColWidth="10" defaultRowHeight="15" x14ac:dyDescent="0"/>
  <cols>
    <col min="3" max="3" width="15.83203125" customWidth="1"/>
    <col min="4" max="4" width="12.1640625" customWidth="1"/>
    <col min="5" max="5" width="12" customWidth="1"/>
    <col min="6" max="6" width="12.5" customWidth="1"/>
    <col min="7" max="7" width="11.6640625" customWidth="1"/>
    <col min="8" max="8" width="11.83203125" customWidth="1"/>
    <col min="9" max="9" width="13.1640625" customWidth="1"/>
  </cols>
  <sheetData>
    <row r="1" spans="1:18">
      <c r="A1" t="s">
        <v>168</v>
      </c>
      <c r="B1" s="20" t="s">
        <v>172</v>
      </c>
      <c r="C1" t="s">
        <v>181</v>
      </c>
      <c r="H1" s="14"/>
      <c r="I1" s="14"/>
      <c r="J1" s="14"/>
      <c r="K1" s="20"/>
      <c r="Q1" s="14"/>
      <c r="R1" s="14"/>
    </row>
    <row r="2" spans="1:18">
      <c r="A2" t="s">
        <v>164</v>
      </c>
      <c r="B2" s="20" t="s">
        <v>173</v>
      </c>
      <c r="C2" t="s">
        <v>174</v>
      </c>
      <c r="D2" t="s">
        <v>180</v>
      </c>
      <c r="E2" t="s">
        <v>175</v>
      </c>
      <c r="F2" t="s">
        <v>176</v>
      </c>
      <c r="G2" t="s">
        <v>177</v>
      </c>
      <c r="H2" t="s">
        <v>178</v>
      </c>
      <c r="I2" s="14" t="s">
        <v>179</v>
      </c>
      <c r="J2" s="14" t="s">
        <v>182</v>
      </c>
      <c r="K2" s="20"/>
      <c r="R2" s="14"/>
    </row>
    <row r="3" spans="1:18">
      <c r="A3">
        <v>1</v>
      </c>
      <c r="B3" s="20">
        <v>16.104700000000001</v>
      </c>
      <c r="C3">
        <v>13.594671300000002</v>
      </c>
      <c r="D3">
        <v>18.591685400000003</v>
      </c>
      <c r="E3">
        <v>5.6313029999999999</v>
      </c>
      <c r="F3">
        <v>4.3995699999999998</v>
      </c>
      <c r="G3">
        <v>5.5250600000000007</v>
      </c>
      <c r="H3" s="14">
        <f>F3+G3</f>
        <v>9.9246300000000005</v>
      </c>
      <c r="I3" s="14">
        <v>10.917093000000001</v>
      </c>
      <c r="J3" s="14">
        <v>11.09599</v>
      </c>
      <c r="K3" s="20"/>
      <c r="Q3" s="14"/>
      <c r="R3" s="14"/>
    </row>
    <row r="4" spans="1:18">
      <c r="A4">
        <v>2</v>
      </c>
      <c r="B4" s="20">
        <v>16.882999999999999</v>
      </c>
      <c r="C4">
        <v>12.725866300000002</v>
      </c>
      <c r="D4">
        <v>18.236562000000003</v>
      </c>
      <c r="E4">
        <v>5.5263710000000001</v>
      </c>
      <c r="F4">
        <v>4.1184033333333341</v>
      </c>
      <c r="G4">
        <v>5.4330100000000003</v>
      </c>
      <c r="H4" s="14">
        <f t="shared" ref="H4:H8" si="0">F4+G4</f>
        <v>9.5514133333333344</v>
      </c>
      <c r="I4" s="14">
        <v>10.506554666666668</v>
      </c>
      <c r="J4" s="14">
        <v>11.820550000000001</v>
      </c>
      <c r="K4" s="20"/>
      <c r="Q4" s="14"/>
      <c r="R4" s="14"/>
    </row>
    <row r="5" spans="1:18">
      <c r="A5">
        <v>4</v>
      </c>
      <c r="B5" s="20">
        <v>16.684031999999998</v>
      </c>
      <c r="C5">
        <v>12.906456199999999</v>
      </c>
      <c r="D5">
        <v>17.483436300000001</v>
      </c>
      <c r="E5">
        <v>5.6213030000000002</v>
      </c>
      <c r="F5">
        <v>4.1768466666666662</v>
      </c>
      <c r="G5">
        <v>5.1540400000000002</v>
      </c>
      <c r="H5" s="14">
        <f t="shared" si="0"/>
        <v>9.3308866666666663</v>
      </c>
      <c r="I5" s="14">
        <v>10.263975333333335</v>
      </c>
      <c r="J5" s="14">
        <v>10.717040000000001</v>
      </c>
      <c r="K5" s="20"/>
      <c r="Q5" s="14"/>
      <c r="R5" s="14"/>
    </row>
    <row r="6" spans="1:18">
      <c r="A6">
        <v>8</v>
      </c>
      <c r="B6" s="20">
        <v>16.313701999999999</v>
      </c>
      <c r="C6">
        <v>12.234865300000001</v>
      </c>
      <c r="D6">
        <v>17.500132600000001</v>
      </c>
      <c r="E6">
        <v>5.5463709999999997</v>
      </c>
      <c r="F6">
        <v>3.9595033333333336</v>
      </c>
      <c r="G6">
        <v>5.4034700000000004</v>
      </c>
      <c r="H6" s="14">
        <f t="shared" si="0"/>
        <v>9.3629733333333345</v>
      </c>
      <c r="I6" s="14">
        <v>10.299270666666668</v>
      </c>
      <c r="J6" s="14">
        <v>11.79753</v>
      </c>
      <c r="K6" s="20"/>
      <c r="Q6" s="14"/>
      <c r="R6" s="14"/>
    </row>
    <row r="7" spans="1:18">
      <c r="A7">
        <v>16</v>
      </c>
      <c r="B7" s="20">
        <v>16.766639999999999</v>
      </c>
      <c r="C7">
        <v>12.884558400000001</v>
      </c>
      <c r="D7">
        <v>18.554955600000003</v>
      </c>
      <c r="E7">
        <v>5.5313030000000003</v>
      </c>
      <c r="F7">
        <v>4.1697600000000001</v>
      </c>
      <c r="G7">
        <v>5.5836600000000001</v>
      </c>
      <c r="H7" s="14">
        <f t="shared" si="0"/>
        <v>9.7534200000000002</v>
      </c>
      <c r="I7" s="14">
        <v>10.728762000000001</v>
      </c>
      <c r="J7" s="14">
        <v>15.400419999999999</v>
      </c>
      <c r="K7" s="20"/>
      <c r="Q7" s="14"/>
      <c r="R7" s="14"/>
    </row>
    <row r="8" spans="1:18">
      <c r="A8">
        <v>32</v>
      </c>
      <c r="B8" s="20">
        <v>16.606943000000001</v>
      </c>
      <c r="C8">
        <v>12.125942800000001</v>
      </c>
      <c r="D8">
        <v>18.6942013</v>
      </c>
      <c r="E8">
        <v>5.5283709999999999</v>
      </c>
      <c r="F8">
        <v>3.9242533333333331</v>
      </c>
      <c r="G8">
        <v>7.1665500000000009</v>
      </c>
      <c r="H8" s="14">
        <f t="shared" si="0"/>
        <v>11.090803333333334</v>
      </c>
      <c r="I8" s="14">
        <v>12.199883666666668</v>
      </c>
      <c r="J8" s="14">
        <v>12.906890000000001</v>
      </c>
      <c r="K8" s="20"/>
      <c r="Q8" s="14"/>
      <c r="R8" s="14"/>
    </row>
    <row r="9" spans="1:18">
      <c r="B9" s="20"/>
      <c r="H9" s="14"/>
      <c r="I9" s="14"/>
      <c r="J9" s="14"/>
      <c r="K9" s="20"/>
      <c r="Q9" s="14"/>
      <c r="R9" s="14"/>
    </row>
    <row r="10" spans="1:18">
      <c r="H10" s="14"/>
      <c r="I10" s="14"/>
      <c r="J10" s="14"/>
      <c r="K10" s="14"/>
      <c r="L10" s="14"/>
      <c r="M10" s="14"/>
      <c r="N10" s="14"/>
      <c r="O10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6"/>
  <sheetViews>
    <sheetView workbookViewId="0">
      <selection activeCell="F28" sqref="F28"/>
    </sheetView>
  </sheetViews>
  <sheetFormatPr baseColWidth="10" defaultRowHeight="15" x14ac:dyDescent="0"/>
  <cols>
    <col min="1" max="1" width="27.5" customWidth="1"/>
    <col min="3" max="3" width="15.5" customWidth="1"/>
    <col min="4" max="4" width="15.6640625" customWidth="1"/>
    <col min="5" max="5" width="15.33203125" customWidth="1"/>
    <col min="6" max="6" width="14.83203125" customWidth="1"/>
    <col min="7" max="7" width="14.5" customWidth="1"/>
    <col min="8" max="8" width="16.1640625" customWidth="1"/>
    <col min="9" max="9" width="14.5" customWidth="1"/>
    <col min="10" max="10" width="16.5" customWidth="1"/>
    <col min="11" max="11" width="15.6640625" customWidth="1"/>
  </cols>
  <sheetData>
    <row r="1" spans="1:11" ht="25">
      <c r="A1" s="1" t="s">
        <v>7</v>
      </c>
      <c r="B1" s="1"/>
    </row>
    <row r="2" spans="1:11">
      <c r="A2" s="4" t="s">
        <v>3</v>
      </c>
      <c r="B2" s="4"/>
      <c r="C2" s="4">
        <v>1</v>
      </c>
      <c r="D2" s="4">
        <v>10</v>
      </c>
      <c r="E2" s="4">
        <v>20</v>
      </c>
      <c r="F2" s="4">
        <v>30</v>
      </c>
      <c r="G2" s="4">
        <v>40</v>
      </c>
      <c r="H2" s="4">
        <v>50</v>
      </c>
      <c r="I2" s="4">
        <v>60</v>
      </c>
      <c r="J2" s="4">
        <v>70</v>
      </c>
      <c r="K2" s="4">
        <v>80</v>
      </c>
    </row>
    <row r="3" spans="1:11">
      <c r="A3" t="s">
        <v>14</v>
      </c>
      <c r="B3" t="s">
        <v>66</v>
      </c>
      <c r="C3" s="5">
        <v>291258067372</v>
      </c>
      <c r="D3" s="5">
        <v>261249952464</v>
      </c>
      <c r="E3" s="5">
        <v>261122239042</v>
      </c>
      <c r="F3" s="5">
        <v>267523799327</v>
      </c>
      <c r="G3" s="5">
        <v>289400136354</v>
      </c>
      <c r="H3" s="5">
        <v>285078237877</v>
      </c>
      <c r="I3" s="5">
        <v>302080248666</v>
      </c>
      <c r="J3" s="5">
        <v>319728211702</v>
      </c>
      <c r="K3" s="5">
        <v>335432123935</v>
      </c>
    </row>
    <row r="4" spans="1:11">
      <c r="A4" t="s">
        <v>16</v>
      </c>
      <c r="B4" t="s">
        <v>66</v>
      </c>
      <c r="C4" s="5">
        <v>243692734810</v>
      </c>
      <c r="D4" s="5">
        <v>214168846259</v>
      </c>
      <c r="E4" s="5">
        <v>214293899776</v>
      </c>
      <c r="F4" s="5">
        <v>220736492375</v>
      </c>
      <c r="G4" s="5">
        <v>243525055545</v>
      </c>
      <c r="H4" s="5">
        <v>239472244499</v>
      </c>
      <c r="I4" s="5">
        <v>257824608477</v>
      </c>
      <c r="J4" s="5">
        <v>275064575746</v>
      </c>
      <c r="K4" s="5">
        <v>290929965316</v>
      </c>
    </row>
    <row r="5" spans="1:11">
      <c r="A5" t="s">
        <v>17</v>
      </c>
      <c r="B5" t="s">
        <v>66</v>
      </c>
      <c r="C5" s="5">
        <v>201787069640</v>
      </c>
      <c r="D5" s="5">
        <v>171882493528</v>
      </c>
      <c r="E5" s="5">
        <v>179340679522</v>
      </c>
      <c r="F5" s="5">
        <v>178890344965</v>
      </c>
      <c r="G5" s="5">
        <v>178464168436</v>
      </c>
      <c r="H5" s="5">
        <v>192497442584</v>
      </c>
      <c r="I5" s="5">
        <v>210760103545</v>
      </c>
      <c r="J5" s="5">
        <v>219338968401</v>
      </c>
      <c r="K5" s="5">
        <v>240646247299</v>
      </c>
    </row>
    <row r="6" spans="1:11">
      <c r="A6" t="s">
        <v>18</v>
      </c>
      <c r="B6" t="s">
        <v>66</v>
      </c>
      <c r="C6" s="5">
        <v>74393293772</v>
      </c>
      <c r="D6" s="5">
        <v>73714189618</v>
      </c>
      <c r="E6" s="5">
        <v>73185461759</v>
      </c>
      <c r="F6" s="5">
        <v>73431018021</v>
      </c>
      <c r="G6" s="5">
        <v>72747063904</v>
      </c>
      <c r="H6" s="5">
        <v>71633659012</v>
      </c>
      <c r="I6" s="5">
        <v>71091661189</v>
      </c>
      <c r="J6" s="5">
        <v>72680274393</v>
      </c>
      <c r="K6" s="5">
        <v>72094154295</v>
      </c>
    </row>
    <row r="7" spans="1:11">
      <c r="A7" t="s">
        <v>19</v>
      </c>
      <c r="B7" t="s">
        <v>66</v>
      </c>
      <c r="C7" s="5">
        <v>1939209856</v>
      </c>
      <c r="D7" s="5">
        <v>1924613629</v>
      </c>
      <c r="E7" s="5">
        <v>1914381108</v>
      </c>
      <c r="F7" s="5">
        <v>1916451141</v>
      </c>
      <c r="G7" s="5">
        <v>1911888987</v>
      </c>
      <c r="H7" s="5">
        <v>1887411177</v>
      </c>
      <c r="I7" s="5">
        <v>1894115177</v>
      </c>
      <c r="J7" s="5">
        <v>1890182270</v>
      </c>
      <c r="K7" s="5">
        <v>1861275371</v>
      </c>
    </row>
    <row r="8" spans="1:11">
      <c r="A8" t="s">
        <v>20</v>
      </c>
      <c r="B8" t="s">
        <v>66</v>
      </c>
      <c r="C8" s="5">
        <v>877111123</v>
      </c>
      <c r="D8" s="5">
        <v>868563666</v>
      </c>
      <c r="E8" s="5">
        <v>864524099</v>
      </c>
      <c r="F8" s="5">
        <v>865857705</v>
      </c>
      <c r="G8" s="5">
        <v>859091518</v>
      </c>
      <c r="H8" s="5">
        <v>850824931</v>
      </c>
      <c r="I8" s="5">
        <v>853231326</v>
      </c>
      <c r="J8" s="5">
        <v>847514769</v>
      </c>
      <c r="K8" s="5">
        <v>838607640</v>
      </c>
    </row>
    <row r="9" spans="1:11">
      <c r="A9" t="s">
        <v>21</v>
      </c>
      <c r="B9" t="s">
        <v>66</v>
      </c>
      <c r="C9" s="5">
        <v>15765835913</v>
      </c>
      <c r="D9" s="5">
        <v>15693504318</v>
      </c>
      <c r="E9" s="5">
        <v>15585880015</v>
      </c>
      <c r="F9" s="5">
        <v>15526263969</v>
      </c>
      <c r="G9" s="5">
        <v>15578716484</v>
      </c>
      <c r="H9" s="5">
        <v>15216752804</v>
      </c>
      <c r="I9" s="5">
        <v>15240123512</v>
      </c>
      <c r="J9" s="5">
        <v>15487517612</v>
      </c>
      <c r="K9" s="5">
        <v>14903391688</v>
      </c>
    </row>
    <row r="10" spans="1:11">
      <c r="A10" t="s">
        <v>22</v>
      </c>
      <c r="B10" t="s">
        <v>66</v>
      </c>
      <c r="C10" s="5">
        <v>479217109</v>
      </c>
      <c r="D10" s="5">
        <v>477391455</v>
      </c>
      <c r="E10" s="5">
        <v>477590921</v>
      </c>
      <c r="F10" s="5">
        <v>477764364</v>
      </c>
      <c r="G10" s="5">
        <v>478096170</v>
      </c>
      <c r="H10" s="5">
        <v>465426303</v>
      </c>
      <c r="I10" s="5">
        <v>468681559</v>
      </c>
      <c r="J10" s="5">
        <v>473916637</v>
      </c>
      <c r="K10" s="5">
        <v>460761779</v>
      </c>
    </row>
    <row r="11" spans="1:11">
      <c r="A11" t="s">
        <v>23</v>
      </c>
      <c r="B11" t="s">
        <v>66</v>
      </c>
      <c r="C11" s="5">
        <v>16195414676</v>
      </c>
      <c r="D11" s="5">
        <v>14568259184</v>
      </c>
      <c r="E11" s="5">
        <v>14582993293</v>
      </c>
      <c r="F11" s="5">
        <v>14956649366</v>
      </c>
      <c r="G11" s="5">
        <v>16240170858</v>
      </c>
      <c r="H11" s="5">
        <v>15848632147</v>
      </c>
      <c r="I11" s="5">
        <v>16921754916</v>
      </c>
      <c r="J11" s="5">
        <v>17877560026</v>
      </c>
      <c r="K11" s="5">
        <v>18989880294</v>
      </c>
    </row>
    <row r="12" spans="1:11">
      <c r="A12" t="s">
        <v>24</v>
      </c>
      <c r="B12" t="s">
        <v>66</v>
      </c>
      <c r="C12">
        <v>121849.61786100001</v>
      </c>
      <c r="D12">
        <v>110383.478279</v>
      </c>
      <c r="E12">
        <v>110957.818142</v>
      </c>
      <c r="F12">
        <v>113824.759217</v>
      </c>
      <c r="G12">
        <v>123455.86715799999</v>
      </c>
      <c r="H12">
        <v>122799.55733</v>
      </c>
      <c r="I12">
        <v>130529.553573</v>
      </c>
      <c r="J12">
        <v>138106.978623</v>
      </c>
      <c r="K12">
        <v>147929.97057199999</v>
      </c>
    </row>
    <row r="13" spans="1:11">
      <c r="A13" t="s">
        <v>25</v>
      </c>
      <c r="B13" t="s">
        <v>66</v>
      </c>
      <c r="C13">
        <v>121849.586115</v>
      </c>
      <c r="D13">
        <v>110383.444328</v>
      </c>
      <c r="E13">
        <v>110957.659795</v>
      </c>
      <c r="F13">
        <v>113824.72237800001</v>
      </c>
      <c r="G13">
        <v>123455.837186</v>
      </c>
      <c r="H13">
        <v>122799.51746800001</v>
      </c>
      <c r="I13">
        <v>130529.499989</v>
      </c>
      <c r="J13">
        <v>138106.904591</v>
      </c>
      <c r="K13">
        <v>147929.907354</v>
      </c>
    </row>
    <row r="14" spans="1:11">
      <c r="A14" t="s">
        <v>26</v>
      </c>
      <c r="B14" t="s">
        <v>66</v>
      </c>
      <c r="C14" s="5">
        <v>469571</v>
      </c>
      <c r="D14" s="5">
        <v>469590</v>
      </c>
      <c r="E14" s="5">
        <v>469609</v>
      </c>
      <c r="F14" s="5">
        <v>469632</v>
      </c>
      <c r="G14" s="5">
        <v>469651</v>
      </c>
      <c r="H14" s="5">
        <v>469673</v>
      </c>
      <c r="I14" s="5">
        <v>469693</v>
      </c>
      <c r="J14" s="5">
        <v>469714</v>
      </c>
      <c r="K14" s="5">
        <v>469734</v>
      </c>
    </row>
    <row r="15" spans="1:11">
      <c r="A15" t="s">
        <v>27</v>
      </c>
      <c r="B15" t="s">
        <v>66</v>
      </c>
      <c r="C15" s="5">
        <v>469571</v>
      </c>
      <c r="D15" s="5">
        <v>469590</v>
      </c>
      <c r="E15" s="5">
        <v>469609</v>
      </c>
      <c r="F15" s="5">
        <v>469632</v>
      </c>
      <c r="G15" s="5">
        <v>469651</v>
      </c>
      <c r="H15" s="5">
        <v>469673</v>
      </c>
      <c r="I15" s="5">
        <v>469693</v>
      </c>
      <c r="J15" s="5">
        <v>469714</v>
      </c>
      <c r="K15" s="5">
        <v>469734</v>
      </c>
    </row>
    <row r="16" spans="1:11">
      <c r="A16" t="s">
        <v>28</v>
      </c>
      <c r="B16" t="s">
        <v>66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29</v>
      </c>
      <c r="B17" t="s">
        <v>66</v>
      </c>
      <c r="C17">
        <v>159</v>
      </c>
      <c r="D17">
        <v>160</v>
      </c>
      <c r="E17">
        <v>168</v>
      </c>
      <c r="F17">
        <v>185</v>
      </c>
      <c r="G17">
        <v>197</v>
      </c>
      <c r="H17">
        <v>260</v>
      </c>
      <c r="I17">
        <v>408</v>
      </c>
      <c r="J17">
        <v>327</v>
      </c>
      <c r="K17">
        <v>348</v>
      </c>
    </row>
    <row r="18" spans="1:11">
      <c r="A18" t="s">
        <v>30</v>
      </c>
      <c r="B18" t="s">
        <v>66</v>
      </c>
      <c r="C18">
        <v>1</v>
      </c>
      <c r="D18">
        <v>11</v>
      </c>
      <c r="E18">
        <v>21</v>
      </c>
      <c r="F18">
        <v>31</v>
      </c>
      <c r="G18">
        <v>43</v>
      </c>
      <c r="H18">
        <v>53</v>
      </c>
      <c r="I18">
        <v>64</v>
      </c>
      <c r="J18">
        <v>71</v>
      </c>
      <c r="K18">
        <v>86</v>
      </c>
    </row>
    <row r="19" spans="1:11">
      <c r="A19" t="s">
        <v>31</v>
      </c>
      <c r="B19" t="s">
        <v>66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32</v>
      </c>
      <c r="B20" t="s">
        <v>66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 t="s">
        <v>33</v>
      </c>
      <c r="B21" t="s">
        <v>66</v>
      </c>
      <c r="C21" s="5">
        <v>17832639341</v>
      </c>
      <c r="D21" s="5">
        <v>17744827044</v>
      </c>
      <c r="E21" s="5">
        <v>17686057585</v>
      </c>
      <c r="F21" s="5">
        <v>17735821603</v>
      </c>
      <c r="G21" s="5">
        <v>17871726188</v>
      </c>
      <c r="H21" s="5">
        <v>17369826592</v>
      </c>
      <c r="I21" s="5">
        <v>17515721396</v>
      </c>
      <c r="J21" s="5">
        <v>17796363857</v>
      </c>
      <c r="K21" s="5">
        <v>16951273767</v>
      </c>
    </row>
    <row r="22" spans="1:11">
      <c r="A22" t="s">
        <v>34</v>
      </c>
      <c r="B22" t="s">
        <v>66</v>
      </c>
      <c r="C22" s="5">
        <v>2410727258</v>
      </c>
      <c r="D22" s="5">
        <v>2404088233</v>
      </c>
      <c r="E22" s="5">
        <v>2398191277</v>
      </c>
      <c r="F22" s="5">
        <v>2383797280</v>
      </c>
      <c r="G22" s="5">
        <v>2361710946</v>
      </c>
      <c r="H22" s="5">
        <v>2346227709</v>
      </c>
      <c r="I22" s="5">
        <v>2350772706</v>
      </c>
      <c r="J22" s="5">
        <v>2346548244</v>
      </c>
      <c r="K22" s="5">
        <v>2357985025</v>
      </c>
    </row>
    <row r="23" spans="1:11">
      <c r="A23" t="s">
        <v>35</v>
      </c>
      <c r="B23" t="s">
        <v>66</v>
      </c>
      <c r="C23" s="5">
        <v>9582251933</v>
      </c>
      <c r="D23" s="5">
        <v>9548925560</v>
      </c>
      <c r="E23" s="5">
        <v>9447480054</v>
      </c>
      <c r="F23" s="5">
        <v>9635255103</v>
      </c>
      <c r="G23" s="5">
        <v>9475403066</v>
      </c>
      <c r="H23" s="5">
        <v>9424686851</v>
      </c>
      <c r="I23" s="5">
        <v>9454985577</v>
      </c>
      <c r="J23" s="5">
        <v>9582572707</v>
      </c>
      <c r="K23" s="5">
        <v>9130982289</v>
      </c>
    </row>
    <row r="24" spans="1:11">
      <c r="A24" t="s">
        <v>36</v>
      </c>
      <c r="B24" t="s">
        <v>66</v>
      </c>
      <c r="C24" s="5">
        <v>45408416</v>
      </c>
      <c r="D24" s="5">
        <v>46277769</v>
      </c>
      <c r="E24" s="5">
        <v>42428881</v>
      </c>
      <c r="F24" s="5">
        <v>50863811</v>
      </c>
      <c r="G24" s="5">
        <v>40997030</v>
      </c>
      <c r="H24" s="5">
        <v>48613020</v>
      </c>
      <c r="I24" s="5">
        <v>41894972</v>
      </c>
      <c r="J24" s="5">
        <v>40936370</v>
      </c>
      <c r="K24" s="5">
        <v>43674096</v>
      </c>
    </row>
    <row r="25" spans="1:11">
      <c r="A25" t="s">
        <v>37</v>
      </c>
      <c r="B25" t="s">
        <v>66</v>
      </c>
      <c r="C25" s="5">
        <v>296827596</v>
      </c>
      <c r="D25" s="5">
        <v>316506604</v>
      </c>
      <c r="E25" s="5">
        <v>305123080</v>
      </c>
      <c r="F25" s="5">
        <v>300545770</v>
      </c>
      <c r="G25" s="5">
        <v>310210904</v>
      </c>
      <c r="H25" s="5">
        <v>298430106</v>
      </c>
      <c r="I25" s="5">
        <v>297272398</v>
      </c>
      <c r="J25" s="5">
        <v>296750071</v>
      </c>
      <c r="K25" s="5">
        <v>284521757</v>
      </c>
    </row>
    <row r="26" spans="1:11">
      <c r="A26" t="s">
        <v>38</v>
      </c>
      <c r="B26" t="s">
        <v>66</v>
      </c>
      <c r="C26" s="5">
        <v>163809570</v>
      </c>
      <c r="D26" s="5">
        <v>165456367</v>
      </c>
      <c r="E26" s="5">
        <v>167367190</v>
      </c>
      <c r="F26" s="5">
        <v>166074341</v>
      </c>
      <c r="G26" s="5">
        <v>161634093</v>
      </c>
      <c r="H26" s="5">
        <v>161497439</v>
      </c>
      <c r="I26" s="5">
        <v>158933667</v>
      </c>
      <c r="J26" s="5">
        <v>158774604</v>
      </c>
      <c r="K26" s="5">
        <v>154813006</v>
      </c>
    </row>
    <row r="27" spans="1:11">
      <c r="A27" t="s">
        <v>39</v>
      </c>
      <c r="B27" t="s">
        <v>66</v>
      </c>
      <c r="C27" s="5">
        <v>36464494976</v>
      </c>
      <c r="D27" s="5">
        <v>36466586425</v>
      </c>
      <c r="E27" s="5">
        <v>36192742651</v>
      </c>
      <c r="F27" s="5">
        <v>36094729359</v>
      </c>
      <c r="G27" s="5">
        <v>35919254770</v>
      </c>
      <c r="H27" s="5">
        <v>35673188084</v>
      </c>
      <c r="I27" s="5">
        <v>35985358718</v>
      </c>
      <c r="J27" s="5">
        <v>35279226097</v>
      </c>
      <c r="K27" s="5">
        <v>34815144675</v>
      </c>
    </row>
    <row r="28" spans="1:11">
      <c r="A28" t="s">
        <v>40</v>
      </c>
      <c r="B28" t="s">
        <v>66</v>
      </c>
      <c r="C28" s="5">
        <v>22286448</v>
      </c>
      <c r="D28" s="5">
        <v>30815550</v>
      </c>
      <c r="E28" s="5">
        <v>28224677</v>
      </c>
      <c r="F28" s="5">
        <v>23368828</v>
      </c>
      <c r="G28" s="5">
        <v>24701870</v>
      </c>
      <c r="H28" s="5">
        <v>24792280</v>
      </c>
      <c r="I28" s="5">
        <v>30561492</v>
      </c>
      <c r="J28" s="5">
        <v>27198463</v>
      </c>
      <c r="K28" s="5">
        <v>31419184</v>
      </c>
    </row>
    <row r="29" spans="1:11">
      <c r="A29" t="s">
        <v>41</v>
      </c>
      <c r="B29" t="s">
        <v>66</v>
      </c>
      <c r="C29" t="s">
        <v>42</v>
      </c>
      <c r="D29" t="s">
        <v>42</v>
      </c>
      <c r="E29" t="s">
        <v>42</v>
      </c>
      <c r="F29" t="s">
        <v>42</v>
      </c>
      <c r="G29" t="s">
        <v>42</v>
      </c>
      <c r="H29" t="s">
        <v>42</v>
      </c>
      <c r="I29" t="s">
        <v>42</v>
      </c>
      <c r="J29" t="s">
        <v>42</v>
      </c>
      <c r="K29" t="s">
        <v>42</v>
      </c>
    </row>
    <row r="30" spans="1:11">
      <c r="A30" t="s">
        <v>43</v>
      </c>
      <c r="B30" t="s">
        <v>66</v>
      </c>
      <c r="C30" t="s">
        <v>42</v>
      </c>
      <c r="D30" t="s">
        <v>42</v>
      </c>
      <c r="E30" t="s">
        <v>42</v>
      </c>
      <c r="F30" t="s">
        <v>42</v>
      </c>
      <c r="G30" t="s">
        <v>42</v>
      </c>
      <c r="H30" t="s">
        <v>42</v>
      </c>
      <c r="I30" t="s">
        <v>42</v>
      </c>
      <c r="J30" t="s">
        <v>42</v>
      </c>
      <c r="K30" t="s">
        <v>42</v>
      </c>
    </row>
    <row r="31" spans="1:11">
      <c r="A31" t="s">
        <v>44</v>
      </c>
      <c r="B31" t="s">
        <v>66</v>
      </c>
      <c r="C31" s="5">
        <v>1885071355</v>
      </c>
      <c r="D31" s="5">
        <v>1879725591</v>
      </c>
      <c r="E31" s="5">
        <v>1867570187</v>
      </c>
      <c r="F31" s="5">
        <v>1858192594</v>
      </c>
      <c r="G31" s="5">
        <v>1849361296</v>
      </c>
      <c r="H31" s="5">
        <v>1836611110</v>
      </c>
      <c r="I31" s="5">
        <v>1806601585</v>
      </c>
      <c r="J31" s="5">
        <v>1783824057</v>
      </c>
      <c r="K31" s="5">
        <v>1785885675</v>
      </c>
    </row>
    <row r="32" spans="1:11">
      <c r="A32" t="s">
        <v>45</v>
      </c>
      <c r="B32" t="s">
        <v>66</v>
      </c>
      <c r="C32" s="5">
        <v>836788802</v>
      </c>
      <c r="D32" s="5">
        <v>837437137</v>
      </c>
      <c r="E32" s="5">
        <v>833450342</v>
      </c>
      <c r="F32" s="5">
        <v>832994245</v>
      </c>
      <c r="G32" s="5">
        <v>817305843</v>
      </c>
      <c r="H32" s="5">
        <v>814477023</v>
      </c>
      <c r="I32" s="5">
        <v>798770719</v>
      </c>
      <c r="J32" s="5">
        <v>792963723</v>
      </c>
      <c r="K32" s="5">
        <v>790050410</v>
      </c>
    </row>
    <row r="33" spans="1:11">
      <c r="A33" t="s">
        <v>46</v>
      </c>
      <c r="B33" t="s">
        <v>66</v>
      </c>
      <c r="C33" s="5">
        <v>41302345</v>
      </c>
      <c r="D33" s="5">
        <v>44712884</v>
      </c>
      <c r="E33" s="5">
        <v>44414232</v>
      </c>
      <c r="F33" s="5">
        <v>36566044</v>
      </c>
      <c r="G33" s="5">
        <v>43764385</v>
      </c>
      <c r="H33" s="5">
        <v>51417775</v>
      </c>
      <c r="I33" s="5">
        <v>53568956</v>
      </c>
      <c r="J33" s="5">
        <v>66599888</v>
      </c>
      <c r="K33" s="5">
        <v>106474500</v>
      </c>
    </row>
    <row r="34" spans="1:11">
      <c r="A34" t="s">
        <v>47</v>
      </c>
      <c r="B34" t="s">
        <v>66</v>
      </c>
      <c r="C34" s="5">
        <v>38729171</v>
      </c>
      <c r="D34" s="5">
        <v>41836642</v>
      </c>
      <c r="E34" s="5">
        <v>41407763</v>
      </c>
      <c r="F34" s="5">
        <v>33970465</v>
      </c>
      <c r="G34" s="5">
        <v>39201344</v>
      </c>
      <c r="H34" s="5">
        <v>39331730</v>
      </c>
      <c r="I34" s="5">
        <v>48691445</v>
      </c>
      <c r="J34" s="5">
        <v>58497221</v>
      </c>
      <c r="K34" s="5">
        <v>80532502</v>
      </c>
    </row>
    <row r="35" spans="1:11">
      <c r="A35" t="s">
        <v>48</v>
      </c>
      <c r="B35" t="s">
        <v>66</v>
      </c>
      <c r="C35" s="5">
        <v>8256294</v>
      </c>
      <c r="D35" s="5">
        <v>8702833</v>
      </c>
      <c r="E35" s="5">
        <v>6036014</v>
      </c>
      <c r="F35" s="5">
        <v>7794812</v>
      </c>
      <c r="G35" s="5">
        <v>7551777</v>
      </c>
      <c r="H35" s="5">
        <v>11352363</v>
      </c>
      <c r="I35" s="5">
        <v>13718760</v>
      </c>
      <c r="J35" s="5">
        <v>29858680</v>
      </c>
      <c r="K35" s="5">
        <v>21855080</v>
      </c>
    </row>
    <row r="36" spans="1:11">
      <c r="A36" t="s">
        <v>49</v>
      </c>
      <c r="B36" t="s">
        <v>66</v>
      </c>
      <c r="C36" s="5">
        <v>5090495</v>
      </c>
      <c r="D36" s="5">
        <v>5061704</v>
      </c>
      <c r="E36" s="5">
        <v>3544796</v>
      </c>
      <c r="F36" s="5">
        <v>5034842</v>
      </c>
      <c r="G36" s="5">
        <v>4181071</v>
      </c>
      <c r="H36" s="5">
        <v>3668274</v>
      </c>
      <c r="I36" s="5">
        <v>3652022</v>
      </c>
      <c r="J36" s="5">
        <v>15025781</v>
      </c>
      <c r="K36" s="5">
        <v>12790532</v>
      </c>
    </row>
    <row r="37" spans="1:11">
      <c r="A37" t="s">
        <v>50</v>
      </c>
      <c r="B37" t="s">
        <v>66</v>
      </c>
      <c r="C37" s="5">
        <v>17876728608</v>
      </c>
      <c r="D37" s="5">
        <v>17722654998</v>
      </c>
      <c r="E37" s="5">
        <v>17580887864</v>
      </c>
      <c r="F37" s="5">
        <v>17488523851</v>
      </c>
      <c r="G37" s="5">
        <v>17312256471</v>
      </c>
      <c r="H37" s="5">
        <v>17695870139</v>
      </c>
      <c r="I37" s="5">
        <v>17614254382</v>
      </c>
      <c r="J37" s="5">
        <v>17218439439</v>
      </c>
      <c r="K37" s="5">
        <v>17618372279</v>
      </c>
    </row>
    <row r="38" spans="1:11">
      <c r="A38" t="s">
        <v>51</v>
      </c>
      <c r="B38" t="s">
        <v>66</v>
      </c>
      <c r="C38" s="5">
        <v>953468015</v>
      </c>
      <c r="D38" s="5">
        <v>959140661</v>
      </c>
      <c r="E38" s="5">
        <v>961672016</v>
      </c>
      <c r="F38" s="5">
        <v>944855953</v>
      </c>
      <c r="G38" s="5">
        <v>936807929</v>
      </c>
      <c r="H38" s="5">
        <v>939864461</v>
      </c>
      <c r="I38" s="5">
        <v>931431792</v>
      </c>
      <c r="J38" s="5">
        <v>925464000</v>
      </c>
      <c r="K38" s="5">
        <v>951279583</v>
      </c>
    </row>
    <row r="39" spans="1:11">
      <c r="A39" t="s">
        <v>52</v>
      </c>
      <c r="B39" t="s">
        <v>66</v>
      </c>
      <c r="C39" s="5">
        <v>9585185986</v>
      </c>
      <c r="D39" s="5">
        <v>9521648871</v>
      </c>
      <c r="E39" s="5">
        <v>9457257811</v>
      </c>
      <c r="F39" s="5">
        <v>9411866661</v>
      </c>
      <c r="G39" s="5">
        <v>9339427720</v>
      </c>
      <c r="H39" s="5">
        <v>9423515890</v>
      </c>
      <c r="I39" s="5">
        <v>9538213059</v>
      </c>
      <c r="J39" s="5">
        <v>9195255476</v>
      </c>
      <c r="K39" s="5">
        <v>9495217742</v>
      </c>
    </row>
    <row r="40" spans="1:11">
      <c r="A40" t="s">
        <v>53</v>
      </c>
      <c r="B40" t="s">
        <v>66</v>
      </c>
      <c r="C40" s="5">
        <v>13008947</v>
      </c>
      <c r="D40" s="5">
        <v>12746108</v>
      </c>
      <c r="E40" s="5">
        <v>12704855</v>
      </c>
      <c r="F40" s="5">
        <v>12593929</v>
      </c>
      <c r="G40" s="5">
        <v>12499583</v>
      </c>
      <c r="H40" s="5">
        <v>13185501</v>
      </c>
      <c r="I40" s="5">
        <v>13160777</v>
      </c>
      <c r="J40" s="5">
        <v>12577766</v>
      </c>
      <c r="K40" s="5">
        <v>13179400</v>
      </c>
    </row>
    <row r="41" spans="1:11">
      <c r="A41" t="s">
        <v>54</v>
      </c>
      <c r="B41" t="s">
        <v>66</v>
      </c>
      <c r="C41" t="s">
        <v>42</v>
      </c>
      <c r="D41" t="s">
        <v>42</v>
      </c>
      <c r="E41" t="s">
        <v>42</v>
      </c>
      <c r="F41" t="s">
        <v>42</v>
      </c>
      <c r="G41" t="s">
        <v>42</v>
      </c>
      <c r="H41" t="s">
        <v>42</v>
      </c>
      <c r="I41" t="s">
        <v>42</v>
      </c>
      <c r="J41" t="s">
        <v>42</v>
      </c>
      <c r="K41" t="s">
        <v>42</v>
      </c>
    </row>
    <row r="42" spans="1:11">
      <c r="A42" t="s">
        <v>55</v>
      </c>
      <c r="B42" t="s">
        <v>66</v>
      </c>
      <c r="C42" t="s">
        <v>42</v>
      </c>
      <c r="D42" t="s">
        <v>42</v>
      </c>
      <c r="E42" t="s">
        <v>42</v>
      </c>
      <c r="F42" t="s">
        <v>42</v>
      </c>
      <c r="G42" t="s">
        <v>42</v>
      </c>
      <c r="H42" t="s">
        <v>42</v>
      </c>
      <c r="I42" t="s">
        <v>42</v>
      </c>
      <c r="J42" t="s">
        <v>42</v>
      </c>
      <c r="K42" t="s">
        <v>42</v>
      </c>
    </row>
    <row r="43" spans="1:11">
      <c r="A43" t="s">
        <v>56</v>
      </c>
      <c r="B43" t="s">
        <v>66</v>
      </c>
      <c r="C43" s="5">
        <v>73584903883</v>
      </c>
      <c r="D43" s="5">
        <v>72969889702</v>
      </c>
      <c r="E43" s="5">
        <v>72993624106</v>
      </c>
      <c r="F43" s="5">
        <v>71812523601</v>
      </c>
      <c r="G43" s="5">
        <v>71832535118</v>
      </c>
      <c r="H43" s="5">
        <v>72700847189</v>
      </c>
      <c r="I43" s="5">
        <v>73016568281</v>
      </c>
      <c r="J43" s="5">
        <v>70778027432</v>
      </c>
      <c r="K43" s="5">
        <v>73847371831</v>
      </c>
    </row>
    <row r="44" spans="1:11">
      <c r="A44" t="s">
        <v>57</v>
      </c>
      <c r="B44" t="s">
        <v>66</v>
      </c>
      <c r="C44" s="5">
        <v>231474</v>
      </c>
      <c r="D44" s="5">
        <v>242345</v>
      </c>
      <c r="E44" s="5">
        <v>276039</v>
      </c>
      <c r="F44" s="5">
        <v>256248</v>
      </c>
      <c r="G44" s="5">
        <v>265088</v>
      </c>
      <c r="H44" s="5">
        <v>274938</v>
      </c>
      <c r="I44" s="5">
        <v>259432</v>
      </c>
      <c r="J44" s="5">
        <v>265388</v>
      </c>
      <c r="K44" s="5">
        <v>237579</v>
      </c>
    </row>
    <row r="45" spans="1:11">
      <c r="A45" t="s">
        <v>58</v>
      </c>
      <c r="B45" t="s">
        <v>66</v>
      </c>
      <c r="C45" s="5">
        <v>15601045954</v>
      </c>
      <c r="D45" s="5">
        <v>15488396822</v>
      </c>
      <c r="E45" s="5">
        <v>15539592608</v>
      </c>
      <c r="F45" s="5">
        <v>15264344014</v>
      </c>
      <c r="G45" s="5">
        <v>15277464486</v>
      </c>
      <c r="H45" s="5">
        <v>15456955786</v>
      </c>
      <c r="I45" s="5">
        <v>15210552055</v>
      </c>
      <c r="J45" s="5">
        <v>15051018577</v>
      </c>
      <c r="K45" s="5">
        <v>15579441181</v>
      </c>
    </row>
    <row r="46" spans="1:11">
      <c r="A46" t="s">
        <v>59</v>
      </c>
      <c r="B46" t="s">
        <v>66</v>
      </c>
      <c r="C46" s="5">
        <v>15446273131</v>
      </c>
      <c r="D46" s="5">
        <v>15391981169</v>
      </c>
      <c r="E46" s="5">
        <v>15405300129</v>
      </c>
      <c r="F46" s="5">
        <v>15149359704</v>
      </c>
      <c r="G46" s="5">
        <v>15092495548</v>
      </c>
      <c r="H46" s="5">
        <v>15070972941</v>
      </c>
      <c r="I46" s="5">
        <v>14688266894</v>
      </c>
      <c r="J46" s="5">
        <v>14639491569</v>
      </c>
      <c r="K46" s="5">
        <v>14744612581</v>
      </c>
    </row>
    <row r="47" spans="1:11">
      <c r="A47" t="s">
        <v>60</v>
      </c>
      <c r="B47" t="s">
        <v>66</v>
      </c>
      <c r="C47" s="5">
        <v>837986573</v>
      </c>
      <c r="D47" s="5">
        <v>839893639</v>
      </c>
      <c r="E47" s="5">
        <v>831983451</v>
      </c>
      <c r="F47" s="5">
        <v>824594637</v>
      </c>
      <c r="G47" s="5">
        <v>822169971</v>
      </c>
      <c r="H47" s="5">
        <v>820687776</v>
      </c>
      <c r="I47" s="5">
        <v>814314031</v>
      </c>
      <c r="J47" s="5">
        <v>795193805</v>
      </c>
      <c r="K47" s="5">
        <v>755911392</v>
      </c>
    </row>
    <row r="48" spans="1:11">
      <c r="A48" t="s">
        <v>61</v>
      </c>
      <c r="B48" t="s">
        <v>66</v>
      </c>
      <c r="C48" s="5">
        <v>479114342</v>
      </c>
      <c r="D48" s="5">
        <v>287618388</v>
      </c>
      <c r="E48" s="5">
        <v>273899359</v>
      </c>
      <c r="F48" s="5">
        <v>288443218</v>
      </c>
      <c r="G48" s="5">
        <v>472154867</v>
      </c>
      <c r="H48" s="5">
        <v>271927648</v>
      </c>
      <c r="I48" s="5">
        <v>275030693</v>
      </c>
      <c r="J48" s="5">
        <v>257117492</v>
      </c>
      <c r="K48" s="5">
        <v>241131813</v>
      </c>
    </row>
    <row r="49" spans="1:11">
      <c r="A49" t="s">
        <v>62</v>
      </c>
      <c r="B49" t="s">
        <v>66</v>
      </c>
      <c r="C49" s="5">
        <v>31423810</v>
      </c>
      <c r="D49" s="5">
        <v>31252061</v>
      </c>
      <c r="E49" s="5">
        <v>35051207</v>
      </c>
      <c r="F49" s="5">
        <v>37130378</v>
      </c>
      <c r="G49" s="5">
        <v>41628509</v>
      </c>
      <c r="H49" s="5">
        <v>43250233</v>
      </c>
      <c r="I49" s="5">
        <v>51668122</v>
      </c>
      <c r="J49" s="5">
        <v>54846152</v>
      </c>
      <c r="K49" s="5">
        <v>59820936</v>
      </c>
    </row>
    <row r="50" spans="1:11">
      <c r="A50" t="s">
        <v>63</v>
      </c>
      <c r="B50" t="s">
        <v>66</v>
      </c>
      <c r="C50" s="5">
        <v>182307</v>
      </c>
      <c r="D50" s="5">
        <v>100071</v>
      </c>
      <c r="E50" s="5">
        <v>98768</v>
      </c>
      <c r="F50" s="5">
        <v>105379</v>
      </c>
      <c r="G50" s="5">
        <v>3251737</v>
      </c>
      <c r="H50" s="5">
        <v>3988985</v>
      </c>
      <c r="I50" s="5">
        <v>12091618</v>
      </c>
      <c r="J50" s="5">
        <v>17031679</v>
      </c>
      <c r="K50" s="5">
        <v>24666428</v>
      </c>
    </row>
    <row r="51" spans="1:11">
      <c r="A51" t="s">
        <v>64</v>
      </c>
      <c r="B51" t="s">
        <v>66</v>
      </c>
      <c r="C51" s="5">
        <v>3651541</v>
      </c>
      <c r="D51" s="5">
        <v>3900252</v>
      </c>
      <c r="E51" s="5">
        <v>3190136</v>
      </c>
      <c r="F51" s="5">
        <v>3499974</v>
      </c>
      <c r="G51" s="5">
        <v>3353779</v>
      </c>
      <c r="H51" s="5">
        <v>6347759</v>
      </c>
      <c r="I51" s="5">
        <v>10642784</v>
      </c>
      <c r="J51" s="5">
        <v>22321391</v>
      </c>
      <c r="K51" s="5">
        <v>14045909</v>
      </c>
    </row>
    <row r="52" spans="1:11">
      <c r="A52" t="s">
        <v>65</v>
      </c>
      <c r="B52" t="s">
        <v>66</v>
      </c>
      <c r="C52" s="5">
        <v>220684</v>
      </c>
      <c r="D52" s="5">
        <v>246820</v>
      </c>
      <c r="E52" s="5">
        <v>261677</v>
      </c>
      <c r="F52" s="5">
        <v>299918</v>
      </c>
      <c r="G52" s="5">
        <v>940351</v>
      </c>
      <c r="H52" s="5">
        <v>323440</v>
      </c>
      <c r="I52" s="5">
        <v>3135194</v>
      </c>
      <c r="J52" s="5">
        <v>4589212</v>
      </c>
      <c r="K52" s="5">
        <v>5152264</v>
      </c>
    </row>
    <row r="55" spans="1:11" ht="25">
      <c r="A55" s="6" t="s">
        <v>4</v>
      </c>
      <c r="B55" s="6"/>
      <c r="C55" s="3"/>
      <c r="D55" s="3"/>
      <c r="E55" s="3"/>
      <c r="F55" s="3"/>
      <c r="G55" s="3"/>
      <c r="H55" s="3"/>
      <c r="I55" s="3"/>
      <c r="J55" s="3"/>
      <c r="K55" s="3"/>
    </row>
    <row r="56" spans="1:11">
      <c r="A56" s="7" t="s">
        <v>3</v>
      </c>
      <c r="B56" s="7"/>
      <c r="C56" s="7">
        <v>1</v>
      </c>
      <c r="D56" s="7">
        <v>10</v>
      </c>
      <c r="E56" s="7">
        <v>20</v>
      </c>
      <c r="F56" s="7">
        <v>30</v>
      </c>
      <c r="G56" s="7">
        <v>40</v>
      </c>
      <c r="H56" s="7">
        <v>50</v>
      </c>
      <c r="I56" s="7">
        <v>60</v>
      </c>
      <c r="J56" s="7">
        <v>70</v>
      </c>
      <c r="K56" s="7">
        <v>80</v>
      </c>
    </row>
    <row r="57" spans="1:11">
      <c r="A57" s="3" t="s">
        <v>14</v>
      </c>
      <c r="B57" s="3" t="s">
        <v>15</v>
      </c>
      <c r="C57" s="5">
        <v>363874479887</v>
      </c>
      <c r="D57" s="5">
        <v>308005461242</v>
      </c>
      <c r="E57" s="5">
        <v>307619653710</v>
      </c>
      <c r="F57" s="5">
        <v>314888296196</v>
      </c>
      <c r="G57" s="5">
        <v>328797215386</v>
      </c>
      <c r="H57" s="5">
        <v>349446130497</v>
      </c>
      <c r="I57" s="5">
        <v>364492733549</v>
      </c>
      <c r="J57" s="5">
        <v>412415101454</v>
      </c>
      <c r="K57" s="5">
        <v>471223619295</v>
      </c>
    </row>
    <row r="58" spans="1:11">
      <c r="A58" s="3" t="s">
        <v>16</v>
      </c>
      <c r="B58" s="3" t="s">
        <v>15</v>
      </c>
      <c r="C58" s="5">
        <v>321751416630</v>
      </c>
      <c r="D58" s="5">
        <v>266261027067</v>
      </c>
      <c r="E58" s="5">
        <v>265925141115</v>
      </c>
      <c r="F58" s="5">
        <v>273578279613</v>
      </c>
      <c r="G58" s="5">
        <v>287753764326</v>
      </c>
      <c r="H58" s="5">
        <v>311208771642</v>
      </c>
      <c r="I58" s="5">
        <v>328516798407</v>
      </c>
      <c r="J58" s="5">
        <v>378655470291</v>
      </c>
      <c r="K58" s="5">
        <v>438592076440</v>
      </c>
    </row>
    <row r="59" spans="1:11">
      <c r="A59" s="3" t="s">
        <v>17</v>
      </c>
      <c r="B59" s="3" t="s">
        <v>15</v>
      </c>
      <c r="C59" s="5">
        <v>233369830845</v>
      </c>
      <c r="D59" s="5">
        <v>203871165352</v>
      </c>
      <c r="E59" s="5">
        <v>205268597458</v>
      </c>
      <c r="F59" s="5">
        <v>214623429677</v>
      </c>
      <c r="G59" s="5">
        <v>225350113779</v>
      </c>
      <c r="H59" s="5">
        <v>249108481813</v>
      </c>
      <c r="I59" s="5">
        <v>266573627201</v>
      </c>
      <c r="J59" s="5">
        <v>317421768133</v>
      </c>
      <c r="K59" s="5">
        <v>369399590155</v>
      </c>
    </row>
    <row r="60" spans="1:11">
      <c r="A60" s="3" t="s">
        <v>18</v>
      </c>
      <c r="B60" s="3" t="s">
        <v>15</v>
      </c>
      <c r="C60" s="5">
        <v>50918073639</v>
      </c>
      <c r="D60" s="5">
        <v>50543977704</v>
      </c>
      <c r="E60" s="5">
        <v>50597328294</v>
      </c>
      <c r="F60" s="5">
        <v>50087283158</v>
      </c>
      <c r="G60" s="5">
        <v>49980898097</v>
      </c>
      <c r="H60" s="5">
        <v>50121063691</v>
      </c>
      <c r="I60" s="5">
        <v>50182081040</v>
      </c>
      <c r="J60" s="5">
        <v>49938067256</v>
      </c>
      <c r="K60" s="5">
        <v>50861586852</v>
      </c>
    </row>
    <row r="61" spans="1:11">
      <c r="A61" s="3" t="s">
        <v>19</v>
      </c>
      <c r="B61" s="3" t="s">
        <v>15</v>
      </c>
      <c r="C61" s="5">
        <v>3572087425</v>
      </c>
      <c r="D61" s="5">
        <v>3566544620</v>
      </c>
      <c r="E61" s="5">
        <v>3530099855</v>
      </c>
      <c r="F61" s="5">
        <v>3525093460</v>
      </c>
      <c r="G61" s="5">
        <v>3548685114</v>
      </c>
      <c r="H61" s="5">
        <v>3494566299</v>
      </c>
      <c r="I61" s="5">
        <v>3435456878</v>
      </c>
      <c r="J61" s="5">
        <v>3398756859</v>
      </c>
      <c r="K61" s="5">
        <v>3459536561</v>
      </c>
    </row>
    <row r="62" spans="1:11">
      <c r="A62" s="3" t="s">
        <v>20</v>
      </c>
      <c r="B62" s="3" t="s">
        <v>15</v>
      </c>
      <c r="C62" s="5">
        <v>1271666104</v>
      </c>
      <c r="D62" s="5">
        <v>1266062412</v>
      </c>
      <c r="E62" s="5">
        <v>1266580589</v>
      </c>
      <c r="F62" s="5">
        <v>1263882559</v>
      </c>
      <c r="G62" s="5">
        <v>1274673269</v>
      </c>
      <c r="H62" s="5">
        <v>1257660271</v>
      </c>
      <c r="I62" s="5">
        <v>1239301961</v>
      </c>
      <c r="J62" s="5">
        <v>1231682280</v>
      </c>
      <c r="K62" s="5">
        <v>1259682435</v>
      </c>
    </row>
    <row r="63" spans="1:11">
      <c r="A63" s="3" t="s">
        <v>21</v>
      </c>
      <c r="B63" s="3" t="s">
        <v>15</v>
      </c>
      <c r="C63" s="5">
        <v>11759464408</v>
      </c>
      <c r="D63" s="5">
        <v>11680736409</v>
      </c>
      <c r="E63" s="5">
        <v>11614813964</v>
      </c>
      <c r="F63" s="5">
        <v>11621943847</v>
      </c>
      <c r="G63" s="5">
        <v>11577972090</v>
      </c>
      <c r="H63" s="5">
        <v>11601711376</v>
      </c>
      <c r="I63" s="5">
        <v>11602346751</v>
      </c>
      <c r="J63" s="5">
        <v>11539640093</v>
      </c>
      <c r="K63" s="5">
        <v>11684332666</v>
      </c>
    </row>
    <row r="64" spans="1:11">
      <c r="A64" s="3" t="s">
        <v>22</v>
      </c>
      <c r="B64" s="3" t="s">
        <v>15</v>
      </c>
      <c r="C64" s="5">
        <v>839564428</v>
      </c>
      <c r="D64" s="5">
        <v>835476721</v>
      </c>
      <c r="E64" s="5">
        <v>830979718</v>
      </c>
      <c r="F64" s="5">
        <v>825068092</v>
      </c>
      <c r="G64" s="5">
        <v>833218138</v>
      </c>
      <c r="H64" s="5">
        <v>838458532</v>
      </c>
      <c r="I64" s="5">
        <v>846582878</v>
      </c>
      <c r="J64" s="5">
        <v>851267147</v>
      </c>
      <c r="K64" s="5">
        <v>875510064</v>
      </c>
    </row>
    <row r="65" spans="1:11">
      <c r="A65" s="3" t="s">
        <v>23</v>
      </c>
      <c r="B65" s="3" t="s">
        <v>15</v>
      </c>
      <c r="C65" s="5">
        <v>20234683701</v>
      </c>
      <c r="D65" s="5">
        <v>17148169678</v>
      </c>
      <c r="E65" s="5">
        <v>17164288459</v>
      </c>
      <c r="F65" s="5">
        <v>17555039796</v>
      </c>
      <c r="G65" s="5">
        <v>18398417921</v>
      </c>
      <c r="H65" s="5">
        <v>19607168459</v>
      </c>
      <c r="I65" s="5">
        <v>20493662978</v>
      </c>
      <c r="J65" s="5">
        <v>23211500111</v>
      </c>
      <c r="K65" s="5">
        <v>26478878137</v>
      </c>
    </row>
    <row r="66" spans="1:11">
      <c r="A66" s="3" t="s">
        <v>24</v>
      </c>
      <c r="B66" s="3" t="s">
        <v>15</v>
      </c>
      <c r="C66">
        <v>152302.360652</v>
      </c>
      <c r="D66">
        <v>129773.865903</v>
      </c>
      <c r="E66">
        <v>130272.870024</v>
      </c>
      <c r="F66">
        <v>134307.15605300001</v>
      </c>
      <c r="G66">
        <v>139908.93992599999</v>
      </c>
      <c r="H66">
        <v>150412.633034</v>
      </c>
      <c r="I66">
        <v>157887.280222</v>
      </c>
      <c r="J66">
        <v>180147.61535199999</v>
      </c>
      <c r="K66">
        <v>202356.24761600001</v>
      </c>
    </row>
    <row r="67" spans="1:11">
      <c r="A67" s="3" t="s">
        <v>25</v>
      </c>
      <c r="B67" s="3" t="s">
        <v>15</v>
      </c>
      <c r="C67">
        <v>152302.31637700001</v>
      </c>
      <c r="D67">
        <v>129773.652629</v>
      </c>
      <c r="E67">
        <v>130272.82536800001</v>
      </c>
      <c r="F67">
        <v>134307.11979900001</v>
      </c>
      <c r="G67">
        <v>139908.89746000001</v>
      </c>
      <c r="H67">
        <v>150412.57078499999</v>
      </c>
      <c r="I67">
        <v>157887.21049999999</v>
      </c>
      <c r="J67">
        <v>180147.51140399999</v>
      </c>
      <c r="K67">
        <v>202356.036291</v>
      </c>
    </row>
    <row r="68" spans="1:11">
      <c r="A68" s="3" t="s">
        <v>26</v>
      </c>
      <c r="B68" s="3" t="s">
        <v>15</v>
      </c>
      <c r="C68" s="5">
        <v>1094094</v>
      </c>
      <c r="D68" s="5">
        <v>1094122</v>
      </c>
      <c r="E68" s="5">
        <v>1094153</v>
      </c>
      <c r="F68" s="5">
        <v>1094179</v>
      </c>
      <c r="G68" s="5">
        <v>1094213</v>
      </c>
      <c r="H68" s="5">
        <v>1094243</v>
      </c>
      <c r="I68" s="5">
        <v>1094275</v>
      </c>
      <c r="J68" s="5">
        <v>1094304</v>
      </c>
      <c r="K68" s="5">
        <v>1094333</v>
      </c>
    </row>
    <row r="69" spans="1:11">
      <c r="A69" s="3" t="s">
        <v>27</v>
      </c>
      <c r="B69" s="3" t="s">
        <v>15</v>
      </c>
      <c r="C69" s="5">
        <v>1094094</v>
      </c>
      <c r="D69" s="5">
        <v>1094122</v>
      </c>
      <c r="E69" s="5">
        <v>1094153</v>
      </c>
      <c r="F69" s="5">
        <v>1094179</v>
      </c>
      <c r="G69" s="5">
        <v>1094213</v>
      </c>
      <c r="H69" s="5">
        <v>1094243</v>
      </c>
      <c r="I69" s="5">
        <v>1094275</v>
      </c>
      <c r="J69" s="5">
        <v>1094304</v>
      </c>
      <c r="K69" s="5">
        <v>1094333</v>
      </c>
    </row>
    <row r="70" spans="1:11">
      <c r="A70" s="3" t="s">
        <v>28</v>
      </c>
      <c r="B70" s="3" t="s">
        <v>15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 s="3" t="s">
        <v>29</v>
      </c>
      <c r="B71" s="3" t="s">
        <v>15</v>
      </c>
      <c r="C71">
        <v>258</v>
      </c>
      <c r="D71">
        <v>276</v>
      </c>
      <c r="E71">
        <v>277</v>
      </c>
      <c r="F71">
        <v>324</v>
      </c>
      <c r="G71">
        <v>359</v>
      </c>
      <c r="H71">
        <v>482</v>
      </c>
      <c r="I71">
        <v>532</v>
      </c>
      <c r="J71">
        <v>591</v>
      </c>
      <c r="K71">
        <v>894</v>
      </c>
    </row>
    <row r="72" spans="1:11">
      <c r="A72" s="3" t="s">
        <v>30</v>
      </c>
      <c r="B72" s="3" t="s">
        <v>15</v>
      </c>
      <c r="C72">
        <v>5</v>
      </c>
      <c r="D72">
        <v>15</v>
      </c>
      <c r="E72">
        <v>25</v>
      </c>
      <c r="F72">
        <v>41</v>
      </c>
      <c r="G72">
        <v>48</v>
      </c>
      <c r="H72">
        <v>62</v>
      </c>
      <c r="I72">
        <v>76</v>
      </c>
      <c r="J72">
        <v>79</v>
      </c>
      <c r="K72">
        <v>95</v>
      </c>
    </row>
    <row r="73" spans="1:11">
      <c r="A73" s="3" t="s">
        <v>31</v>
      </c>
      <c r="B73" s="3" t="s">
        <v>15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 s="3" t="s">
        <v>32</v>
      </c>
      <c r="B74" s="3" t="s">
        <v>15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 s="3" t="s">
        <v>33</v>
      </c>
      <c r="B75" s="3" t="s">
        <v>15</v>
      </c>
      <c r="C75" s="5">
        <v>10963536788</v>
      </c>
      <c r="D75" s="5">
        <v>10888520561</v>
      </c>
      <c r="E75" s="5">
        <v>10780781951</v>
      </c>
      <c r="F75" s="5">
        <v>10831968529</v>
      </c>
      <c r="G75" s="5">
        <v>10735199624</v>
      </c>
      <c r="H75" s="5">
        <v>10795825438</v>
      </c>
      <c r="I75" s="5">
        <v>10748502196</v>
      </c>
      <c r="J75" s="5">
        <v>10769863410</v>
      </c>
      <c r="K75" s="5">
        <v>10699902360</v>
      </c>
    </row>
    <row r="76" spans="1:11">
      <c r="A76" s="3" t="s">
        <v>34</v>
      </c>
      <c r="B76" s="3" t="s">
        <v>15</v>
      </c>
      <c r="C76" s="5">
        <v>4916803205</v>
      </c>
      <c r="D76" s="5">
        <v>4904341906</v>
      </c>
      <c r="E76" s="5">
        <v>4901024432</v>
      </c>
      <c r="F76" s="5">
        <v>4872821516</v>
      </c>
      <c r="G76" s="5">
        <v>4861163223</v>
      </c>
      <c r="H76" s="5">
        <v>4848654670</v>
      </c>
      <c r="I76" s="5">
        <v>4804867578</v>
      </c>
      <c r="J76" s="5">
        <v>4824615916</v>
      </c>
      <c r="K76" s="5">
        <v>4969195859</v>
      </c>
    </row>
    <row r="77" spans="1:11">
      <c r="A77" s="3" t="s">
        <v>35</v>
      </c>
      <c r="B77" s="3" t="s">
        <v>15</v>
      </c>
      <c r="C77" s="5">
        <v>6240980195</v>
      </c>
      <c r="D77" s="5">
        <v>6204594674</v>
      </c>
      <c r="E77" s="5">
        <v>6145576746</v>
      </c>
      <c r="F77" s="5">
        <v>6188146372</v>
      </c>
      <c r="G77" s="5">
        <v>6110276557</v>
      </c>
      <c r="H77" s="5">
        <v>6130458537</v>
      </c>
      <c r="I77" s="5">
        <v>6129877617</v>
      </c>
      <c r="J77" s="5">
        <v>6154565512</v>
      </c>
      <c r="K77" s="5">
        <v>6084886074</v>
      </c>
    </row>
    <row r="78" spans="1:11">
      <c r="A78" s="3" t="s">
        <v>36</v>
      </c>
      <c r="B78" s="3" t="s">
        <v>15</v>
      </c>
      <c r="C78" s="5">
        <v>104404459</v>
      </c>
      <c r="D78" s="5">
        <v>103257706</v>
      </c>
      <c r="E78" s="5">
        <v>102716376</v>
      </c>
      <c r="F78" s="5">
        <v>103241958</v>
      </c>
      <c r="G78" s="5">
        <v>103393066</v>
      </c>
      <c r="H78" s="5">
        <v>109057363</v>
      </c>
      <c r="I78" s="5">
        <v>112914143</v>
      </c>
      <c r="J78" s="5">
        <v>115873935</v>
      </c>
      <c r="K78" s="5">
        <v>116596729</v>
      </c>
    </row>
    <row r="79" spans="1:11">
      <c r="A79" s="3" t="s">
        <v>37</v>
      </c>
      <c r="B79" s="3" t="s">
        <v>15</v>
      </c>
      <c r="C79" s="5">
        <v>435094555</v>
      </c>
      <c r="D79" s="5">
        <v>430707923</v>
      </c>
      <c r="E79" s="5">
        <v>434474506</v>
      </c>
      <c r="F79" s="5">
        <v>428679803</v>
      </c>
      <c r="G79" s="5">
        <v>428338014</v>
      </c>
      <c r="H79" s="5">
        <v>404539228</v>
      </c>
      <c r="I79" s="5">
        <v>395556994</v>
      </c>
      <c r="J79" s="5">
        <v>379797458</v>
      </c>
      <c r="K79" s="5">
        <v>379507709</v>
      </c>
    </row>
    <row r="80" spans="1:11">
      <c r="A80" s="3" t="s">
        <v>38</v>
      </c>
      <c r="B80" s="3" t="s">
        <v>15</v>
      </c>
      <c r="C80" s="5">
        <v>431857612</v>
      </c>
      <c r="D80" s="5">
        <v>428479174</v>
      </c>
      <c r="E80" s="5">
        <v>428829395</v>
      </c>
      <c r="F80" s="5">
        <v>423581572</v>
      </c>
      <c r="G80" s="5">
        <v>419811152</v>
      </c>
      <c r="H80" s="5">
        <v>395388967</v>
      </c>
      <c r="I80" s="5">
        <v>379271320</v>
      </c>
      <c r="J80" s="5">
        <v>359856505</v>
      </c>
      <c r="K80" s="5">
        <v>347230941</v>
      </c>
    </row>
    <row r="81" spans="1:11">
      <c r="A81" s="3" t="s">
        <v>39</v>
      </c>
      <c r="B81" s="3" t="s">
        <v>15</v>
      </c>
      <c r="C81" s="5">
        <v>50955437170</v>
      </c>
      <c r="D81" s="5">
        <v>50796521080</v>
      </c>
      <c r="E81" s="5">
        <v>50681705491</v>
      </c>
      <c r="F81" s="5">
        <v>50727819523</v>
      </c>
      <c r="G81" s="5">
        <v>50035479476</v>
      </c>
      <c r="H81" s="5">
        <v>48466634483</v>
      </c>
      <c r="I81" s="5">
        <v>46686382068</v>
      </c>
      <c r="J81" s="5">
        <v>45465852609</v>
      </c>
      <c r="K81" s="5">
        <v>43943527304</v>
      </c>
    </row>
    <row r="82" spans="1:11">
      <c r="A82" s="3" t="s">
        <v>40</v>
      </c>
      <c r="B82" s="3" t="s">
        <v>15</v>
      </c>
      <c r="C82" s="5">
        <v>32016582</v>
      </c>
      <c r="D82" s="5">
        <v>27987803</v>
      </c>
      <c r="E82" s="5">
        <v>41294637</v>
      </c>
      <c r="F82" s="5">
        <v>42296902</v>
      </c>
      <c r="G82" s="5">
        <v>42273303</v>
      </c>
      <c r="H82" s="5">
        <v>47076649</v>
      </c>
      <c r="I82" s="5">
        <v>31712146</v>
      </c>
      <c r="J82" s="5">
        <v>33670447</v>
      </c>
      <c r="K82" s="5">
        <v>44962896</v>
      </c>
    </row>
    <row r="83" spans="1:11">
      <c r="A83" s="3" t="s">
        <v>41</v>
      </c>
      <c r="B83" s="3" t="s">
        <v>15</v>
      </c>
      <c r="C83" t="s">
        <v>42</v>
      </c>
      <c r="D83" t="s">
        <v>42</v>
      </c>
      <c r="E83" t="s">
        <v>42</v>
      </c>
      <c r="F83" t="s">
        <v>42</v>
      </c>
      <c r="G83" t="s">
        <v>42</v>
      </c>
      <c r="H83" t="s">
        <v>42</v>
      </c>
      <c r="I83" t="s">
        <v>42</v>
      </c>
      <c r="J83" t="s">
        <v>42</v>
      </c>
      <c r="K83" t="s">
        <v>42</v>
      </c>
    </row>
    <row r="84" spans="1:11">
      <c r="A84" s="3" t="s">
        <v>43</v>
      </c>
      <c r="B84" s="3" t="s">
        <v>15</v>
      </c>
      <c r="C84" t="s">
        <v>42</v>
      </c>
      <c r="D84" t="s">
        <v>42</v>
      </c>
      <c r="E84" t="s">
        <v>42</v>
      </c>
      <c r="F84" t="s">
        <v>42</v>
      </c>
      <c r="G84" t="s">
        <v>42</v>
      </c>
      <c r="H84" t="s">
        <v>42</v>
      </c>
      <c r="I84" t="s">
        <v>42</v>
      </c>
      <c r="J84" t="s">
        <v>42</v>
      </c>
      <c r="K84" t="s">
        <v>42</v>
      </c>
    </row>
    <row r="85" spans="1:11">
      <c r="A85" s="3" t="s">
        <v>44</v>
      </c>
      <c r="B85" s="3" t="s">
        <v>15</v>
      </c>
      <c r="C85" s="5">
        <v>3463574879</v>
      </c>
      <c r="D85" s="5">
        <v>3467850150</v>
      </c>
      <c r="E85" s="5">
        <v>3446117722</v>
      </c>
      <c r="F85" s="5">
        <v>3435869792</v>
      </c>
      <c r="G85" s="5">
        <v>3406163025</v>
      </c>
      <c r="H85" s="5">
        <v>3387614073</v>
      </c>
      <c r="I85" s="5">
        <v>3237729458</v>
      </c>
      <c r="J85" s="5">
        <v>3288619155</v>
      </c>
      <c r="K85" s="5">
        <v>3113545483</v>
      </c>
    </row>
    <row r="86" spans="1:11">
      <c r="A86" s="3" t="s">
        <v>45</v>
      </c>
      <c r="B86" s="3" t="s">
        <v>15</v>
      </c>
      <c r="C86" s="5">
        <v>1200641505</v>
      </c>
      <c r="D86" s="5">
        <v>1199687235</v>
      </c>
      <c r="E86" s="5">
        <v>1200623173</v>
      </c>
      <c r="F86" s="5">
        <v>1200073833</v>
      </c>
      <c r="G86" s="5">
        <v>1191710126</v>
      </c>
      <c r="H86" s="5">
        <v>1190670191</v>
      </c>
      <c r="I86" s="5">
        <v>1138195684</v>
      </c>
      <c r="J86" s="5">
        <v>1172179944</v>
      </c>
      <c r="K86" s="5">
        <v>1104428805</v>
      </c>
    </row>
    <row r="87" spans="1:11">
      <c r="A87" s="3" t="s">
        <v>46</v>
      </c>
      <c r="B87" s="3" t="s">
        <v>15</v>
      </c>
      <c r="C87" s="5">
        <v>93438518</v>
      </c>
      <c r="D87" s="5">
        <v>92640548</v>
      </c>
      <c r="E87" s="5">
        <v>92314335</v>
      </c>
      <c r="F87" s="5">
        <v>97199148</v>
      </c>
      <c r="G87" s="5">
        <v>93623069</v>
      </c>
      <c r="H87" s="5">
        <v>130025737</v>
      </c>
      <c r="I87" s="5">
        <v>359176274</v>
      </c>
      <c r="J87" s="5">
        <v>328510805</v>
      </c>
      <c r="K87" s="5">
        <v>399178549</v>
      </c>
    </row>
    <row r="88" spans="1:11">
      <c r="A88" s="3" t="s">
        <v>47</v>
      </c>
      <c r="B88" s="3" t="s">
        <v>15</v>
      </c>
      <c r="C88" s="5">
        <v>70262207</v>
      </c>
      <c r="D88" s="5">
        <v>70186503</v>
      </c>
      <c r="E88" s="5">
        <v>69855471</v>
      </c>
      <c r="F88" s="5">
        <v>71157296</v>
      </c>
      <c r="G88" s="5">
        <v>70212502</v>
      </c>
      <c r="H88" s="5">
        <v>77451717</v>
      </c>
      <c r="I88" s="5">
        <v>163503469</v>
      </c>
      <c r="J88" s="5">
        <v>155946917</v>
      </c>
      <c r="K88" s="5">
        <v>193414101</v>
      </c>
    </row>
    <row r="89" spans="1:11">
      <c r="A89" s="3" t="s">
        <v>48</v>
      </c>
      <c r="B89" s="3" t="s">
        <v>15</v>
      </c>
      <c r="C89" s="5">
        <v>6610960</v>
      </c>
      <c r="D89" s="5">
        <v>6376652</v>
      </c>
      <c r="E89" s="5">
        <v>7534411</v>
      </c>
      <c r="F89" s="5">
        <v>6424002</v>
      </c>
      <c r="G89" s="5">
        <v>7708627</v>
      </c>
      <c r="H89" s="5">
        <v>7941678</v>
      </c>
      <c r="I89" s="5">
        <v>130919631</v>
      </c>
      <c r="J89" s="5">
        <v>12361892</v>
      </c>
      <c r="K89" s="5">
        <v>159443339</v>
      </c>
    </row>
    <row r="90" spans="1:11">
      <c r="A90" s="3" t="s">
        <v>49</v>
      </c>
      <c r="B90" s="3" t="s">
        <v>15</v>
      </c>
      <c r="C90" s="5">
        <v>2520241</v>
      </c>
      <c r="D90" s="5">
        <v>2970924</v>
      </c>
      <c r="E90" s="5">
        <v>5438436</v>
      </c>
      <c r="F90" s="5">
        <v>4829066</v>
      </c>
      <c r="G90" s="5">
        <v>5528736</v>
      </c>
      <c r="H90" s="5">
        <v>5575319</v>
      </c>
      <c r="I90" s="5">
        <v>41242698</v>
      </c>
      <c r="J90" s="5">
        <v>5760575</v>
      </c>
      <c r="K90" s="5">
        <v>92987730</v>
      </c>
    </row>
    <row r="91" spans="1:11">
      <c r="A91" s="3" t="s">
        <v>50</v>
      </c>
      <c r="B91" s="3" t="s">
        <v>15</v>
      </c>
      <c r="C91" s="5">
        <v>10861559035</v>
      </c>
      <c r="D91" s="5">
        <v>10776699342</v>
      </c>
      <c r="E91" s="5">
        <v>10784079461</v>
      </c>
      <c r="F91" s="5">
        <v>10711893757</v>
      </c>
      <c r="G91" s="5">
        <v>10743648486</v>
      </c>
      <c r="H91" s="5">
        <v>10657648406</v>
      </c>
      <c r="I91" s="5">
        <v>10649453488</v>
      </c>
      <c r="J91" s="5">
        <v>10688309258</v>
      </c>
      <c r="K91" s="5">
        <v>10741955816</v>
      </c>
    </row>
    <row r="92" spans="1:11">
      <c r="A92" s="3" t="s">
        <v>51</v>
      </c>
      <c r="B92" s="3" t="s">
        <v>15</v>
      </c>
      <c r="C92" s="5">
        <v>1451459333</v>
      </c>
      <c r="D92" s="5">
        <v>1454555796</v>
      </c>
      <c r="E92" s="5">
        <v>1445129361</v>
      </c>
      <c r="F92" s="5">
        <v>1445386969</v>
      </c>
      <c r="G92" s="5">
        <v>1445458947</v>
      </c>
      <c r="H92" s="5">
        <v>1434292537</v>
      </c>
      <c r="I92" s="5">
        <v>1433454975</v>
      </c>
      <c r="J92" s="5">
        <v>1422660909</v>
      </c>
      <c r="K92" s="5">
        <v>1413217890</v>
      </c>
    </row>
    <row r="93" spans="1:11">
      <c r="A93" s="3" t="s">
        <v>52</v>
      </c>
      <c r="B93" s="3" t="s">
        <v>15</v>
      </c>
      <c r="C93" s="5">
        <v>6216959846</v>
      </c>
      <c r="D93" s="5">
        <v>6136881963</v>
      </c>
      <c r="E93" s="5">
        <v>6156557645</v>
      </c>
      <c r="F93" s="5">
        <v>6107540738</v>
      </c>
      <c r="G93" s="5">
        <v>6133362283</v>
      </c>
      <c r="H93" s="5">
        <v>6063760761</v>
      </c>
      <c r="I93" s="5">
        <v>6001182937</v>
      </c>
      <c r="J93" s="5">
        <v>6030004521</v>
      </c>
      <c r="K93" s="5">
        <v>6065253733</v>
      </c>
    </row>
    <row r="94" spans="1:11">
      <c r="A94" s="3" t="s">
        <v>53</v>
      </c>
      <c r="B94" s="3" t="s">
        <v>15</v>
      </c>
      <c r="C94" s="5">
        <v>1531327</v>
      </c>
      <c r="D94" s="5">
        <v>1893200</v>
      </c>
      <c r="E94" s="5">
        <v>1602238</v>
      </c>
      <c r="F94" s="5">
        <v>1619217</v>
      </c>
      <c r="G94" s="5">
        <v>1926380</v>
      </c>
      <c r="H94" s="5">
        <v>1743370</v>
      </c>
      <c r="I94" s="5">
        <v>1780498</v>
      </c>
      <c r="J94" s="5">
        <v>2122493</v>
      </c>
      <c r="K94" s="5">
        <v>2289778</v>
      </c>
    </row>
    <row r="95" spans="1:11">
      <c r="A95" s="3" t="s">
        <v>54</v>
      </c>
      <c r="B95" s="3" t="s">
        <v>15</v>
      </c>
      <c r="C95" t="s">
        <v>42</v>
      </c>
      <c r="D95" t="s">
        <v>42</v>
      </c>
      <c r="E95" t="s">
        <v>42</v>
      </c>
      <c r="F95" t="s">
        <v>42</v>
      </c>
      <c r="G95" t="s">
        <v>42</v>
      </c>
      <c r="H95" t="s">
        <v>42</v>
      </c>
      <c r="I95" t="s">
        <v>42</v>
      </c>
      <c r="J95" t="s">
        <v>42</v>
      </c>
      <c r="K95" t="s">
        <v>42</v>
      </c>
    </row>
    <row r="96" spans="1:11">
      <c r="A96" s="3" t="s">
        <v>55</v>
      </c>
      <c r="B96" s="3" t="s">
        <v>15</v>
      </c>
      <c r="C96" t="s">
        <v>42</v>
      </c>
      <c r="D96" t="s">
        <v>42</v>
      </c>
      <c r="E96" t="s">
        <v>42</v>
      </c>
      <c r="F96" t="s">
        <v>42</v>
      </c>
      <c r="G96" t="s">
        <v>42</v>
      </c>
      <c r="H96" t="s">
        <v>42</v>
      </c>
      <c r="I96" t="s">
        <v>42</v>
      </c>
      <c r="J96" t="s">
        <v>42</v>
      </c>
      <c r="K96" t="s">
        <v>42</v>
      </c>
    </row>
    <row r="97" spans="1:11">
      <c r="A97" s="3" t="s">
        <v>56</v>
      </c>
      <c r="B97" s="3" t="s">
        <v>15</v>
      </c>
      <c r="C97" s="5">
        <v>50804968361</v>
      </c>
      <c r="D97" s="5">
        <v>50398225280</v>
      </c>
      <c r="E97" s="5">
        <v>50496697356</v>
      </c>
      <c r="F97" s="5">
        <v>49817919690</v>
      </c>
      <c r="G97" s="5">
        <v>50508174842</v>
      </c>
      <c r="H97" s="5">
        <v>49700682279</v>
      </c>
      <c r="I97" s="5">
        <v>49153419320</v>
      </c>
      <c r="J97" s="5">
        <v>49333526978</v>
      </c>
      <c r="K97" s="5">
        <v>49572827966</v>
      </c>
    </row>
    <row r="98" spans="1:11">
      <c r="A98" s="3" t="s">
        <v>57</v>
      </c>
      <c r="B98" s="3" t="s">
        <v>15</v>
      </c>
      <c r="C98" s="5">
        <v>67624</v>
      </c>
      <c r="D98" s="5">
        <v>55338</v>
      </c>
      <c r="E98" s="5">
        <v>93219</v>
      </c>
      <c r="F98" s="5">
        <v>106723</v>
      </c>
      <c r="G98" s="5">
        <v>137236</v>
      </c>
      <c r="H98" s="5">
        <v>116147</v>
      </c>
      <c r="I98" s="5">
        <v>121735</v>
      </c>
      <c r="J98" s="5">
        <v>87159</v>
      </c>
      <c r="K98" s="5">
        <v>128771</v>
      </c>
    </row>
    <row r="99" spans="1:11">
      <c r="A99" s="3" t="s">
        <v>58</v>
      </c>
      <c r="B99" s="3" t="s">
        <v>15</v>
      </c>
      <c r="C99" s="5">
        <v>11632493110</v>
      </c>
      <c r="D99" s="5">
        <v>11607125975</v>
      </c>
      <c r="E99" s="5">
        <v>11588367240</v>
      </c>
      <c r="F99" s="5">
        <v>11421922496</v>
      </c>
      <c r="G99" s="5">
        <v>11551749530</v>
      </c>
      <c r="H99" s="5">
        <v>11490857698</v>
      </c>
      <c r="I99" s="5">
        <v>11333370559</v>
      </c>
      <c r="J99" s="5">
        <v>11382682711</v>
      </c>
      <c r="K99" s="5">
        <v>11435087699</v>
      </c>
    </row>
    <row r="100" spans="1:11">
      <c r="A100" s="3" t="s">
        <v>59</v>
      </c>
      <c r="B100" s="3" t="s">
        <v>15</v>
      </c>
      <c r="C100" s="5">
        <v>23293884777</v>
      </c>
      <c r="D100" s="5">
        <v>23174665519</v>
      </c>
      <c r="E100" s="5">
        <v>23130922628</v>
      </c>
      <c r="F100" s="5">
        <v>23111826690</v>
      </c>
      <c r="G100" s="5">
        <v>23091725662</v>
      </c>
      <c r="H100" s="5">
        <v>21731394356</v>
      </c>
      <c r="I100" s="5">
        <v>20561548601</v>
      </c>
      <c r="J100" s="5">
        <v>19583395392</v>
      </c>
      <c r="K100" s="5">
        <v>18980103897</v>
      </c>
    </row>
    <row r="101" spans="1:11">
      <c r="A101" s="3" t="s">
        <v>60</v>
      </c>
      <c r="B101" s="3" t="s">
        <v>15</v>
      </c>
      <c r="C101" s="5">
        <v>1201617123</v>
      </c>
      <c r="D101" s="5">
        <v>1200776610</v>
      </c>
      <c r="E101" s="5">
        <v>1194431448</v>
      </c>
      <c r="F101" s="5">
        <v>1198968860</v>
      </c>
      <c r="G101" s="5">
        <v>1202656059</v>
      </c>
      <c r="H101" s="5">
        <v>1178501183</v>
      </c>
      <c r="I101" s="5">
        <v>1121456165</v>
      </c>
      <c r="J101" s="5">
        <v>1130334540</v>
      </c>
      <c r="K101" s="5">
        <v>1089025865</v>
      </c>
    </row>
    <row r="102" spans="1:11">
      <c r="A102" s="3" t="s">
        <v>61</v>
      </c>
      <c r="B102" s="3" t="s">
        <v>15</v>
      </c>
      <c r="C102" s="5">
        <v>937225178</v>
      </c>
      <c r="D102" s="5">
        <v>488849153</v>
      </c>
      <c r="E102" s="5">
        <v>434808659</v>
      </c>
      <c r="F102" s="5">
        <v>470183686</v>
      </c>
      <c r="G102" s="5">
        <v>473400394</v>
      </c>
      <c r="H102" s="5">
        <v>459116686</v>
      </c>
      <c r="I102" s="5">
        <v>485692520</v>
      </c>
      <c r="J102" s="5">
        <v>434854031</v>
      </c>
      <c r="K102" s="5">
        <v>427385793</v>
      </c>
    </row>
    <row r="103" spans="1:11">
      <c r="A103" s="3" t="s">
        <v>62</v>
      </c>
      <c r="B103" s="3" t="s">
        <v>15</v>
      </c>
      <c r="C103" s="5">
        <v>69926087</v>
      </c>
      <c r="D103" s="5">
        <v>69686980</v>
      </c>
      <c r="E103" s="5">
        <v>70045529</v>
      </c>
      <c r="F103" s="5">
        <v>69720735</v>
      </c>
      <c r="G103" s="5">
        <v>72077909</v>
      </c>
      <c r="H103" s="5">
        <v>80726443</v>
      </c>
      <c r="I103" s="5">
        <v>152659898</v>
      </c>
      <c r="J103" s="5">
        <v>156216950</v>
      </c>
      <c r="K103" s="5">
        <v>188968545</v>
      </c>
    </row>
    <row r="104" spans="1:11">
      <c r="A104" s="3" t="s">
        <v>63</v>
      </c>
      <c r="B104" s="3" t="s">
        <v>15</v>
      </c>
      <c r="C104" s="5">
        <v>196155</v>
      </c>
      <c r="D104" s="5">
        <v>50131</v>
      </c>
      <c r="E104" s="5">
        <v>75024</v>
      </c>
      <c r="F104" s="5">
        <v>73039</v>
      </c>
      <c r="G104" s="5">
        <v>1567171</v>
      </c>
      <c r="H104" s="5">
        <v>6073598</v>
      </c>
      <c r="I104" s="5">
        <v>44062335</v>
      </c>
      <c r="J104" s="5">
        <v>43121119</v>
      </c>
      <c r="K104" s="5">
        <v>51205647</v>
      </c>
    </row>
    <row r="105" spans="1:11">
      <c r="A105" s="3" t="s">
        <v>64</v>
      </c>
      <c r="B105" s="3" t="s">
        <v>15</v>
      </c>
      <c r="C105" s="5">
        <v>3659292</v>
      </c>
      <c r="D105" s="5">
        <v>5403212</v>
      </c>
      <c r="E105" s="5">
        <v>2458245</v>
      </c>
      <c r="F105" s="5">
        <v>5423460</v>
      </c>
      <c r="G105" s="5">
        <v>2642323</v>
      </c>
      <c r="H105" s="5">
        <v>5995193</v>
      </c>
      <c r="I105" s="5">
        <v>45987453</v>
      </c>
      <c r="J105" s="5">
        <v>6470586</v>
      </c>
      <c r="K105" s="5">
        <v>49625109</v>
      </c>
    </row>
    <row r="106" spans="1:11">
      <c r="A106" s="3" t="s">
        <v>65</v>
      </c>
      <c r="B106" s="3" t="s">
        <v>15</v>
      </c>
      <c r="C106" s="5">
        <v>42401</v>
      </c>
      <c r="D106" s="5">
        <v>86577</v>
      </c>
      <c r="E106" s="5">
        <v>334411</v>
      </c>
      <c r="F106" s="5">
        <v>417089</v>
      </c>
      <c r="G106" s="5">
        <v>477829</v>
      </c>
      <c r="H106" s="5">
        <v>281312</v>
      </c>
      <c r="I106" s="5">
        <v>19057151</v>
      </c>
      <c r="J106" s="5">
        <v>352215</v>
      </c>
      <c r="K106" s="5">
        <v>39954538</v>
      </c>
    </row>
    <row r="109" spans="1:11" ht="25">
      <c r="A109" s="6" t="s">
        <v>67</v>
      </c>
      <c r="B109" s="6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7" t="s">
        <v>3</v>
      </c>
      <c r="B110" s="7"/>
      <c r="C110" s="7">
        <v>1</v>
      </c>
      <c r="D110" s="7">
        <v>10</v>
      </c>
      <c r="E110" s="7">
        <v>20</v>
      </c>
      <c r="F110" s="7">
        <v>30</v>
      </c>
      <c r="G110" s="7">
        <v>40</v>
      </c>
      <c r="H110" s="7">
        <v>50</v>
      </c>
      <c r="I110" s="7">
        <v>60</v>
      </c>
      <c r="J110" s="7">
        <v>70</v>
      </c>
      <c r="K110" s="7">
        <v>80</v>
      </c>
    </row>
    <row r="111" spans="1:11">
      <c r="A111" s="3" t="s">
        <v>14</v>
      </c>
      <c r="B111" s="3" t="s">
        <v>67</v>
      </c>
      <c r="C111" s="8">
        <v>383950092400</v>
      </c>
      <c r="D111" s="8">
        <v>324594104944</v>
      </c>
      <c r="E111" s="8">
        <v>327466330348</v>
      </c>
      <c r="F111" s="8">
        <v>331498483114</v>
      </c>
      <c r="G111" s="8">
        <v>343734315521</v>
      </c>
      <c r="H111" s="8">
        <v>360247158764</v>
      </c>
      <c r="I111" s="8">
        <v>380323680542</v>
      </c>
      <c r="J111" s="8">
        <v>422904302781</v>
      </c>
      <c r="K111" s="8">
        <v>462209044219</v>
      </c>
    </row>
    <row r="112" spans="1:11">
      <c r="A112" s="3" t="s">
        <v>16</v>
      </c>
      <c r="B112" s="3" t="s">
        <v>67</v>
      </c>
      <c r="C112" s="8">
        <v>334815590746</v>
      </c>
      <c r="D112" s="8">
        <v>275798583819</v>
      </c>
      <c r="E112" s="8">
        <v>278601789504</v>
      </c>
      <c r="F112" s="8">
        <v>283049248584</v>
      </c>
      <c r="G112" s="8">
        <v>295202145370</v>
      </c>
      <c r="H112" s="8">
        <v>315713713266</v>
      </c>
      <c r="I112" s="8">
        <v>338820964386</v>
      </c>
      <c r="J112" s="8">
        <v>382989428801</v>
      </c>
      <c r="K112" s="8">
        <v>423608424336</v>
      </c>
    </row>
    <row r="113" spans="1:11">
      <c r="A113" s="3" t="s">
        <v>17</v>
      </c>
      <c r="B113" s="3" t="s">
        <v>67</v>
      </c>
      <c r="C113" s="8">
        <v>243095170359</v>
      </c>
      <c r="D113" s="8">
        <v>202426720204</v>
      </c>
      <c r="E113" s="8">
        <v>215804648968</v>
      </c>
      <c r="F113" s="8">
        <v>229151858293</v>
      </c>
      <c r="G113" s="8">
        <v>254862835521</v>
      </c>
      <c r="H113" s="8">
        <v>263562988085</v>
      </c>
      <c r="I113" s="8">
        <v>279454809100</v>
      </c>
      <c r="J113" s="8">
        <v>323790955681</v>
      </c>
      <c r="K113" s="8">
        <v>360423433709</v>
      </c>
    </row>
    <row r="114" spans="1:11">
      <c r="A114" s="3" t="s">
        <v>18</v>
      </c>
      <c r="B114" s="3" t="s">
        <v>67</v>
      </c>
      <c r="C114" s="8">
        <v>56030419105</v>
      </c>
      <c r="D114" s="8">
        <v>56022974360</v>
      </c>
      <c r="E114" s="8">
        <v>56083500019</v>
      </c>
      <c r="F114" s="8">
        <v>55765060719</v>
      </c>
      <c r="G114" s="8">
        <v>55596008501</v>
      </c>
      <c r="H114" s="8">
        <v>55443395547</v>
      </c>
      <c r="I114" s="8">
        <v>54939784287</v>
      </c>
      <c r="J114" s="8">
        <v>55076476523</v>
      </c>
      <c r="K114" s="8">
        <v>55949849641</v>
      </c>
    </row>
    <row r="115" spans="1:11">
      <c r="A115" s="3" t="s">
        <v>19</v>
      </c>
      <c r="B115" s="3" t="s">
        <v>67</v>
      </c>
      <c r="C115" s="8">
        <v>3725185699</v>
      </c>
      <c r="D115" s="8">
        <v>3696241808</v>
      </c>
      <c r="E115" s="8">
        <v>3701452247</v>
      </c>
      <c r="F115" s="8">
        <v>3681920085</v>
      </c>
      <c r="G115" s="8">
        <v>3702099032</v>
      </c>
      <c r="H115" s="8">
        <v>3640543441</v>
      </c>
      <c r="I115" s="8">
        <v>3556800194</v>
      </c>
      <c r="J115" s="8">
        <v>3639755176</v>
      </c>
      <c r="K115" s="8">
        <v>3634760440</v>
      </c>
    </row>
    <row r="116" spans="1:11">
      <c r="A116" s="3" t="s">
        <v>20</v>
      </c>
      <c r="B116" s="3" t="s">
        <v>67</v>
      </c>
      <c r="C116" s="8">
        <v>1233342000</v>
      </c>
      <c r="D116" s="8">
        <v>1234846864</v>
      </c>
      <c r="E116" s="8">
        <v>1234229771</v>
      </c>
      <c r="F116" s="8">
        <v>1227099295</v>
      </c>
      <c r="G116" s="8">
        <v>1239735740</v>
      </c>
      <c r="H116" s="8">
        <v>1222916638</v>
      </c>
      <c r="I116" s="8">
        <v>1202698371</v>
      </c>
      <c r="J116" s="8">
        <v>1222671867</v>
      </c>
      <c r="K116" s="8">
        <v>1234706803</v>
      </c>
    </row>
    <row r="117" spans="1:11">
      <c r="A117" s="3" t="s">
        <v>21</v>
      </c>
      <c r="B117" s="3" t="s">
        <v>67</v>
      </c>
      <c r="C117" s="8">
        <v>12525074167</v>
      </c>
      <c r="D117" s="8">
        <v>12516723417</v>
      </c>
      <c r="E117" s="8">
        <v>12481348805</v>
      </c>
      <c r="F117" s="8">
        <v>12445639863</v>
      </c>
      <c r="G117" s="8">
        <v>12420246036</v>
      </c>
      <c r="H117" s="8">
        <v>12401552889</v>
      </c>
      <c r="I117" s="8">
        <v>12278859872</v>
      </c>
      <c r="J117" s="8">
        <v>12301753519</v>
      </c>
      <c r="K117" s="8">
        <v>12541329042</v>
      </c>
    </row>
    <row r="118" spans="1:11">
      <c r="A118" s="3" t="s">
        <v>22</v>
      </c>
      <c r="B118" s="3" t="s">
        <v>67</v>
      </c>
      <c r="C118" s="8">
        <v>953609901</v>
      </c>
      <c r="D118" s="8">
        <v>948646677</v>
      </c>
      <c r="E118" s="8">
        <v>948797791</v>
      </c>
      <c r="F118" s="8">
        <v>940544018</v>
      </c>
      <c r="G118" s="8">
        <v>941084320</v>
      </c>
      <c r="H118" s="8">
        <v>940698234</v>
      </c>
      <c r="I118" s="8">
        <v>926859944</v>
      </c>
      <c r="J118" s="8">
        <v>935228315</v>
      </c>
      <c r="K118" s="8">
        <v>947045394</v>
      </c>
    </row>
    <row r="119" spans="1:11">
      <c r="A119" s="3" t="s">
        <v>23</v>
      </c>
      <c r="B119" s="3" t="s">
        <v>67</v>
      </c>
      <c r="C119" s="8">
        <v>21350647821</v>
      </c>
      <c r="D119" s="8">
        <v>18087991726</v>
      </c>
      <c r="E119" s="8">
        <v>18249331105</v>
      </c>
      <c r="F119" s="8">
        <v>18481071463</v>
      </c>
      <c r="G119" s="8">
        <v>19061495086</v>
      </c>
      <c r="H119" s="8">
        <v>20219820101</v>
      </c>
      <c r="I119" s="8">
        <v>21363539298</v>
      </c>
      <c r="J119" s="8">
        <v>23336891210</v>
      </c>
      <c r="K119" s="8">
        <v>25739656089</v>
      </c>
    </row>
    <row r="120" spans="1:11">
      <c r="A120" s="3" t="s">
        <v>24</v>
      </c>
      <c r="B120" s="3" t="s">
        <v>67</v>
      </c>
      <c r="C120" s="3">
        <v>160784.568646</v>
      </c>
      <c r="D120" s="3">
        <v>136765.63229400001</v>
      </c>
      <c r="E120" s="3">
        <v>138263.195049</v>
      </c>
      <c r="F120" s="3">
        <v>141050.02267400001</v>
      </c>
      <c r="G120" s="3">
        <v>145971.45418100001</v>
      </c>
      <c r="H120" s="3">
        <v>154652.624882</v>
      </c>
      <c r="I120" s="3">
        <v>166215.75678699999</v>
      </c>
      <c r="J120" s="3">
        <v>180849.65408400001</v>
      </c>
      <c r="K120" s="3">
        <v>197575.831993</v>
      </c>
    </row>
    <row r="121" spans="1:11">
      <c r="A121" s="3" t="s">
        <v>25</v>
      </c>
      <c r="B121" s="3" t="s">
        <v>67</v>
      </c>
      <c r="C121" s="3">
        <v>160784.52194499999</v>
      </c>
      <c r="D121" s="3">
        <v>136765.59762399999</v>
      </c>
      <c r="E121" s="3">
        <v>138263.148805</v>
      </c>
      <c r="F121" s="3">
        <v>141049.97925</v>
      </c>
      <c r="G121" s="3">
        <v>145971.40922599999</v>
      </c>
      <c r="H121" s="3">
        <v>154652.29693099999</v>
      </c>
      <c r="I121" s="3">
        <v>166215.692427</v>
      </c>
      <c r="J121" s="3">
        <v>180849.57915400001</v>
      </c>
      <c r="K121" s="3">
        <v>197575.70904300001</v>
      </c>
    </row>
    <row r="122" spans="1:11">
      <c r="A122" s="3" t="s">
        <v>26</v>
      </c>
      <c r="B122" s="3" t="s">
        <v>67</v>
      </c>
      <c r="C122" s="8">
        <v>1094149</v>
      </c>
      <c r="D122" s="8">
        <v>1094177</v>
      </c>
      <c r="E122" s="8">
        <v>1094206</v>
      </c>
      <c r="F122" s="8">
        <v>1094239</v>
      </c>
      <c r="G122" s="8">
        <v>1094270</v>
      </c>
      <c r="H122" s="8">
        <v>1094303</v>
      </c>
      <c r="I122" s="8">
        <v>1094331</v>
      </c>
      <c r="J122" s="8">
        <v>1094362</v>
      </c>
      <c r="K122" s="8">
        <v>1094391</v>
      </c>
    </row>
    <row r="123" spans="1:11">
      <c r="A123" s="3" t="s">
        <v>27</v>
      </c>
      <c r="B123" s="3" t="s">
        <v>67</v>
      </c>
      <c r="C123" s="8">
        <v>1094149</v>
      </c>
      <c r="D123" s="8">
        <v>1094177</v>
      </c>
      <c r="E123" s="8">
        <v>1094206</v>
      </c>
      <c r="F123" s="8">
        <v>1094239</v>
      </c>
      <c r="G123" s="8">
        <v>1094270</v>
      </c>
      <c r="H123" s="8">
        <v>1094303</v>
      </c>
      <c r="I123" s="8">
        <v>1094331</v>
      </c>
      <c r="J123" s="8">
        <v>1094362</v>
      </c>
      <c r="K123" s="8">
        <v>1094391</v>
      </c>
    </row>
    <row r="124" spans="1:11">
      <c r="A124" s="3" t="s">
        <v>28</v>
      </c>
      <c r="B124" s="3" t="s">
        <v>67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</row>
    <row r="125" spans="1:11">
      <c r="A125" s="3" t="s">
        <v>29</v>
      </c>
      <c r="B125" s="3" t="s">
        <v>67</v>
      </c>
      <c r="C125" s="3">
        <v>272</v>
      </c>
      <c r="D125" s="3">
        <v>244</v>
      </c>
      <c r="E125" s="3">
        <v>291</v>
      </c>
      <c r="F125" s="3">
        <v>402</v>
      </c>
      <c r="G125" s="3">
        <v>433</v>
      </c>
      <c r="H125" s="3">
        <v>492</v>
      </c>
      <c r="I125" s="3">
        <v>555</v>
      </c>
      <c r="J125" s="3">
        <v>632</v>
      </c>
      <c r="K125" s="3">
        <v>843</v>
      </c>
    </row>
    <row r="126" spans="1:11">
      <c r="A126" s="3" t="s">
        <v>30</v>
      </c>
      <c r="B126" s="3" t="s">
        <v>67</v>
      </c>
      <c r="C126" s="3">
        <v>1</v>
      </c>
      <c r="D126" s="3">
        <v>12</v>
      </c>
      <c r="E126" s="3">
        <v>26</v>
      </c>
      <c r="F126" s="3">
        <v>40</v>
      </c>
      <c r="G126" s="3">
        <v>54</v>
      </c>
      <c r="H126" s="3">
        <v>59</v>
      </c>
      <c r="I126" s="3">
        <v>72</v>
      </c>
      <c r="J126" s="3">
        <v>86</v>
      </c>
      <c r="K126" s="3">
        <v>92</v>
      </c>
    </row>
    <row r="127" spans="1:11">
      <c r="A127" s="3" t="s">
        <v>31</v>
      </c>
      <c r="B127" s="3" t="s">
        <v>67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</row>
    <row r="128" spans="1:11">
      <c r="A128" s="3" t="s">
        <v>32</v>
      </c>
      <c r="B128" s="3" t="s">
        <v>67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</row>
    <row r="129" spans="1:11">
      <c r="A129" s="3" t="s">
        <v>33</v>
      </c>
      <c r="B129" s="3" t="s">
        <v>67</v>
      </c>
      <c r="C129" s="8">
        <v>12043799355</v>
      </c>
      <c r="D129" s="8">
        <v>12013800266</v>
      </c>
      <c r="E129" s="8">
        <v>11898152708</v>
      </c>
      <c r="F129" s="8">
        <v>11949815436</v>
      </c>
      <c r="G129" s="8">
        <v>11841622228</v>
      </c>
      <c r="H129" s="8">
        <v>11909678160</v>
      </c>
      <c r="I129" s="8">
        <v>11788990605</v>
      </c>
      <c r="J129" s="8">
        <v>11723192144</v>
      </c>
      <c r="K129" s="8">
        <v>11810050768</v>
      </c>
    </row>
    <row r="130" spans="1:11">
      <c r="A130" s="3" t="s">
        <v>34</v>
      </c>
      <c r="B130" s="3" t="s">
        <v>67</v>
      </c>
      <c r="C130" s="8">
        <v>5011112661</v>
      </c>
      <c r="D130" s="8">
        <v>4989919462</v>
      </c>
      <c r="E130" s="8">
        <v>4982551012</v>
      </c>
      <c r="F130" s="8">
        <v>4960768399</v>
      </c>
      <c r="G130" s="8">
        <v>4928372262</v>
      </c>
      <c r="H130" s="8">
        <v>4950797566</v>
      </c>
      <c r="I130" s="8">
        <v>4887393791</v>
      </c>
      <c r="J130" s="8">
        <v>4834977790</v>
      </c>
      <c r="K130" s="8">
        <v>4826737743</v>
      </c>
    </row>
    <row r="131" spans="1:11">
      <c r="A131" s="3" t="s">
        <v>35</v>
      </c>
      <c r="B131" s="3" t="s">
        <v>67</v>
      </c>
      <c r="C131" s="8">
        <v>6752031302</v>
      </c>
      <c r="D131" s="8">
        <v>6742629840</v>
      </c>
      <c r="E131" s="8">
        <v>6693664405</v>
      </c>
      <c r="F131" s="8">
        <v>6702210791</v>
      </c>
      <c r="G131" s="8">
        <v>6647074121</v>
      </c>
      <c r="H131" s="8">
        <v>6676296689</v>
      </c>
      <c r="I131" s="8">
        <v>6641585316</v>
      </c>
      <c r="J131" s="8">
        <v>6562345544</v>
      </c>
      <c r="K131" s="8">
        <v>6579125043</v>
      </c>
    </row>
    <row r="132" spans="1:11">
      <c r="A132" s="3" t="s">
        <v>36</v>
      </c>
      <c r="B132" s="3" t="s">
        <v>67</v>
      </c>
      <c r="C132" s="8">
        <v>101134961</v>
      </c>
      <c r="D132" s="8">
        <v>101108138</v>
      </c>
      <c r="E132" s="8">
        <v>101872962</v>
      </c>
      <c r="F132" s="8">
        <v>100964497</v>
      </c>
      <c r="G132" s="8">
        <v>100312265</v>
      </c>
      <c r="H132" s="8">
        <v>106874087</v>
      </c>
      <c r="I132" s="8">
        <v>111929482</v>
      </c>
      <c r="J132" s="8">
        <v>113589693</v>
      </c>
      <c r="K132" s="8">
        <v>117251604</v>
      </c>
    </row>
    <row r="133" spans="1:11">
      <c r="A133" s="3" t="s">
        <v>37</v>
      </c>
      <c r="B133" s="3" t="s">
        <v>67</v>
      </c>
      <c r="C133" s="8">
        <v>397244207</v>
      </c>
      <c r="D133" s="8">
        <v>397062711</v>
      </c>
      <c r="E133" s="8">
        <v>393074039</v>
      </c>
      <c r="F133" s="8">
        <v>397082532</v>
      </c>
      <c r="G133" s="8">
        <v>389580150</v>
      </c>
      <c r="H133" s="8">
        <v>383241895</v>
      </c>
      <c r="I133" s="8">
        <v>373331522</v>
      </c>
      <c r="J133" s="8">
        <v>366610366</v>
      </c>
      <c r="K133" s="8">
        <v>354905831</v>
      </c>
    </row>
    <row r="134" spans="1:11">
      <c r="A134" s="3" t="s">
        <v>38</v>
      </c>
      <c r="B134" s="3" t="s">
        <v>67</v>
      </c>
      <c r="C134" s="8">
        <v>413975879</v>
      </c>
      <c r="D134" s="8">
        <v>414097013</v>
      </c>
      <c r="E134" s="8">
        <v>413842317</v>
      </c>
      <c r="F134" s="8">
        <v>411781335</v>
      </c>
      <c r="G134" s="8">
        <v>405977235</v>
      </c>
      <c r="H134" s="8">
        <v>388621463</v>
      </c>
      <c r="I134" s="8">
        <v>376490183</v>
      </c>
      <c r="J134" s="8">
        <v>362942158</v>
      </c>
      <c r="K134" s="8">
        <v>302115126</v>
      </c>
    </row>
    <row r="135" spans="1:11">
      <c r="A135" s="3" t="s">
        <v>39</v>
      </c>
      <c r="B135" s="3" t="s">
        <v>67</v>
      </c>
      <c r="C135" s="8">
        <v>52325619857</v>
      </c>
      <c r="D135" s="8">
        <v>52131217430</v>
      </c>
      <c r="E135" s="8">
        <v>51947625334</v>
      </c>
      <c r="F135" s="8">
        <v>52031830752</v>
      </c>
      <c r="G135" s="8">
        <v>51908729246</v>
      </c>
      <c r="H135" s="8">
        <v>50848933793</v>
      </c>
      <c r="I135" s="8">
        <v>49397455195</v>
      </c>
      <c r="J135" s="8">
        <v>47913575274</v>
      </c>
      <c r="K135" s="8">
        <v>47405332428</v>
      </c>
    </row>
    <row r="136" spans="1:11">
      <c r="A136" s="3" t="s">
        <v>40</v>
      </c>
      <c r="B136" s="3" t="s">
        <v>67</v>
      </c>
      <c r="C136" s="8">
        <v>47513002</v>
      </c>
      <c r="D136" s="8">
        <v>24874801</v>
      </c>
      <c r="E136" s="8">
        <v>49091393</v>
      </c>
      <c r="F136" s="8">
        <v>25932641</v>
      </c>
      <c r="G136" s="8">
        <v>46967092</v>
      </c>
      <c r="H136" s="8">
        <v>48446111</v>
      </c>
      <c r="I136" s="8">
        <v>47971598</v>
      </c>
      <c r="J136" s="8">
        <v>47656672</v>
      </c>
      <c r="K136" s="8">
        <v>54769728</v>
      </c>
    </row>
    <row r="137" spans="1:11">
      <c r="A137" s="3" t="s">
        <v>41</v>
      </c>
      <c r="B137" s="3" t="s">
        <v>67</v>
      </c>
      <c r="C137" s="3" t="s">
        <v>42</v>
      </c>
      <c r="D137" s="3" t="s">
        <v>42</v>
      </c>
      <c r="E137" s="3" t="s">
        <v>42</v>
      </c>
      <c r="F137" s="3" t="s">
        <v>42</v>
      </c>
      <c r="G137" s="3" t="s">
        <v>42</v>
      </c>
      <c r="H137" s="3" t="s">
        <v>42</v>
      </c>
      <c r="I137" s="3" t="s">
        <v>42</v>
      </c>
      <c r="J137" s="3" t="s">
        <v>42</v>
      </c>
      <c r="K137" s="3" t="s">
        <v>42</v>
      </c>
    </row>
    <row r="138" spans="1:11">
      <c r="A138" s="3" t="s">
        <v>43</v>
      </c>
      <c r="B138" s="3" t="s">
        <v>67</v>
      </c>
      <c r="C138" s="3" t="s">
        <v>42</v>
      </c>
      <c r="D138" s="3" t="s">
        <v>42</v>
      </c>
      <c r="E138" s="3" t="s">
        <v>42</v>
      </c>
      <c r="F138" s="3" t="s">
        <v>42</v>
      </c>
      <c r="G138" s="3" t="s">
        <v>42</v>
      </c>
      <c r="H138" s="3" t="s">
        <v>42</v>
      </c>
      <c r="I138" s="3" t="s">
        <v>42</v>
      </c>
      <c r="J138" s="3" t="s">
        <v>42</v>
      </c>
      <c r="K138" s="3" t="s">
        <v>42</v>
      </c>
    </row>
    <row r="139" spans="1:11">
      <c r="A139" s="3" t="s">
        <v>44</v>
      </c>
      <c r="B139" s="3" t="s">
        <v>67</v>
      </c>
      <c r="C139" s="8">
        <v>3620420943</v>
      </c>
      <c r="D139" s="8">
        <v>3601157251</v>
      </c>
      <c r="E139" s="8">
        <v>3578404496</v>
      </c>
      <c r="F139" s="8">
        <v>3612295199</v>
      </c>
      <c r="G139" s="8">
        <v>3571732723</v>
      </c>
      <c r="H139" s="8">
        <v>3543749671</v>
      </c>
      <c r="I139" s="8">
        <v>3458402131</v>
      </c>
      <c r="J139" s="8">
        <v>3356413975</v>
      </c>
      <c r="K139" s="8">
        <v>3330579824</v>
      </c>
    </row>
    <row r="140" spans="1:11">
      <c r="A140" s="3" t="s">
        <v>45</v>
      </c>
      <c r="B140" s="3" t="s">
        <v>67</v>
      </c>
      <c r="C140" s="8">
        <v>1162639683</v>
      </c>
      <c r="D140" s="8">
        <v>1167537070</v>
      </c>
      <c r="E140" s="8">
        <v>1160806729</v>
      </c>
      <c r="F140" s="8">
        <v>1169923169</v>
      </c>
      <c r="G140" s="8">
        <v>1158313318</v>
      </c>
      <c r="H140" s="8">
        <v>1150398362</v>
      </c>
      <c r="I140" s="8">
        <v>1141771233</v>
      </c>
      <c r="J140" s="8">
        <v>1109654395</v>
      </c>
      <c r="K140" s="8">
        <v>1126273586</v>
      </c>
    </row>
    <row r="141" spans="1:11">
      <c r="A141" s="3" t="s">
        <v>46</v>
      </c>
      <c r="B141" s="3" t="s">
        <v>67</v>
      </c>
      <c r="C141" s="8">
        <v>90257392</v>
      </c>
      <c r="D141" s="8">
        <v>89937828</v>
      </c>
      <c r="E141" s="8">
        <v>88741827</v>
      </c>
      <c r="F141" s="8">
        <v>91938282</v>
      </c>
      <c r="G141" s="8">
        <v>91425021</v>
      </c>
      <c r="H141" s="8">
        <v>177800784</v>
      </c>
      <c r="I141" s="8">
        <v>287240983</v>
      </c>
      <c r="J141" s="8">
        <v>461162867</v>
      </c>
      <c r="K141" s="8">
        <v>627185984</v>
      </c>
    </row>
    <row r="142" spans="1:11">
      <c r="A142" s="3" t="s">
        <v>47</v>
      </c>
      <c r="B142" s="3" t="s">
        <v>67</v>
      </c>
      <c r="C142" s="8">
        <v>70191322</v>
      </c>
      <c r="D142" s="8">
        <v>70284856</v>
      </c>
      <c r="E142" s="8">
        <v>68598608</v>
      </c>
      <c r="F142" s="8">
        <v>70554510</v>
      </c>
      <c r="G142" s="8">
        <v>70135553</v>
      </c>
      <c r="H142" s="8">
        <v>94728069</v>
      </c>
      <c r="I142" s="8">
        <v>128132436</v>
      </c>
      <c r="J142" s="8">
        <v>177670648</v>
      </c>
      <c r="K142" s="8">
        <v>313096449</v>
      </c>
    </row>
    <row r="143" spans="1:11">
      <c r="A143" s="3" t="s">
        <v>48</v>
      </c>
      <c r="B143" s="3" t="s">
        <v>67</v>
      </c>
      <c r="C143" s="8">
        <v>7357305</v>
      </c>
      <c r="D143" s="8">
        <v>7279243</v>
      </c>
      <c r="E143" s="8">
        <v>7641263</v>
      </c>
      <c r="F143" s="8">
        <v>4977058</v>
      </c>
      <c r="G143" s="8">
        <v>4827256</v>
      </c>
      <c r="H143" s="8">
        <v>9433779</v>
      </c>
      <c r="I143" s="8">
        <v>67763144</v>
      </c>
      <c r="J143" s="8">
        <v>14624554</v>
      </c>
      <c r="K143" s="8">
        <v>474216435</v>
      </c>
    </row>
    <row r="144" spans="1:11">
      <c r="A144" s="3" t="s">
        <v>49</v>
      </c>
      <c r="B144" s="3" t="s">
        <v>67</v>
      </c>
      <c r="C144" s="8">
        <v>5356624</v>
      </c>
      <c r="D144" s="8">
        <v>3861845</v>
      </c>
      <c r="E144" s="8">
        <v>5423630</v>
      </c>
      <c r="F144" s="8">
        <v>2621554</v>
      </c>
      <c r="G144" s="8">
        <v>2723879</v>
      </c>
      <c r="H144" s="8">
        <v>5551294</v>
      </c>
      <c r="I144" s="8">
        <v>23981255</v>
      </c>
      <c r="J144" s="8">
        <v>4086257</v>
      </c>
      <c r="K144" s="8">
        <v>161981702</v>
      </c>
    </row>
    <row r="145" spans="1:11">
      <c r="A145" s="3" t="s">
        <v>50</v>
      </c>
      <c r="B145" s="3" t="s">
        <v>67</v>
      </c>
      <c r="C145" s="8">
        <v>12031755400</v>
      </c>
      <c r="D145" s="8">
        <v>11855323141</v>
      </c>
      <c r="E145" s="8">
        <v>11824776912</v>
      </c>
      <c r="F145" s="8">
        <v>11748711009</v>
      </c>
      <c r="G145" s="8">
        <v>11757519935</v>
      </c>
      <c r="H145" s="8">
        <v>11749275167</v>
      </c>
      <c r="I145" s="8">
        <v>11722307482</v>
      </c>
      <c r="J145" s="8">
        <v>11927238075</v>
      </c>
      <c r="K145" s="8">
        <v>11751585165</v>
      </c>
    </row>
    <row r="146" spans="1:11">
      <c r="A146" s="3" t="s">
        <v>51</v>
      </c>
      <c r="B146" s="3" t="s">
        <v>67</v>
      </c>
      <c r="C146" s="8">
        <v>1483811712</v>
      </c>
      <c r="D146" s="8">
        <v>1486599789</v>
      </c>
      <c r="E146" s="8">
        <v>1477788706</v>
      </c>
      <c r="F146" s="8">
        <v>1473870942</v>
      </c>
      <c r="G146" s="8">
        <v>1467677983</v>
      </c>
      <c r="H146" s="8">
        <v>1453265677</v>
      </c>
      <c r="I146" s="8">
        <v>1473990666</v>
      </c>
      <c r="J146" s="8">
        <v>1451933036</v>
      </c>
      <c r="K146" s="8">
        <v>1444498379</v>
      </c>
    </row>
    <row r="147" spans="1:11">
      <c r="A147" s="3" t="s">
        <v>52</v>
      </c>
      <c r="B147" s="3" t="s">
        <v>67</v>
      </c>
      <c r="C147" s="8">
        <v>6743479005</v>
      </c>
      <c r="D147" s="8">
        <v>6650670558</v>
      </c>
      <c r="E147" s="8">
        <v>6645258247</v>
      </c>
      <c r="F147" s="8">
        <v>6615214166</v>
      </c>
      <c r="G147" s="8">
        <v>6563992194</v>
      </c>
      <c r="H147" s="8">
        <v>6565101496</v>
      </c>
      <c r="I147" s="8">
        <v>6570938717</v>
      </c>
      <c r="J147" s="8">
        <v>6654845360</v>
      </c>
      <c r="K147" s="8">
        <v>6532510805</v>
      </c>
    </row>
    <row r="148" spans="1:11">
      <c r="A148" s="3" t="s">
        <v>53</v>
      </c>
      <c r="B148" s="3" t="s">
        <v>67</v>
      </c>
      <c r="C148" s="8">
        <v>1660122</v>
      </c>
      <c r="D148" s="8">
        <v>1879799</v>
      </c>
      <c r="E148" s="8">
        <v>1601394</v>
      </c>
      <c r="F148" s="8">
        <v>1784882</v>
      </c>
      <c r="G148" s="8">
        <v>1740493</v>
      </c>
      <c r="H148" s="8">
        <v>1694258</v>
      </c>
      <c r="I148" s="8">
        <v>2106469</v>
      </c>
      <c r="J148" s="8">
        <v>2536488</v>
      </c>
      <c r="K148" s="8">
        <v>2060300</v>
      </c>
    </row>
    <row r="149" spans="1:11">
      <c r="A149" s="3" t="s">
        <v>54</v>
      </c>
      <c r="B149" s="3" t="s">
        <v>67</v>
      </c>
      <c r="C149" s="3" t="s">
        <v>42</v>
      </c>
      <c r="D149" s="3" t="s">
        <v>42</v>
      </c>
      <c r="E149" s="3" t="s">
        <v>42</v>
      </c>
      <c r="F149" s="3" t="s">
        <v>42</v>
      </c>
      <c r="G149" s="3" t="s">
        <v>42</v>
      </c>
      <c r="H149" s="3" t="s">
        <v>42</v>
      </c>
      <c r="I149" s="3" t="s">
        <v>42</v>
      </c>
      <c r="J149" s="3" t="s">
        <v>42</v>
      </c>
      <c r="K149" s="3" t="s">
        <v>42</v>
      </c>
    </row>
    <row r="150" spans="1:11">
      <c r="A150" s="3" t="s">
        <v>55</v>
      </c>
      <c r="B150" s="3" t="s">
        <v>67</v>
      </c>
      <c r="C150" s="3" t="s">
        <v>42</v>
      </c>
      <c r="D150" s="3" t="s">
        <v>42</v>
      </c>
      <c r="E150" s="3" t="s">
        <v>42</v>
      </c>
      <c r="F150" s="3" t="s">
        <v>42</v>
      </c>
      <c r="G150" s="3" t="s">
        <v>42</v>
      </c>
      <c r="H150" s="3" t="s">
        <v>42</v>
      </c>
      <c r="I150" s="3" t="s">
        <v>42</v>
      </c>
      <c r="J150" s="3" t="s">
        <v>42</v>
      </c>
      <c r="K150" s="3" t="s">
        <v>42</v>
      </c>
    </row>
    <row r="151" spans="1:11">
      <c r="A151" s="3" t="s">
        <v>56</v>
      </c>
      <c r="B151" s="3" t="s">
        <v>67</v>
      </c>
      <c r="C151" s="8">
        <v>56340479954</v>
      </c>
      <c r="D151" s="8">
        <v>55987168084</v>
      </c>
      <c r="E151" s="8">
        <v>55713059940</v>
      </c>
      <c r="F151" s="8">
        <v>55199214876</v>
      </c>
      <c r="G151" s="8">
        <v>54810845769</v>
      </c>
      <c r="H151" s="8">
        <v>54621463298</v>
      </c>
      <c r="I151" s="8">
        <v>55358743874</v>
      </c>
      <c r="J151" s="8">
        <v>55702245434</v>
      </c>
      <c r="K151" s="8">
        <v>54679766826</v>
      </c>
    </row>
    <row r="152" spans="1:11">
      <c r="A152" s="3" t="s">
        <v>57</v>
      </c>
      <c r="B152" s="3" t="s">
        <v>67</v>
      </c>
      <c r="C152" s="8">
        <v>80800</v>
      </c>
      <c r="D152" s="8">
        <v>118350</v>
      </c>
      <c r="E152" s="8">
        <v>433569</v>
      </c>
      <c r="F152" s="8">
        <v>187102</v>
      </c>
      <c r="G152" s="8">
        <v>256597</v>
      </c>
      <c r="H152" s="8">
        <v>124217</v>
      </c>
      <c r="I152" s="8">
        <v>125954</v>
      </c>
      <c r="J152" s="8">
        <v>109534</v>
      </c>
      <c r="K152" s="8">
        <v>90773</v>
      </c>
    </row>
    <row r="153" spans="1:11">
      <c r="A153" s="3" t="s">
        <v>58</v>
      </c>
      <c r="B153" s="3" t="s">
        <v>67</v>
      </c>
      <c r="C153" s="8">
        <v>12452665957</v>
      </c>
      <c r="D153" s="8">
        <v>12347557627</v>
      </c>
      <c r="E153" s="8">
        <v>12310067149</v>
      </c>
      <c r="F153" s="8">
        <v>12159777162</v>
      </c>
      <c r="G153" s="8">
        <v>12186194083</v>
      </c>
      <c r="H153" s="8">
        <v>12098774715</v>
      </c>
      <c r="I153" s="8">
        <v>12253565560</v>
      </c>
      <c r="J153" s="8">
        <v>12346187435</v>
      </c>
      <c r="K153" s="8">
        <v>12084671007</v>
      </c>
    </row>
    <row r="154" spans="1:11">
      <c r="A154" s="3" t="s">
        <v>59</v>
      </c>
      <c r="B154" s="3" t="s">
        <v>67</v>
      </c>
      <c r="C154" s="8">
        <v>20126260796</v>
      </c>
      <c r="D154" s="8">
        <v>20070552497</v>
      </c>
      <c r="E154" s="8">
        <v>20000227970</v>
      </c>
      <c r="F154" s="8">
        <v>19880604026</v>
      </c>
      <c r="G154" s="8">
        <v>19957937385</v>
      </c>
      <c r="H154" s="8">
        <v>18961946729</v>
      </c>
      <c r="I154" s="8">
        <v>18551878896</v>
      </c>
      <c r="J154" s="8">
        <v>18168407448</v>
      </c>
      <c r="K154" s="8">
        <v>17656952152</v>
      </c>
    </row>
    <row r="155" spans="1:11">
      <c r="A155" s="3" t="s">
        <v>60</v>
      </c>
      <c r="B155" s="3" t="s">
        <v>67</v>
      </c>
      <c r="C155" s="8">
        <v>1163195154</v>
      </c>
      <c r="D155" s="8">
        <v>1170258391</v>
      </c>
      <c r="E155" s="8">
        <v>1160795471</v>
      </c>
      <c r="F155" s="8">
        <v>1164916159</v>
      </c>
      <c r="G155" s="8">
        <v>1168231992</v>
      </c>
      <c r="H155" s="8">
        <v>1134143678</v>
      </c>
      <c r="I155" s="8">
        <v>1122993241</v>
      </c>
      <c r="J155" s="8">
        <v>1127693161</v>
      </c>
      <c r="K155" s="8">
        <v>1095873337</v>
      </c>
    </row>
    <row r="156" spans="1:11">
      <c r="A156" s="3" t="s">
        <v>61</v>
      </c>
      <c r="B156" s="3" t="s">
        <v>67</v>
      </c>
      <c r="C156" s="8">
        <v>912429193</v>
      </c>
      <c r="D156" s="8">
        <v>484212724</v>
      </c>
      <c r="E156" s="8">
        <v>454699135</v>
      </c>
      <c r="F156" s="8">
        <v>436699589</v>
      </c>
      <c r="G156" s="8">
        <v>470893451</v>
      </c>
      <c r="H156" s="8">
        <v>451150975</v>
      </c>
      <c r="I156" s="8">
        <v>438157913</v>
      </c>
      <c r="J156" s="8">
        <v>447300926</v>
      </c>
      <c r="K156" s="8">
        <v>447193080</v>
      </c>
    </row>
    <row r="157" spans="1:11">
      <c r="A157" s="3" t="s">
        <v>62</v>
      </c>
      <c r="B157" s="3" t="s">
        <v>67</v>
      </c>
      <c r="C157" s="8">
        <v>70014638</v>
      </c>
      <c r="D157" s="8">
        <v>70896456</v>
      </c>
      <c r="E157" s="8">
        <v>69825210</v>
      </c>
      <c r="F157" s="8">
        <v>68683155</v>
      </c>
      <c r="G157" s="8">
        <v>69141169</v>
      </c>
      <c r="H157" s="8">
        <v>96462713</v>
      </c>
      <c r="I157" s="8">
        <v>131500942</v>
      </c>
      <c r="J157" s="8">
        <v>201888251</v>
      </c>
      <c r="K157" s="8">
        <v>273312926</v>
      </c>
    </row>
    <row r="158" spans="1:11">
      <c r="A158" s="3" t="s">
        <v>63</v>
      </c>
      <c r="B158" s="3" t="s">
        <v>67</v>
      </c>
      <c r="C158" s="8">
        <v>186138</v>
      </c>
      <c r="D158" s="8">
        <v>150763</v>
      </c>
      <c r="E158" s="8">
        <v>63448</v>
      </c>
      <c r="F158" s="8">
        <v>32693</v>
      </c>
      <c r="G158" s="8">
        <v>704071</v>
      </c>
      <c r="H158" s="8">
        <v>17712526</v>
      </c>
      <c r="I158" s="8">
        <v>23253961</v>
      </c>
      <c r="J158" s="8">
        <v>55544324</v>
      </c>
      <c r="K158" s="8">
        <v>111078817</v>
      </c>
    </row>
    <row r="159" spans="1:11">
      <c r="A159" s="3" t="s">
        <v>64</v>
      </c>
      <c r="B159" s="3" t="s">
        <v>67</v>
      </c>
      <c r="C159" s="8">
        <v>2356453</v>
      </c>
      <c r="D159" s="8">
        <v>2405059</v>
      </c>
      <c r="E159" s="8">
        <v>5444069</v>
      </c>
      <c r="F159" s="8">
        <v>5330051</v>
      </c>
      <c r="G159" s="8">
        <v>5572462</v>
      </c>
      <c r="H159" s="8">
        <v>6919197</v>
      </c>
      <c r="I159" s="8">
        <v>26405942</v>
      </c>
      <c r="J159" s="8">
        <v>6610811</v>
      </c>
      <c r="K159" s="8">
        <v>164318675</v>
      </c>
    </row>
    <row r="160" spans="1:11">
      <c r="A160" s="3" t="s">
        <v>65</v>
      </c>
      <c r="B160" s="3" t="s">
        <v>67</v>
      </c>
      <c r="C160" s="8">
        <v>71758</v>
      </c>
      <c r="D160" s="8">
        <v>283071</v>
      </c>
      <c r="E160" s="8">
        <v>358175</v>
      </c>
      <c r="F160" s="8">
        <v>223244</v>
      </c>
      <c r="G160" s="8">
        <v>327967</v>
      </c>
      <c r="H160" s="8">
        <v>494484</v>
      </c>
      <c r="I160" s="8">
        <v>8882439</v>
      </c>
      <c r="J160" s="8">
        <v>339504</v>
      </c>
      <c r="K160" s="8">
        <v>81653542</v>
      </c>
    </row>
    <row r="163" spans="1:11" ht="25">
      <c r="A163" s="6" t="s">
        <v>68</v>
      </c>
      <c r="B163" s="6"/>
      <c r="C163" s="3"/>
      <c r="D163" s="3"/>
      <c r="E163" s="3"/>
      <c r="F163" s="3"/>
      <c r="G163" s="3"/>
      <c r="H163" s="3"/>
      <c r="I163" s="3"/>
      <c r="J163" s="3"/>
      <c r="K163" s="3"/>
    </row>
    <row r="164" spans="1:11">
      <c r="A164" s="7" t="s">
        <v>3</v>
      </c>
      <c r="B164" s="7"/>
      <c r="C164" s="7">
        <v>1</v>
      </c>
      <c r="D164" s="7">
        <v>10</v>
      </c>
      <c r="E164" s="7">
        <v>20</v>
      </c>
      <c r="F164" s="7">
        <v>30</v>
      </c>
      <c r="G164" s="7">
        <v>40</v>
      </c>
      <c r="H164" s="7">
        <v>50</v>
      </c>
      <c r="I164" s="7">
        <v>60</v>
      </c>
      <c r="J164" s="7">
        <v>70</v>
      </c>
      <c r="K164" s="7">
        <v>80</v>
      </c>
    </row>
    <row r="165" spans="1:11">
      <c r="A165" s="3" t="s">
        <v>14</v>
      </c>
      <c r="B165" s="3" t="s">
        <v>68</v>
      </c>
      <c r="C165" s="8">
        <v>380797722078</v>
      </c>
      <c r="D165" s="8">
        <v>315678007586</v>
      </c>
      <c r="E165" s="8">
        <v>321510242647</v>
      </c>
      <c r="F165" s="8">
        <v>325423522459</v>
      </c>
      <c r="G165" s="8">
        <v>340231249381</v>
      </c>
      <c r="H165" s="8">
        <v>359728420810</v>
      </c>
      <c r="I165" s="8">
        <v>386262167601</v>
      </c>
      <c r="J165" s="8">
        <v>428751798082</v>
      </c>
      <c r="K165" s="8">
        <v>486165958110</v>
      </c>
    </row>
    <row r="166" spans="1:11">
      <c r="A166" s="3" t="s">
        <v>16</v>
      </c>
      <c r="B166" s="3" t="s">
        <v>68</v>
      </c>
      <c r="C166" s="8">
        <v>334741870591</v>
      </c>
      <c r="D166" s="8">
        <v>269800155144</v>
      </c>
      <c r="E166" s="8">
        <v>275894895518</v>
      </c>
      <c r="F166" s="8">
        <v>280200905786</v>
      </c>
      <c r="G166" s="8">
        <v>294681025265</v>
      </c>
      <c r="H166" s="8">
        <v>317867829475</v>
      </c>
      <c r="I166" s="8">
        <v>346828748618</v>
      </c>
      <c r="J166" s="8">
        <v>390846301251</v>
      </c>
      <c r="K166" s="8">
        <v>449162003233</v>
      </c>
    </row>
    <row r="167" spans="1:11">
      <c r="A167" s="3" t="s">
        <v>17</v>
      </c>
      <c r="B167" s="3" t="s">
        <v>68</v>
      </c>
      <c r="C167" s="8">
        <v>234522565833</v>
      </c>
      <c r="D167" s="8">
        <v>207955225299</v>
      </c>
      <c r="E167" s="8">
        <v>226104220191</v>
      </c>
      <c r="F167" s="8">
        <v>236157162952</v>
      </c>
      <c r="G167" s="8">
        <v>257984244095</v>
      </c>
      <c r="H167" s="8">
        <v>273159099412</v>
      </c>
      <c r="I167" s="8">
        <v>291965856035</v>
      </c>
      <c r="J167" s="8">
        <v>333685253995</v>
      </c>
      <c r="K167" s="8">
        <v>387074602203</v>
      </c>
    </row>
    <row r="168" spans="1:11">
      <c r="A168" s="3" t="s">
        <v>18</v>
      </c>
      <c r="B168" s="3" t="s">
        <v>68</v>
      </c>
      <c r="C168" s="8">
        <v>53885512772</v>
      </c>
      <c r="D168" s="8">
        <v>53788890754</v>
      </c>
      <c r="E168" s="8">
        <v>53660587342</v>
      </c>
      <c r="F168" s="8">
        <v>53375796019</v>
      </c>
      <c r="G168" s="8">
        <v>53370526316</v>
      </c>
      <c r="H168" s="8">
        <v>53303479094</v>
      </c>
      <c r="I168" s="8">
        <v>53007548010</v>
      </c>
      <c r="J168" s="8">
        <v>53549216736</v>
      </c>
      <c r="K168" s="8">
        <v>54182265624</v>
      </c>
    </row>
    <row r="169" spans="1:11">
      <c r="A169" s="3" t="s">
        <v>19</v>
      </c>
      <c r="B169" s="3" t="s">
        <v>68</v>
      </c>
      <c r="C169" s="8">
        <v>3492034572</v>
      </c>
      <c r="D169" s="8">
        <v>3471838644</v>
      </c>
      <c r="E169" s="8">
        <v>3472177275</v>
      </c>
      <c r="F169" s="8">
        <v>3454356746</v>
      </c>
      <c r="G169" s="8">
        <v>3490488206</v>
      </c>
      <c r="H169" s="8">
        <v>3425733033</v>
      </c>
      <c r="I169" s="8">
        <v>3378726758</v>
      </c>
      <c r="J169" s="8">
        <v>3396483160</v>
      </c>
      <c r="K169" s="8">
        <v>3431719427</v>
      </c>
    </row>
    <row r="170" spans="1:11">
      <c r="A170" s="3" t="s">
        <v>20</v>
      </c>
      <c r="B170" s="3" t="s">
        <v>68</v>
      </c>
      <c r="C170" s="8">
        <v>1278627521</v>
      </c>
      <c r="D170" s="8">
        <v>1278890579</v>
      </c>
      <c r="E170" s="8">
        <v>1279002960</v>
      </c>
      <c r="F170" s="8">
        <v>1277010842</v>
      </c>
      <c r="G170" s="8">
        <v>1290911256</v>
      </c>
      <c r="H170" s="8">
        <v>1270037256</v>
      </c>
      <c r="I170" s="8">
        <v>1257707954</v>
      </c>
      <c r="J170" s="8">
        <v>1263303625</v>
      </c>
      <c r="K170" s="8">
        <v>1274233270</v>
      </c>
    </row>
    <row r="171" spans="1:11">
      <c r="A171" s="3" t="s">
        <v>21</v>
      </c>
      <c r="B171" s="3" t="s">
        <v>68</v>
      </c>
      <c r="C171" s="8">
        <v>12079372141</v>
      </c>
      <c r="D171" s="8">
        <v>11990632501</v>
      </c>
      <c r="E171" s="8">
        <v>11984690701</v>
      </c>
      <c r="F171" s="8">
        <v>11932722993</v>
      </c>
      <c r="G171" s="8">
        <v>11933494270</v>
      </c>
      <c r="H171" s="8">
        <v>11911603298</v>
      </c>
      <c r="I171" s="8">
        <v>11806964088</v>
      </c>
      <c r="J171" s="8">
        <v>11921981300</v>
      </c>
      <c r="K171" s="8">
        <v>12069014567</v>
      </c>
    </row>
    <row r="172" spans="1:11">
      <c r="A172" s="3" t="s">
        <v>22</v>
      </c>
      <c r="B172" s="3" t="s">
        <v>68</v>
      </c>
      <c r="C172" s="8">
        <v>834344154</v>
      </c>
      <c r="D172" s="8">
        <v>830354066</v>
      </c>
      <c r="E172" s="8">
        <v>827396465</v>
      </c>
      <c r="F172" s="8">
        <v>825893022</v>
      </c>
      <c r="G172" s="8">
        <v>827589371</v>
      </c>
      <c r="H172" s="8">
        <v>821206994</v>
      </c>
      <c r="I172" s="8">
        <v>816074703</v>
      </c>
      <c r="J172" s="8">
        <v>818824242</v>
      </c>
      <c r="K172" s="8">
        <v>818441984</v>
      </c>
    </row>
    <row r="173" spans="1:11">
      <c r="A173" s="3" t="s">
        <v>23</v>
      </c>
      <c r="B173" s="3" t="s">
        <v>68</v>
      </c>
      <c r="C173" s="8">
        <v>21175665184</v>
      </c>
      <c r="D173" s="8">
        <v>17556642241</v>
      </c>
      <c r="E173" s="8">
        <v>17914616007</v>
      </c>
      <c r="F173" s="8">
        <v>18205927586</v>
      </c>
      <c r="G173" s="8">
        <v>19022533647</v>
      </c>
      <c r="H173" s="8">
        <v>20171302945</v>
      </c>
      <c r="I173" s="8">
        <v>21712036884</v>
      </c>
      <c r="J173" s="8">
        <v>23724923444</v>
      </c>
      <c r="K173" s="8">
        <v>26501632736</v>
      </c>
    </row>
    <row r="174" spans="1:11">
      <c r="A174" s="3" t="s">
        <v>24</v>
      </c>
      <c r="B174" s="3" t="s">
        <v>68</v>
      </c>
      <c r="C174" s="3">
        <v>159395.842699</v>
      </c>
      <c r="D174" s="3">
        <v>132854.88743500001</v>
      </c>
      <c r="E174" s="3">
        <v>135909.399909</v>
      </c>
      <c r="F174" s="3">
        <v>138351.58132900001</v>
      </c>
      <c r="G174" s="3">
        <v>144632.26152599999</v>
      </c>
      <c r="H174" s="3">
        <v>154753.44413399999</v>
      </c>
      <c r="I174" s="3">
        <v>168743.33142</v>
      </c>
      <c r="J174" s="3">
        <v>185065.78379300001</v>
      </c>
      <c r="K174" s="3">
        <v>207064.163187</v>
      </c>
    </row>
    <row r="175" spans="1:11">
      <c r="A175" s="3" t="s">
        <v>25</v>
      </c>
      <c r="B175" s="3" t="s">
        <v>68</v>
      </c>
      <c r="C175" s="3">
        <v>159395.80236900001</v>
      </c>
      <c r="D175" s="3">
        <v>132854.84703</v>
      </c>
      <c r="E175" s="3">
        <v>135909.34825000001</v>
      </c>
      <c r="F175" s="3">
        <v>138351.53348499999</v>
      </c>
      <c r="G175" s="3">
        <v>144632.21848400001</v>
      </c>
      <c r="H175" s="3">
        <v>154753.39207100001</v>
      </c>
      <c r="I175" s="3">
        <v>168743.27017599999</v>
      </c>
      <c r="J175" s="3">
        <v>185065.67888200001</v>
      </c>
      <c r="K175" s="3">
        <v>207064.07097</v>
      </c>
    </row>
    <row r="176" spans="1:11">
      <c r="A176" s="3" t="s">
        <v>26</v>
      </c>
      <c r="B176" s="3" t="s">
        <v>68</v>
      </c>
      <c r="C176" s="8">
        <v>1094785</v>
      </c>
      <c r="D176" s="8">
        <v>1094816</v>
      </c>
      <c r="E176" s="8">
        <v>1094846</v>
      </c>
      <c r="F176" s="8">
        <v>1094876</v>
      </c>
      <c r="G176" s="8">
        <v>1094908</v>
      </c>
      <c r="H176" s="8">
        <v>1094938</v>
      </c>
      <c r="I176" s="8">
        <v>1094967</v>
      </c>
      <c r="J176" s="8">
        <v>1095001</v>
      </c>
      <c r="K176" s="8">
        <v>1095031</v>
      </c>
    </row>
    <row r="177" spans="1:11">
      <c r="A177" s="3" t="s">
        <v>27</v>
      </c>
      <c r="B177" s="3" t="s">
        <v>68</v>
      </c>
      <c r="C177" s="8">
        <v>1094785</v>
      </c>
      <c r="D177" s="8">
        <v>1094816</v>
      </c>
      <c r="E177" s="8">
        <v>1094846</v>
      </c>
      <c r="F177" s="8">
        <v>1094876</v>
      </c>
      <c r="G177" s="8">
        <v>1094908</v>
      </c>
      <c r="H177" s="8">
        <v>1094938</v>
      </c>
      <c r="I177" s="8">
        <v>1094967</v>
      </c>
      <c r="J177" s="8">
        <v>1095001</v>
      </c>
      <c r="K177" s="8">
        <v>1095031</v>
      </c>
    </row>
    <row r="178" spans="1:11">
      <c r="A178" s="3" t="s">
        <v>28</v>
      </c>
      <c r="B178" s="3" t="s">
        <v>68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</row>
    <row r="179" spans="1:11">
      <c r="A179" s="3" t="s">
        <v>29</v>
      </c>
      <c r="B179" s="3" t="s">
        <v>68</v>
      </c>
      <c r="C179" s="3">
        <v>271</v>
      </c>
      <c r="D179" s="3">
        <v>244</v>
      </c>
      <c r="E179" s="3">
        <v>345</v>
      </c>
      <c r="F179" s="3">
        <v>345</v>
      </c>
      <c r="G179" s="3">
        <v>461</v>
      </c>
      <c r="H179" s="3">
        <v>453</v>
      </c>
      <c r="I179" s="3">
        <v>568</v>
      </c>
      <c r="J179" s="3">
        <v>762</v>
      </c>
      <c r="K179" s="3">
        <v>795</v>
      </c>
    </row>
    <row r="180" spans="1:11">
      <c r="A180" s="3" t="s">
        <v>30</v>
      </c>
      <c r="B180" s="3" t="s">
        <v>68</v>
      </c>
      <c r="C180" s="3">
        <v>1</v>
      </c>
      <c r="D180" s="3">
        <v>11</v>
      </c>
      <c r="E180" s="3">
        <v>25</v>
      </c>
      <c r="F180" s="3">
        <v>38</v>
      </c>
      <c r="G180" s="3">
        <v>49</v>
      </c>
      <c r="H180" s="3">
        <v>61</v>
      </c>
      <c r="I180" s="3">
        <v>70</v>
      </c>
      <c r="J180" s="3">
        <v>77</v>
      </c>
      <c r="K180" s="3">
        <v>98</v>
      </c>
    </row>
    <row r="181" spans="1:11">
      <c r="A181" s="3" t="s">
        <v>31</v>
      </c>
      <c r="B181" s="3" t="s">
        <v>68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</row>
    <row r="182" spans="1:11">
      <c r="A182" s="3" t="s">
        <v>32</v>
      </c>
      <c r="B182" s="3" t="s">
        <v>68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</row>
    <row r="183" spans="1:11">
      <c r="A183" s="3" t="s">
        <v>33</v>
      </c>
      <c r="B183" s="3" t="s">
        <v>68</v>
      </c>
      <c r="C183" s="8">
        <v>11581206796</v>
      </c>
      <c r="D183" s="8">
        <v>11484542108</v>
      </c>
      <c r="E183" s="8">
        <v>11502188770</v>
      </c>
      <c r="F183" s="8">
        <v>11384034665</v>
      </c>
      <c r="G183" s="8">
        <v>11294119510</v>
      </c>
      <c r="H183" s="8">
        <v>11343373218</v>
      </c>
      <c r="I183" s="8">
        <v>11125386350</v>
      </c>
      <c r="J183" s="8">
        <v>11258984289</v>
      </c>
      <c r="K183" s="8">
        <v>11266622474</v>
      </c>
    </row>
    <row r="184" spans="1:11">
      <c r="A184" s="3" t="s">
        <v>34</v>
      </c>
      <c r="B184" s="3" t="s">
        <v>68</v>
      </c>
      <c r="C184" s="8">
        <v>4467581395</v>
      </c>
      <c r="D184" s="8">
        <v>4452298829</v>
      </c>
      <c r="E184" s="8">
        <v>4441733818</v>
      </c>
      <c r="F184" s="8">
        <v>4432852869</v>
      </c>
      <c r="G184" s="8">
        <v>4446539486</v>
      </c>
      <c r="H184" s="8">
        <v>4421977731</v>
      </c>
      <c r="I184" s="8">
        <v>4345994576</v>
      </c>
      <c r="J184" s="8">
        <v>4296355722</v>
      </c>
      <c r="K184" s="8">
        <v>4280775584</v>
      </c>
    </row>
    <row r="185" spans="1:11">
      <c r="A185" s="3" t="s">
        <v>35</v>
      </c>
      <c r="B185" s="3" t="s">
        <v>68</v>
      </c>
      <c r="C185" s="8">
        <v>6529503378</v>
      </c>
      <c r="D185" s="8">
        <v>6483303237</v>
      </c>
      <c r="E185" s="8">
        <v>6494236560</v>
      </c>
      <c r="F185" s="8">
        <v>6419096169</v>
      </c>
      <c r="G185" s="8">
        <v>6371572924</v>
      </c>
      <c r="H185" s="8">
        <v>6427049009</v>
      </c>
      <c r="I185" s="8">
        <v>6239557949</v>
      </c>
      <c r="J185" s="8">
        <v>6310134899</v>
      </c>
      <c r="K185" s="8">
        <v>6357466091</v>
      </c>
    </row>
    <row r="186" spans="1:11">
      <c r="A186" s="3" t="s">
        <v>36</v>
      </c>
      <c r="B186" s="3" t="s">
        <v>68</v>
      </c>
      <c r="C186" s="8">
        <v>101811201</v>
      </c>
      <c r="D186" s="8">
        <v>103148386</v>
      </c>
      <c r="E186" s="8">
        <v>101845805</v>
      </c>
      <c r="F186" s="8">
        <v>101710078</v>
      </c>
      <c r="G186" s="8">
        <v>99097556</v>
      </c>
      <c r="H186" s="8">
        <v>108047958</v>
      </c>
      <c r="I186" s="8">
        <v>106644593</v>
      </c>
      <c r="J186" s="8">
        <v>110549095</v>
      </c>
      <c r="K186" s="8">
        <v>117040118</v>
      </c>
    </row>
    <row r="187" spans="1:11">
      <c r="A187" s="3" t="s">
        <v>37</v>
      </c>
      <c r="B187" s="3" t="s">
        <v>68</v>
      </c>
      <c r="C187" s="8">
        <v>349742621</v>
      </c>
      <c r="D187" s="8">
        <v>347576022</v>
      </c>
      <c r="E187" s="8">
        <v>347514008</v>
      </c>
      <c r="F187" s="8">
        <v>349674741</v>
      </c>
      <c r="G187" s="8">
        <v>343779471</v>
      </c>
      <c r="H187" s="8">
        <v>340439800</v>
      </c>
      <c r="I187" s="8">
        <v>332410158</v>
      </c>
      <c r="J187" s="8">
        <v>323397726</v>
      </c>
      <c r="K187" s="8">
        <v>320397721</v>
      </c>
    </row>
    <row r="188" spans="1:11">
      <c r="A188" s="3" t="s">
        <v>38</v>
      </c>
      <c r="B188" s="3" t="s">
        <v>68</v>
      </c>
      <c r="C188" s="8">
        <v>362625155</v>
      </c>
      <c r="D188" s="8">
        <v>359982313</v>
      </c>
      <c r="E188" s="8">
        <v>358654329</v>
      </c>
      <c r="F188" s="8">
        <v>358820485</v>
      </c>
      <c r="G188" s="8">
        <v>357434448</v>
      </c>
      <c r="H188" s="8">
        <v>344321752</v>
      </c>
      <c r="I188" s="8">
        <v>318526089</v>
      </c>
      <c r="J188" s="8">
        <v>309395179</v>
      </c>
      <c r="K188" s="8">
        <v>316661932</v>
      </c>
    </row>
    <row r="189" spans="1:11">
      <c r="A189" s="3" t="s">
        <v>39</v>
      </c>
      <c r="B189" s="3" t="s">
        <v>68</v>
      </c>
      <c r="C189" s="8">
        <v>48243767178</v>
      </c>
      <c r="D189" s="8">
        <v>47922012128</v>
      </c>
      <c r="E189" s="8">
        <v>47783580569</v>
      </c>
      <c r="F189" s="8">
        <v>47416219098</v>
      </c>
      <c r="G189" s="8">
        <v>47719636874</v>
      </c>
      <c r="H189" s="8">
        <v>46540653001</v>
      </c>
      <c r="I189" s="8">
        <v>44938007096</v>
      </c>
      <c r="J189" s="8">
        <v>43576998601</v>
      </c>
      <c r="K189" s="8">
        <v>43461761971</v>
      </c>
    </row>
    <row r="190" spans="1:11">
      <c r="A190" s="3" t="s">
        <v>40</v>
      </c>
      <c r="B190" s="3" t="s">
        <v>68</v>
      </c>
      <c r="C190" s="8">
        <v>50683162</v>
      </c>
      <c r="D190" s="8">
        <v>24644797</v>
      </c>
      <c r="E190" s="8">
        <v>47233297</v>
      </c>
      <c r="F190" s="8">
        <v>27232264</v>
      </c>
      <c r="G190" s="8">
        <v>46702918</v>
      </c>
      <c r="H190" s="8">
        <v>46806447</v>
      </c>
      <c r="I190" s="8">
        <v>28116612</v>
      </c>
      <c r="J190" s="8">
        <v>28799926</v>
      </c>
      <c r="K190" s="8">
        <v>30663745</v>
      </c>
    </row>
    <row r="191" spans="1:11">
      <c r="A191" s="3" t="s">
        <v>41</v>
      </c>
      <c r="B191" s="3" t="s">
        <v>68</v>
      </c>
      <c r="C191" s="3" t="s">
        <v>42</v>
      </c>
      <c r="D191" s="3" t="s">
        <v>42</v>
      </c>
      <c r="E191" s="3" t="s">
        <v>42</v>
      </c>
      <c r="F191" s="3" t="s">
        <v>42</v>
      </c>
      <c r="G191" s="3" t="s">
        <v>42</v>
      </c>
      <c r="H191" s="3" t="s">
        <v>42</v>
      </c>
      <c r="I191" s="3" t="s">
        <v>42</v>
      </c>
      <c r="J191" s="3" t="s">
        <v>42</v>
      </c>
      <c r="K191" s="3" t="s">
        <v>42</v>
      </c>
    </row>
    <row r="192" spans="1:11">
      <c r="A192" s="3" t="s">
        <v>43</v>
      </c>
      <c r="B192" s="3" t="s">
        <v>68</v>
      </c>
      <c r="C192" s="3" t="s">
        <v>42</v>
      </c>
      <c r="D192" s="3" t="s">
        <v>42</v>
      </c>
      <c r="E192" s="3" t="s">
        <v>42</v>
      </c>
      <c r="F192" s="3" t="s">
        <v>42</v>
      </c>
      <c r="G192" s="3" t="s">
        <v>42</v>
      </c>
      <c r="H192" s="3" t="s">
        <v>42</v>
      </c>
      <c r="I192" s="3" t="s">
        <v>42</v>
      </c>
      <c r="J192" s="3" t="s">
        <v>42</v>
      </c>
      <c r="K192" s="3" t="s">
        <v>42</v>
      </c>
    </row>
    <row r="193" spans="1:11">
      <c r="A193" s="3" t="s">
        <v>44</v>
      </c>
      <c r="B193" s="3" t="s">
        <v>68</v>
      </c>
      <c r="C193" s="8">
        <v>3382325017</v>
      </c>
      <c r="D193" s="8">
        <v>3375852421</v>
      </c>
      <c r="E193" s="8">
        <v>3375561874</v>
      </c>
      <c r="F193" s="8">
        <v>3352741347</v>
      </c>
      <c r="G193" s="8">
        <v>3357163031</v>
      </c>
      <c r="H193" s="8">
        <v>3348166199</v>
      </c>
      <c r="I193" s="8">
        <v>3203900507</v>
      </c>
      <c r="J193" s="8">
        <v>3083393282</v>
      </c>
      <c r="K193" s="8">
        <v>3089099929</v>
      </c>
    </row>
    <row r="194" spans="1:11">
      <c r="A194" s="3" t="s">
        <v>45</v>
      </c>
      <c r="B194" s="3" t="s">
        <v>68</v>
      </c>
      <c r="C194" s="8">
        <v>1207620132</v>
      </c>
      <c r="D194" s="8">
        <v>1212822168</v>
      </c>
      <c r="E194" s="8">
        <v>1211272685</v>
      </c>
      <c r="F194" s="8">
        <v>1208016292</v>
      </c>
      <c r="G194" s="8">
        <v>1210769764</v>
      </c>
      <c r="H194" s="8">
        <v>1207667466</v>
      </c>
      <c r="I194" s="8">
        <v>1166487214</v>
      </c>
      <c r="J194" s="8">
        <v>1137312338</v>
      </c>
      <c r="K194" s="8">
        <v>1136270976</v>
      </c>
    </row>
    <row r="195" spans="1:11">
      <c r="A195" s="3" t="s">
        <v>46</v>
      </c>
      <c r="B195" s="3" t="s">
        <v>68</v>
      </c>
      <c r="C195" s="8">
        <v>93129455</v>
      </c>
      <c r="D195" s="8">
        <v>91402596</v>
      </c>
      <c r="E195" s="8">
        <v>92258166</v>
      </c>
      <c r="F195" s="8">
        <v>90960342</v>
      </c>
      <c r="G195" s="8">
        <v>89386201</v>
      </c>
      <c r="H195" s="8">
        <v>121014647</v>
      </c>
      <c r="I195" s="8">
        <v>273071065</v>
      </c>
      <c r="J195" s="8">
        <v>484414758</v>
      </c>
      <c r="K195" s="8">
        <v>417098354</v>
      </c>
    </row>
    <row r="196" spans="1:11">
      <c r="A196" s="3" t="s">
        <v>47</v>
      </c>
      <c r="B196" s="3" t="s">
        <v>68</v>
      </c>
      <c r="C196" s="8">
        <v>71119691</v>
      </c>
      <c r="D196" s="8">
        <v>69844813</v>
      </c>
      <c r="E196" s="8">
        <v>70554970</v>
      </c>
      <c r="F196" s="8">
        <v>70219517</v>
      </c>
      <c r="G196" s="8">
        <v>69778298</v>
      </c>
      <c r="H196" s="8">
        <v>78820224</v>
      </c>
      <c r="I196" s="8">
        <v>163905762</v>
      </c>
      <c r="J196" s="8">
        <v>249130870</v>
      </c>
      <c r="K196" s="8">
        <v>213017461</v>
      </c>
    </row>
    <row r="197" spans="1:11">
      <c r="A197" s="3" t="s">
        <v>48</v>
      </c>
      <c r="B197" s="3" t="s">
        <v>68</v>
      </c>
      <c r="C197" s="8">
        <v>8078787</v>
      </c>
      <c r="D197" s="8">
        <v>4597636</v>
      </c>
      <c r="E197" s="8">
        <v>4768784</v>
      </c>
      <c r="F197" s="8">
        <v>5045335</v>
      </c>
      <c r="G197" s="8">
        <v>7888369</v>
      </c>
      <c r="H197" s="8">
        <v>6086200</v>
      </c>
      <c r="I197" s="8">
        <v>112610195</v>
      </c>
      <c r="J197" s="8">
        <v>240130378</v>
      </c>
      <c r="K197" s="8">
        <v>234112653</v>
      </c>
    </row>
    <row r="198" spans="1:11">
      <c r="A198" s="3" t="s">
        <v>49</v>
      </c>
      <c r="B198" s="3" t="s">
        <v>68</v>
      </c>
      <c r="C198" s="8">
        <v>5439458</v>
      </c>
      <c r="D198" s="8">
        <v>2388517</v>
      </c>
      <c r="E198" s="8">
        <v>2563941</v>
      </c>
      <c r="F198" s="8">
        <v>2621660</v>
      </c>
      <c r="G198" s="8">
        <v>5695530</v>
      </c>
      <c r="H198" s="8">
        <v>4206241</v>
      </c>
      <c r="I198" s="8">
        <v>34094353</v>
      </c>
      <c r="J198" s="8">
        <v>98117496</v>
      </c>
      <c r="K198" s="8">
        <v>110425808</v>
      </c>
    </row>
    <row r="199" spans="1:11">
      <c r="A199" s="3" t="s">
        <v>50</v>
      </c>
      <c r="B199" s="3" t="s">
        <v>68</v>
      </c>
      <c r="C199" s="8">
        <v>11447228694</v>
      </c>
      <c r="D199" s="8">
        <v>11361133028</v>
      </c>
      <c r="E199" s="8">
        <v>11253890873</v>
      </c>
      <c r="F199" s="8">
        <v>11242034877</v>
      </c>
      <c r="G199" s="8">
        <v>11188949779</v>
      </c>
      <c r="H199" s="8">
        <v>11086138198</v>
      </c>
      <c r="I199" s="8">
        <v>11406908284</v>
      </c>
      <c r="J199" s="8">
        <v>11364763032</v>
      </c>
      <c r="K199" s="8">
        <v>11182860463</v>
      </c>
    </row>
    <row r="200" spans="1:11">
      <c r="A200" s="3" t="s">
        <v>51</v>
      </c>
      <c r="B200" s="3" t="s">
        <v>68</v>
      </c>
      <c r="C200" s="8">
        <v>1374790108</v>
      </c>
      <c r="D200" s="8">
        <v>1370944948</v>
      </c>
      <c r="E200" s="8">
        <v>1367190832</v>
      </c>
      <c r="F200" s="8">
        <v>1362130785</v>
      </c>
      <c r="G200" s="8">
        <v>1349953902</v>
      </c>
      <c r="H200" s="8">
        <v>1351820142</v>
      </c>
      <c r="I200" s="8">
        <v>1358527030</v>
      </c>
      <c r="J200" s="8">
        <v>1353324429</v>
      </c>
      <c r="K200" s="8">
        <v>1351512815</v>
      </c>
    </row>
    <row r="201" spans="1:11">
      <c r="A201" s="3" t="s">
        <v>52</v>
      </c>
      <c r="B201" s="3" t="s">
        <v>68</v>
      </c>
      <c r="C201" s="8">
        <v>6452716637</v>
      </c>
      <c r="D201" s="8">
        <v>6405235007</v>
      </c>
      <c r="E201" s="8">
        <v>6371401171</v>
      </c>
      <c r="F201" s="8">
        <v>6367966573</v>
      </c>
      <c r="G201" s="8">
        <v>6334677595</v>
      </c>
      <c r="H201" s="8">
        <v>6280170839</v>
      </c>
      <c r="I201" s="8">
        <v>6385559211</v>
      </c>
      <c r="J201" s="8">
        <v>6344588692</v>
      </c>
      <c r="K201" s="8">
        <v>6260468144</v>
      </c>
    </row>
    <row r="202" spans="1:11">
      <c r="A202" s="3" t="s">
        <v>53</v>
      </c>
      <c r="B202" s="3" t="s">
        <v>68</v>
      </c>
      <c r="C202" s="8">
        <v>1694780</v>
      </c>
      <c r="D202" s="8">
        <v>1874152</v>
      </c>
      <c r="E202" s="8">
        <v>1429556</v>
      </c>
      <c r="F202" s="8">
        <v>1633255</v>
      </c>
      <c r="G202" s="8">
        <v>1773057</v>
      </c>
      <c r="H202" s="8">
        <v>1973786</v>
      </c>
      <c r="I202" s="8">
        <v>1714499</v>
      </c>
      <c r="J202" s="8">
        <v>1733288</v>
      </c>
      <c r="K202" s="8">
        <v>2121856</v>
      </c>
    </row>
    <row r="203" spans="1:11">
      <c r="A203" s="3" t="s">
        <v>54</v>
      </c>
      <c r="B203" s="3" t="s">
        <v>68</v>
      </c>
      <c r="C203" s="3" t="s">
        <v>42</v>
      </c>
      <c r="D203" s="3" t="s">
        <v>42</v>
      </c>
      <c r="E203" s="3" t="s">
        <v>42</v>
      </c>
      <c r="F203" s="3" t="s">
        <v>42</v>
      </c>
      <c r="G203" s="3" t="s">
        <v>42</v>
      </c>
      <c r="H203" s="3" t="s">
        <v>42</v>
      </c>
      <c r="I203" s="3" t="s">
        <v>42</v>
      </c>
      <c r="J203" s="3" t="s">
        <v>42</v>
      </c>
      <c r="K203" s="3" t="s">
        <v>42</v>
      </c>
    </row>
    <row r="204" spans="1:11">
      <c r="A204" s="3" t="s">
        <v>55</v>
      </c>
      <c r="B204" s="3" t="s">
        <v>68</v>
      </c>
      <c r="C204" s="3" t="s">
        <v>42</v>
      </c>
      <c r="D204" s="3" t="s">
        <v>42</v>
      </c>
      <c r="E204" s="3" t="s">
        <v>42</v>
      </c>
      <c r="F204" s="3" t="s">
        <v>42</v>
      </c>
      <c r="G204" s="3" t="s">
        <v>42</v>
      </c>
      <c r="H204" s="3" t="s">
        <v>42</v>
      </c>
      <c r="I204" s="3" t="s">
        <v>42</v>
      </c>
      <c r="J204" s="3" t="s">
        <v>42</v>
      </c>
      <c r="K204" s="3" t="s">
        <v>42</v>
      </c>
    </row>
    <row r="205" spans="1:11">
      <c r="A205" s="3" t="s">
        <v>56</v>
      </c>
      <c r="B205" s="3" t="s">
        <v>68</v>
      </c>
      <c r="C205" s="8">
        <v>53656395317</v>
      </c>
      <c r="D205" s="8">
        <v>53157931097</v>
      </c>
      <c r="E205" s="8">
        <v>53023698706</v>
      </c>
      <c r="F205" s="8">
        <v>53251440311</v>
      </c>
      <c r="G205" s="8">
        <v>52769090286</v>
      </c>
      <c r="H205" s="8">
        <v>52668027867</v>
      </c>
      <c r="I205" s="8">
        <v>53141327499</v>
      </c>
      <c r="J205" s="8">
        <v>52922643793</v>
      </c>
      <c r="K205" s="8">
        <v>52283162017</v>
      </c>
    </row>
    <row r="206" spans="1:11">
      <c r="A206" s="3" t="s">
        <v>57</v>
      </c>
      <c r="B206" s="3" t="s">
        <v>68</v>
      </c>
      <c r="C206" s="8">
        <v>520827</v>
      </c>
      <c r="D206" s="8">
        <v>101590</v>
      </c>
      <c r="E206" s="8">
        <v>211752</v>
      </c>
      <c r="F206" s="8">
        <v>297983</v>
      </c>
      <c r="G206" s="8">
        <v>152533</v>
      </c>
      <c r="H206" s="8">
        <v>147904</v>
      </c>
      <c r="I206" s="8">
        <v>149240</v>
      </c>
      <c r="J206" s="8">
        <v>130565</v>
      </c>
      <c r="K206" s="8">
        <v>679894</v>
      </c>
    </row>
    <row r="207" spans="1:11">
      <c r="A207" s="3" t="s">
        <v>58</v>
      </c>
      <c r="B207" s="3" t="s">
        <v>68</v>
      </c>
      <c r="C207" s="8">
        <v>11843357696</v>
      </c>
      <c r="D207" s="8">
        <v>11747992866</v>
      </c>
      <c r="E207" s="8">
        <v>11722726906</v>
      </c>
      <c r="F207" s="8">
        <v>11761208526</v>
      </c>
      <c r="G207" s="8">
        <v>11696825984</v>
      </c>
      <c r="H207" s="8">
        <v>11649335389</v>
      </c>
      <c r="I207" s="8">
        <v>11795433252</v>
      </c>
      <c r="J207" s="8">
        <v>11776328105</v>
      </c>
      <c r="K207" s="8">
        <v>11610417299</v>
      </c>
    </row>
    <row r="208" spans="1:11">
      <c r="A208" s="3" t="s">
        <v>59</v>
      </c>
      <c r="B208" s="3" t="s">
        <v>68</v>
      </c>
      <c r="C208" s="8">
        <v>18278872060</v>
      </c>
      <c r="D208" s="8">
        <v>18111925114</v>
      </c>
      <c r="E208" s="8">
        <v>18086814813</v>
      </c>
      <c r="F208" s="8">
        <v>18052986958</v>
      </c>
      <c r="G208" s="8">
        <v>18020472944</v>
      </c>
      <c r="H208" s="8">
        <v>17239983045</v>
      </c>
      <c r="I208" s="8">
        <v>16973678820</v>
      </c>
      <c r="J208" s="8">
        <v>16594120619</v>
      </c>
      <c r="K208" s="8">
        <v>16185658699</v>
      </c>
    </row>
    <row r="209" spans="1:11">
      <c r="A209" s="3" t="s">
        <v>60</v>
      </c>
      <c r="B209" s="3" t="s">
        <v>68</v>
      </c>
      <c r="C209" s="8">
        <v>1209459058</v>
      </c>
      <c r="D209" s="8">
        <v>1210988465</v>
      </c>
      <c r="E209" s="8">
        <v>1210405948</v>
      </c>
      <c r="F209" s="8">
        <v>1211695222</v>
      </c>
      <c r="G209" s="8">
        <v>1206410355</v>
      </c>
      <c r="H209" s="8">
        <v>1188933651</v>
      </c>
      <c r="I209" s="8">
        <v>1158713934</v>
      </c>
      <c r="J209" s="8">
        <v>1144391101</v>
      </c>
      <c r="K209" s="8">
        <v>1127057048</v>
      </c>
    </row>
    <row r="210" spans="1:11">
      <c r="A210" s="3" t="s">
        <v>61</v>
      </c>
      <c r="B210" s="3" t="s">
        <v>68</v>
      </c>
      <c r="C210" s="8">
        <v>955576902</v>
      </c>
      <c r="D210" s="8">
        <v>445384775</v>
      </c>
      <c r="E210" s="8">
        <v>482709763</v>
      </c>
      <c r="F210" s="8">
        <v>463748456</v>
      </c>
      <c r="G210" s="8">
        <v>477480046</v>
      </c>
      <c r="H210" s="8">
        <v>464495453</v>
      </c>
      <c r="I210" s="8">
        <v>445906906</v>
      </c>
      <c r="J210" s="8">
        <v>437667400</v>
      </c>
      <c r="K210" s="8">
        <v>445015665</v>
      </c>
    </row>
    <row r="211" spans="1:11">
      <c r="A211" s="3" t="s">
        <v>62</v>
      </c>
      <c r="B211" s="3" t="s">
        <v>68</v>
      </c>
      <c r="C211" s="8">
        <v>70576004</v>
      </c>
      <c r="D211" s="8">
        <v>70021692</v>
      </c>
      <c r="E211" s="8">
        <v>69329970</v>
      </c>
      <c r="F211" s="8">
        <v>68152539</v>
      </c>
      <c r="G211" s="8">
        <v>70118063</v>
      </c>
      <c r="H211" s="8">
        <v>77823216</v>
      </c>
      <c r="I211" s="8">
        <v>146320937</v>
      </c>
      <c r="J211" s="8">
        <v>222066490</v>
      </c>
      <c r="K211" s="8">
        <v>235210536</v>
      </c>
    </row>
    <row r="212" spans="1:11">
      <c r="A212" s="3" t="s">
        <v>63</v>
      </c>
      <c r="B212" s="3" t="s">
        <v>68</v>
      </c>
      <c r="C212" s="8">
        <v>177375</v>
      </c>
      <c r="D212" s="8">
        <v>90865</v>
      </c>
      <c r="E212" s="8">
        <v>40292</v>
      </c>
      <c r="F212" s="8">
        <v>68600</v>
      </c>
      <c r="G212" s="8">
        <v>66769</v>
      </c>
      <c r="H212" s="8">
        <v>5789297</v>
      </c>
      <c r="I212" s="8">
        <v>56586575</v>
      </c>
      <c r="J212" s="8">
        <v>72284461</v>
      </c>
      <c r="K212" s="8">
        <v>72368705</v>
      </c>
    </row>
    <row r="213" spans="1:11">
      <c r="A213" s="3" t="s">
        <v>64</v>
      </c>
      <c r="B213" s="3" t="s">
        <v>68</v>
      </c>
      <c r="C213" s="8">
        <v>2422010</v>
      </c>
      <c r="D213" s="8">
        <v>5137576</v>
      </c>
      <c r="E213" s="8">
        <v>5430106</v>
      </c>
      <c r="F213" s="8">
        <v>5498545</v>
      </c>
      <c r="G213" s="8">
        <v>3995775</v>
      </c>
      <c r="H213" s="8">
        <v>6052104</v>
      </c>
      <c r="I213" s="8">
        <v>48292206</v>
      </c>
      <c r="J213" s="8">
        <v>96939854</v>
      </c>
      <c r="K213" s="8">
        <v>129015214</v>
      </c>
    </row>
    <row r="214" spans="1:11">
      <c r="A214" s="3" t="s">
        <v>65</v>
      </c>
      <c r="B214" s="3" t="s">
        <v>68</v>
      </c>
      <c r="C214" s="8">
        <v>122333</v>
      </c>
      <c r="D214" s="8">
        <v>297043</v>
      </c>
      <c r="E214" s="8">
        <v>212367</v>
      </c>
      <c r="F214" s="8">
        <v>457825</v>
      </c>
      <c r="G214" s="8">
        <v>350378</v>
      </c>
      <c r="H214" s="8">
        <v>835176</v>
      </c>
      <c r="I214" s="8">
        <v>16969041</v>
      </c>
      <c r="J214" s="8">
        <v>48477690</v>
      </c>
      <c r="K214" s="8">
        <v>51283549</v>
      </c>
    </row>
    <row r="217" spans="1:11" ht="25">
      <c r="A217" s="6" t="s">
        <v>5</v>
      </c>
      <c r="B217" s="6"/>
      <c r="C217" s="3"/>
      <c r="D217" s="3"/>
      <c r="E217" s="3"/>
      <c r="F217" s="3"/>
      <c r="G217" s="3"/>
      <c r="H217" s="3"/>
      <c r="I217" s="3"/>
      <c r="J217" s="3"/>
      <c r="K217" s="3"/>
    </row>
    <row r="218" spans="1:11">
      <c r="A218" s="7" t="s">
        <v>3</v>
      </c>
      <c r="B218" s="7"/>
      <c r="C218" s="7">
        <v>1</v>
      </c>
      <c r="D218" s="7">
        <v>10</v>
      </c>
      <c r="E218" s="7">
        <v>20</v>
      </c>
      <c r="F218" s="7">
        <v>30</v>
      </c>
      <c r="G218" s="7">
        <v>40</v>
      </c>
      <c r="H218" s="7">
        <v>50</v>
      </c>
      <c r="I218" s="7">
        <v>60</v>
      </c>
      <c r="J218" s="7">
        <v>70</v>
      </c>
      <c r="K218" s="7">
        <v>80</v>
      </c>
    </row>
    <row r="219" spans="1:11">
      <c r="A219" s="3" t="s">
        <v>14</v>
      </c>
      <c r="B219" s="3" t="s">
        <v>5</v>
      </c>
      <c r="C219" s="8">
        <v>409179941405</v>
      </c>
      <c r="D219" s="8">
        <v>333102642271</v>
      </c>
      <c r="E219" s="8">
        <v>337045154069</v>
      </c>
      <c r="F219" s="8">
        <v>351031426957</v>
      </c>
      <c r="G219" s="8">
        <v>366966515445</v>
      </c>
      <c r="H219" s="8">
        <v>398534947264</v>
      </c>
      <c r="I219" s="8">
        <v>440294752288</v>
      </c>
      <c r="J219" s="8">
        <v>487092220468</v>
      </c>
      <c r="K219" s="8">
        <v>569441792748</v>
      </c>
    </row>
    <row r="220" spans="1:11">
      <c r="A220" s="3" t="s">
        <v>16</v>
      </c>
      <c r="B220" s="3" t="s">
        <v>5</v>
      </c>
      <c r="C220" s="8">
        <v>365419951861</v>
      </c>
      <c r="D220" s="8">
        <v>289608249644</v>
      </c>
      <c r="E220" s="8">
        <v>293682517679</v>
      </c>
      <c r="F220" s="8">
        <v>308027253048</v>
      </c>
      <c r="G220" s="8">
        <v>324219617495</v>
      </c>
      <c r="H220" s="8">
        <v>358117979143</v>
      </c>
      <c r="I220" s="8">
        <v>402571968754</v>
      </c>
      <c r="J220" s="8">
        <v>451287434696</v>
      </c>
      <c r="K220" s="8">
        <v>533673847866</v>
      </c>
    </row>
    <row r="221" spans="1:11">
      <c r="A221" s="3" t="s">
        <v>17</v>
      </c>
      <c r="B221" s="3" t="s">
        <v>5</v>
      </c>
      <c r="C221" s="8">
        <v>281804092603</v>
      </c>
      <c r="D221" s="8">
        <v>248618251917</v>
      </c>
      <c r="E221" s="8">
        <v>259947667823</v>
      </c>
      <c r="F221" s="8">
        <v>278830835478</v>
      </c>
      <c r="G221" s="8">
        <v>293412509555</v>
      </c>
      <c r="H221" s="8">
        <v>317995197948</v>
      </c>
      <c r="I221" s="8">
        <v>356650442031</v>
      </c>
      <c r="J221" s="8">
        <v>403186984410</v>
      </c>
      <c r="K221" s="8">
        <v>480480661334</v>
      </c>
    </row>
    <row r="222" spans="1:11">
      <c r="A222" s="3" t="s">
        <v>18</v>
      </c>
      <c r="B222" s="3" t="s">
        <v>5</v>
      </c>
      <c r="C222" s="8">
        <v>52514693000</v>
      </c>
      <c r="D222" s="8">
        <v>52297353202</v>
      </c>
      <c r="E222" s="8">
        <v>52318637157</v>
      </c>
      <c r="F222" s="8">
        <v>51856617876</v>
      </c>
      <c r="G222" s="8">
        <v>51779755501</v>
      </c>
      <c r="H222" s="8">
        <v>52199480721</v>
      </c>
      <c r="I222" s="8">
        <v>51473563689</v>
      </c>
      <c r="J222" s="8">
        <v>51433293034</v>
      </c>
      <c r="K222" s="8">
        <v>52408401291</v>
      </c>
    </row>
    <row r="223" spans="1:11">
      <c r="A223" s="3" t="s">
        <v>19</v>
      </c>
      <c r="B223" s="3" t="s">
        <v>5</v>
      </c>
      <c r="C223" s="8">
        <v>3093358537</v>
      </c>
      <c r="D223" s="8">
        <v>3076273867</v>
      </c>
      <c r="E223" s="8">
        <v>3072436693</v>
      </c>
      <c r="F223" s="8">
        <v>3078411752</v>
      </c>
      <c r="G223" s="8">
        <v>3085453299</v>
      </c>
      <c r="H223" s="8">
        <v>3034831610</v>
      </c>
      <c r="I223" s="8">
        <v>3003873360</v>
      </c>
      <c r="J223" s="8">
        <v>2976089707</v>
      </c>
      <c r="K223" s="8">
        <v>3026474637</v>
      </c>
    </row>
    <row r="224" spans="1:11">
      <c r="A224" s="3" t="s">
        <v>20</v>
      </c>
      <c r="B224" s="3" t="s">
        <v>5</v>
      </c>
      <c r="C224" s="8">
        <v>1475594348</v>
      </c>
      <c r="D224" s="8">
        <v>1480875353</v>
      </c>
      <c r="E224" s="8">
        <v>1481183423</v>
      </c>
      <c r="F224" s="8">
        <v>1484205956</v>
      </c>
      <c r="G224" s="8">
        <v>1484213745</v>
      </c>
      <c r="H224" s="8">
        <v>1469267455</v>
      </c>
      <c r="I224" s="8">
        <v>1455345710</v>
      </c>
      <c r="J224" s="8">
        <v>1444737069</v>
      </c>
      <c r="K224" s="8">
        <v>1461301789</v>
      </c>
    </row>
    <row r="225" spans="1:11">
      <c r="A225" s="3" t="s">
        <v>21</v>
      </c>
      <c r="B225" s="3" t="s">
        <v>5</v>
      </c>
      <c r="C225" s="8">
        <v>11778323664</v>
      </c>
      <c r="D225" s="8">
        <v>11748833460</v>
      </c>
      <c r="E225" s="8">
        <v>11646605471</v>
      </c>
      <c r="F225" s="8">
        <v>11602584412</v>
      </c>
      <c r="G225" s="8">
        <v>11610958244</v>
      </c>
      <c r="H225" s="8">
        <v>11605329276</v>
      </c>
      <c r="I225" s="8">
        <v>11600249327</v>
      </c>
      <c r="J225" s="8">
        <v>11568245117</v>
      </c>
      <c r="K225" s="8">
        <v>11697292292</v>
      </c>
    </row>
    <row r="226" spans="1:11">
      <c r="A226" s="3" t="s">
        <v>22</v>
      </c>
      <c r="B226" s="3" t="s">
        <v>5</v>
      </c>
      <c r="C226" s="8">
        <v>724534068</v>
      </c>
      <c r="D226" s="8">
        <v>722265229</v>
      </c>
      <c r="E226" s="8">
        <v>722704259</v>
      </c>
      <c r="F226" s="8">
        <v>718979553</v>
      </c>
      <c r="G226" s="8">
        <v>719050418</v>
      </c>
      <c r="H226" s="8">
        <v>718375606</v>
      </c>
      <c r="I226" s="8">
        <v>716000487</v>
      </c>
      <c r="J226" s="8">
        <v>713863193</v>
      </c>
      <c r="K226" s="8">
        <v>715179455</v>
      </c>
    </row>
    <row r="227" spans="1:11">
      <c r="A227" s="3" t="s">
        <v>23</v>
      </c>
      <c r="B227" s="3" t="s">
        <v>5</v>
      </c>
      <c r="C227" s="8">
        <v>22752316870</v>
      </c>
      <c r="D227" s="8">
        <v>18498639449</v>
      </c>
      <c r="E227" s="8">
        <v>18729786267</v>
      </c>
      <c r="F227" s="8">
        <v>19571366636</v>
      </c>
      <c r="G227" s="8">
        <v>20544829850</v>
      </c>
      <c r="H227" s="8">
        <v>22284314615</v>
      </c>
      <c r="I227" s="8">
        <v>24722710994</v>
      </c>
      <c r="J227" s="8">
        <v>27337829631</v>
      </c>
      <c r="K227" s="8">
        <v>31183570713</v>
      </c>
    </row>
    <row r="228" spans="1:11">
      <c r="A228" s="3" t="s">
        <v>24</v>
      </c>
      <c r="B228" s="3" t="s">
        <v>5</v>
      </c>
      <c r="C228" s="3">
        <v>171231.1341</v>
      </c>
      <c r="D228" s="3">
        <v>139693.78503999999</v>
      </c>
      <c r="E228" s="3">
        <v>142050.25335499999</v>
      </c>
      <c r="F228" s="3">
        <v>148657.224063</v>
      </c>
      <c r="G228" s="3">
        <v>156427.12442199999</v>
      </c>
      <c r="H228" s="3">
        <v>170675.51151499999</v>
      </c>
      <c r="I228" s="3">
        <v>189556.57199299999</v>
      </c>
      <c r="J228" s="3">
        <v>210684.01949999999</v>
      </c>
      <c r="K228" s="3">
        <v>242679.16149599999</v>
      </c>
    </row>
    <row r="229" spans="1:11">
      <c r="A229" s="3" t="s">
        <v>25</v>
      </c>
      <c r="B229" s="3" t="s">
        <v>5</v>
      </c>
      <c r="C229" s="3">
        <v>171231.09520400001</v>
      </c>
      <c r="D229" s="3">
        <v>139693.74287399999</v>
      </c>
      <c r="E229" s="3">
        <v>142050.20001299999</v>
      </c>
      <c r="F229" s="3">
        <v>148657.18311000001</v>
      </c>
      <c r="G229" s="3">
        <v>156427.07954499999</v>
      </c>
      <c r="H229" s="3">
        <v>170675.45135799999</v>
      </c>
      <c r="I229" s="3">
        <v>189556.48089400001</v>
      </c>
      <c r="J229" s="3">
        <v>210683.89595800001</v>
      </c>
      <c r="K229" s="3">
        <v>242679.051316</v>
      </c>
    </row>
    <row r="230" spans="1:11">
      <c r="A230" s="3" t="s">
        <v>26</v>
      </c>
      <c r="B230" s="3" t="s">
        <v>5</v>
      </c>
      <c r="C230" s="8">
        <v>1101753</v>
      </c>
      <c r="D230" s="8">
        <v>1101784</v>
      </c>
      <c r="E230" s="8">
        <v>1101810</v>
      </c>
      <c r="F230" s="8">
        <v>1101841</v>
      </c>
      <c r="G230" s="8">
        <v>1101875</v>
      </c>
      <c r="H230" s="8">
        <v>1101902</v>
      </c>
      <c r="I230" s="8">
        <v>1101934</v>
      </c>
      <c r="J230" s="8">
        <v>1101964</v>
      </c>
      <c r="K230" s="8">
        <v>1101996</v>
      </c>
    </row>
    <row r="231" spans="1:11">
      <c r="A231" s="3" t="s">
        <v>27</v>
      </c>
      <c r="B231" s="3" t="s">
        <v>5</v>
      </c>
      <c r="C231" s="8">
        <v>1101753</v>
      </c>
      <c r="D231" s="8">
        <v>1101784</v>
      </c>
      <c r="E231" s="8">
        <v>1101810</v>
      </c>
      <c r="F231" s="8">
        <v>1101841</v>
      </c>
      <c r="G231" s="8">
        <v>1101875</v>
      </c>
      <c r="H231" s="8">
        <v>1101902</v>
      </c>
      <c r="I231" s="8">
        <v>1101934</v>
      </c>
      <c r="J231" s="8">
        <v>1101964</v>
      </c>
      <c r="K231" s="8">
        <v>1101996</v>
      </c>
    </row>
    <row r="232" spans="1:11">
      <c r="A232" s="3" t="s">
        <v>28</v>
      </c>
      <c r="B232" s="3" t="s">
        <v>5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</row>
    <row r="233" spans="1:11">
      <c r="A233" s="3" t="s">
        <v>29</v>
      </c>
      <c r="B233" s="3" t="s">
        <v>5</v>
      </c>
      <c r="C233" s="3">
        <v>244</v>
      </c>
      <c r="D233" s="3">
        <v>247</v>
      </c>
      <c r="E233" s="3">
        <v>297</v>
      </c>
      <c r="F233" s="3">
        <v>363</v>
      </c>
      <c r="G233" s="3">
        <v>428</v>
      </c>
      <c r="H233" s="3">
        <v>506</v>
      </c>
      <c r="I233" s="3">
        <v>713</v>
      </c>
      <c r="J233" s="3">
        <v>715</v>
      </c>
      <c r="K233" s="3">
        <v>813</v>
      </c>
    </row>
    <row r="234" spans="1:11">
      <c r="A234" s="3" t="s">
        <v>30</v>
      </c>
      <c r="B234" s="3" t="s">
        <v>5</v>
      </c>
      <c r="C234" s="3">
        <v>2</v>
      </c>
      <c r="D234" s="3">
        <v>11</v>
      </c>
      <c r="E234" s="3">
        <v>25</v>
      </c>
      <c r="F234" s="3">
        <v>42</v>
      </c>
      <c r="G234" s="3">
        <v>49</v>
      </c>
      <c r="H234" s="3">
        <v>62</v>
      </c>
      <c r="I234" s="3">
        <v>69</v>
      </c>
      <c r="J234" s="3">
        <v>79</v>
      </c>
      <c r="K234" s="3">
        <v>106</v>
      </c>
    </row>
    <row r="235" spans="1:11">
      <c r="A235" s="3" t="s">
        <v>31</v>
      </c>
      <c r="B235" s="3" t="s">
        <v>5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</row>
    <row r="236" spans="1:11">
      <c r="A236" s="3" t="s">
        <v>32</v>
      </c>
      <c r="B236" s="3" t="s">
        <v>5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</row>
    <row r="237" spans="1:11">
      <c r="A237" s="3" t="s">
        <v>33</v>
      </c>
      <c r="B237" s="3" t="s">
        <v>5</v>
      </c>
      <c r="C237" s="8">
        <v>11191279344</v>
      </c>
      <c r="D237" s="8">
        <v>11217207010</v>
      </c>
      <c r="E237" s="8">
        <v>10958718033</v>
      </c>
      <c r="F237" s="8">
        <v>11081795383</v>
      </c>
      <c r="G237" s="8">
        <v>11128988757</v>
      </c>
      <c r="H237" s="8">
        <v>10913664577</v>
      </c>
      <c r="I237" s="8">
        <v>11164313879</v>
      </c>
      <c r="J237" s="8">
        <v>11042299511</v>
      </c>
      <c r="K237" s="8">
        <v>10917926124</v>
      </c>
    </row>
    <row r="238" spans="1:11">
      <c r="A238" s="3" t="s">
        <v>34</v>
      </c>
      <c r="B238" s="3" t="s">
        <v>5</v>
      </c>
      <c r="C238" s="8">
        <v>3973202019</v>
      </c>
      <c r="D238" s="8">
        <v>3940737127</v>
      </c>
      <c r="E238" s="8">
        <v>3921125345</v>
      </c>
      <c r="F238" s="8">
        <v>3939371701</v>
      </c>
      <c r="G238" s="8">
        <v>3944884019</v>
      </c>
      <c r="H238" s="8">
        <v>3893399797</v>
      </c>
      <c r="I238" s="8">
        <v>3879446053</v>
      </c>
      <c r="J238" s="8">
        <v>3856784650</v>
      </c>
      <c r="K238" s="8">
        <v>3809593573</v>
      </c>
    </row>
    <row r="239" spans="1:11">
      <c r="A239" s="3" t="s">
        <v>35</v>
      </c>
      <c r="B239" s="3" t="s">
        <v>5</v>
      </c>
      <c r="C239" s="8">
        <v>6285642762</v>
      </c>
      <c r="D239" s="8">
        <v>6293308560</v>
      </c>
      <c r="E239" s="8">
        <v>6142700733</v>
      </c>
      <c r="F239" s="8">
        <v>6209895031</v>
      </c>
      <c r="G239" s="8">
        <v>6232621830</v>
      </c>
      <c r="H239" s="8">
        <v>6086863100</v>
      </c>
      <c r="I239" s="8">
        <v>6271279372</v>
      </c>
      <c r="J239" s="8">
        <v>6240912334</v>
      </c>
      <c r="K239" s="8">
        <v>6079066522</v>
      </c>
    </row>
    <row r="240" spans="1:11">
      <c r="A240" s="3" t="s">
        <v>36</v>
      </c>
      <c r="B240" s="3" t="s">
        <v>5</v>
      </c>
      <c r="C240" s="8">
        <v>104526568</v>
      </c>
      <c r="D240" s="8">
        <v>103137754</v>
      </c>
      <c r="E240" s="8">
        <v>102694541</v>
      </c>
      <c r="F240" s="8">
        <v>101048027</v>
      </c>
      <c r="G240" s="8">
        <v>103713403</v>
      </c>
      <c r="H240" s="8">
        <v>102403288</v>
      </c>
      <c r="I240" s="8">
        <v>106645340</v>
      </c>
      <c r="J240" s="8">
        <v>108132970</v>
      </c>
      <c r="K240" s="8">
        <v>106390564</v>
      </c>
    </row>
    <row r="241" spans="1:11">
      <c r="A241" s="3" t="s">
        <v>37</v>
      </c>
      <c r="B241" s="3" t="s">
        <v>5</v>
      </c>
      <c r="C241" s="8">
        <v>307472423</v>
      </c>
      <c r="D241" s="8">
        <v>310585262</v>
      </c>
      <c r="E241" s="8">
        <v>307965571</v>
      </c>
      <c r="F241" s="8">
        <v>308308918</v>
      </c>
      <c r="G241" s="8">
        <v>304335256</v>
      </c>
      <c r="H241" s="8">
        <v>300418479</v>
      </c>
      <c r="I241" s="8">
        <v>298326007</v>
      </c>
      <c r="J241" s="8">
        <v>288521612</v>
      </c>
      <c r="K241" s="8">
        <v>286612703</v>
      </c>
    </row>
    <row r="242" spans="1:11">
      <c r="A242" s="3" t="s">
        <v>38</v>
      </c>
      <c r="B242" s="3" t="s">
        <v>5</v>
      </c>
      <c r="C242" s="8">
        <v>323779846</v>
      </c>
      <c r="D242" s="8">
        <v>319999134</v>
      </c>
      <c r="E242" s="8">
        <v>320223563</v>
      </c>
      <c r="F242" s="8">
        <v>318911568</v>
      </c>
      <c r="G242" s="8">
        <v>319146565</v>
      </c>
      <c r="H242" s="8">
        <v>312282875</v>
      </c>
      <c r="I242" s="8">
        <v>299917797</v>
      </c>
      <c r="J242" s="8">
        <v>292661691</v>
      </c>
      <c r="K242" s="8">
        <v>284280850</v>
      </c>
    </row>
    <row r="243" spans="1:11">
      <c r="A243" s="3" t="s">
        <v>39</v>
      </c>
      <c r="B243" s="3" t="s">
        <v>5</v>
      </c>
      <c r="C243" s="8">
        <v>44539419683</v>
      </c>
      <c r="D243" s="8">
        <v>44300407597</v>
      </c>
      <c r="E243" s="8">
        <v>44165618286</v>
      </c>
      <c r="F243" s="8">
        <v>44084438342</v>
      </c>
      <c r="G243" s="8">
        <v>44446517807</v>
      </c>
      <c r="H243" s="8">
        <v>42724844667</v>
      </c>
      <c r="I243" s="8">
        <v>42176767871</v>
      </c>
      <c r="J243" s="8">
        <v>41485749230</v>
      </c>
      <c r="K243" s="8">
        <v>39702212760</v>
      </c>
    </row>
    <row r="244" spans="1:11">
      <c r="A244" s="3" t="s">
        <v>40</v>
      </c>
      <c r="B244" s="3" t="s">
        <v>5</v>
      </c>
      <c r="C244" s="8">
        <v>50086626</v>
      </c>
      <c r="D244" s="8">
        <v>27857138</v>
      </c>
      <c r="E244" s="8">
        <v>27584297</v>
      </c>
      <c r="F244" s="8">
        <v>27553869</v>
      </c>
      <c r="G244" s="8">
        <v>53277071</v>
      </c>
      <c r="H244" s="8">
        <v>30496664</v>
      </c>
      <c r="I244" s="8">
        <v>53676275</v>
      </c>
      <c r="J244" s="8">
        <v>53655665</v>
      </c>
      <c r="K244" s="8">
        <v>33676704</v>
      </c>
    </row>
    <row r="245" spans="1:11">
      <c r="A245" s="3" t="s">
        <v>41</v>
      </c>
      <c r="B245" s="3" t="s">
        <v>5</v>
      </c>
      <c r="C245" s="3" t="s">
        <v>42</v>
      </c>
      <c r="D245" s="3" t="s">
        <v>42</v>
      </c>
      <c r="E245" s="3" t="s">
        <v>42</v>
      </c>
      <c r="F245" s="3" t="s">
        <v>42</v>
      </c>
      <c r="G245" s="3" t="s">
        <v>42</v>
      </c>
      <c r="H245" s="3" t="s">
        <v>42</v>
      </c>
      <c r="I245" s="3" t="s">
        <v>42</v>
      </c>
      <c r="J245" s="3" t="s">
        <v>42</v>
      </c>
      <c r="K245" s="3" t="s">
        <v>42</v>
      </c>
    </row>
    <row r="246" spans="1:11">
      <c r="A246" s="3" t="s">
        <v>43</v>
      </c>
      <c r="B246" s="3" t="s">
        <v>5</v>
      </c>
      <c r="C246" s="3" t="s">
        <v>42</v>
      </c>
      <c r="D246" s="3" t="s">
        <v>42</v>
      </c>
      <c r="E246" s="3" t="s">
        <v>42</v>
      </c>
      <c r="F246" s="3" t="s">
        <v>42</v>
      </c>
      <c r="G246" s="3" t="s">
        <v>42</v>
      </c>
      <c r="H246" s="3" t="s">
        <v>42</v>
      </c>
      <c r="I246" s="3" t="s">
        <v>42</v>
      </c>
      <c r="J246" s="3" t="s">
        <v>42</v>
      </c>
      <c r="K246" s="3" t="s">
        <v>42</v>
      </c>
    </row>
    <row r="247" spans="1:11">
      <c r="A247" s="3" t="s">
        <v>44</v>
      </c>
      <c r="B247" s="3" t="s">
        <v>5</v>
      </c>
      <c r="C247" s="8">
        <v>2988903793</v>
      </c>
      <c r="D247" s="8">
        <v>2965700428</v>
      </c>
      <c r="E247" s="8">
        <v>2958279666</v>
      </c>
      <c r="F247" s="8">
        <v>2949079451</v>
      </c>
      <c r="G247" s="8">
        <v>2978849905</v>
      </c>
      <c r="H247" s="8">
        <v>2924116482</v>
      </c>
      <c r="I247" s="8">
        <v>2848505349</v>
      </c>
      <c r="J247" s="8">
        <v>2882777280</v>
      </c>
      <c r="K247" s="8">
        <v>2762785548</v>
      </c>
    </row>
    <row r="248" spans="1:11">
      <c r="A248" s="3" t="s">
        <v>45</v>
      </c>
      <c r="B248" s="3" t="s">
        <v>5</v>
      </c>
      <c r="C248" s="8">
        <v>1405812561</v>
      </c>
      <c r="D248" s="8">
        <v>1408288441</v>
      </c>
      <c r="E248" s="8">
        <v>1406165960</v>
      </c>
      <c r="F248" s="8">
        <v>1404490078</v>
      </c>
      <c r="G248" s="8">
        <v>1418528220</v>
      </c>
      <c r="H248" s="8">
        <v>1396447257</v>
      </c>
      <c r="I248" s="8">
        <v>1352943115</v>
      </c>
      <c r="J248" s="8">
        <v>1382601184</v>
      </c>
      <c r="K248" s="8">
        <v>1332218181</v>
      </c>
    </row>
    <row r="249" spans="1:11">
      <c r="A249" s="3" t="s">
        <v>46</v>
      </c>
      <c r="B249" s="3" t="s">
        <v>5</v>
      </c>
      <c r="C249" s="8">
        <v>92298255</v>
      </c>
      <c r="D249" s="8">
        <v>92734459</v>
      </c>
      <c r="E249" s="8">
        <v>91556963</v>
      </c>
      <c r="F249" s="8">
        <v>88462397</v>
      </c>
      <c r="G249" s="8">
        <v>93163058</v>
      </c>
      <c r="H249" s="8">
        <v>144557500</v>
      </c>
      <c r="I249" s="8">
        <v>262996626</v>
      </c>
      <c r="J249" s="8">
        <v>383536778</v>
      </c>
      <c r="K249" s="8">
        <v>446147293</v>
      </c>
    </row>
    <row r="250" spans="1:11">
      <c r="A250" s="3" t="s">
        <v>47</v>
      </c>
      <c r="B250" s="3" t="s">
        <v>5</v>
      </c>
      <c r="C250" s="8">
        <v>71225106</v>
      </c>
      <c r="D250" s="8">
        <v>71486139</v>
      </c>
      <c r="E250" s="8">
        <v>69885052</v>
      </c>
      <c r="F250" s="8">
        <v>70073139</v>
      </c>
      <c r="G250" s="8">
        <v>70685358</v>
      </c>
      <c r="H250" s="8">
        <v>98196379</v>
      </c>
      <c r="I250" s="8">
        <v>159765507</v>
      </c>
      <c r="J250" s="8">
        <v>214069650</v>
      </c>
      <c r="K250" s="8">
        <v>267260756</v>
      </c>
    </row>
    <row r="251" spans="1:11">
      <c r="A251" s="3" t="s">
        <v>48</v>
      </c>
      <c r="B251" s="3" t="s">
        <v>5</v>
      </c>
      <c r="C251" s="8">
        <v>6165975</v>
      </c>
      <c r="D251" s="8">
        <v>4631942</v>
      </c>
      <c r="E251" s="8">
        <v>7684186</v>
      </c>
      <c r="F251" s="8">
        <v>7417243</v>
      </c>
      <c r="G251" s="8">
        <v>7508089</v>
      </c>
      <c r="H251" s="8">
        <v>25642297</v>
      </c>
      <c r="I251" s="8">
        <v>25684050</v>
      </c>
      <c r="J251" s="8">
        <v>28357367</v>
      </c>
      <c r="K251" s="8">
        <v>66238055</v>
      </c>
    </row>
    <row r="252" spans="1:11">
      <c r="A252" s="3" t="s">
        <v>49</v>
      </c>
      <c r="B252" s="3" t="s">
        <v>5</v>
      </c>
      <c r="C252" s="8">
        <v>3106786</v>
      </c>
      <c r="D252" s="8">
        <v>2535077</v>
      </c>
      <c r="E252" s="8">
        <v>5529268</v>
      </c>
      <c r="F252" s="8">
        <v>5590789</v>
      </c>
      <c r="G252" s="8">
        <v>5673411</v>
      </c>
      <c r="H252" s="8">
        <v>8707899</v>
      </c>
      <c r="I252" s="8">
        <v>11797443</v>
      </c>
      <c r="J252" s="8">
        <v>11669110</v>
      </c>
      <c r="K252" s="8">
        <v>34204516</v>
      </c>
    </row>
    <row r="253" spans="1:11">
      <c r="A253" s="3" t="s">
        <v>50</v>
      </c>
      <c r="B253" s="3" t="s">
        <v>5</v>
      </c>
      <c r="C253" s="8">
        <v>11040297769</v>
      </c>
      <c r="D253" s="8">
        <v>10943640781</v>
      </c>
      <c r="E253" s="8">
        <v>11011366861</v>
      </c>
      <c r="F253" s="8">
        <v>10902200412</v>
      </c>
      <c r="G253" s="8">
        <v>10810942366</v>
      </c>
      <c r="H253" s="8">
        <v>10962312293</v>
      </c>
      <c r="I253" s="8">
        <v>10895564852</v>
      </c>
      <c r="J253" s="8">
        <v>11023992522</v>
      </c>
      <c r="K253" s="8">
        <v>11085882910</v>
      </c>
    </row>
    <row r="254" spans="1:11">
      <c r="A254" s="3" t="s">
        <v>51</v>
      </c>
      <c r="B254" s="3" t="s">
        <v>5</v>
      </c>
      <c r="C254" s="8">
        <v>1290627125</v>
      </c>
      <c r="D254" s="8">
        <v>1284274950</v>
      </c>
      <c r="E254" s="8">
        <v>1283450422</v>
      </c>
      <c r="F254" s="8">
        <v>1284098044</v>
      </c>
      <c r="G254" s="8">
        <v>1273705002</v>
      </c>
      <c r="H254" s="8">
        <v>1271010463</v>
      </c>
      <c r="I254" s="8">
        <v>1271366846</v>
      </c>
      <c r="J254" s="8">
        <v>1266465802</v>
      </c>
      <c r="K254" s="8">
        <v>1262948420</v>
      </c>
    </row>
    <row r="255" spans="1:11">
      <c r="A255" s="3" t="s">
        <v>52</v>
      </c>
      <c r="B255" s="3" t="s">
        <v>5</v>
      </c>
      <c r="C255" s="8">
        <v>6195224499</v>
      </c>
      <c r="D255" s="8">
        <v>6177716189</v>
      </c>
      <c r="E255" s="8">
        <v>6202982345</v>
      </c>
      <c r="F255" s="8">
        <v>6134110153</v>
      </c>
      <c r="G255" s="8">
        <v>6089461275</v>
      </c>
      <c r="H255" s="8">
        <v>6162585222</v>
      </c>
      <c r="I255" s="8">
        <v>6055970279</v>
      </c>
      <c r="J255" s="8">
        <v>6129533872</v>
      </c>
      <c r="K255" s="8">
        <v>6162330560</v>
      </c>
    </row>
    <row r="256" spans="1:11">
      <c r="A256" s="3" t="s">
        <v>53</v>
      </c>
      <c r="B256" s="3" t="s">
        <v>5</v>
      </c>
      <c r="C256" s="8">
        <v>1740414</v>
      </c>
      <c r="D256" s="8">
        <v>1747965</v>
      </c>
      <c r="E256" s="8">
        <v>1710129</v>
      </c>
      <c r="F256" s="8">
        <v>1718400</v>
      </c>
      <c r="G256" s="8">
        <v>1805916</v>
      </c>
      <c r="H256" s="8">
        <v>2030039</v>
      </c>
      <c r="I256" s="8">
        <v>1854073</v>
      </c>
      <c r="J256" s="8">
        <v>2347934</v>
      </c>
      <c r="K256" s="8">
        <v>2568458</v>
      </c>
    </row>
    <row r="257" spans="1:11">
      <c r="A257" s="3" t="s">
        <v>54</v>
      </c>
      <c r="B257" s="3" t="s">
        <v>5</v>
      </c>
      <c r="C257" s="3" t="s">
        <v>42</v>
      </c>
      <c r="D257" s="3" t="s">
        <v>42</v>
      </c>
      <c r="E257" s="3" t="s">
        <v>42</v>
      </c>
      <c r="F257" s="3" t="s">
        <v>42</v>
      </c>
      <c r="G257" s="3" t="s">
        <v>42</v>
      </c>
      <c r="H257" s="3" t="s">
        <v>42</v>
      </c>
      <c r="I257" s="3" t="s">
        <v>42</v>
      </c>
      <c r="J257" s="3" t="s">
        <v>42</v>
      </c>
      <c r="K257" s="3" t="s">
        <v>42</v>
      </c>
    </row>
    <row r="258" spans="1:11">
      <c r="A258" s="3" t="s">
        <v>55</v>
      </c>
      <c r="B258" s="3" t="s">
        <v>5</v>
      </c>
      <c r="C258" s="3" t="s">
        <v>42</v>
      </c>
      <c r="D258" s="3" t="s">
        <v>42</v>
      </c>
      <c r="E258" s="3" t="s">
        <v>42</v>
      </c>
      <c r="F258" s="3" t="s">
        <v>42</v>
      </c>
      <c r="G258" s="3" t="s">
        <v>42</v>
      </c>
      <c r="H258" s="3" t="s">
        <v>42</v>
      </c>
      <c r="I258" s="3" t="s">
        <v>42</v>
      </c>
      <c r="J258" s="3" t="s">
        <v>42</v>
      </c>
      <c r="K258" s="3" t="s">
        <v>42</v>
      </c>
    </row>
    <row r="259" spans="1:11">
      <c r="A259" s="3" t="s">
        <v>56</v>
      </c>
      <c r="B259" s="3" t="s">
        <v>5</v>
      </c>
      <c r="C259" s="8">
        <v>51674212983</v>
      </c>
      <c r="D259" s="8">
        <v>51676541310</v>
      </c>
      <c r="E259" s="8">
        <v>51785969286</v>
      </c>
      <c r="F259" s="8">
        <v>51217838127</v>
      </c>
      <c r="G259" s="8">
        <v>50972374693</v>
      </c>
      <c r="H259" s="8">
        <v>51287690343</v>
      </c>
      <c r="I259" s="8">
        <v>50505210506</v>
      </c>
      <c r="J259" s="8">
        <v>50846776581</v>
      </c>
      <c r="K259" s="8">
        <v>51347773663</v>
      </c>
    </row>
    <row r="260" spans="1:11">
      <c r="A260" s="3" t="s">
        <v>57</v>
      </c>
      <c r="B260" s="3" t="s">
        <v>5</v>
      </c>
      <c r="C260" s="8">
        <v>379978</v>
      </c>
      <c r="D260" s="8">
        <v>166946</v>
      </c>
      <c r="E260" s="8">
        <v>144773</v>
      </c>
      <c r="F260" s="8">
        <v>156832</v>
      </c>
      <c r="G260" s="8">
        <v>181872</v>
      </c>
      <c r="H260" s="8">
        <v>179181</v>
      </c>
      <c r="I260" s="8">
        <v>167729</v>
      </c>
      <c r="J260" s="8">
        <v>136854</v>
      </c>
      <c r="K260" s="8">
        <v>126931</v>
      </c>
    </row>
    <row r="261" spans="1:11">
      <c r="A261" s="3" t="s">
        <v>58</v>
      </c>
      <c r="B261" s="3" t="s">
        <v>5</v>
      </c>
      <c r="C261" s="8">
        <v>11505736613</v>
      </c>
      <c r="D261" s="8">
        <v>11509727640</v>
      </c>
      <c r="E261" s="8">
        <v>11510155406</v>
      </c>
      <c r="F261" s="8">
        <v>11407447998</v>
      </c>
      <c r="G261" s="8">
        <v>11351482427</v>
      </c>
      <c r="H261" s="8">
        <v>11424563905</v>
      </c>
      <c r="I261" s="8">
        <v>11283591065</v>
      </c>
      <c r="J261" s="8">
        <v>11321110259</v>
      </c>
      <c r="K261" s="8">
        <v>11413897676</v>
      </c>
    </row>
    <row r="262" spans="1:11">
      <c r="A262" s="3" t="s">
        <v>59</v>
      </c>
      <c r="B262" s="3" t="s">
        <v>5</v>
      </c>
      <c r="C262" s="8">
        <v>17042373738</v>
      </c>
      <c r="D262" s="8">
        <v>16959738039</v>
      </c>
      <c r="E262" s="8">
        <v>16912303911</v>
      </c>
      <c r="F262" s="8">
        <v>16947286161</v>
      </c>
      <c r="G262" s="8">
        <v>16715220177</v>
      </c>
      <c r="H262" s="8">
        <v>16155414724</v>
      </c>
      <c r="I262" s="8">
        <v>15607812271</v>
      </c>
      <c r="J262" s="8">
        <v>15072377710</v>
      </c>
      <c r="K262" s="8">
        <v>15048096257</v>
      </c>
    </row>
    <row r="263" spans="1:11">
      <c r="A263" s="3" t="s">
        <v>60</v>
      </c>
      <c r="B263" s="3" t="s">
        <v>5</v>
      </c>
      <c r="C263" s="8">
        <v>1406965115</v>
      </c>
      <c r="D263" s="8">
        <v>1408909688</v>
      </c>
      <c r="E263" s="8">
        <v>1403998366</v>
      </c>
      <c r="F263" s="8">
        <v>1416645559</v>
      </c>
      <c r="G263" s="8">
        <v>1398034548</v>
      </c>
      <c r="H263" s="8">
        <v>1380106425</v>
      </c>
      <c r="I263" s="8">
        <v>1347012307</v>
      </c>
      <c r="J263" s="8">
        <v>1342141475</v>
      </c>
      <c r="K263" s="8">
        <v>1348438423</v>
      </c>
    </row>
    <row r="264" spans="1:11">
      <c r="A264" s="3" t="s">
        <v>61</v>
      </c>
      <c r="B264" s="3" t="s">
        <v>5</v>
      </c>
      <c r="C264" s="8">
        <v>1153591452</v>
      </c>
      <c r="D264" s="8">
        <v>576622316</v>
      </c>
      <c r="E264" s="8">
        <v>547925762</v>
      </c>
      <c r="F264" s="8">
        <v>564742096</v>
      </c>
      <c r="G264" s="8">
        <v>540830794</v>
      </c>
      <c r="H264" s="8">
        <v>544111837</v>
      </c>
      <c r="I264" s="8">
        <v>524260513</v>
      </c>
      <c r="J264" s="8">
        <v>530719844</v>
      </c>
      <c r="K264" s="8">
        <v>534283965</v>
      </c>
    </row>
    <row r="265" spans="1:11">
      <c r="A265" s="3" t="s">
        <v>62</v>
      </c>
      <c r="B265" s="3" t="s">
        <v>5</v>
      </c>
      <c r="C265" s="8">
        <v>71338067</v>
      </c>
      <c r="D265" s="8">
        <v>70195764</v>
      </c>
      <c r="E265" s="8">
        <v>69792830</v>
      </c>
      <c r="F265" s="8">
        <v>70305205</v>
      </c>
      <c r="G265" s="8">
        <v>71001602</v>
      </c>
      <c r="H265" s="8">
        <v>104481247</v>
      </c>
      <c r="I265" s="8">
        <v>155946635</v>
      </c>
      <c r="J265" s="8">
        <v>222803314</v>
      </c>
      <c r="K265" s="8">
        <v>258784958</v>
      </c>
    </row>
    <row r="266" spans="1:11">
      <c r="A266" s="3" t="s">
        <v>63</v>
      </c>
      <c r="B266" s="3" t="s">
        <v>5</v>
      </c>
      <c r="C266" s="8">
        <v>84062</v>
      </c>
      <c r="D266" s="8">
        <v>91488</v>
      </c>
      <c r="E266" s="8">
        <v>66830</v>
      </c>
      <c r="F266" s="8">
        <v>93130</v>
      </c>
      <c r="G266" s="8">
        <v>837004</v>
      </c>
      <c r="H266" s="8">
        <v>19336430</v>
      </c>
      <c r="I266" s="8">
        <v>48043930</v>
      </c>
      <c r="J266" s="8">
        <v>80231490</v>
      </c>
      <c r="K266" s="8">
        <v>104774994</v>
      </c>
    </row>
    <row r="267" spans="1:11">
      <c r="A267" s="3" t="s">
        <v>64</v>
      </c>
      <c r="B267" s="3" t="s">
        <v>5</v>
      </c>
      <c r="C267" s="8">
        <v>5403456</v>
      </c>
      <c r="D267" s="8">
        <v>5426276</v>
      </c>
      <c r="E267" s="8">
        <v>3704334</v>
      </c>
      <c r="F267" s="8">
        <v>5660521</v>
      </c>
      <c r="G267" s="8">
        <v>5685334</v>
      </c>
      <c r="H267" s="8">
        <v>12691090</v>
      </c>
      <c r="I267" s="8">
        <v>20972289</v>
      </c>
      <c r="J267" s="8">
        <v>12895126</v>
      </c>
      <c r="K267" s="8">
        <v>40605195</v>
      </c>
    </row>
    <row r="268" spans="1:11">
      <c r="A268" s="3" t="s">
        <v>65</v>
      </c>
      <c r="B268" s="3" t="s">
        <v>5</v>
      </c>
      <c r="C268" s="8">
        <v>353210</v>
      </c>
      <c r="D268" s="8">
        <v>373930</v>
      </c>
      <c r="E268" s="8">
        <v>433028</v>
      </c>
      <c r="F268" s="8">
        <v>500550</v>
      </c>
      <c r="G268" s="8">
        <v>559069</v>
      </c>
      <c r="H268" s="8">
        <v>1622148</v>
      </c>
      <c r="I268" s="8">
        <v>5131217</v>
      </c>
      <c r="J268" s="8">
        <v>4078190</v>
      </c>
      <c r="K268" s="8">
        <v>16341023</v>
      </c>
    </row>
    <row r="271" spans="1:11" ht="25">
      <c r="A271" s="6" t="s">
        <v>69</v>
      </c>
      <c r="B271" s="6"/>
      <c r="C271" s="3"/>
      <c r="D271" s="3"/>
      <c r="E271" s="3"/>
      <c r="F271" s="3"/>
      <c r="G271" s="3"/>
      <c r="H271" s="3"/>
      <c r="I271" s="3"/>
      <c r="J271" s="3"/>
      <c r="K271" s="3"/>
    </row>
    <row r="272" spans="1:11">
      <c r="A272" s="7" t="s">
        <v>3</v>
      </c>
      <c r="B272" s="7"/>
      <c r="C272" s="7">
        <v>1</v>
      </c>
      <c r="D272" s="7">
        <v>10</v>
      </c>
      <c r="E272" s="7">
        <v>20</v>
      </c>
      <c r="F272" s="7">
        <v>30</v>
      </c>
      <c r="G272" s="7">
        <v>40</v>
      </c>
      <c r="H272" s="7">
        <v>50</v>
      </c>
      <c r="I272" s="7">
        <v>60</v>
      </c>
      <c r="J272" s="7">
        <v>70</v>
      </c>
      <c r="K272" s="7">
        <v>80</v>
      </c>
    </row>
    <row r="273" spans="1:11">
      <c r="A273" s="3" t="s">
        <v>14</v>
      </c>
      <c r="B273" s="3" t="s">
        <v>69</v>
      </c>
      <c r="C273" s="8">
        <v>389092217742</v>
      </c>
      <c r="D273" s="8">
        <v>324753851022</v>
      </c>
      <c r="E273" s="8">
        <v>324571744836</v>
      </c>
      <c r="F273" s="8">
        <v>338990547997</v>
      </c>
      <c r="G273" s="8">
        <v>356762727622</v>
      </c>
      <c r="H273" s="8">
        <v>382020219377</v>
      </c>
      <c r="I273" s="8">
        <v>405422155618</v>
      </c>
      <c r="J273" s="8">
        <v>453429239319</v>
      </c>
      <c r="K273" s="8">
        <v>497463788207</v>
      </c>
    </row>
    <row r="274" spans="1:11">
      <c r="A274" s="3" t="s">
        <v>16</v>
      </c>
      <c r="B274" s="3" t="s">
        <v>69</v>
      </c>
      <c r="C274" s="8">
        <v>348207910102</v>
      </c>
      <c r="D274" s="8">
        <v>284082510310</v>
      </c>
      <c r="E274" s="8">
        <v>284112024054</v>
      </c>
      <c r="F274" s="8">
        <v>299144632993</v>
      </c>
      <c r="G274" s="8">
        <v>316572071928</v>
      </c>
      <c r="H274" s="8">
        <v>344241579355</v>
      </c>
      <c r="I274" s="8">
        <v>368536024589</v>
      </c>
      <c r="J274" s="8">
        <v>418240775793</v>
      </c>
      <c r="K274" s="8">
        <v>463417554765</v>
      </c>
    </row>
    <row r="275" spans="1:11">
      <c r="A275" s="3" t="s">
        <v>17</v>
      </c>
      <c r="B275" s="3" t="s">
        <v>69</v>
      </c>
      <c r="C275" s="8">
        <v>303731684759</v>
      </c>
      <c r="D275" s="8">
        <v>248659742179</v>
      </c>
      <c r="E275" s="8">
        <v>253886126676</v>
      </c>
      <c r="F275" s="8">
        <v>265444676393</v>
      </c>
      <c r="G275" s="8">
        <v>286120531787</v>
      </c>
      <c r="H275" s="8">
        <v>308995015894</v>
      </c>
      <c r="I275" s="8">
        <v>324576888545</v>
      </c>
      <c r="J275" s="8">
        <v>373998643554</v>
      </c>
      <c r="K275" s="8">
        <v>420652480851</v>
      </c>
    </row>
    <row r="276" spans="1:11">
      <c r="A276" s="3" t="s">
        <v>18</v>
      </c>
      <c r="B276" s="3" t="s">
        <v>69</v>
      </c>
      <c r="C276" s="8">
        <v>53601909940</v>
      </c>
      <c r="D276" s="8">
        <v>53225444315</v>
      </c>
      <c r="E276" s="8">
        <v>52955113980</v>
      </c>
      <c r="F276" s="8">
        <v>51917316748</v>
      </c>
      <c r="G276" s="8">
        <v>52923441784</v>
      </c>
      <c r="H276" s="8">
        <v>52598452625</v>
      </c>
      <c r="I276" s="8">
        <v>53118762050</v>
      </c>
      <c r="J276" s="8">
        <v>52777435905</v>
      </c>
      <c r="K276" s="8">
        <v>52220314592</v>
      </c>
    </row>
    <row r="277" spans="1:11">
      <c r="A277" s="3" t="s">
        <v>19</v>
      </c>
      <c r="B277" s="3" t="s">
        <v>69</v>
      </c>
      <c r="C277" s="8">
        <v>2522469352</v>
      </c>
      <c r="D277" s="8">
        <v>2531954434</v>
      </c>
      <c r="E277" s="8">
        <v>2512497996</v>
      </c>
      <c r="F277" s="8">
        <v>2506685291</v>
      </c>
      <c r="G277" s="8">
        <v>2526635376</v>
      </c>
      <c r="H277" s="8">
        <v>2483366257</v>
      </c>
      <c r="I277" s="8">
        <v>2477343321</v>
      </c>
      <c r="J277" s="8">
        <v>2438799390</v>
      </c>
      <c r="K277" s="8">
        <v>2422151735</v>
      </c>
    </row>
    <row r="278" spans="1:11">
      <c r="A278" s="3" t="s">
        <v>20</v>
      </c>
      <c r="B278" s="3" t="s">
        <v>69</v>
      </c>
      <c r="C278" s="8">
        <v>1381526200</v>
      </c>
      <c r="D278" s="8">
        <v>1390300446</v>
      </c>
      <c r="E278" s="8">
        <v>1381494969</v>
      </c>
      <c r="F278" s="8">
        <v>1375773902</v>
      </c>
      <c r="G278" s="8">
        <v>1392928518</v>
      </c>
      <c r="H278" s="8">
        <v>1365665049</v>
      </c>
      <c r="I278" s="8">
        <v>1350535418</v>
      </c>
      <c r="J278" s="8">
        <v>1342599757</v>
      </c>
      <c r="K278" s="8">
        <v>1329582008</v>
      </c>
    </row>
    <row r="279" spans="1:11">
      <c r="A279" s="3" t="s">
        <v>21</v>
      </c>
      <c r="B279" s="3" t="s">
        <v>69</v>
      </c>
      <c r="C279" s="8">
        <v>11881238943</v>
      </c>
      <c r="D279" s="8">
        <v>11827302412</v>
      </c>
      <c r="E279" s="8">
        <v>11768706386</v>
      </c>
      <c r="F279" s="8">
        <v>11608522307</v>
      </c>
      <c r="G279" s="8">
        <v>11766803127</v>
      </c>
      <c r="H279" s="8">
        <v>11767923731</v>
      </c>
      <c r="I279" s="8">
        <v>11843277508</v>
      </c>
      <c r="J279" s="8">
        <v>11780075661</v>
      </c>
      <c r="K279" s="8">
        <v>11591763268</v>
      </c>
    </row>
    <row r="280" spans="1:11">
      <c r="A280" s="3" t="s">
        <v>22</v>
      </c>
      <c r="B280" s="3" t="s">
        <v>69</v>
      </c>
      <c r="C280" s="8">
        <v>595023502</v>
      </c>
      <c r="D280" s="8">
        <v>595683178</v>
      </c>
      <c r="E280" s="8">
        <v>592918665</v>
      </c>
      <c r="F280" s="8">
        <v>587225510</v>
      </c>
      <c r="G280" s="8">
        <v>594713204</v>
      </c>
      <c r="H280" s="8">
        <v>589446489</v>
      </c>
      <c r="I280" s="8">
        <v>591884861</v>
      </c>
      <c r="J280" s="8">
        <v>596459319</v>
      </c>
      <c r="K280" s="8">
        <v>595414384</v>
      </c>
    </row>
    <row r="281" spans="1:11">
      <c r="A281" s="3" t="s">
        <v>23</v>
      </c>
      <c r="B281" s="3" t="s">
        <v>69</v>
      </c>
      <c r="C281" s="8">
        <v>21615962217</v>
      </c>
      <c r="D281" s="8">
        <v>18048759782</v>
      </c>
      <c r="E281" s="8">
        <v>18104219932</v>
      </c>
      <c r="F281" s="8">
        <v>18935178396</v>
      </c>
      <c r="G281" s="8">
        <v>19783732432</v>
      </c>
      <c r="H281" s="8">
        <v>21284631826</v>
      </c>
      <c r="I281" s="8">
        <v>22442538232</v>
      </c>
      <c r="J281" s="8">
        <v>25455267098</v>
      </c>
      <c r="K281" s="8">
        <v>27821127157</v>
      </c>
    </row>
    <row r="282" spans="1:11">
      <c r="A282" s="3" t="s">
        <v>24</v>
      </c>
      <c r="B282" s="3" t="s">
        <v>69</v>
      </c>
      <c r="C282" s="3">
        <v>162780.143839</v>
      </c>
      <c r="D282" s="3">
        <v>136278.16057599999</v>
      </c>
      <c r="E282" s="3">
        <v>137237.86834700001</v>
      </c>
      <c r="F282" s="3">
        <v>144366.673603</v>
      </c>
      <c r="G282" s="3">
        <v>150570.272428</v>
      </c>
      <c r="H282" s="3">
        <v>162753.78878900001</v>
      </c>
      <c r="I282" s="3">
        <v>173391.310536</v>
      </c>
      <c r="J282" s="3">
        <v>195139.52488300001</v>
      </c>
      <c r="K282" s="3">
        <v>213115.177795</v>
      </c>
    </row>
    <row r="283" spans="1:11">
      <c r="A283" s="3" t="s">
        <v>25</v>
      </c>
      <c r="B283" s="3" t="s">
        <v>69</v>
      </c>
      <c r="C283" s="3">
        <v>162780.09959999999</v>
      </c>
      <c r="D283" s="3">
        <v>136278.124775</v>
      </c>
      <c r="E283" s="3">
        <v>137237.82780100001</v>
      </c>
      <c r="F283" s="3">
        <v>144366.62817700001</v>
      </c>
      <c r="G283" s="3">
        <v>150570.231294</v>
      </c>
      <c r="H283" s="3">
        <v>162753.743548</v>
      </c>
      <c r="I283" s="3">
        <v>173391.247057</v>
      </c>
      <c r="J283" s="3">
        <v>195139.45039899999</v>
      </c>
      <c r="K283" s="3">
        <v>213114.20395299999</v>
      </c>
    </row>
    <row r="284" spans="1:11">
      <c r="A284" s="3" t="s">
        <v>26</v>
      </c>
      <c r="B284" s="3" t="s">
        <v>69</v>
      </c>
      <c r="C284" s="8">
        <v>1166829</v>
      </c>
      <c r="D284" s="8">
        <v>1166858</v>
      </c>
      <c r="E284" s="8">
        <v>1166887</v>
      </c>
      <c r="F284" s="8">
        <v>1166917</v>
      </c>
      <c r="G284" s="8">
        <v>1166949</v>
      </c>
      <c r="H284" s="8">
        <v>1166981</v>
      </c>
      <c r="I284" s="8">
        <v>1167009</v>
      </c>
      <c r="J284" s="8">
        <v>1167041</v>
      </c>
      <c r="K284" s="8">
        <v>1167074</v>
      </c>
    </row>
    <row r="285" spans="1:11">
      <c r="A285" s="3" t="s">
        <v>27</v>
      </c>
      <c r="B285" s="3" t="s">
        <v>69</v>
      </c>
      <c r="C285" s="8">
        <v>1166829</v>
      </c>
      <c r="D285" s="8">
        <v>1166858</v>
      </c>
      <c r="E285" s="8">
        <v>1166887</v>
      </c>
      <c r="F285" s="8">
        <v>1166917</v>
      </c>
      <c r="G285" s="8">
        <v>1166949</v>
      </c>
      <c r="H285" s="8">
        <v>1166981</v>
      </c>
      <c r="I285" s="8">
        <v>1167009</v>
      </c>
      <c r="J285" s="8">
        <v>1167041</v>
      </c>
      <c r="K285" s="8">
        <v>1167074</v>
      </c>
    </row>
    <row r="286" spans="1:11">
      <c r="A286" s="3" t="s">
        <v>28</v>
      </c>
      <c r="B286" s="3" t="s">
        <v>69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</row>
    <row r="287" spans="1:11">
      <c r="A287" s="3" t="s">
        <v>29</v>
      </c>
      <c r="B287" s="3" t="s">
        <v>69</v>
      </c>
      <c r="C287" s="3">
        <v>219</v>
      </c>
      <c r="D287" s="3">
        <v>308</v>
      </c>
      <c r="E287" s="3">
        <v>284</v>
      </c>
      <c r="F287" s="3">
        <v>341</v>
      </c>
      <c r="G287" s="3">
        <v>400</v>
      </c>
      <c r="H287" s="3">
        <v>462</v>
      </c>
      <c r="I287" s="3">
        <v>570</v>
      </c>
      <c r="J287" s="3">
        <v>650</v>
      </c>
      <c r="K287" s="3">
        <v>947</v>
      </c>
    </row>
    <row r="288" spans="1:11">
      <c r="A288" s="3" t="s">
        <v>30</v>
      </c>
      <c r="B288" s="3" t="s">
        <v>69</v>
      </c>
      <c r="C288" s="3">
        <v>1</v>
      </c>
      <c r="D288" s="3">
        <v>16</v>
      </c>
      <c r="E288" s="3">
        <v>26</v>
      </c>
      <c r="F288" s="3">
        <v>46</v>
      </c>
      <c r="G288" s="3">
        <v>50</v>
      </c>
      <c r="H288" s="3">
        <v>62</v>
      </c>
      <c r="I288" s="3">
        <v>71</v>
      </c>
      <c r="J288" s="3">
        <v>81</v>
      </c>
      <c r="K288" s="3">
        <v>103</v>
      </c>
    </row>
    <row r="289" spans="1:11">
      <c r="A289" s="3" t="s">
        <v>31</v>
      </c>
      <c r="B289" s="3" t="s">
        <v>69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</row>
    <row r="290" spans="1:11">
      <c r="A290" s="3" t="s">
        <v>32</v>
      </c>
      <c r="B290" s="3" t="s">
        <v>69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</row>
    <row r="291" spans="1:11">
      <c r="A291" s="3" t="s">
        <v>33</v>
      </c>
      <c r="B291" s="3" t="s">
        <v>69</v>
      </c>
      <c r="C291" s="8">
        <v>11481780468</v>
      </c>
      <c r="D291" s="8">
        <v>11357162977</v>
      </c>
      <c r="E291" s="8">
        <v>11398282323</v>
      </c>
      <c r="F291" s="8">
        <v>11330472452</v>
      </c>
      <c r="G291" s="8">
        <v>11370783139</v>
      </c>
      <c r="H291" s="8">
        <v>11353424312</v>
      </c>
      <c r="I291" s="8">
        <v>11375003314</v>
      </c>
      <c r="J291" s="8">
        <v>11557134844</v>
      </c>
      <c r="K291" s="8">
        <v>11373745914</v>
      </c>
    </row>
    <row r="292" spans="1:11">
      <c r="A292" s="3" t="s">
        <v>34</v>
      </c>
      <c r="B292" s="3" t="s">
        <v>69</v>
      </c>
      <c r="C292" s="8">
        <v>3297484734</v>
      </c>
      <c r="D292" s="8">
        <v>3274699898</v>
      </c>
      <c r="E292" s="8">
        <v>3272272040</v>
      </c>
      <c r="F292" s="8">
        <v>3267909170</v>
      </c>
      <c r="G292" s="8">
        <v>3286205907</v>
      </c>
      <c r="H292" s="8">
        <v>3240699317</v>
      </c>
      <c r="I292" s="8">
        <v>3215538975</v>
      </c>
      <c r="J292" s="8">
        <v>3236408032</v>
      </c>
      <c r="K292" s="8">
        <v>3216862255</v>
      </c>
    </row>
    <row r="293" spans="1:11">
      <c r="A293" s="3" t="s">
        <v>35</v>
      </c>
      <c r="B293" s="3" t="s">
        <v>69</v>
      </c>
      <c r="C293" s="8">
        <v>6468167818</v>
      </c>
      <c r="D293" s="8">
        <v>6427391655</v>
      </c>
      <c r="E293" s="8">
        <v>6413509259</v>
      </c>
      <c r="F293" s="8">
        <v>6404261311</v>
      </c>
      <c r="G293" s="8">
        <v>6423825310</v>
      </c>
      <c r="H293" s="8">
        <v>6377977960</v>
      </c>
      <c r="I293" s="8">
        <v>6388663271</v>
      </c>
      <c r="J293" s="8">
        <v>6483242543</v>
      </c>
      <c r="K293" s="8">
        <v>6442589497</v>
      </c>
    </row>
    <row r="294" spans="1:11">
      <c r="A294" s="3" t="s">
        <v>36</v>
      </c>
      <c r="B294" s="3" t="s">
        <v>69</v>
      </c>
      <c r="C294" s="8">
        <v>109425126</v>
      </c>
      <c r="D294" s="8">
        <v>109747223</v>
      </c>
      <c r="E294" s="8">
        <v>108014905</v>
      </c>
      <c r="F294" s="8">
        <v>107628834</v>
      </c>
      <c r="G294" s="8">
        <v>110733772</v>
      </c>
      <c r="H294" s="8">
        <v>110601071</v>
      </c>
      <c r="I294" s="8">
        <v>111754725</v>
      </c>
      <c r="J294" s="8">
        <v>111668653</v>
      </c>
      <c r="K294" s="8">
        <v>112316861</v>
      </c>
    </row>
    <row r="295" spans="1:11">
      <c r="A295" s="3" t="s">
        <v>37</v>
      </c>
      <c r="B295" s="3" t="s">
        <v>69</v>
      </c>
      <c r="C295" s="8">
        <v>263916798</v>
      </c>
      <c r="D295" s="8">
        <v>266320341</v>
      </c>
      <c r="E295" s="8">
        <v>265815265</v>
      </c>
      <c r="F295" s="8">
        <v>274530941</v>
      </c>
      <c r="G295" s="8">
        <v>264566956</v>
      </c>
      <c r="H295" s="8">
        <v>262228682</v>
      </c>
      <c r="I295" s="8">
        <v>252954688</v>
      </c>
      <c r="J295" s="8">
        <v>248943926</v>
      </c>
      <c r="K295" s="8">
        <v>250902189</v>
      </c>
    </row>
    <row r="296" spans="1:11">
      <c r="A296" s="3" t="s">
        <v>38</v>
      </c>
      <c r="B296" s="3" t="s">
        <v>69</v>
      </c>
      <c r="C296" s="8">
        <v>255268977</v>
      </c>
      <c r="D296" s="8">
        <v>254002778</v>
      </c>
      <c r="E296" s="8">
        <v>254537519</v>
      </c>
      <c r="F296" s="8">
        <v>254504318</v>
      </c>
      <c r="G296" s="8">
        <v>253673321</v>
      </c>
      <c r="H296" s="8">
        <v>248050971</v>
      </c>
      <c r="I296" s="8">
        <v>235184997</v>
      </c>
      <c r="J296" s="8">
        <v>236216440</v>
      </c>
      <c r="K296" s="8">
        <v>225665385</v>
      </c>
    </row>
    <row r="297" spans="1:11">
      <c r="A297" s="3" t="s">
        <v>39</v>
      </c>
      <c r="B297" s="3" t="s">
        <v>69</v>
      </c>
      <c r="C297" s="8">
        <v>39274622763</v>
      </c>
      <c r="D297" s="8">
        <v>39239419652</v>
      </c>
      <c r="E297" s="8">
        <v>39095213963</v>
      </c>
      <c r="F297" s="8">
        <v>38999508732</v>
      </c>
      <c r="G297" s="8">
        <v>39082933332</v>
      </c>
      <c r="H297" s="8">
        <v>38210086185</v>
      </c>
      <c r="I297" s="8">
        <v>36927774939</v>
      </c>
      <c r="J297" s="8">
        <v>36340250195</v>
      </c>
      <c r="K297" s="8">
        <v>36529299520</v>
      </c>
    </row>
    <row r="298" spans="1:11">
      <c r="A298" s="3" t="s">
        <v>40</v>
      </c>
      <c r="B298" s="3" t="s">
        <v>69</v>
      </c>
      <c r="C298" s="8">
        <v>59301105</v>
      </c>
      <c r="D298" s="8">
        <v>56660663</v>
      </c>
      <c r="E298" s="8">
        <v>59630790</v>
      </c>
      <c r="F298" s="8">
        <v>35088376</v>
      </c>
      <c r="G298" s="8">
        <v>35842359</v>
      </c>
      <c r="H298" s="8">
        <v>36459965</v>
      </c>
      <c r="I298" s="8">
        <v>38078709</v>
      </c>
      <c r="J298" s="8">
        <v>38488305</v>
      </c>
      <c r="K298" s="8">
        <v>40221283</v>
      </c>
    </row>
    <row r="299" spans="1:11">
      <c r="A299" s="3" t="s">
        <v>41</v>
      </c>
      <c r="B299" s="3" t="s">
        <v>69</v>
      </c>
      <c r="C299" s="3" t="s">
        <v>42</v>
      </c>
      <c r="D299" s="3" t="s">
        <v>42</v>
      </c>
      <c r="E299" s="3" t="s">
        <v>42</v>
      </c>
      <c r="F299" s="3" t="s">
        <v>42</v>
      </c>
      <c r="G299" s="3" t="s">
        <v>42</v>
      </c>
      <c r="H299" s="3" t="s">
        <v>42</v>
      </c>
      <c r="I299" s="3" t="s">
        <v>42</v>
      </c>
      <c r="J299" s="3" t="s">
        <v>42</v>
      </c>
      <c r="K299" s="3" t="s">
        <v>42</v>
      </c>
    </row>
    <row r="300" spans="1:11">
      <c r="A300" s="3" t="s">
        <v>43</v>
      </c>
      <c r="B300" s="3" t="s">
        <v>69</v>
      </c>
      <c r="C300" s="3" t="s">
        <v>42</v>
      </c>
      <c r="D300" s="3" t="s">
        <v>42</v>
      </c>
      <c r="E300" s="3" t="s">
        <v>42</v>
      </c>
      <c r="F300" s="3" t="s">
        <v>42</v>
      </c>
      <c r="G300" s="3" t="s">
        <v>42</v>
      </c>
      <c r="H300" s="3" t="s">
        <v>42</v>
      </c>
      <c r="I300" s="3" t="s">
        <v>42</v>
      </c>
      <c r="J300" s="3" t="s">
        <v>42</v>
      </c>
      <c r="K300" s="3" t="s">
        <v>42</v>
      </c>
    </row>
    <row r="301" spans="1:11">
      <c r="A301" s="3" t="s">
        <v>44</v>
      </c>
      <c r="B301" s="3" t="s">
        <v>69</v>
      </c>
      <c r="C301" s="8">
        <v>2408357915</v>
      </c>
      <c r="D301" s="8">
        <v>2402235614</v>
      </c>
      <c r="E301" s="8">
        <v>2392471596</v>
      </c>
      <c r="F301" s="8">
        <v>2408256430</v>
      </c>
      <c r="G301" s="8">
        <v>2383330944</v>
      </c>
      <c r="H301" s="8">
        <v>2352615392</v>
      </c>
      <c r="I301" s="8">
        <v>2276536729</v>
      </c>
      <c r="J301" s="8">
        <v>2273440472</v>
      </c>
      <c r="K301" s="8">
        <v>2051645505</v>
      </c>
    </row>
    <row r="302" spans="1:11">
      <c r="A302" s="3" t="s">
        <v>45</v>
      </c>
      <c r="B302" s="3" t="s">
        <v>69</v>
      </c>
      <c r="C302" s="8">
        <v>1305920024</v>
      </c>
      <c r="D302" s="8">
        <v>1310975688</v>
      </c>
      <c r="E302" s="8">
        <v>1307896792</v>
      </c>
      <c r="F302" s="8">
        <v>1307104607</v>
      </c>
      <c r="G302" s="8">
        <v>1295124000</v>
      </c>
      <c r="H302" s="8">
        <v>1280677772</v>
      </c>
      <c r="I302" s="8">
        <v>1230539148</v>
      </c>
      <c r="J302" s="8">
        <v>1241087689</v>
      </c>
      <c r="K302" s="8">
        <v>1083485179</v>
      </c>
    </row>
    <row r="303" spans="1:11">
      <c r="A303" s="3" t="s">
        <v>46</v>
      </c>
      <c r="B303" s="3" t="s">
        <v>69</v>
      </c>
      <c r="C303" s="8">
        <v>97342752</v>
      </c>
      <c r="D303" s="8">
        <v>97032913</v>
      </c>
      <c r="E303" s="8">
        <v>96233003</v>
      </c>
      <c r="F303" s="8">
        <v>100547612</v>
      </c>
      <c r="G303" s="8">
        <v>99272638</v>
      </c>
      <c r="H303" s="8">
        <v>115395820</v>
      </c>
      <c r="I303" s="8">
        <v>194552702</v>
      </c>
      <c r="J303" s="8">
        <v>271408628</v>
      </c>
      <c r="K303" s="8">
        <v>174318849</v>
      </c>
    </row>
    <row r="304" spans="1:11">
      <c r="A304" s="3" t="s">
        <v>47</v>
      </c>
      <c r="B304" s="3" t="s">
        <v>69</v>
      </c>
      <c r="C304" s="8">
        <v>74623318</v>
      </c>
      <c r="D304" s="8">
        <v>73208208</v>
      </c>
      <c r="E304" s="8">
        <v>72859392</v>
      </c>
      <c r="F304" s="8">
        <v>76655636</v>
      </c>
      <c r="G304" s="8">
        <v>74863675</v>
      </c>
      <c r="H304" s="8">
        <v>80575843</v>
      </c>
      <c r="I304" s="8">
        <v>126370626</v>
      </c>
      <c r="J304" s="8">
        <v>178196003</v>
      </c>
      <c r="K304" s="8">
        <v>134374333</v>
      </c>
    </row>
    <row r="305" spans="1:11">
      <c r="A305" s="3" t="s">
        <v>48</v>
      </c>
      <c r="B305" s="3" t="s">
        <v>69</v>
      </c>
      <c r="C305" s="8">
        <v>6217455</v>
      </c>
      <c r="D305" s="8">
        <v>8229435</v>
      </c>
      <c r="E305" s="8">
        <v>8173101</v>
      </c>
      <c r="F305" s="8">
        <v>7828731</v>
      </c>
      <c r="G305" s="8">
        <v>5258651</v>
      </c>
      <c r="H305" s="8">
        <v>6506236</v>
      </c>
      <c r="I305" s="8">
        <v>46369849</v>
      </c>
      <c r="J305" s="8">
        <v>24637569</v>
      </c>
      <c r="K305" s="8">
        <v>50309081</v>
      </c>
    </row>
    <row r="306" spans="1:11">
      <c r="A306" s="3" t="s">
        <v>49</v>
      </c>
      <c r="B306" s="3" t="s">
        <v>69</v>
      </c>
      <c r="C306" s="8">
        <v>4095955</v>
      </c>
      <c r="D306" s="8">
        <v>5764964</v>
      </c>
      <c r="E306" s="8">
        <v>5709586</v>
      </c>
      <c r="F306" s="8">
        <v>5517371</v>
      </c>
      <c r="G306" s="8">
        <v>2864255</v>
      </c>
      <c r="H306" s="8">
        <v>4166044</v>
      </c>
      <c r="I306" s="8">
        <v>24497310</v>
      </c>
      <c r="J306" s="8">
        <v>11317623</v>
      </c>
      <c r="K306" s="8">
        <v>20307590</v>
      </c>
    </row>
    <row r="307" spans="1:11">
      <c r="A307" s="3" t="s">
        <v>50</v>
      </c>
      <c r="B307" s="3" t="s">
        <v>69</v>
      </c>
      <c r="C307" s="8">
        <v>11433993154</v>
      </c>
      <c r="D307" s="8">
        <v>11400965507</v>
      </c>
      <c r="E307" s="8">
        <v>11326257455</v>
      </c>
      <c r="F307" s="8">
        <v>11334089622</v>
      </c>
      <c r="G307" s="8">
        <v>11204211580</v>
      </c>
      <c r="H307" s="8">
        <v>11376958611</v>
      </c>
      <c r="I307" s="8">
        <v>11332172385</v>
      </c>
      <c r="J307" s="8">
        <v>11322274264</v>
      </c>
      <c r="K307" s="8">
        <v>11639384831</v>
      </c>
    </row>
    <row r="308" spans="1:11">
      <c r="A308" s="3" t="s">
        <v>51</v>
      </c>
      <c r="B308" s="3" t="s">
        <v>69</v>
      </c>
      <c r="C308" s="8">
        <v>1113762646</v>
      </c>
      <c r="D308" s="8">
        <v>1106171357</v>
      </c>
      <c r="E308" s="8">
        <v>1105440431</v>
      </c>
      <c r="F308" s="8">
        <v>1101153086</v>
      </c>
      <c r="G308" s="8">
        <v>1099905698</v>
      </c>
      <c r="H308" s="8">
        <v>1101534679</v>
      </c>
      <c r="I308" s="8">
        <v>1077952794</v>
      </c>
      <c r="J308" s="8">
        <v>1073053788</v>
      </c>
      <c r="K308" s="8">
        <v>1068649437</v>
      </c>
    </row>
    <row r="309" spans="1:11">
      <c r="A309" s="3" t="s">
        <v>52</v>
      </c>
      <c r="B309" s="3" t="s">
        <v>69</v>
      </c>
      <c r="C309" s="8">
        <v>6474557477</v>
      </c>
      <c r="D309" s="8">
        <v>6414163330</v>
      </c>
      <c r="E309" s="8">
        <v>6391435814</v>
      </c>
      <c r="F309" s="8">
        <v>6392237823</v>
      </c>
      <c r="G309" s="8">
        <v>6296233790</v>
      </c>
      <c r="H309" s="8">
        <v>6430575631</v>
      </c>
      <c r="I309" s="8">
        <v>6362120509</v>
      </c>
      <c r="J309" s="8">
        <v>6342485734</v>
      </c>
      <c r="K309" s="8">
        <v>6328417522</v>
      </c>
    </row>
    <row r="310" spans="1:11">
      <c r="A310" s="3" t="s">
        <v>53</v>
      </c>
      <c r="B310" s="3" t="s">
        <v>69</v>
      </c>
      <c r="C310" s="8">
        <v>1993940</v>
      </c>
      <c r="D310" s="8">
        <v>2409714</v>
      </c>
      <c r="E310" s="8">
        <v>2240038</v>
      </c>
      <c r="F310" s="8">
        <v>2445119</v>
      </c>
      <c r="G310" s="8">
        <v>2222616</v>
      </c>
      <c r="H310" s="8">
        <v>2079774</v>
      </c>
      <c r="I310" s="8">
        <v>2383391</v>
      </c>
      <c r="J310" s="8">
        <v>2367017</v>
      </c>
      <c r="K310" s="8">
        <v>2543072</v>
      </c>
    </row>
    <row r="311" spans="1:11">
      <c r="A311" s="3" t="s">
        <v>54</v>
      </c>
      <c r="B311" s="3" t="s">
        <v>69</v>
      </c>
      <c r="C311" s="3" t="s">
        <v>42</v>
      </c>
      <c r="D311" s="3" t="s">
        <v>42</v>
      </c>
      <c r="E311" s="3" t="s">
        <v>42</v>
      </c>
      <c r="F311" s="3" t="s">
        <v>42</v>
      </c>
      <c r="G311" s="3" t="s">
        <v>42</v>
      </c>
      <c r="H311" s="3" t="s">
        <v>42</v>
      </c>
      <c r="I311" s="3" t="s">
        <v>42</v>
      </c>
      <c r="J311" s="3" t="s">
        <v>42</v>
      </c>
      <c r="K311" s="3" t="s">
        <v>42</v>
      </c>
    </row>
    <row r="312" spans="1:11">
      <c r="A312" s="3" t="s">
        <v>55</v>
      </c>
      <c r="B312" s="3" t="s">
        <v>69</v>
      </c>
      <c r="C312" s="3" t="s">
        <v>42</v>
      </c>
      <c r="D312" s="3" t="s">
        <v>42</v>
      </c>
      <c r="E312" s="3" t="s">
        <v>42</v>
      </c>
      <c r="F312" s="3" t="s">
        <v>42</v>
      </c>
      <c r="G312" s="3" t="s">
        <v>42</v>
      </c>
      <c r="H312" s="3" t="s">
        <v>42</v>
      </c>
      <c r="I312" s="3" t="s">
        <v>42</v>
      </c>
      <c r="J312" s="3" t="s">
        <v>42</v>
      </c>
      <c r="K312" s="3" t="s">
        <v>42</v>
      </c>
    </row>
    <row r="313" spans="1:11">
      <c r="A313" s="3" t="s">
        <v>56</v>
      </c>
      <c r="B313" s="3" t="s">
        <v>69</v>
      </c>
      <c r="C313" s="8">
        <v>53051402255</v>
      </c>
      <c r="D313" s="8">
        <v>52555631251</v>
      </c>
      <c r="E313" s="8">
        <v>52568903442</v>
      </c>
      <c r="F313" s="8">
        <v>52356046660</v>
      </c>
      <c r="G313" s="8">
        <v>51597682508</v>
      </c>
      <c r="H313" s="8">
        <v>52277468968</v>
      </c>
      <c r="I313" s="8">
        <v>51984695320</v>
      </c>
      <c r="J313" s="8">
        <v>51783185108</v>
      </c>
      <c r="K313" s="8">
        <v>50979583857</v>
      </c>
    </row>
    <row r="314" spans="1:11">
      <c r="A314" s="3" t="s">
        <v>57</v>
      </c>
      <c r="B314" s="3" t="s">
        <v>69</v>
      </c>
      <c r="C314" s="8">
        <v>101702</v>
      </c>
      <c r="D314" s="8">
        <v>96858</v>
      </c>
      <c r="E314" s="8">
        <v>529898</v>
      </c>
      <c r="F314" s="8">
        <v>140624</v>
      </c>
      <c r="G314" s="8">
        <v>187367</v>
      </c>
      <c r="H314" s="8">
        <v>272613</v>
      </c>
      <c r="I314" s="8">
        <v>309201</v>
      </c>
      <c r="J314" s="8">
        <v>123407</v>
      </c>
      <c r="K314" s="8">
        <v>186424</v>
      </c>
    </row>
    <row r="315" spans="1:11">
      <c r="A315" s="3" t="s">
        <v>58</v>
      </c>
      <c r="B315" s="3" t="s">
        <v>69</v>
      </c>
      <c r="C315" s="8">
        <v>11755936415</v>
      </c>
      <c r="D315" s="8">
        <v>11633061215</v>
      </c>
      <c r="E315" s="8">
        <v>11593812602</v>
      </c>
      <c r="F315" s="8">
        <v>11536943323</v>
      </c>
      <c r="G315" s="8">
        <v>11444179562</v>
      </c>
      <c r="H315" s="8">
        <v>11449704365</v>
      </c>
      <c r="I315" s="8">
        <v>11490002923</v>
      </c>
      <c r="J315" s="8">
        <v>11427305967</v>
      </c>
      <c r="K315" s="8">
        <v>11325466258</v>
      </c>
    </row>
    <row r="316" spans="1:11">
      <c r="A316" s="3" t="s">
        <v>59</v>
      </c>
      <c r="B316" s="3" t="s">
        <v>69</v>
      </c>
      <c r="C316" s="8">
        <v>14999553717</v>
      </c>
      <c r="D316" s="8">
        <v>14948715170</v>
      </c>
      <c r="E316" s="8">
        <v>14897880637</v>
      </c>
      <c r="F316" s="8">
        <v>14901603090</v>
      </c>
      <c r="G316" s="8">
        <v>14761457684</v>
      </c>
      <c r="H316" s="8">
        <v>14233245976</v>
      </c>
      <c r="I316" s="8">
        <v>13922025612</v>
      </c>
      <c r="J316" s="8">
        <v>13496617646</v>
      </c>
      <c r="K316" s="8">
        <v>13233179758</v>
      </c>
    </row>
    <row r="317" spans="1:11">
      <c r="A317" s="3" t="s">
        <v>60</v>
      </c>
      <c r="B317" s="3" t="s">
        <v>69</v>
      </c>
      <c r="C317" s="8">
        <v>1304579613</v>
      </c>
      <c r="D317" s="8">
        <v>1309253702</v>
      </c>
      <c r="E317" s="8">
        <v>1301574112</v>
      </c>
      <c r="F317" s="8">
        <v>1307128353</v>
      </c>
      <c r="G317" s="8">
        <v>1307080798</v>
      </c>
      <c r="H317" s="8">
        <v>1274581158</v>
      </c>
      <c r="I317" s="8">
        <v>1242611696</v>
      </c>
      <c r="J317" s="8">
        <v>1227147686</v>
      </c>
      <c r="K317" s="8">
        <v>1086584691</v>
      </c>
    </row>
    <row r="318" spans="1:11">
      <c r="A318" s="3" t="s">
        <v>61</v>
      </c>
      <c r="B318" s="3" t="s">
        <v>69</v>
      </c>
      <c r="C318" s="8">
        <v>1016550234</v>
      </c>
      <c r="D318" s="8">
        <v>576419237</v>
      </c>
      <c r="E318" s="8">
        <v>517111623</v>
      </c>
      <c r="F318" s="8">
        <v>639686552</v>
      </c>
      <c r="G318" s="8">
        <v>567634446</v>
      </c>
      <c r="H318" s="8">
        <v>540093548</v>
      </c>
      <c r="I318" s="8">
        <v>582414749</v>
      </c>
      <c r="J318" s="8">
        <v>524380001</v>
      </c>
      <c r="K318" s="8">
        <v>429394190</v>
      </c>
    </row>
    <row r="319" spans="1:11">
      <c r="A319" s="3" t="s">
        <v>62</v>
      </c>
      <c r="B319" s="3" t="s">
        <v>69</v>
      </c>
      <c r="C319" s="8">
        <v>73623188</v>
      </c>
      <c r="D319" s="8">
        <v>74541258</v>
      </c>
      <c r="E319" s="8">
        <v>74434963</v>
      </c>
      <c r="F319" s="8">
        <v>75254419</v>
      </c>
      <c r="G319" s="8">
        <v>72134815</v>
      </c>
      <c r="H319" s="8">
        <v>79957231</v>
      </c>
      <c r="I319" s="8">
        <v>137474571</v>
      </c>
      <c r="J319" s="8">
        <v>181218545</v>
      </c>
      <c r="K319" s="8">
        <v>118649852</v>
      </c>
    </row>
    <row r="320" spans="1:11">
      <c r="A320" s="3" t="s">
        <v>63</v>
      </c>
      <c r="B320" s="3" t="s">
        <v>69</v>
      </c>
      <c r="C320" s="8">
        <v>213702</v>
      </c>
      <c r="D320" s="8">
        <v>47485</v>
      </c>
      <c r="E320" s="8">
        <v>73795</v>
      </c>
      <c r="F320" s="8">
        <v>159099</v>
      </c>
      <c r="G320" s="8">
        <v>79460</v>
      </c>
      <c r="H320" s="8">
        <v>5187332</v>
      </c>
      <c r="I320" s="8">
        <v>29431537</v>
      </c>
      <c r="J320" s="8">
        <v>59779657</v>
      </c>
      <c r="K320" s="8">
        <v>26071457</v>
      </c>
    </row>
    <row r="321" spans="1:11">
      <c r="A321" s="3" t="s">
        <v>64</v>
      </c>
      <c r="B321" s="3" t="s">
        <v>69</v>
      </c>
      <c r="C321" s="8">
        <v>5579956</v>
      </c>
      <c r="D321" s="8">
        <v>2822003</v>
      </c>
      <c r="E321" s="8">
        <v>3737690</v>
      </c>
      <c r="F321" s="8">
        <v>4088092</v>
      </c>
      <c r="G321" s="8">
        <v>5687064</v>
      </c>
      <c r="H321" s="8">
        <v>5712723</v>
      </c>
      <c r="I321" s="8">
        <v>34778675</v>
      </c>
      <c r="J321" s="8">
        <v>17040258</v>
      </c>
      <c r="K321" s="8">
        <v>37433013</v>
      </c>
    </row>
    <row r="322" spans="1:11">
      <c r="A322" s="3" t="s">
        <v>65</v>
      </c>
      <c r="B322" s="3" t="s">
        <v>69</v>
      </c>
      <c r="C322" s="8">
        <v>286591</v>
      </c>
      <c r="D322" s="8">
        <v>86953</v>
      </c>
      <c r="E322" s="8">
        <v>332482</v>
      </c>
      <c r="F322" s="8">
        <v>1535840</v>
      </c>
      <c r="G322" s="8">
        <v>459024</v>
      </c>
      <c r="H322" s="8">
        <v>448985</v>
      </c>
      <c r="I322" s="8">
        <v>2066439</v>
      </c>
      <c r="J322" s="8">
        <v>2523391</v>
      </c>
      <c r="K322" s="8">
        <v>10117112</v>
      </c>
    </row>
    <row r="325" spans="1:11" ht="25">
      <c r="A325" s="6" t="s">
        <v>70</v>
      </c>
      <c r="B325" s="6"/>
      <c r="C325" s="3"/>
      <c r="D325" s="3"/>
      <c r="E325" s="3"/>
      <c r="F325" s="3"/>
      <c r="G325" s="3"/>
      <c r="H325" s="3"/>
      <c r="I325" s="3"/>
      <c r="J325" s="3"/>
      <c r="K325" s="3"/>
    </row>
    <row r="326" spans="1:11">
      <c r="A326" s="7" t="s">
        <v>3</v>
      </c>
      <c r="B326" s="7"/>
      <c r="C326" s="7">
        <v>1</v>
      </c>
      <c r="D326" s="7">
        <v>10</v>
      </c>
      <c r="E326" s="7">
        <v>20</v>
      </c>
      <c r="F326" s="7">
        <v>30</v>
      </c>
      <c r="G326" s="7">
        <v>40</v>
      </c>
      <c r="H326" s="7">
        <v>50</v>
      </c>
      <c r="I326" s="7">
        <v>60</v>
      </c>
      <c r="J326" s="7">
        <v>70</v>
      </c>
      <c r="K326" s="7">
        <v>80</v>
      </c>
    </row>
    <row r="327" spans="1:11">
      <c r="A327" s="3" t="s">
        <v>14</v>
      </c>
      <c r="B327" s="3" t="s">
        <v>70</v>
      </c>
      <c r="C327" s="8">
        <v>422997978539</v>
      </c>
      <c r="D327" s="8">
        <v>375439363516</v>
      </c>
      <c r="E327" s="8">
        <v>378874408497</v>
      </c>
      <c r="F327" s="8">
        <v>383264594239</v>
      </c>
      <c r="G327" s="8">
        <v>387271277920</v>
      </c>
      <c r="H327" s="8">
        <v>408566118275</v>
      </c>
      <c r="I327" s="8">
        <v>428947582720</v>
      </c>
      <c r="J327" s="8">
        <v>456439111493</v>
      </c>
      <c r="K327" s="8">
        <v>490631849680</v>
      </c>
    </row>
    <row r="328" spans="1:11">
      <c r="A328" s="3" t="s">
        <v>16</v>
      </c>
      <c r="B328" s="3" t="s">
        <v>70</v>
      </c>
      <c r="C328" s="8">
        <v>365230389337</v>
      </c>
      <c r="D328" s="8">
        <v>318003178080</v>
      </c>
      <c r="E328" s="8">
        <v>321685568496</v>
      </c>
      <c r="F328" s="8">
        <v>326718292294</v>
      </c>
      <c r="G328" s="8">
        <v>331070485668</v>
      </c>
      <c r="H328" s="8">
        <v>352563421725</v>
      </c>
      <c r="I328" s="8">
        <v>373798156747</v>
      </c>
      <c r="J328" s="8">
        <v>401921194181</v>
      </c>
      <c r="K328" s="8">
        <v>436979024514</v>
      </c>
    </row>
    <row r="329" spans="1:11">
      <c r="A329" s="3" t="s">
        <v>17</v>
      </c>
      <c r="B329" s="3" t="s">
        <v>70</v>
      </c>
      <c r="C329" s="8">
        <v>277657889368</v>
      </c>
      <c r="D329" s="8">
        <v>240474657767</v>
      </c>
      <c r="E329" s="8">
        <v>252567718719</v>
      </c>
      <c r="F329" s="8">
        <v>262182594045</v>
      </c>
      <c r="G329" s="8">
        <v>258436521862</v>
      </c>
      <c r="H329" s="8">
        <v>265677095762</v>
      </c>
      <c r="I329" s="8">
        <v>302261232641</v>
      </c>
      <c r="J329" s="8">
        <v>323033499214</v>
      </c>
      <c r="K329" s="8">
        <v>362524961432</v>
      </c>
    </row>
    <row r="330" spans="1:11">
      <c r="A330" s="3" t="s">
        <v>18</v>
      </c>
      <c r="B330" s="3" t="s">
        <v>70</v>
      </c>
      <c r="C330" s="8">
        <v>87148558575</v>
      </c>
      <c r="D330" s="8">
        <v>86229001960</v>
      </c>
      <c r="E330" s="8">
        <v>86114123488</v>
      </c>
      <c r="F330" s="8">
        <v>85349470138</v>
      </c>
      <c r="G330" s="8">
        <v>85164595923</v>
      </c>
      <c r="H330" s="8">
        <v>85410065748</v>
      </c>
      <c r="I330" s="8">
        <v>85609550460</v>
      </c>
      <c r="J330" s="8">
        <v>85083537094</v>
      </c>
      <c r="K330" s="8">
        <v>84316196308</v>
      </c>
    </row>
    <row r="331" spans="1:11">
      <c r="A331" s="3" t="s">
        <v>19</v>
      </c>
      <c r="B331" s="3" t="s">
        <v>70</v>
      </c>
      <c r="C331" s="8">
        <v>3036909481</v>
      </c>
      <c r="D331" s="8">
        <v>3026009635</v>
      </c>
      <c r="E331" s="8">
        <v>3025224022</v>
      </c>
      <c r="F331" s="8">
        <v>3023441736</v>
      </c>
      <c r="G331" s="8">
        <v>2983444199</v>
      </c>
      <c r="H331" s="8">
        <v>2987418679</v>
      </c>
      <c r="I331" s="8">
        <v>2973707827</v>
      </c>
      <c r="J331" s="8">
        <v>2980192030</v>
      </c>
      <c r="K331" s="8">
        <v>2927230649</v>
      </c>
    </row>
    <row r="332" spans="1:11">
      <c r="A332" s="3" t="s">
        <v>20</v>
      </c>
      <c r="B332" s="3" t="s">
        <v>70</v>
      </c>
      <c r="C332" s="8">
        <v>1497998392</v>
      </c>
      <c r="D332" s="8">
        <v>1495806042</v>
      </c>
      <c r="E332" s="8">
        <v>1493557986</v>
      </c>
      <c r="F332" s="8">
        <v>1493381722</v>
      </c>
      <c r="G332" s="8">
        <v>1470736561</v>
      </c>
      <c r="H332" s="8">
        <v>1468153559</v>
      </c>
      <c r="I332" s="8">
        <v>1468700986</v>
      </c>
      <c r="J332" s="8">
        <v>1461393346</v>
      </c>
      <c r="K332" s="8">
        <v>1431518431</v>
      </c>
    </row>
    <row r="333" spans="1:11">
      <c r="A333" s="3" t="s">
        <v>21</v>
      </c>
      <c r="B333" s="3" t="s">
        <v>70</v>
      </c>
      <c r="C333" s="8">
        <v>18121415950</v>
      </c>
      <c r="D333" s="8">
        <v>17953507760</v>
      </c>
      <c r="E333" s="8">
        <v>17939029285</v>
      </c>
      <c r="F333" s="8">
        <v>17892642459</v>
      </c>
      <c r="G333" s="8">
        <v>17874680033</v>
      </c>
      <c r="H333" s="8">
        <v>17973450548</v>
      </c>
      <c r="I333" s="8">
        <v>17888059318</v>
      </c>
      <c r="J333" s="8">
        <v>17807949032</v>
      </c>
      <c r="K333" s="8">
        <v>17719833840</v>
      </c>
    </row>
    <row r="334" spans="1:11">
      <c r="A334" s="3" t="s">
        <v>22</v>
      </c>
      <c r="B334" s="3" t="s">
        <v>70</v>
      </c>
      <c r="C334" s="8">
        <v>652468843</v>
      </c>
      <c r="D334" s="8">
        <v>647924006</v>
      </c>
      <c r="E334" s="8">
        <v>644993096</v>
      </c>
      <c r="F334" s="8">
        <v>637362993</v>
      </c>
      <c r="G334" s="8">
        <v>637298736</v>
      </c>
      <c r="H334" s="8">
        <v>639443648</v>
      </c>
      <c r="I334" s="8">
        <v>636648838</v>
      </c>
      <c r="J334" s="8">
        <v>632535354</v>
      </c>
      <c r="K334" s="8">
        <v>638054182</v>
      </c>
    </row>
    <row r="335" spans="1:11">
      <c r="A335" s="3" t="s">
        <v>23</v>
      </c>
      <c r="B335" s="3" t="s">
        <v>70</v>
      </c>
      <c r="C335" s="8">
        <v>23518958561</v>
      </c>
      <c r="D335" s="8">
        <v>20910120806</v>
      </c>
      <c r="E335" s="8">
        <v>21138807141</v>
      </c>
      <c r="F335" s="8">
        <v>21412782305</v>
      </c>
      <c r="G335" s="8">
        <v>21683401456</v>
      </c>
      <c r="H335" s="8">
        <v>22867799973</v>
      </c>
      <c r="I335" s="8">
        <v>24051698115</v>
      </c>
      <c r="J335" s="8">
        <v>25255777370</v>
      </c>
      <c r="K335" s="8">
        <v>27449626524</v>
      </c>
    </row>
    <row r="336" spans="1:11">
      <c r="A336" s="3" t="s">
        <v>24</v>
      </c>
      <c r="B336" s="3" t="s">
        <v>70</v>
      </c>
      <c r="C336" s="3">
        <v>177034.982636</v>
      </c>
      <c r="D336" s="3">
        <v>157770.36107399999</v>
      </c>
      <c r="E336" s="3">
        <v>160062.07638899999</v>
      </c>
      <c r="F336" s="3">
        <v>162057.50909400001</v>
      </c>
      <c r="G336" s="3">
        <v>166342.704941</v>
      </c>
      <c r="H336" s="3">
        <v>175699.34444799999</v>
      </c>
      <c r="I336" s="3">
        <v>184348.67977399999</v>
      </c>
      <c r="J336" s="3">
        <v>195278.938567</v>
      </c>
      <c r="K336" s="3">
        <v>210719.766454</v>
      </c>
    </row>
    <row r="337" spans="1:11">
      <c r="A337" s="3" t="s">
        <v>25</v>
      </c>
      <c r="B337" s="3" t="s">
        <v>70</v>
      </c>
      <c r="C337" s="3">
        <v>177034.92003499999</v>
      </c>
      <c r="D337" s="3">
        <v>157770.29861200001</v>
      </c>
      <c r="E337" s="3">
        <v>160062.01194500001</v>
      </c>
      <c r="F337" s="3">
        <v>162057.46151299999</v>
      </c>
      <c r="G337" s="3">
        <v>166342.65880100001</v>
      </c>
      <c r="H337" s="3">
        <v>175699.26897800001</v>
      </c>
      <c r="I337" s="3">
        <v>184348.61512500001</v>
      </c>
      <c r="J337" s="3">
        <v>195278.850554</v>
      </c>
      <c r="K337" s="3">
        <v>210719.70502200001</v>
      </c>
    </row>
    <row r="338" spans="1:11">
      <c r="A338" s="3" t="s">
        <v>26</v>
      </c>
      <c r="B338" s="3" t="s">
        <v>70</v>
      </c>
      <c r="C338" s="8">
        <v>1617005</v>
      </c>
      <c r="D338" s="8">
        <v>1617032</v>
      </c>
      <c r="E338" s="8">
        <v>1617063</v>
      </c>
      <c r="F338" s="8">
        <v>1617093</v>
      </c>
      <c r="G338" s="8">
        <v>1617126</v>
      </c>
      <c r="H338" s="8">
        <v>1617154</v>
      </c>
      <c r="I338" s="8">
        <v>1617185</v>
      </c>
      <c r="J338" s="8">
        <v>1617220</v>
      </c>
      <c r="K338" s="8">
        <v>1617246</v>
      </c>
    </row>
    <row r="339" spans="1:11">
      <c r="A339" s="3" t="s">
        <v>27</v>
      </c>
      <c r="B339" s="3" t="s">
        <v>70</v>
      </c>
      <c r="C339" s="8">
        <v>1617005</v>
      </c>
      <c r="D339" s="8">
        <v>1617032</v>
      </c>
      <c r="E339" s="8">
        <v>1617063</v>
      </c>
      <c r="F339" s="8">
        <v>1617093</v>
      </c>
      <c r="G339" s="8">
        <v>1617126</v>
      </c>
      <c r="H339" s="8">
        <v>1617154</v>
      </c>
      <c r="I339" s="8">
        <v>1617185</v>
      </c>
      <c r="J339" s="8">
        <v>1617220</v>
      </c>
      <c r="K339" s="8">
        <v>1617246</v>
      </c>
    </row>
    <row r="340" spans="1:11">
      <c r="A340" s="3" t="s">
        <v>28</v>
      </c>
      <c r="B340" s="3" t="s">
        <v>70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</row>
    <row r="341" spans="1:11">
      <c r="A341" s="3" t="s">
        <v>29</v>
      </c>
      <c r="B341" s="3" t="s">
        <v>70</v>
      </c>
      <c r="C341" s="3">
        <v>399</v>
      </c>
      <c r="D341" s="3">
        <v>450</v>
      </c>
      <c r="E341" s="3">
        <v>516</v>
      </c>
      <c r="F341" s="3">
        <v>347</v>
      </c>
      <c r="G341" s="3">
        <v>399</v>
      </c>
      <c r="H341" s="3">
        <v>540</v>
      </c>
      <c r="I341" s="3">
        <v>602</v>
      </c>
      <c r="J341" s="3">
        <v>667</v>
      </c>
      <c r="K341" s="3">
        <v>735</v>
      </c>
    </row>
    <row r="342" spans="1:11">
      <c r="A342" s="3" t="s">
        <v>30</v>
      </c>
      <c r="B342" s="3" t="s">
        <v>70</v>
      </c>
      <c r="C342" s="3">
        <v>2</v>
      </c>
      <c r="D342" s="3">
        <v>13</v>
      </c>
      <c r="E342" s="3">
        <v>26</v>
      </c>
      <c r="F342" s="3">
        <v>36</v>
      </c>
      <c r="G342" s="3">
        <v>49</v>
      </c>
      <c r="H342" s="3">
        <v>59</v>
      </c>
      <c r="I342" s="3">
        <v>71</v>
      </c>
      <c r="J342" s="3">
        <v>82</v>
      </c>
      <c r="K342" s="3">
        <v>97</v>
      </c>
    </row>
    <row r="343" spans="1:11">
      <c r="A343" s="3" t="s">
        <v>31</v>
      </c>
      <c r="B343" s="3" t="s">
        <v>70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</row>
    <row r="344" spans="1:11">
      <c r="A344" s="3" t="s">
        <v>32</v>
      </c>
      <c r="B344" s="3" t="s">
        <v>70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</row>
    <row r="345" spans="1:11">
      <c r="A345" s="3" t="s">
        <v>33</v>
      </c>
      <c r="B345" s="3" t="s">
        <v>70</v>
      </c>
      <c r="C345" s="8">
        <v>20780995019</v>
      </c>
      <c r="D345" s="8">
        <v>20744731655</v>
      </c>
      <c r="E345" s="8">
        <v>20625957573</v>
      </c>
      <c r="F345" s="8">
        <v>20670961743</v>
      </c>
      <c r="G345" s="8">
        <v>20591433624</v>
      </c>
      <c r="H345" s="8">
        <v>20638925865</v>
      </c>
      <c r="I345" s="8">
        <v>20525965221</v>
      </c>
      <c r="J345" s="8">
        <v>20347361620</v>
      </c>
      <c r="K345" s="8">
        <v>20462344507</v>
      </c>
    </row>
    <row r="346" spans="1:11">
      <c r="A346" s="3" t="s">
        <v>34</v>
      </c>
      <c r="B346" s="3" t="s">
        <v>70</v>
      </c>
      <c r="C346" s="8">
        <v>4150563183</v>
      </c>
      <c r="D346" s="8">
        <v>4115965707</v>
      </c>
      <c r="E346" s="8">
        <v>4124908153</v>
      </c>
      <c r="F346" s="8">
        <v>4121572256</v>
      </c>
      <c r="G346" s="8">
        <v>4086531841</v>
      </c>
      <c r="H346" s="8">
        <v>4094972083</v>
      </c>
      <c r="I346" s="8">
        <v>4099034343</v>
      </c>
      <c r="J346" s="8">
        <v>4043148023</v>
      </c>
      <c r="K346" s="8">
        <v>4084865426</v>
      </c>
    </row>
    <row r="347" spans="1:11">
      <c r="A347" s="3" t="s">
        <v>35</v>
      </c>
      <c r="B347" s="3" t="s">
        <v>70</v>
      </c>
      <c r="C347" s="8">
        <v>11515399085</v>
      </c>
      <c r="D347" s="8">
        <v>11495785362</v>
      </c>
      <c r="E347" s="8">
        <v>11493877822</v>
      </c>
      <c r="F347" s="8">
        <v>11541276210</v>
      </c>
      <c r="G347" s="8">
        <v>11394465112</v>
      </c>
      <c r="H347" s="8">
        <v>11497320796</v>
      </c>
      <c r="I347" s="8">
        <v>11422810068</v>
      </c>
      <c r="J347" s="8">
        <v>11304813824</v>
      </c>
      <c r="K347" s="8">
        <v>11402093589</v>
      </c>
    </row>
    <row r="348" spans="1:11">
      <c r="A348" s="3" t="s">
        <v>36</v>
      </c>
      <c r="B348" s="3" t="s">
        <v>70</v>
      </c>
      <c r="C348" s="8">
        <v>175091803</v>
      </c>
      <c r="D348" s="8">
        <v>175228677</v>
      </c>
      <c r="E348" s="8">
        <v>178537422</v>
      </c>
      <c r="F348" s="8">
        <v>178274938</v>
      </c>
      <c r="G348" s="8">
        <v>173420003</v>
      </c>
      <c r="H348" s="8">
        <v>178578220</v>
      </c>
      <c r="I348" s="8">
        <v>174213235</v>
      </c>
      <c r="J348" s="8">
        <v>175655515</v>
      </c>
      <c r="K348" s="8">
        <v>180934123</v>
      </c>
    </row>
    <row r="349" spans="1:11">
      <c r="A349" s="3" t="s">
        <v>37</v>
      </c>
      <c r="B349" s="3" t="s">
        <v>70</v>
      </c>
      <c r="C349" s="8">
        <v>480024311</v>
      </c>
      <c r="D349" s="8">
        <v>490240949</v>
      </c>
      <c r="E349" s="8">
        <v>488911057</v>
      </c>
      <c r="F349" s="8">
        <v>487786586</v>
      </c>
      <c r="G349" s="8">
        <v>487675353</v>
      </c>
      <c r="H349" s="8">
        <v>485728177</v>
      </c>
      <c r="I349" s="8">
        <v>482047962</v>
      </c>
      <c r="J349" s="8">
        <v>466881534</v>
      </c>
      <c r="K349" s="8">
        <v>463383390</v>
      </c>
    </row>
    <row r="350" spans="1:11">
      <c r="A350" s="3" t="s">
        <v>38</v>
      </c>
      <c r="B350" s="3" t="s">
        <v>70</v>
      </c>
      <c r="C350" s="8">
        <v>342933225</v>
      </c>
      <c r="D350" s="8">
        <v>340818268</v>
      </c>
      <c r="E350" s="8">
        <v>342189725</v>
      </c>
      <c r="F350" s="8">
        <v>343727853</v>
      </c>
      <c r="G350" s="8">
        <v>343676692</v>
      </c>
      <c r="H350" s="8">
        <v>337618383</v>
      </c>
      <c r="I350" s="8">
        <v>342502680</v>
      </c>
      <c r="J350" s="8">
        <v>328548228</v>
      </c>
      <c r="K350" s="8">
        <v>311940214</v>
      </c>
    </row>
    <row r="351" spans="1:11">
      <c r="A351" s="3" t="s">
        <v>39</v>
      </c>
      <c r="B351" s="3" t="s">
        <v>70</v>
      </c>
      <c r="C351" s="8">
        <v>48720887158</v>
      </c>
      <c r="D351" s="8">
        <v>48620356299</v>
      </c>
      <c r="E351" s="8">
        <v>48352715456</v>
      </c>
      <c r="F351" s="8">
        <v>48626540004</v>
      </c>
      <c r="G351" s="8">
        <v>48611312286</v>
      </c>
      <c r="H351" s="8">
        <v>47491443678</v>
      </c>
      <c r="I351" s="8">
        <v>48179117750</v>
      </c>
      <c r="J351" s="8">
        <v>47494116526</v>
      </c>
      <c r="K351" s="8">
        <v>48001037875</v>
      </c>
    </row>
    <row r="352" spans="1:11">
      <c r="A352" s="3" t="s">
        <v>40</v>
      </c>
      <c r="B352" s="3" t="s">
        <v>70</v>
      </c>
      <c r="C352" s="8">
        <v>66479497</v>
      </c>
      <c r="D352" s="8">
        <v>95385402</v>
      </c>
      <c r="E352" s="8">
        <v>65919563</v>
      </c>
      <c r="F352" s="8">
        <v>94458176</v>
      </c>
      <c r="G352" s="8">
        <v>95417068</v>
      </c>
      <c r="H352" s="8">
        <v>95791417</v>
      </c>
      <c r="I352" s="8">
        <v>97656154</v>
      </c>
      <c r="J352" s="8">
        <v>65383761</v>
      </c>
      <c r="K352" s="8">
        <v>70087194</v>
      </c>
    </row>
    <row r="353" spans="1:11">
      <c r="A353" s="3" t="s">
        <v>41</v>
      </c>
      <c r="B353" s="3" t="s">
        <v>70</v>
      </c>
      <c r="C353" s="3" t="s">
        <v>42</v>
      </c>
      <c r="D353" s="3" t="s">
        <v>42</v>
      </c>
      <c r="E353" s="3" t="s">
        <v>42</v>
      </c>
      <c r="F353" s="3" t="s">
        <v>42</v>
      </c>
      <c r="G353" s="3" t="s">
        <v>42</v>
      </c>
      <c r="H353" s="3" t="s">
        <v>42</v>
      </c>
      <c r="I353" s="3" t="s">
        <v>42</v>
      </c>
      <c r="J353" s="3" t="s">
        <v>42</v>
      </c>
      <c r="K353" s="3" t="s">
        <v>42</v>
      </c>
    </row>
    <row r="354" spans="1:11">
      <c r="A354" s="3" t="s">
        <v>43</v>
      </c>
      <c r="B354" s="3" t="s">
        <v>70</v>
      </c>
      <c r="C354" s="3" t="s">
        <v>42</v>
      </c>
      <c r="D354" s="3" t="s">
        <v>42</v>
      </c>
      <c r="E354" s="3" t="s">
        <v>42</v>
      </c>
      <c r="F354" s="3" t="s">
        <v>42</v>
      </c>
      <c r="G354" s="3" t="s">
        <v>42</v>
      </c>
      <c r="H354" s="3" t="s">
        <v>42</v>
      </c>
      <c r="I354" s="3" t="s">
        <v>42</v>
      </c>
      <c r="J354" s="3" t="s">
        <v>42</v>
      </c>
      <c r="K354" s="3" t="s">
        <v>42</v>
      </c>
    </row>
    <row r="355" spans="1:11">
      <c r="A355" s="3" t="s">
        <v>44</v>
      </c>
      <c r="B355" s="3" t="s">
        <v>70</v>
      </c>
      <c r="C355" s="8">
        <v>2856328637</v>
      </c>
      <c r="D355" s="8">
        <v>2839194409</v>
      </c>
      <c r="E355" s="8">
        <v>2841982584</v>
      </c>
      <c r="F355" s="8">
        <v>2865729761</v>
      </c>
      <c r="G355" s="8">
        <v>2838494336</v>
      </c>
      <c r="H355" s="8">
        <v>2807418151</v>
      </c>
      <c r="I355" s="8">
        <v>2825672465</v>
      </c>
      <c r="J355" s="8">
        <v>2747383721</v>
      </c>
      <c r="K355" s="8">
        <v>2779550160</v>
      </c>
    </row>
    <row r="356" spans="1:11">
      <c r="A356" s="3" t="s">
        <v>45</v>
      </c>
      <c r="B356" s="3" t="s">
        <v>70</v>
      </c>
      <c r="C356" s="8">
        <v>1393162395</v>
      </c>
      <c r="D356" s="8">
        <v>1388911510</v>
      </c>
      <c r="E356" s="8">
        <v>1389648371</v>
      </c>
      <c r="F356" s="8">
        <v>1394928572</v>
      </c>
      <c r="G356" s="8">
        <v>1384606436</v>
      </c>
      <c r="H356" s="8">
        <v>1371544001</v>
      </c>
      <c r="I356" s="8">
        <v>1378176058</v>
      </c>
      <c r="J356" s="8">
        <v>1330350693</v>
      </c>
      <c r="K356" s="8">
        <v>1325770334</v>
      </c>
    </row>
    <row r="357" spans="1:11">
      <c r="A357" s="3" t="s">
        <v>46</v>
      </c>
      <c r="B357" s="3" t="s">
        <v>70</v>
      </c>
      <c r="C357" s="8">
        <v>152757981</v>
      </c>
      <c r="D357" s="8">
        <v>155703127</v>
      </c>
      <c r="E357" s="8">
        <v>154169094</v>
      </c>
      <c r="F357" s="8">
        <v>150892620</v>
      </c>
      <c r="G357" s="8">
        <v>154412172</v>
      </c>
      <c r="H357" s="8">
        <v>162229732</v>
      </c>
      <c r="I357" s="8">
        <v>236252292</v>
      </c>
      <c r="J357" s="8">
        <v>275561707</v>
      </c>
      <c r="K357" s="8">
        <v>279086484</v>
      </c>
    </row>
    <row r="358" spans="1:11">
      <c r="A358" s="3" t="s">
        <v>47</v>
      </c>
      <c r="B358" s="3" t="s">
        <v>70</v>
      </c>
      <c r="C358" s="8">
        <v>103457176</v>
      </c>
      <c r="D358" s="8">
        <v>107136999</v>
      </c>
      <c r="E358" s="8">
        <v>106222858</v>
      </c>
      <c r="F358" s="8">
        <v>99237596</v>
      </c>
      <c r="G358" s="8">
        <v>100934900</v>
      </c>
      <c r="H358" s="8">
        <v>108238746</v>
      </c>
      <c r="I358" s="8">
        <v>149033121</v>
      </c>
      <c r="J358" s="8">
        <v>173466263</v>
      </c>
      <c r="K358" s="8">
        <v>168537832</v>
      </c>
    </row>
    <row r="359" spans="1:11">
      <c r="A359" s="3" t="s">
        <v>48</v>
      </c>
      <c r="B359" s="3" t="s">
        <v>70</v>
      </c>
      <c r="C359" s="8">
        <v>12627717</v>
      </c>
      <c r="D359" s="8">
        <v>14808721</v>
      </c>
      <c r="E359" s="8">
        <v>16065052</v>
      </c>
      <c r="F359" s="8">
        <v>14244976</v>
      </c>
      <c r="G359" s="8">
        <v>13057593</v>
      </c>
      <c r="H359" s="8">
        <v>17212296</v>
      </c>
      <c r="I359" s="8">
        <v>23104636</v>
      </c>
      <c r="J359" s="8">
        <v>129351874</v>
      </c>
      <c r="K359" s="8">
        <v>45022190</v>
      </c>
    </row>
    <row r="360" spans="1:11">
      <c r="A360" s="3" t="s">
        <v>49</v>
      </c>
      <c r="B360" s="3" t="s">
        <v>70</v>
      </c>
      <c r="C360" s="8">
        <v>9358743</v>
      </c>
      <c r="D360" s="8">
        <v>10847664</v>
      </c>
      <c r="E360" s="8">
        <v>11399698</v>
      </c>
      <c r="F360" s="8">
        <v>10217238</v>
      </c>
      <c r="G360" s="8">
        <v>10344007</v>
      </c>
      <c r="H360" s="8">
        <v>11257825</v>
      </c>
      <c r="I360" s="8">
        <v>14025846</v>
      </c>
      <c r="J360" s="8">
        <v>60775284</v>
      </c>
      <c r="K360" s="8">
        <v>30988139</v>
      </c>
    </row>
    <row r="361" spans="1:11">
      <c r="A361" s="3" t="s">
        <v>50</v>
      </c>
      <c r="B361" s="3" t="s">
        <v>70</v>
      </c>
      <c r="C361" s="8">
        <v>20754291866</v>
      </c>
      <c r="D361" s="8">
        <v>20742119728</v>
      </c>
      <c r="E361" s="8">
        <v>20604710482</v>
      </c>
      <c r="F361" s="8">
        <v>20480600442</v>
      </c>
      <c r="G361" s="8">
        <v>20280261057</v>
      </c>
      <c r="H361" s="8">
        <v>20400667504</v>
      </c>
      <c r="I361" s="8">
        <v>20219774058</v>
      </c>
      <c r="J361" s="8">
        <v>20686922200</v>
      </c>
      <c r="K361" s="8">
        <v>20767581589</v>
      </c>
    </row>
    <row r="362" spans="1:11">
      <c r="A362" s="3" t="s">
        <v>51</v>
      </c>
      <c r="B362" s="3" t="s">
        <v>70</v>
      </c>
      <c r="C362" s="8">
        <v>1317379391</v>
      </c>
      <c r="D362" s="8">
        <v>1302873507</v>
      </c>
      <c r="E362" s="8">
        <v>1303744597</v>
      </c>
      <c r="F362" s="8">
        <v>1289090759</v>
      </c>
      <c r="G362" s="8">
        <v>1308321284</v>
      </c>
      <c r="H362" s="8">
        <v>1292081922</v>
      </c>
      <c r="I362" s="8">
        <v>1289538836</v>
      </c>
      <c r="J362" s="8">
        <v>1308871328</v>
      </c>
      <c r="K362" s="8">
        <v>1273301035</v>
      </c>
    </row>
    <row r="363" spans="1:11">
      <c r="A363" s="3" t="s">
        <v>52</v>
      </c>
      <c r="B363" s="3" t="s">
        <v>70</v>
      </c>
      <c r="C363" s="8">
        <v>11524600084</v>
      </c>
      <c r="D363" s="8">
        <v>11507261184</v>
      </c>
      <c r="E363" s="8">
        <v>11392879742</v>
      </c>
      <c r="F363" s="8">
        <v>11373458252</v>
      </c>
      <c r="G363" s="8">
        <v>11278992775</v>
      </c>
      <c r="H363" s="8">
        <v>11246161343</v>
      </c>
      <c r="I363" s="8">
        <v>11127984046</v>
      </c>
      <c r="J363" s="8">
        <v>11408105839</v>
      </c>
      <c r="K363" s="8">
        <v>11394726041</v>
      </c>
    </row>
    <row r="364" spans="1:11">
      <c r="A364" s="3" t="s">
        <v>53</v>
      </c>
      <c r="B364" s="3" t="s">
        <v>70</v>
      </c>
      <c r="C364" s="8">
        <v>7050805</v>
      </c>
      <c r="D364" s="8">
        <v>6405139</v>
      </c>
      <c r="E364" s="8">
        <v>6503531</v>
      </c>
      <c r="F364" s="8">
        <v>7144142</v>
      </c>
      <c r="G364" s="8">
        <v>6567169</v>
      </c>
      <c r="H364" s="8">
        <v>6069518</v>
      </c>
      <c r="I364" s="8">
        <v>6337766</v>
      </c>
      <c r="J364" s="8">
        <v>6269121</v>
      </c>
      <c r="K364" s="8">
        <v>6545409</v>
      </c>
    </row>
    <row r="365" spans="1:11">
      <c r="A365" s="3" t="s">
        <v>54</v>
      </c>
      <c r="B365" s="3" t="s">
        <v>70</v>
      </c>
      <c r="C365" s="3" t="s">
        <v>42</v>
      </c>
      <c r="D365" s="3" t="s">
        <v>42</v>
      </c>
      <c r="E365" s="3" t="s">
        <v>42</v>
      </c>
      <c r="F365" s="3" t="s">
        <v>42</v>
      </c>
      <c r="G365" s="3" t="s">
        <v>42</v>
      </c>
      <c r="H365" s="3" t="s">
        <v>42</v>
      </c>
      <c r="I365" s="3" t="s">
        <v>42</v>
      </c>
      <c r="J365" s="3" t="s">
        <v>42</v>
      </c>
      <c r="K365" s="3" t="s">
        <v>42</v>
      </c>
    </row>
    <row r="366" spans="1:11">
      <c r="A366" s="3" t="s">
        <v>55</v>
      </c>
      <c r="B366" s="3" t="s">
        <v>70</v>
      </c>
      <c r="C366" s="3" t="s">
        <v>42</v>
      </c>
      <c r="D366" s="3" t="s">
        <v>42</v>
      </c>
      <c r="E366" s="3" t="s">
        <v>42</v>
      </c>
      <c r="F366" s="3" t="s">
        <v>42</v>
      </c>
      <c r="G366" s="3" t="s">
        <v>42</v>
      </c>
      <c r="H366" s="3" t="s">
        <v>42</v>
      </c>
      <c r="I366" s="3" t="s">
        <v>42</v>
      </c>
      <c r="J366" s="3" t="s">
        <v>42</v>
      </c>
      <c r="K366" s="3" t="s">
        <v>42</v>
      </c>
    </row>
    <row r="367" spans="1:11">
      <c r="A367" s="3" t="s">
        <v>56</v>
      </c>
      <c r="B367" s="3" t="s">
        <v>70</v>
      </c>
      <c r="C367" s="8">
        <v>86734590354</v>
      </c>
      <c r="D367" s="8">
        <v>86237367060</v>
      </c>
      <c r="E367" s="8">
        <v>85737094877</v>
      </c>
      <c r="F367" s="8">
        <v>85653128866</v>
      </c>
      <c r="G367" s="8">
        <v>85209603623</v>
      </c>
      <c r="H367" s="8">
        <v>85028678476</v>
      </c>
      <c r="I367" s="8">
        <v>84127282246</v>
      </c>
      <c r="J367" s="8">
        <v>85963547794</v>
      </c>
      <c r="K367" s="8">
        <v>83782396402</v>
      </c>
    </row>
    <row r="368" spans="1:11">
      <c r="A368" s="3" t="s">
        <v>57</v>
      </c>
      <c r="B368" s="3" t="s">
        <v>70</v>
      </c>
      <c r="C368" s="8">
        <v>247988</v>
      </c>
      <c r="D368" s="8">
        <v>327738</v>
      </c>
      <c r="E368" s="8">
        <v>312089</v>
      </c>
      <c r="F368" s="8">
        <v>478893</v>
      </c>
      <c r="G368" s="8">
        <v>289501</v>
      </c>
      <c r="H368" s="8">
        <v>336154</v>
      </c>
      <c r="I368" s="8">
        <v>279084</v>
      </c>
      <c r="J368" s="8">
        <v>362392</v>
      </c>
      <c r="K368" s="8">
        <v>555177</v>
      </c>
    </row>
    <row r="369" spans="1:11">
      <c r="A369" s="3" t="s">
        <v>58</v>
      </c>
      <c r="B369" s="3" t="s">
        <v>70</v>
      </c>
      <c r="C369" s="8">
        <v>17983907603</v>
      </c>
      <c r="D369" s="8">
        <v>17933830605</v>
      </c>
      <c r="E369" s="8">
        <v>17895234803</v>
      </c>
      <c r="F369" s="8">
        <v>17845849753</v>
      </c>
      <c r="G369" s="8">
        <v>17775559378</v>
      </c>
      <c r="H369" s="8">
        <v>17733766689</v>
      </c>
      <c r="I369" s="8">
        <v>17476154123</v>
      </c>
      <c r="J369" s="8">
        <v>17687377231</v>
      </c>
      <c r="K369" s="8">
        <v>17237854753</v>
      </c>
    </row>
    <row r="370" spans="1:11">
      <c r="A370" s="3" t="s">
        <v>59</v>
      </c>
      <c r="B370" s="3" t="s">
        <v>70</v>
      </c>
      <c r="C370" s="8">
        <v>19625218871</v>
      </c>
      <c r="D370" s="8">
        <v>19480402538</v>
      </c>
      <c r="E370" s="8">
        <v>19472020270</v>
      </c>
      <c r="F370" s="8">
        <v>19433553355</v>
      </c>
      <c r="G370" s="8">
        <v>19254454391</v>
      </c>
      <c r="H370" s="8">
        <v>19173306469</v>
      </c>
      <c r="I370" s="8">
        <v>18798226027</v>
      </c>
      <c r="J370" s="8">
        <v>18812537411</v>
      </c>
      <c r="K370" s="8">
        <v>18407088078</v>
      </c>
    </row>
    <row r="371" spans="1:11">
      <c r="A371" s="3" t="s">
        <v>60</v>
      </c>
      <c r="B371" s="3" t="s">
        <v>70</v>
      </c>
      <c r="C371" s="8">
        <v>1391835327</v>
      </c>
      <c r="D371" s="8">
        <v>1392350171</v>
      </c>
      <c r="E371" s="8">
        <v>1388903454</v>
      </c>
      <c r="F371" s="8">
        <v>1378724064</v>
      </c>
      <c r="G371" s="8">
        <v>1384832852</v>
      </c>
      <c r="H371" s="8">
        <v>1364196509</v>
      </c>
      <c r="I371" s="8">
        <v>1355067545</v>
      </c>
      <c r="J371" s="8">
        <v>1334807244</v>
      </c>
      <c r="K371" s="8">
        <v>1301488928</v>
      </c>
    </row>
    <row r="372" spans="1:11">
      <c r="A372" s="3" t="s">
        <v>61</v>
      </c>
      <c r="B372" s="3" t="s">
        <v>70</v>
      </c>
      <c r="C372" s="8">
        <v>614711830</v>
      </c>
      <c r="D372" s="8">
        <v>305809778</v>
      </c>
      <c r="E372" s="8">
        <v>324391547</v>
      </c>
      <c r="F372" s="8">
        <v>323316004</v>
      </c>
      <c r="G372" s="8">
        <v>345012068</v>
      </c>
      <c r="H372" s="8">
        <v>317785656</v>
      </c>
      <c r="I372" s="8">
        <v>318946592</v>
      </c>
      <c r="J372" s="8">
        <v>315973998</v>
      </c>
      <c r="K372" s="8">
        <v>310314234</v>
      </c>
    </row>
    <row r="373" spans="1:11">
      <c r="A373" s="3" t="s">
        <v>62</v>
      </c>
      <c r="B373" s="3" t="s">
        <v>70</v>
      </c>
      <c r="C373" s="8">
        <v>107790763</v>
      </c>
      <c r="D373" s="8">
        <v>99516071</v>
      </c>
      <c r="E373" s="8">
        <v>104296300</v>
      </c>
      <c r="F373" s="8">
        <v>101535327</v>
      </c>
      <c r="G373" s="8">
        <v>105079176</v>
      </c>
      <c r="H373" s="8">
        <v>105311507</v>
      </c>
      <c r="I373" s="8">
        <v>156515676</v>
      </c>
      <c r="J373" s="8">
        <v>173408588</v>
      </c>
      <c r="K373" s="8">
        <v>170959963</v>
      </c>
    </row>
    <row r="374" spans="1:11">
      <c r="A374" s="3" t="s">
        <v>63</v>
      </c>
      <c r="B374" s="3" t="s">
        <v>70</v>
      </c>
      <c r="C374" s="8">
        <v>162023</v>
      </c>
      <c r="D374" s="8">
        <v>44193</v>
      </c>
      <c r="E374" s="8">
        <v>32646</v>
      </c>
      <c r="F374" s="8">
        <v>162133</v>
      </c>
      <c r="G374" s="8">
        <v>195519</v>
      </c>
      <c r="H374" s="8">
        <v>3301195</v>
      </c>
      <c r="I374" s="8">
        <v>25011671</v>
      </c>
      <c r="J374" s="8">
        <v>41861621</v>
      </c>
      <c r="K374" s="8">
        <v>25807558</v>
      </c>
    </row>
    <row r="375" spans="1:11">
      <c r="A375" s="3" t="s">
        <v>64</v>
      </c>
      <c r="B375" s="3" t="s">
        <v>70</v>
      </c>
      <c r="C375" s="8">
        <v>11006803</v>
      </c>
      <c r="D375" s="8">
        <v>10107442</v>
      </c>
      <c r="E375" s="8">
        <v>10297223</v>
      </c>
      <c r="F375" s="8">
        <v>10933235</v>
      </c>
      <c r="G375" s="8">
        <v>10977072</v>
      </c>
      <c r="H375" s="8">
        <v>10393950</v>
      </c>
      <c r="I375" s="8">
        <v>17899769</v>
      </c>
      <c r="J375" s="8">
        <v>73244619</v>
      </c>
      <c r="K375" s="8">
        <v>15180650</v>
      </c>
    </row>
    <row r="376" spans="1:11">
      <c r="A376" s="3" t="s">
        <v>65</v>
      </c>
      <c r="B376" s="3" t="s">
        <v>70</v>
      </c>
      <c r="C376" s="8">
        <v>211684</v>
      </c>
      <c r="D376" s="8">
        <v>72814</v>
      </c>
      <c r="E376" s="8">
        <v>86841</v>
      </c>
      <c r="F376" s="8">
        <v>315053</v>
      </c>
      <c r="G376" s="8">
        <v>5128207</v>
      </c>
      <c r="H376" s="8">
        <v>563025</v>
      </c>
      <c r="I376" s="8">
        <v>2229533</v>
      </c>
      <c r="J376" s="8">
        <v>24839350</v>
      </c>
      <c r="K376" s="8">
        <v>8146076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G26" sqref="G26"/>
    </sheetView>
  </sheetViews>
  <sheetFormatPr baseColWidth="10" defaultRowHeight="15" x14ac:dyDescent="0"/>
  <cols>
    <col min="1" max="1" width="31" customWidth="1"/>
    <col min="2" max="2" width="11.1640625" bestFit="1" customWidth="1"/>
    <col min="3" max="8" width="15" bestFit="1" customWidth="1"/>
  </cols>
  <sheetData>
    <row r="1" spans="1:8">
      <c r="A1" t="s">
        <v>71</v>
      </c>
    </row>
    <row r="2" spans="1:8">
      <c r="B2" t="s">
        <v>15</v>
      </c>
      <c r="C2" t="s">
        <v>67</v>
      </c>
      <c r="D2" t="s">
        <v>68</v>
      </c>
      <c r="E2" t="s">
        <v>5</v>
      </c>
      <c r="F2" t="s">
        <v>69</v>
      </c>
      <c r="G2" t="s">
        <v>70</v>
      </c>
      <c r="H2" t="s">
        <v>66</v>
      </c>
    </row>
    <row r="3" spans="1:8">
      <c r="A3" t="s">
        <v>72</v>
      </c>
      <c r="B3">
        <v>0</v>
      </c>
      <c r="C3">
        <v>2465</v>
      </c>
      <c r="D3">
        <v>27891</v>
      </c>
      <c r="E3">
        <v>315656</v>
      </c>
      <c r="F3">
        <v>3096915</v>
      </c>
      <c r="G3">
        <v>21741758</v>
      </c>
      <c r="H3" s="5">
        <v>8000000</v>
      </c>
    </row>
    <row r="4" spans="1:8">
      <c r="A4" t="s">
        <v>76</v>
      </c>
      <c r="B4">
        <v>0</v>
      </c>
      <c r="C4">
        <v>266</v>
      </c>
      <c r="D4">
        <v>3950</v>
      </c>
      <c r="E4">
        <v>62394</v>
      </c>
      <c r="F4">
        <v>998464</v>
      </c>
      <c r="G4">
        <v>15999976</v>
      </c>
      <c r="H4" s="5">
        <v>16000000</v>
      </c>
    </row>
    <row r="5" spans="1:8">
      <c r="A5" t="s">
        <v>74</v>
      </c>
      <c r="B5" s="5">
        <v>32000000</v>
      </c>
      <c r="C5" s="5">
        <f t="shared" ref="C5:G5" si="0">16000000*2</f>
        <v>32000000</v>
      </c>
      <c r="D5" s="5">
        <f t="shared" si="0"/>
        <v>32000000</v>
      </c>
      <c r="E5" s="5">
        <f t="shared" si="0"/>
        <v>32000000</v>
      </c>
      <c r="F5" s="5">
        <f t="shared" si="0"/>
        <v>32000000</v>
      </c>
      <c r="G5" s="5">
        <f t="shared" si="0"/>
        <v>32000000</v>
      </c>
      <c r="H5" s="5">
        <f>16000000*2</f>
        <v>32000000</v>
      </c>
    </row>
    <row r="6" spans="1:8">
      <c r="A6" s="10" t="s">
        <v>75</v>
      </c>
      <c r="B6" s="10">
        <v>0</v>
      </c>
      <c r="C6" s="10">
        <v>192000534</v>
      </c>
      <c r="D6" s="10">
        <v>192007902</v>
      </c>
      <c r="E6" s="10">
        <v>192124666</v>
      </c>
      <c r="F6" s="10">
        <v>193965806</v>
      </c>
      <c r="G6" s="10">
        <v>215997578</v>
      </c>
      <c r="H6" s="10">
        <v>215997592</v>
      </c>
    </row>
    <row r="8" spans="1:8" ht="20">
      <c r="A8" s="9" t="s">
        <v>73</v>
      </c>
      <c r="B8" s="9">
        <v>0</v>
      </c>
      <c r="C8" s="9">
        <f t="shared" ref="C8:F8" si="1">C6/C5</f>
        <v>6.0000166874999996</v>
      </c>
      <c r="D8" s="9">
        <f t="shared" si="1"/>
        <v>6.0002469375</v>
      </c>
      <c r="E8" s="9">
        <f t="shared" si="1"/>
        <v>6.0038958124999997</v>
      </c>
      <c r="F8" s="9">
        <f t="shared" si="1"/>
        <v>6.0614314374999996</v>
      </c>
      <c r="G8" s="9">
        <f>G6/G5</f>
        <v>6.7499243125000001</v>
      </c>
      <c r="H8" s="9">
        <f>H6/H5</f>
        <v>6.7499247499999999</v>
      </c>
    </row>
    <row r="9" spans="1:8">
      <c r="A9" t="s">
        <v>81</v>
      </c>
      <c r="B9" s="5">
        <v>32000000</v>
      </c>
      <c r="C9">
        <v>31999734</v>
      </c>
      <c r="D9">
        <v>31996050</v>
      </c>
      <c r="E9">
        <v>31937606</v>
      </c>
      <c r="F9">
        <v>31001536</v>
      </c>
      <c r="G9">
        <v>16000024</v>
      </c>
      <c r="H9">
        <v>0</v>
      </c>
    </row>
    <row r="10" spans="1:8">
      <c r="A10" t="s">
        <v>83</v>
      </c>
      <c r="B10">
        <v>754288960</v>
      </c>
      <c r="C10">
        <v>493884466</v>
      </c>
      <c r="D10">
        <v>366473870</v>
      </c>
      <c r="E10">
        <v>239891012</v>
      </c>
      <c r="F10">
        <v>113204776</v>
      </c>
      <c r="G10">
        <v>16</v>
      </c>
      <c r="H10">
        <v>0</v>
      </c>
    </row>
    <row r="11" spans="1:8">
      <c r="A11" t="s">
        <v>82</v>
      </c>
      <c r="B11">
        <v>623997280</v>
      </c>
      <c r="C11">
        <v>495997712</v>
      </c>
      <c r="D11">
        <v>368005100</v>
      </c>
      <c r="E11">
        <v>240122310</v>
      </c>
      <c r="F11">
        <v>113996122</v>
      </c>
      <c r="G11">
        <v>16000000</v>
      </c>
      <c r="H11">
        <v>0</v>
      </c>
    </row>
    <row r="12" spans="1:8" ht="20">
      <c r="A12" s="9" t="s">
        <v>79</v>
      </c>
      <c r="B12" s="9">
        <f>B10/B9</f>
        <v>23.571529999999999</v>
      </c>
      <c r="C12" s="9">
        <f t="shared" ref="C12:G12" si="2">C10/C9</f>
        <v>15.434017857773442</v>
      </c>
      <c r="D12" s="9">
        <f t="shared" si="2"/>
        <v>11.453722256341017</v>
      </c>
      <c r="E12" s="9">
        <f t="shared" si="2"/>
        <v>7.5112396339287297</v>
      </c>
      <c r="F12" s="9">
        <f t="shared" si="2"/>
        <v>3.6515860375434301</v>
      </c>
      <c r="G12" s="9">
        <f t="shared" si="2"/>
        <v>9.9999850000224995E-7</v>
      </c>
      <c r="H12" s="9">
        <v>0</v>
      </c>
    </row>
    <row r="13" spans="1:8" ht="20">
      <c r="A13" s="9" t="s">
        <v>80</v>
      </c>
      <c r="B13" s="9">
        <f>B11/B9</f>
        <v>19.499915000000001</v>
      </c>
      <c r="C13" s="9">
        <f t="shared" ref="C13:G13" si="3">C11/C9</f>
        <v>15.500057344226674</v>
      </c>
      <c r="D13" s="9">
        <f t="shared" si="3"/>
        <v>11.5015791011703</v>
      </c>
      <c r="E13" s="9">
        <f t="shared" si="3"/>
        <v>7.5184818173284498</v>
      </c>
      <c r="F13" s="9">
        <f t="shared" si="3"/>
        <v>3.6771120630926157</v>
      </c>
      <c r="G13" s="9">
        <f t="shared" si="3"/>
        <v>0.99999850000224999</v>
      </c>
      <c r="H13" s="9">
        <v>0</v>
      </c>
    </row>
    <row r="14" spans="1:8">
      <c r="A14" t="s">
        <v>77</v>
      </c>
      <c r="B14">
        <v>2.74614</v>
      </c>
      <c r="C14">
        <v>2.2882530000000001</v>
      </c>
      <c r="D14">
        <v>2.3653089999999999</v>
      </c>
      <c r="E14">
        <v>2.9760800000000001</v>
      </c>
      <c r="F14">
        <v>2.7160540000000002</v>
      </c>
      <c r="G14">
        <v>1.561653</v>
      </c>
      <c r="H14">
        <v>1.14401</v>
      </c>
    </row>
    <row r="15" spans="1:8">
      <c r="A15" t="s">
        <v>78</v>
      </c>
    </row>
    <row r="18" spans="1:8">
      <c r="A18" t="s">
        <v>87</v>
      </c>
      <c r="B18">
        <v>5</v>
      </c>
    </row>
    <row r="19" spans="1:8">
      <c r="A19" t="s">
        <v>88</v>
      </c>
      <c r="B19">
        <v>17</v>
      </c>
    </row>
    <row r="20" spans="1:8">
      <c r="A20" t="s">
        <v>89</v>
      </c>
      <c r="B20">
        <v>64</v>
      </c>
    </row>
    <row r="21" spans="1:8">
      <c r="A21" t="s">
        <v>90</v>
      </c>
      <c r="B21">
        <v>134</v>
      </c>
    </row>
    <row r="22" spans="1:8">
      <c r="A22" t="s">
        <v>98</v>
      </c>
      <c r="B22">
        <v>264</v>
      </c>
    </row>
    <row r="23" spans="1:8">
      <c r="A23" t="s">
        <v>91</v>
      </c>
      <c r="G23" t="s">
        <v>84</v>
      </c>
      <c r="H23" t="s">
        <v>85</v>
      </c>
    </row>
    <row r="24" spans="1:8">
      <c r="A24" t="s">
        <v>94</v>
      </c>
      <c r="B24">
        <v>3999383</v>
      </c>
      <c r="G24" t="s">
        <v>86</v>
      </c>
    </row>
    <row r="25" spans="1:8">
      <c r="A25" t="s">
        <v>92</v>
      </c>
      <c r="B25">
        <v>7999989</v>
      </c>
      <c r="G25" t="s">
        <v>112</v>
      </c>
    </row>
    <row r="26" spans="1:8">
      <c r="A26" t="s">
        <v>93</v>
      </c>
      <c r="B26">
        <v>8000001</v>
      </c>
    </row>
    <row r="28" spans="1:8">
      <c r="A28" t="s">
        <v>97</v>
      </c>
      <c r="G28" t="s">
        <v>95</v>
      </c>
      <c r="H28" t="s">
        <v>96</v>
      </c>
    </row>
    <row r="30" spans="1:8">
      <c r="A30" t="s">
        <v>101</v>
      </c>
    </row>
    <row r="31" spans="1:8">
      <c r="A31" t="s">
        <v>99</v>
      </c>
    </row>
    <row r="32" spans="1:8">
      <c r="A32" t="s">
        <v>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1" workbookViewId="0">
      <selection activeCell="J65" sqref="J65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4" workbookViewId="0">
      <selection activeCell="K23" sqref="K23"/>
    </sheetView>
  </sheetViews>
  <sheetFormatPr baseColWidth="10" defaultRowHeight="15" x14ac:dyDescent="0"/>
  <sheetData>
    <row r="1" spans="1:10">
      <c r="B1" t="s">
        <v>4</v>
      </c>
      <c r="E1" t="s">
        <v>125</v>
      </c>
      <c r="H1" t="s">
        <v>126</v>
      </c>
    </row>
    <row r="2" spans="1:10">
      <c r="B2" s="11" t="s">
        <v>109</v>
      </c>
      <c r="C2" s="12" t="s">
        <v>109</v>
      </c>
      <c r="D2" s="13" t="s">
        <v>109</v>
      </c>
    </row>
    <row r="3" spans="1:10">
      <c r="B3" s="11" t="s">
        <v>127</v>
      </c>
      <c r="C3" s="12" t="s">
        <v>129</v>
      </c>
      <c r="D3" s="13" t="s">
        <v>130</v>
      </c>
      <c r="E3" s="11" t="s">
        <v>128</v>
      </c>
      <c r="F3" s="12" t="s">
        <v>131</v>
      </c>
      <c r="G3" s="13" t="s">
        <v>132</v>
      </c>
      <c r="H3" s="17" t="s">
        <v>133</v>
      </c>
      <c r="I3" s="18" t="s">
        <v>134</v>
      </c>
      <c r="J3" s="19" t="s">
        <v>135</v>
      </c>
    </row>
    <row r="4" spans="1:10">
      <c r="A4">
        <v>100</v>
      </c>
      <c r="B4" s="11">
        <v>0.20314399999999999</v>
      </c>
      <c r="C4" s="12">
        <v>3.5999999999999997E-2</v>
      </c>
      <c r="D4" s="13">
        <v>4.2965000000000003E-2</v>
      </c>
      <c r="E4" s="11">
        <v>0.44419399999999998</v>
      </c>
      <c r="F4" s="12">
        <v>7.9353000000000007E-2</v>
      </c>
      <c r="G4" s="13">
        <v>7.8060000000000004E-2</v>
      </c>
      <c r="H4" s="17">
        <v>0.510687</v>
      </c>
      <c r="I4" s="18">
        <v>9.4451999999999994E-2</v>
      </c>
      <c r="J4" s="19">
        <v>8.5677000000000003E-2</v>
      </c>
    </row>
    <row r="5" spans="1:10">
      <c r="A5">
        <v>500</v>
      </c>
      <c r="B5" s="11">
        <v>0.45503199999999999</v>
      </c>
      <c r="C5" s="12">
        <v>9.6778000000000003E-2</v>
      </c>
      <c r="D5" s="13">
        <v>7.1023000000000003E-2</v>
      </c>
      <c r="E5" s="11">
        <v>0.62499300000000002</v>
      </c>
      <c r="F5" s="12">
        <v>0.120772</v>
      </c>
      <c r="G5" s="13">
        <v>8.9710999999999999E-2</v>
      </c>
      <c r="H5" s="17">
        <v>0.80181500000000006</v>
      </c>
      <c r="I5" s="18">
        <v>0.18875900000000001</v>
      </c>
      <c r="J5" s="19">
        <v>9.6961000000000006E-2</v>
      </c>
    </row>
    <row r="6" spans="1:10">
      <c r="A6" s="5">
        <v>1000</v>
      </c>
      <c r="B6" s="11">
        <v>0.51887399999999995</v>
      </c>
      <c r="C6" s="12">
        <v>0.129908</v>
      </c>
      <c r="D6" s="13">
        <v>8.7995000000000004E-2</v>
      </c>
      <c r="E6" s="11">
        <v>0.71690200000000004</v>
      </c>
      <c r="F6" s="12">
        <v>0.145759</v>
      </c>
      <c r="G6" s="13">
        <v>9.4381000000000007E-2</v>
      </c>
      <c r="H6" s="17">
        <v>0.784165</v>
      </c>
      <c r="I6" s="18">
        <v>0.205012</v>
      </c>
      <c r="J6" s="19">
        <v>0.10841099999999999</v>
      </c>
    </row>
    <row r="7" spans="1:10">
      <c r="A7" s="5">
        <v>2000</v>
      </c>
      <c r="B7" s="11">
        <v>0.58618000000000003</v>
      </c>
      <c r="C7" s="12">
        <v>0.14607200000000001</v>
      </c>
      <c r="D7" s="13">
        <v>0.107542</v>
      </c>
      <c r="E7" s="11">
        <v>0.71902500000000003</v>
      </c>
      <c r="F7" s="12">
        <v>0.191917</v>
      </c>
      <c r="G7" s="13">
        <v>0.11215899999999999</v>
      </c>
      <c r="H7" s="17">
        <v>0.91072299999999995</v>
      </c>
      <c r="I7" s="18">
        <v>0.20872299999999999</v>
      </c>
      <c r="J7" s="19">
        <v>0.138511</v>
      </c>
    </row>
    <row r="8" spans="1:10">
      <c r="A8" s="5">
        <v>4000</v>
      </c>
      <c r="B8" s="11">
        <v>0.71050800000000003</v>
      </c>
      <c r="C8" s="12">
        <v>0.192964</v>
      </c>
      <c r="D8" s="13">
        <v>0.130965</v>
      </c>
      <c r="E8" s="11">
        <v>0.91513100000000003</v>
      </c>
      <c r="F8" s="12">
        <v>0.184783</v>
      </c>
      <c r="G8" s="13">
        <v>0.119336</v>
      </c>
      <c r="H8" s="17">
        <v>1.148434</v>
      </c>
      <c r="I8" s="18">
        <v>0.31363799999999997</v>
      </c>
      <c r="J8" s="19">
        <v>0.17263700000000001</v>
      </c>
    </row>
    <row r="9" spans="1:10">
      <c r="A9" s="5">
        <v>8000</v>
      </c>
      <c r="B9" s="11">
        <v>0.94446300000000005</v>
      </c>
      <c r="C9" s="12">
        <v>0.26937800000000001</v>
      </c>
      <c r="D9" s="13">
        <v>0.17822099999999999</v>
      </c>
      <c r="E9" s="11">
        <v>0.93980399999999997</v>
      </c>
      <c r="F9" s="12">
        <v>0.19384100000000001</v>
      </c>
      <c r="G9" s="13">
        <v>0.16247200000000001</v>
      </c>
      <c r="H9" s="17">
        <v>1.423937</v>
      </c>
      <c r="I9" s="18">
        <v>0.329679</v>
      </c>
      <c r="J9" s="19">
        <v>0.23685800000000001</v>
      </c>
    </row>
    <row r="10" spans="1:10">
      <c r="A10" s="5">
        <v>16000</v>
      </c>
      <c r="B10" s="11">
        <v>1.1978979999999999</v>
      </c>
      <c r="C10" s="12">
        <v>0.29160599999999998</v>
      </c>
      <c r="D10" s="13">
        <v>0.18118000000000001</v>
      </c>
      <c r="E10" s="11">
        <v>1.022702</v>
      </c>
      <c r="F10" s="12">
        <v>0.34512500000000002</v>
      </c>
      <c r="G10" s="13">
        <v>0.184696</v>
      </c>
      <c r="H10" s="17">
        <v>1.7543</v>
      </c>
      <c r="I10" s="18">
        <v>0.441328</v>
      </c>
      <c r="J10" s="19">
        <v>0.299238</v>
      </c>
    </row>
    <row r="11" spans="1:10">
      <c r="A11" s="5">
        <v>32000</v>
      </c>
      <c r="B11" s="11">
        <v>1.4808380000000001</v>
      </c>
      <c r="C11" s="12">
        <v>0.38035799999999997</v>
      </c>
      <c r="D11" s="13">
        <v>0.25621100000000002</v>
      </c>
      <c r="E11" s="11">
        <v>1.069124</v>
      </c>
      <c r="F11" s="12">
        <v>0.37164799999999998</v>
      </c>
      <c r="G11" s="13">
        <v>0.223578</v>
      </c>
      <c r="H11" s="17">
        <v>1.971895</v>
      </c>
      <c r="I11" s="18">
        <v>0.48768600000000001</v>
      </c>
      <c r="J11" s="19">
        <v>0.30493999999999999</v>
      </c>
    </row>
    <row r="12" spans="1:10">
      <c r="A12" s="5">
        <v>64000</v>
      </c>
      <c r="B12" s="11">
        <v>1.884028</v>
      </c>
      <c r="C12" s="12">
        <v>0.48968699999999998</v>
      </c>
      <c r="D12" s="13">
        <v>0.31570799999999999</v>
      </c>
      <c r="E12" s="11">
        <v>1.12466</v>
      </c>
      <c r="F12" s="12">
        <v>0.33880500000000002</v>
      </c>
      <c r="G12" s="13">
        <v>0.22401499999999999</v>
      </c>
      <c r="H12" s="17">
        <v>2.101785</v>
      </c>
      <c r="I12" s="18">
        <v>0.62516499999999997</v>
      </c>
      <c r="J12" s="19">
        <v>0.31951000000000002</v>
      </c>
    </row>
    <row r="13" spans="1:10">
      <c r="A13" s="5">
        <v>128000</v>
      </c>
      <c r="B13" s="11">
        <v>2.2362929999999999</v>
      </c>
      <c r="C13" s="12">
        <v>0.57629600000000003</v>
      </c>
      <c r="D13" s="13">
        <v>0.39224599999999998</v>
      </c>
      <c r="E13" s="11">
        <v>1.770958</v>
      </c>
      <c r="F13" s="12">
        <v>0.56189100000000003</v>
      </c>
      <c r="G13" s="13">
        <v>0.28559400000000001</v>
      </c>
      <c r="H13" s="17">
        <v>2.2989959999999998</v>
      </c>
      <c r="I13" s="18">
        <v>0.57972500000000005</v>
      </c>
      <c r="J13" s="19">
        <v>0.41131099999999998</v>
      </c>
    </row>
    <row r="14" spans="1:10">
      <c r="A14" s="5">
        <v>256000</v>
      </c>
      <c r="B14" s="11">
        <v>2.5635309999999998</v>
      </c>
      <c r="C14" s="12">
        <v>0.65232900000000005</v>
      </c>
      <c r="D14" s="13">
        <v>0.41076600000000002</v>
      </c>
      <c r="E14" s="11">
        <v>3.5641370000000001</v>
      </c>
      <c r="F14" s="12">
        <v>1.033588</v>
      </c>
      <c r="G14" s="13">
        <v>0.67486800000000002</v>
      </c>
      <c r="H14" s="17">
        <v>2.5637880000000002</v>
      </c>
      <c r="I14" s="18">
        <v>0.65317700000000001</v>
      </c>
      <c r="J14" s="19">
        <v>0.454181</v>
      </c>
    </row>
    <row r="15" spans="1:10">
      <c r="A15" s="5">
        <v>512000</v>
      </c>
      <c r="B15">
        <v>3.1456710000000001</v>
      </c>
      <c r="C15" s="12">
        <v>0.77415400000000001</v>
      </c>
      <c r="D15" s="13">
        <v>0.46335700000000002</v>
      </c>
      <c r="E15" s="11">
        <v>4.5505599999999999</v>
      </c>
      <c r="F15" s="12">
        <v>1.503477</v>
      </c>
      <c r="G15" s="13">
        <v>0.99473500000000004</v>
      </c>
      <c r="H15" s="3">
        <v>3.7397749999999998</v>
      </c>
      <c r="I15" s="18">
        <v>0.91286299999999998</v>
      </c>
      <c r="J15" s="19">
        <v>0.59149700000000005</v>
      </c>
    </row>
    <row r="16" spans="1:10">
      <c r="A16" s="5">
        <v>1024000</v>
      </c>
      <c r="B16" s="11">
        <v>4.773466</v>
      </c>
      <c r="C16" s="12">
        <v>1.179575</v>
      </c>
      <c r="D16" s="13">
        <v>0.77139000000000002</v>
      </c>
      <c r="E16" s="11">
        <v>4.7826339999999998</v>
      </c>
      <c r="F16" s="12">
        <v>1.4751240000000001</v>
      </c>
      <c r="G16" s="13">
        <v>1.046271</v>
      </c>
      <c r="H16" s="17">
        <v>5.2518750000000001</v>
      </c>
      <c r="I16" s="18">
        <v>1.366158</v>
      </c>
      <c r="J16" s="19">
        <v>0.94437400000000005</v>
      </c>
    </row>
    <row r="17" spans="1:10">
      <c r="A17" s="5">
        <v>2048000</v>
      </c>
      <c r="B17" s="11">
        <v>6.4392339999999999</v>
      </c>
      <c r="C17" s="12">
        <v>1.7914779999999999</v>
      </c>
      <c r="D17" s="13">
        <v>0.99534</v>
      </c>
      <c r="E17" s="11">
        <v>4.758451</v>
      </c>
      <c r="F17" s="12">
        <v>1.3767579999999999</v>
      </c>
      <c r="G17" s="13">
        <v>1.0466059999999999</v>
      </c>
      <c r="H17" s="17">
        <v>6.6855190000000002</v>
      </c>
      <c r="I17" s="18"/>
      <c r="J17" s="19"/>
    </row>
    <row r="18" spans="1:10">
      <c r="A18" s="5">
        <v>4000000</v>
      </c>
      <c r="B18" s="11">
        <v>8.646547</v>
      </c>
      <c r="C18" s="12">
        <v>2.3289979999999999</v>
      </c>
      <c r="D18" s="13">
        <v>1.3962889999999999</v>
      </c>
      <c r="E18" s="11">
        <v>5.1017849999999996</v>
      </c>
      <c r="F18" s="12">
        <v>1.4539249999999999</v>
      </c>
      <c r="G18" s="13">
        <v>1.103194</v>
      </c>
      <c r="H18" s="17"/>
      <c r="I18" s="18"/>
      <c r="J18" s="19"/>
    </row>
    <row r="43" spans="6:6">
      <c r="F43" t="s">
        <v>148</v>
      </c>
    </row>
    <row r="44" spans="6:6">
      <c r="F44" t="s">
        <v>150</v>
      </c>
    </row>
    <row r="45" spans="6:6">
      <c r="F45" t="s">
        <v>151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2"/>
  <sheetViews>
    <sheetView workbookViewId="0">
      <selection activeCell="H30" sqref="H30"/>
    </sheetView>
  </sheetViews>
  <sheetFormatPr baseColWidth="10" defaultRowHeight="15" x14ac:dyDescent="0"/>
  <cols>
    <col min="2" max="2" width="6.5" customWidth="1"/>
    <col min="3" max="4" width="14" customWidth="1"/>
    <col min="5" max="5" width="15.1640625" customWidth="1"/>
    <col min="6" max="6" width="16.1640625" customWidth="1"/>
    <col min="7" max="7" width="14.83203125" customWidth="1"/>
    <col min="8" max="8" width="13.6640625" customWidth="1"/>
    <col min="9" max="9" width="14.5" customWidth="1"/>
    <col min="10" max="10" width="14.1640625" customWidth="1"/>
    <col min="11" max="11" width="14.5" customWidth="1"/>
    <col min="12" max="12" width="14.33203125" customWidth="1"/>
    <col min="13" max="13" width="16" customWidth="1"/>
    <col min="14" max="14" width="15.83203125" customWidth="1"/>
    <col min="15" max="15" width="15.5" customWidth="1"/>
    <col min="16" max="16" width="14.6640625" customWidth="1"/>
    <col min="17" max="17" width="15.5" customWidth="1"/>
  </cols>
  <sheetData>
    <row r="1" spans="1:17">
      <c r="A1" t="s">
        <v>138</v>
      </c>
    </row>
    <row r="2" spans="1:17" ht="25">
      <c r="A2" s="1" t="s">
        <v>113</v>
      </c>
      <c r="B2" s="1"/>
      <c r="I2" s="15"/>
    </row>
    <row r="3" spans="1:17">
      <c r="C3" t="s">
        <v>104</v>
      </c>
      <c r="E3" s="14"/>
      <c r="F3" s="14"/>
      <c r="G3" s="14"/>
    </row>
    <row r="4" spans="1:17">
      <c r="A4" t="s">
        <v>103</v>
      </c>
      <c r="C4">
        <v>100</v>
      </c>
      <c r="D4">
        <v>500</v>
      </c>
      <c r="E4" s="5">
        <v>1000</v>
      </c>
      <c r="F4" s="16">
        <v>2000</v>
      </c>
      <c r="G4" s="16">
        <v>4000</v>
      </c>
      <c r="H4" s="16">
        <v>8000</v>
      </c>
      <c r="I4" s="5">
        <v>16000</v>
      </c>
      <c r="J4" s="5">
        <v>32000</v>
      </c>
      <c r="K4" s="5">
        <v>64000</v>
      </c>
      <c r="L4" s="5">
        <v>128000</v>
      </c>
      <c r="M4" s="5">
        <v>256000</v>
      </c>
      <c r="N4" s="5">
        <v>512000</v>
      </c>
      <c r="O4" s="5">
        <v>1024000</v>
      </c>
      <c r="P4" s="5">
        <v>2048000</v>
      </c>
      <c r="Q4" s="5">
        <v>4000000</v>
      </c>
    </row>
    <row r="5" spans="1:17">
      <c r="A5" t="s">
        <v>119</v>
      </c>
      <c r="B5" t="s">
        <v>139</v>
      </c>
      <c r="C5">
        <v>2458</v>
      </c>
      <c r="D5">
        <v>11056</v>
      </c>
      <c r="E5">
        <v>21151</v>
      </c>
      <c r="F5">
        <v>40241</v>
      </c>
      <c r="G5">
        <v>76489</v>
      </c>
      <c r="H5">
        <v>145027</v>
      </c>
      <c r="I5">
        <v>274253</v>
      </c>
      <c r="J5">
        <v>516359</v>
      </c>
      <c r="K5">
        <v>969063</v>
      </c>
      <c r="L5">
        <v>1810187</v>
      </c>
      <c r="M5">
        <v>3365261</v>
      </c>
      <c r="N5">
        <v>6218623</v>
      </c>
      <c r="O5">
        <v>11416843</v>
      </c>
      <c r="P5">
        <v>20794093</v>
      </c>
      <c r="Q5">
        <v>36779516</v>
      </c>
    </row>
    <row r="6" spans="1:17">
      <c r="A6" t="s">
        <v>14</v>
      </c>
      <c r="B6" t="s">
        <v>139</v>
      </c>
      <c r="C6" s="5">
        <v>9038772042</v>
      </c>
      <c r="D6" s="5">
        <v>13858833168</v>
      </c>
      <c r="E6" s="5">
        <v>15234430559</v>
      </c>
      <c r="F6" s="5">
        <v>16764245085</v>
      </c>
      <c r="G6" s="5">
        <v>21416074294</v>
      </c>
      <c r="H6" s="5">
        <v>22264938590</v>
      </c>
      <c r="I6" s="5">
        <v>24577495094</v>
      </c>
      <c r="J6" s="5">
        <v>25659136966</v>
      </c>
      <c r="K6" s="5">
        <v>27563838983</v>
      </c>
      <c r="L6" s="5">
        <v>40388882381</v>
      </c>
      <c r="M6" s="5">
        <v>86112112436</v>
      </c>
      <c r="N6" s="5">
        <v>113833009611</v>
      </c>
      <c r="O6" s="5">
        <v>130987798109</v>
      </c>
      <c r="P6" s="16">
        <v>159366634522</v>
      </c>
      <c r="Q6" s="5">
        <v>218754594672</v>
      </c>
    </row>
    <row r="7" spans="1:17">
      <c r="A7" t="s">
        <v>18</v>
      </c>
      <c r="B7" t="s">
        <v>139</v>
      </c>
      <c r="C7" s="5">
        <v>8763420252</v>
      </c>
      <c r="D7" s="5">
        <v>8749401150</v>
      </c>
      <c r="E7" s="5">
        <v>8742739559</v>
      </c>
      <c r="F7" s="5">
        <v>8751199141</v>
      </c>
      <c r="G7" s="5">
        <v>8797818024</v>
      </c>
      <c r="H7" s="5">
        <v>8760706649</v>
      </c>
      <c r="I7" s="5">
        <v>8878714661</v>
      </c>
      <c r="J7" s="5">
        <v>9035471033</v>
      </c>
      <c r="K7" s="5">
        <v>9387448226</v>
      </c>
      <c r="L7" s="5">
        <v>10138949089</v>
      </c>
      <c r="M7" s="5">
        <v>11646680549</v>
      </c>
      <c r="N7" s="5">
        <v>14465380138</v>
      </c>
      <c r="O7" s="5">
        <v>19547395233</v>
      </c>
      <c r="P7" s="16">
        <v>29064192946</v>
      </c>
      <c r="Q7" s="5">
        <v>47225300637</v>
      </c>
    </row>
    <row r="8" spans="1:17">
      <c r="A8" t="s">
        <v>118</v>
      </c>
      <c r="B8" t="s">
        <v>139</v>
      </c>
      <c r="C8" s="5">
        <v>148089</v>
      </c>
      <c r="D8" s="5">
        <v>491535</v>
      </c>
      <c r="E8" s="5">
        <v>3898940</v>
      </c>
      <c r="F8" s="5">
        <v>69432959</v>
      </c>
      <c r="G8" s="5">
        <v>381316446</v>
      </c>
      <c r="H8" s="5">
        <v>469426648</v>
      </c>
      <c r="I8" s="5">
        <v>519891174</v>
      </c>
      <c r="J8" s="5">
        <v>569352737</v>
      </c>
      <c r="K8" s="5">
        <v>608746460</v>
      </c>
      <c r="L8" s="5">
        <v>674403986</v>
      </c>
      <c r="M8" s="5">
        <v>784023822</v>
      </c>
      <c r="N8" s="5">
        <v>963563744</v>
      </c>
      <c r="O8" s="5">
        <v>1044681629</v>
      </c>
      <c r="P8" s="16">
        <v>1200462202</v>
      </c>
      <c r="Q8" s="5">
        <v>1537155313</v>
      </c>
    </row>
    <row r="9" spans="1:17">
      <c r="A9" t="s">
        <v>114</v>
      </c>
      <c r="B9" t="s">
        <v>139</v>
      </c>
      <c r="C9" s="5">
        <v>41761</v>
      </c>
      <c r="D9" s="5">
        <v>60677</v>
      </c>
      <c r="E9" s="5">
        <v>115371</v>
      </c>
      <c r="F9" s="5">
        <v>162019</v>
      </c>
      <c r="G9" s="5">
        <v>88592</v>
      </c>
      <c r="H9" s="5">
        <v>210451</v>
      </c>
      <c r="I9" s="16">
        <v>744073</v>
      </c>
      <c r="J9" s="16">
        <v>1498055</v>
      </c>
      <c r="K9" s="16">
        <v>5287194</v>
      </c>
      <c r="L9" s="5">
        <v>57797943</v>
      </c>
      <c r="M9" s="5">
        <v>338974085</v>
      </c>
      <c r="N9" s="5">
        <v>502363998</v>
      </c>
      <c r="O9" s="5">
        <v>549992000</v>
      </c>
      <c r="P9" s="16">
        <v>627238085</v>
      </c>
      <c r="Q9" s="5">
        <v>816761397</v>
      </c>
    </row>
    <row r="10" spans="1:17">
      <c r="A10" t="s">
        <v>115</v>
      </c>
      <c r="B10" t="s">
        <v>139</v>
      </c>
      <c r="C10" s="5">
        <v>1744170293</v>
      </c>
      <c r="D10" s="5">
        <v>1758346846</v>
      </c>
      <c r="E10" s="5">
        <v>1756407669</v>
      </c>
      <c r="F10" s="5">
        <v>1744480289</v>
      </c>
      <c r="G10" s="5">
        <v>1750943337</v>
      </c>
      <c r="H10" s="5">
        <v>1737581506</v>
      </c>
      <c r="I10" s="16">
        <v>1760688696</v>
      </c>
      <c r="J10" s="16">
        <v>1796720416</v>
      </c>
      <c r="K10" s="16">
        <v>1870808720</v>
      </c>
      <c r="L10" s="5">
        <v>2032713664</v>
      </c>
      <c r="M10" s="5">
        <v>2379637401</v>
      </c>
      <c r="N10" s="5">
        <v>3074018882</v>
      </c>
      <c r="O10" s="5">
        <v>4262908737</v>
      </c>
      <c r="P10" s="16">
        <v>6530166298</v>
      </c>
      <c r="Q10" s="5">
        <v>10804029695</v>
      </c>
    </row>
    <row r="11" spans="1:17">
      <c r="A11" t="s">
        <v>116</v>
      </c>
      <c r="B11" t="s">
        <v>139</v>
      </c>
      <c r="C11" s="5">
        <v>4838160</v>
      </c>
      <c r="D11" s="5">
        <v>359044246</v>
      </c>
      <c r="E11" s="5">
        <v>452905735</v>
      </c>
      <c r="F11" s="5">
        <v>505428615</v>
      </c>
      <c r="G11" s="5">
        <v>578672246</v>
      </c>
      <c r="H11" s="5">
        <v>614868028</v>
      </c>
      <c r="I11" s="16">
        <v>669599847</v>
      </c>
      <c r="J11" s="16">
        <v>721835018</v>
      </c>
      <c r="K11" s="16">
        <v>763185162</v>
      </c>
      <c r="L11" s="5">
        <v>818870629</v>
      </c>
      <c r="M11" s="5">
        <v>905836584</v>
      </c>
      <c r="N11" s="5">
        <v>1104434337</v>
      </c>
      <c r="O11" s="5">
        <v>1201641014</v>
      </c>
      <c r="P11" s="16">
        <v>1427226042</v>
      </c>
      <c r="Q11" s="5">
        <v>1888864769</v>
      </c>
    </row>
    <row r="12" spans="1:17">
      <c r="A12" t="s">
        <v>44</v>
      </c>
      <c r="B12" t="s">
        <v>139</v>
      </c>
      <c r="C12" s="5">
        <v>15395</v>
      </c>
      <c r="D12" s="5">
        <v>78818</v>
      </c>
      <c r="E12" s="5">
        <v>3585096</v>
      </c>
      <c r="F12" s="5">
        <v>69822621</v>
      </c>
      <c r="G12" s="5">
        <v>380017741</v>
      </c>
      <c r="H12" s="5">
        <v>468828891</v>
      </c>
      <c r="I12" s="16">
        <v>519703114</v>
      </c>
      <c r="J12" s="16">
        <v>566333224</v>
      </c>
      <c r="K12" s="16">
        <v>608967077</v>
      </c>
      <c r="L12" s="5">
        <v>671507174</v>
      </c>
      <c r="M12" s="5">
        <v>772741273</v>
      </c>
      <c r="N12" s="5">
        <v>948209145</v>
      </c>
      <c r="O12" s="5">
        <v>1017982551</v>
      </c>
      <c r="P12" s="16">
        <v>1150719431</v>
      </c>
      <c r="Q12" s="5">
        <v>1445401871</v>
      </c>
    </row>
    <row r="13" spans="1:17">
      <c r="A13" t="s">
        <v>117</v>
      </c>
      <c r="B13" t="s">
        <v>139</v>
      </c>
      <c r="C13" s="5">
        <v>3059</v>
      </c>
      <c r="D13" s="5">
        <v>5420</v>
      </c>
      <c r="E13" s="5">
        <v>5416</v>
      </c>
      <c r="F13" s="5">
        <v>5801</v>
      </c>
      <c r="G13" s="5">
        <v>19764</v>
      </c>
      <c r="H13" s="5">
        <v>31346</v>
      </c>
      <c r="I13" s="16">
        <v>19582</v>
      </c>
      <c r="J13" s="16">
        <v>628866</v>
      </c>
      <c r="K13" s="16">
        <v>2287429</v>
      </c>
      <c r="L13" s="5">
        <v>54629534</v>
      </c>
      <c r="M13" s="5">
        <v>332408098</v>
      </c>
      <c r="N13" s="5">
        <v>491678034</v>
      </c>
      <c r="O13" s="5">
        <v>531252765</v>
      </c>
      <c r="P13" s="16">
        <v>592220928</v>
      </c>
      <c r="Q13" s="5">
        <v>753389576</v>
      </c>
    </row>
    <row r="14" spans="1:17">
      <c r="F14" s="5"/>
      <c r="I14" s="14"/>
      <c r="J14" s="14"/>
      <c r="K14" s="14"/>
      <c r="P14" s="14"/>
    </row>
    <row r="15" spans="1:17">
      <c r="C15" t="s">
        <v>105</v>
      </c>
      <c r="F15" s="5"/>
      <c r="I15" s="14"/>
      <c r="J15" s="14"/>
      <c r="K15" s="14"/>
      <c r="P15" s="14"/>
    </row>
    <row r="16" spans="1:17">
      <c r="A16" t="s">
        <v>103</v>
      </c>
      <c r="C16">
        <v>100</v>
      </c>
      <c r="D16">
        <v>500</v>
      </c>
      <c r="E16" s="5">
        <v>1000</v>
      </c>
      <c r="F16" s="16">
        <v>2000</v>
      </c>
      <c r="G16" s="16">
        <v>4000</v>
      </c>
      <c r="H16" s="16">
        <v>8000</v>
      </c>
      <c r="I16" s="5">
        <v>16000</v>
      </c>
      <c r="J16" s="5">
        <v>32000</v>
      </c>
      <c r="K16" s="5">
        <v>64000</v>
      </c>
      <c r="L16" s="5">
        <v>128000</v>
      </c>
      <c r="M16" s="5">
        <v>256000</v>
      </c>
      <c r="N16" s="5">
        <v>512000</v>
      </c>
      <c r="O16" s="5">
        <v>1024000</v>
      </c>
      <c r="P16" s="5">
        <v>2048000</v>
      </c>
      <c r="Q16" s="5">
        <v>4000000</v>
      </c>
    </row>
    <row r="17" spans="1:17">
      <c r="A17" t="s">
        <v>119</v>
      </c>
      <c r="B17" t="s">
        <v>140</v>
      </c>
      <c r="C17">
        <v>2458</v>
      </c>
      <c r="D17">
        <v>11056</v>
      </c>
      <c r="E17">
        <v>21151</v>
      </c>
      <c r="F17">
        <v>40241</v>
      </c>
      <c r="G17">
        <v>76489</v>
      </c>
      <c r="H17">
        <v>145027</v>
      </c>
      <c r="I17">
        <v>274253</v>
      </c>
      <c r="J17">
        <v>516359</v>
      </c>
      <c r="K17">
        <v>969063</v>
      </c>
      <c r="L17">
        <v>1810187</v>
      </c>
      <c r="M17">
        <v>3365261</v>
      </c>
      <c r="N17">
        <v>6218623</v>
      </c>
      <c r="O17">
        <v>11416843</v>
      </c>
      <c r="P17">
        <v>20794093</v>
      </c>
      <c r="Q17">
        <v>36779516</v>
      </c>
    </row>
    <row r="18" spans="1:17">
      <c r="A18" t="s">
        <v>14</v>
      </c>
      <c r="B18" t="s">
        <v>140</v>
      </c>
      <c r="C18" s="5">
        <v>6374468625</v>
      </c>
      <c r="D18" s="5">
        <v>8783862764</v>
      </c>
      <c r="E18" s="5">
        <v>11690674871</v>
      </c>
      <c r="F18" s="5">
        <v>14020903175</v>
      </c>
      <c r="G18" s="5">
        <v>15744264876</v>
      </c>
      <c r="H18" s="5">
        <v>17189080247</v>
      </c>
      <c r="I18" s="5">
        <v>25191029730</v>
      </c>
      <c r="J18" s="5">
        <v>28846740400</v>
      </c>
      <c r="K18" s="5">
        <v>28458481700</v>
      </c>
      <c r="L18" s="5">
        <v>36385117367</v>
      </c>
      <c r="M18" s="5">
        <v>100706784549</v>
      </c>
      <c r="N18" s="5">
        <v>132685175200</v>
      </c>
      <c r="O18" s="5">
        <v>149780180671</v>
      </c>
      <c r="P18" s="16">
        <v>176260148992</v>
      </c>
      <c r="Q18" s="5">
        <v>236341998231</v>
      </c>
    </row>
    <row r="19" spans="1:17">
      <c r="A19" t="s">
        <v>18</v>
      </c>
      <c r="B19" t="s">
        <v>140</v>
      </c>
      <c r="C19" s="5">
        <v>6993618359</v>
      </c>
      <c r="D19" s="5">
        <v>8326441557</v>
      </c>
      <c r="E19" s="5">
        <v>8667347754</v>
      </c>
      <c r="F19" s="5">
        <v>8753840679</v>
      </c>
      <c r="G19" s="5">
        <v>8775731617</v>
      </c>
      <c r="H19" s="5">
        <v>8531298584</v>
      </c>
      <c r="I19" s="5">
        <v>8882344336</v>
      </c>
      <c r="J19" s="5">
        <v>8942375180</v>
      </c>
      <c r="K19" s="5">
        <v>9372398091</v>
      </c>
      <c r="L19" s="5">
        <v>10107916200</v>
      </c>
      <c r="M19" s="5">
        <v>11625638279</v>
      </c>
      <c r="N19" s="5">
        <v>14439686441</v>
      </c>
      <c r="O19" s="5">
        <v>19499403436</v>
      </c>
      <c r="P19" s="16">
        <v>29125766188</v>
      </c>
      <c r="Q19" s="5">
        <v>47194019111</v>
      </c>
    </row>
    <row r="20" spans="1:17">
      <c r="A20" t="s">
        <v>118</v>
      </c>
      <c r="B20" t="s">
        <v>140</v>
      </c>
      <c r="C20" s="5">
        <v>249692</v>
      </c>
      <c r="D20" s="5">
        <v>372982</v>
      </c>
      <c r="E20" s="5">
        <v>705858</v>
      </c>
      <c r="F20" s="5">
        <v>481588</v>
      </c>
      <c r="G20" s="5">
        <v>18447753</v>
      </c>
      <c r="H20" s="5">
        <v>125952491</v>
      </c>
      <c r="I20" s="5">
        <v>481538782</v>
      </c>
      <c r="J20" s="5">
        <v>558491836</v>
      </c>
      <c r="K20" s="5">
        <v>611369821</v>
      </c>
      <c r="L20" s="5">
        <v>666472389</v>
      </c>
      <c r="M20" s="5">
        <v>792523499</v>
      </c>
      <c r="N20" s="5">
        <v>968435728</v>
      </c>
      <c r="O20" s="5">
        <v>1049400812</v>
      </c>
      <c r="P20" s="16">
        <v>1205180092</v>
      </c>
      <c r="Q20" s="5">
        <v>1544276525</v>
      </c>
    </row>
    <row r="21" spans="1:17">
      <c r="A21" t="s">
        <v>114</v>
      </c>
      <c r="B21" t="s">
        <v>140</v>
      </c>
      <c r="C21" s="5">
        <v>85557</v>
      </c>
      <c r="D21" s="5">
        <v>106888</v>
      </c>
      <c r="E21" s="5">
        <v>134169</v>
      </c>
      <c r="F21" s="5">
        <v>164290</v>
      </c>
      <c r="G21" s="5">
        <v>164516</v>
      </c>
      <c r="H21" s="5">
        <v>251963</v>
      </c>
      <c r="I21" s="16">
        <v>898400</v>
      </c>
      <c r="J21" s="16">
        <v>1754421</v>
      </c>
      <c r="K21" s="16">
        <v>5201601</v>
      </c>
      <c r="L21" s="5">
        <v>35714158</v>
      </c>
      <c r="M21" s="5">
        <v>377058059</v>
      </c>
      <c r="N21" s="5">
        <v>505894271</v>
      </c>
      <c r="O21" s="5">
        <v>553412106</v>
      </c>
      <c r="P21" s="16">
        <v>629161882</v>
      </c>
      <c r="Q21" s="5">
        <v>818689603</v>
      </c>
    </row>
    <row r="22" spans="1:17">
      <c r="A22" t="s">
        <v>115</v>
      </c>
      <c r="B22" t="s">
        <v>140</v>
      </c>
      <c r="C22" s="5">
        <v>1424058992</v>
      </c>
      <c r="D22" s="5">
        <v>1671245220</v>
      </c>
      <c r="E22" s="5">
        <v>1751356698</v>
      </c>
      <c r="F22" s="5">
        <v>1731923960</v>
      </c>
      <c r="G22" s="5">
        <v>1738486270</v>
      </c>
      <c r="H22" s="5">
        <v>1740122281</v>
      </c>
      <c r="I22" s="16">
        <v>1746625952</v>
      </c>
      <c r="J22" s="16">
        <v>1790125364</v>
      </c>
      <c r="K22" s="16">
        <v>1841377144</v>
      </c>
      <c r="L22" s="5">
        <v>2035800883</v>
      </c>
      <c r="M22" s="5">
        <v>2381502269</v>
      </c>
      <c r="N22" s="5">
        <v>3081359521</v>
      </c>
      <c r="O22" s="5">
        <v>4274554277</v>
      </c>
      <c r="P22" s="16">
        <v>6524185523</v>
      </c>
      <c r="Q22" s="5">
        <v>10810678862</v>
      </c>
    </row>
    <row r="23" spans="1:17">
      <c r="A23" t="s">
        <v>116</v>
      </c>
      <c r="B23" t="s">
        <v>140</v>
      </c>
      <c r="C23" s="5">
        <v>156760</v>
      </c>
      <c r="D23" s="5">
        <v>8344976</v>
      </c>
      <c r="E23" s="5">
        <v>115394914</v>
      </c>
      <c r="F23" s="5">
        <v>403838469</v>
      </c>
      <c r="G23" s="5">
        <v>524106770</v>
      </c>
      <c r="H23" s="5">
        <v>593373547</v>
      </c>
      <c r="I23" s="16">
        <v>659379275</v>
      </c>
      <c r="J23" s="16">
        <v>708689694</v>
      </c>
      <c r="K23" s="16">
        <v>762960958</v>
      </c>
      <c r="L23" s="5">
        <v>813498872</v>
      </c>
      <c r="M23" s="5">
        <v>914442016</v>
      </c>
      <c r="N23" s="5">
        <v>1103747163</v>
      </c>
      <c r="O23" s="5">
        <v>1209788172</v>
      </c>
      <c r="P23" s="16">
        <v>1424630745</v>
      </c>
      <c r="Q23" s="5">
        <v>1885753185</v>
      </c>
    </row>
    <row r="24" spans="1:17">
      <c r="A24" t="s">
        <v>44</v>
      </c>
      <c r="B24" t="s">
        <v>140</v>
      </c>
      <c r="C24" s="5">
        <v>11714</v>
      </c>
      <c r="D24" s="5">
        <v>31763</v>
      </c>
      <c r="E24" s="5">
        <v>62444</v>
      </c>
      <c r="F24" s="5">
        <v>1201680</v>
      </c>
      <c r="G24" s="5">
        <v>16943816</v>
      </c>
      <c r="H24" s="5">
        <v>126661082</v>
      </c>
      <c r="I24" s="16">
        <v>481645694</v>
      </c>
      <c r="J24" s="16">
        <v>562885959</v>
      </c>
      <c r="K24" s="16">
        <v>616983915</v>
      </c>
      <c r="L24" s="5">
        <v>660803969</v>
      </c>
      <c r="M24" s="5">
        <v>779808750</v>
      </c>
      <c r="N24" s="5">
        <v>950403034</v>
      </c>
      <c r="O24" s="5">
        <v>1021823911</v>
      </c>
      <c r="P24" s="16">
        <v>1153699803</v>
      </c>
      <c r="Q24" s="5">
        <v>1450652728</v>
      </c>
    </row>
    <row r="25" spans="1:17">
      <c r="A25" t="s">
        <v>117</v>
      </c>
      <c r="B25" t="s">
        <v>140</v>
      </c>
      <c r="C25" s="5">
        <v>1278</v>
      </c>
      <c r="D25" s="5">
        <v>1800</v>
      </c>
      <c r="E25" s="5">
        <v>3225</v>
      </c>
      <c r="F25" s="5">
        <v>9657</v>
      </c>
      <c r="G25" s="5">
        <v>22786</v>
      </c>
      <c r="H25" s="5">
        <v>32756</v>
      </c>
      <c r="I25" s="16">
        <v>24059</v>
      </c>
      <c r="J25" s="16">
        <v>438931</v>
      </c>
      <c r="K25" s="16">
        <v>2234789</v>
      </c>
      <c r="L25" s="5">
        <v>34050599</v>
      </c>
      <c r="M25" s="5">
        <v>369751686</v>
      </c>
      <c r="N25" s="5">
        <v>495265582</v>
      </c>
      <c r="O25" s="5">
        <v>535298772</v>
      </c>
      <c r="P25" s="16">
        <v>593696240</v>
      </c>
      <c r="Q25" s="5">
        <v>755384500</v>
      </c>
    </row>
    <row r="27" spans="1:17">
      <c r="C27" t="s">
        <v>78</v>
      </c>
    </row>
    <row r="28" spans="1:17">
      <c r="A28" s="3" t="s">
        <v>103</v>
      </c>
      <c r="B28" s="3"/>
      <c r="C28" s="3">
        <v>100</v>
      </c>
      <c r="D28" s="3">
        <v>500</v>
      </c>
      <c r="E28" s="8">
        <v>1000</v>
      </c>
      <c r="F28" s="8">
        <v>2000</v>
      </c>
      <c r="G28" s="8">
        <v>4000</v>
      </c>
      <c r="H28" s="8">
        <v>8000</v>
      </c>
      <c r="I28" s="8">
        <v>16000</v>
      </c>
      <c r="J28" s="8">
        <v>32000</v>
      </c>
      <c r="K28" s="8">
        <v>64000</v>
      </c>
      <c r="L28" s="8">
        <v>128000</v>
      </c>
      <c r="M28" s="8">
        <v>256000</v>
      </c>
      <c r="N28" s="8">
        <v>512000</v>
      </c>
      <c r="O28" s="8">
        <v>1024000</v>
      </c>
      <c r="P28" s="8">
        <v>2048000</v>
      </c>
      <c r="Q28" s="8">
        <v>4000000</v>
      </c>
    </row>
    <row r="29" spans="1:17">
      <c r="A29" s="3" t="s">
        <v>119</v>
      </c>
      <c r="B29" s="3" t="s">
        <v>141</v>
      </c>
      <c r="C29" s="3">
        <v>2458</v>
      </c>
      <c r="D29" s="3">
        <v>11056</v>
      </c>
      <c r="E29" s="3">
        <v>21151</v>
      </c>
      <c r="F29" s="3">
        <v>40241</v>
      </c>
      <c r="G29" s="3">
        <v>76489</v>
      </c>
      <c r="H29" s="3">
        <v>145027</v>
      </c>
      <c r="I29" s="3">
        <v>274253</v>
      </c>
      <c r="J29" s="3">
        <v>516359</v>
      </c>
      <c r="K29" s="3">
        <v>969063</v>
      </c>
      <c r="L29" s="3">
        <v>1810187</v>
      </c>
      <c r="M29" s="3">
        <v>3365261</v>
      </c>
      <c r="N29" s="3">
        <v>6218623</v>
      </c>
      <c r="O29" s="3">
        <v>11416843</v>
      </c>
      <c r="P29" s="3">
        <v>20794093</v>
      </c>
      <c r="Q29" s="3">
        <v>36779516</v>
      </c>
    </row>
    <row r="30" spans="1:17">
      <c r="A30" s="3" t="s">
        <v>14</v>
      </c>
      <c r="B30" s="3" t="s">
        <v>141</v>
      </c>
      <c r="C30" s="8">
        <v>9033906509</v>
      </c>
      <c r="D30" s="8">
        <v>11550116164</v>
      </c>
      <c r="E30" s="8">
        <v>12145513098</v>
      </c>
      <c r="F30" s="8">
        <v>16745603903</v>
      </c>
      <c r="G30" s="8">
        <v>19052704388</v>
      </c>
      <c r="H30" s="8">
        <v>21965945221</v>
      </c>
      <c r="I30" s="8">
        <v>27227565264</v>
      </c>
      <c r="J30" s="8">
        <v>32027202022</v>
      </c>
      <c r="K30" s="8">
        <v>36047840423</v>
      </c>
      <c r="L30" s="8">
        <v>42547426776</v>
      </c>
      <c r="M30" s="8">
        <v>93723697546</v>
      </c>
      <c r="N30" s="8">
        <v>189673899752</v>
      </c>
      <c r="O30" s="8">
        <v>208014889479</v>
      </c>
      <c r="P30" s="8">
        <v>232702938366</v>
      </c>
      <c r="Q30" s="8">
        <v>297877680555</v>
      </c>
    </row>
    <row r="31" spans="1:17">
      <c r="A31" s="3" t="s">
        <v>18</v>
      </c>
      <c r="B31" s="3" t="s">
        <v>141</v>
      </c>
      <c r="C31" s="8">
        <v>7354061650</v>
      </c>
      <c r="D31" s="8">
        <v>7934759288</v>
      </c>
      <c r="E31" s="8">
        <v>8229263072</v>
      </c>
      <c r="F31" s="8">
        <v>8427981338</v>
      </c>
      <c r="G31" s="8">
        <v>8650075744</v>
      </c>
      <c r="H31" s="8">
        <v>8523968990</v>
      </c>
      <c r="I31" s="8">
        <v>8706518766</v>
      </c>
      <c r="J31" s="8">
        <v>8967526806</v>
      </c>
      <c r="K31" s="8">
        <v>9213892935</v>
      </c>
      <c r="L31" s="8">
        <v>10127691821</v>
      </c>
      <c r="M31" s="8">
        <v>11650245053</v>
      </c>
      <c r="N31" s="8">
        <v>14482660092</v>
      </c>
      <c r="O31" s="8">
        <v>19629691501</v>
      </c>
      <c r="P31" s="8">
        <v>29217851713</v>
      </c>
      <c r="Q31" s="8">
        <v>47277873450</v>
      </c>
    </row>
    <row r="32" spans="1:17">
      <c r="A32" s="3" t="s">
        <v>118</v>
      </c>
      <c r="B32" s="3" t="s">
        <v>141</v>
      </c>
      <c r="C32" s="8">
        <v>416148</v>
      </c>
      <c r="D32" s="8">
        <v>379558</v>
      </c>
      <c r="E32" s="8">
        <v>577484</v>
      </c>
      <c r="F32" s="8">
        <v>752385</v>
      </c>
      <c r="G32" s="8">
        <v>5384014</v>
      </c>
      <c r="H32" s="8">
        <v>94228023</v>
      </c>
      <c r="I32" s="8">
        <v>361826424</v>
      </c>
      <c r="J32" s="8">
        <v>532404295</v>
      </c>
      <c r="K32" s="8">
        <v>576445213</v>
      </c>
      <c r="L32" s="8">
        <v>638870532</v>
      </c>
      <c r="M32" s="8">
        <v>720589852</v>
      </c>
      <c r="N32" s="8">
        <v>878846007</v>
      </c>
      <c r="O32" s="8">
        <v>966531156</v>
      </c>
      <c r="P32" s="8">
        <v>1129467540</v>
      </c>
      <c r="Q32" s="8">
        <v>1481541777</v>
      </c>
    </row>
    <row r="33" spans="1:17">
      <c r="A33" s="3" t="s">
        <v>114</v>
      </c>
      <c r="B33" s="3" t="s">
        <v>141</v>
      </c>
      <c r="C33" s="8">
        <v>139596</v>
      </c>
      <c r="D33" s="8">
        <v>162048</v>
      </c>
      <c r="E33" s="8">
        <v>193152</v>
      </c>
      <c r="F33" s="8">
        <v>107798</v>
      </c>
      <c r="G33" s="8">
        <v>247111</v>
      </c>
      <c r="H33" s="8">
        <v>261440</v>
      </c>
      <c r="I33" s="8">
        <v>779496</v>
      </c>
      <c r="J33" s="8">
        <v>1555051</v>
      </c>
      <c r="K33" s="8">
        <v>4045764</v>
      </c>
      <c r="L33" s="8">
        <v>21561454</v>
      </c>
      <c r="M33" s="8">
        <v>212621863</v>
      </c>
      <c r="N33" s="8">
        <v>444355603</v>
      </c>
      <c r="O33" s="8">
        <v>497104768</v>
      </c>
      <c r="P33" s="8">
        <v>579928003</v>
      </c>
      <c r="Q33" s="8">
        <v>776476668</v>
      </c>
    </row>
    <row r="34" spans="1:17">
      <c r="A34" s="3" t="s">
        <v>115</v>
      </c>
      <c r="B34" s="3" t="s">
        <v>141</v>
      </c>
      <c r="C34" s="8">
        <v>1417058001</v>
      </c>
      <c r="D34" s="8">
        <v>1714878934</v>
      </c>
      <c r="E34" s="8">
        <v>1647596550</v>
      </c>
      <c r="F34" s="8">
        <v>1731507491</v>
      </c>
      <c r="G34" s="8">
        <v>1741162691</v>
      </c>
      <c r="H34" s="8">
        <v>1722985129</v>
      </c>
      <c r="I34" s="8">
        <v>1763540905</v>
      </c>
      <c r="J34" s="8">
        <v>1785037050</v>
      </c>
      <c r="K34" s="8">
        <v>1864119892</v>
      </c>
      <c r="L34" s="8">
        <v>2019258158</v>
      </c>
      <c r="M34" s="8">
        <v>2379776228</v>
      </c>
      <c r="N34" s="8">
        <v>3081925634</v>
      </c>
      <c r="O34" s="8">
        <v>4257392925</v>
      </c>
      <c r="P34" s="8">
        <v>6515668113</v>
      </c>
      <c r="Q34" s="8">
        <v>10820368739</v>
      </c>
    </row>
    <row r="35" spans="1:17">
      <c r="A35" s="3" t="s">
        <v>116</v>
      </c>
      <c r="B35" s="3" t="s">
        <v>141</v>
      </c>
      <c r="C35" s="8">
        <v>380035</v>
      </c>
      <c r="D35" s="8">
        <v>3048398</v>
      </c>
      <c r="E35" s="8">
        <v>43001765</v>
      </c>
      <c r="F35" s="8">
        <v>357027240</v>
      </c>
      <c r="G35" s="8">
        <v>515474341</v>
      </c>
      <c r="H35" s="8">
        <v>580673148</v>
      </c>
      <c r="I35" s="8">
        <v>646991329</v>
      </c>
      <c r="J35" s="8">
        <v>690406145</v>
      </c>
      <c r="K35" s="8">
        <v>724856767</v>
      </c>
      <c r="L35" s="8">
        <v>756719824</v>
      </c>
      <c r="M35" s="8">
        <v>827414409</v>
      </c>
      <c r="N35" s="8">
        <v>1001352324</v>
      </c>
      <c r="O35" s="8">
        <v>1116637594</v>
      </c>
      <c r="P35" s="8">
        <v>1351938504</v>
      </c>
      <c r="Q35" s="8">
        <v>1825929925</v>
      </c>
    </row>
    <row r="36" spans="1:17">
      <c r="A36" s="3" t="s">
        <v>44</v>
      </c>
      <c r="B36" s="3" t="s">
        <v>141</v>
      </c>
      <c r="C36" s="8">
        <v>28474</v>
      </c>
      <c r="D36" s="8">
        <v>71937</v>
      </c>
      <c r="E36" s="8">
        <v>95326</v>
      </c>
      <c r="F36" s="8">
        <v>727978</v>
      </c>
      <c r="G36" s="8">
        <v>4937552</v>
      </c>
      <c r="H36" s="8">
        <v>93019299</v>
      </c>
      <c r="I36" s="8">
        <v>361168916</v>
      </c>
      <c r="J36" s="8">
        <v>529700190</v>
      </c>
      <c r="K36" s="8">
        <v>578541370</v>
      </c>
      <c r="L36" s="8">
        <v>627689061</v>
      </c>
      <c r="M36" s="8">
        <v>703682644</v>
      </c>
      <c r="N36" s="8">
        <v>860520998</v>
      </c>
      <c r="O36" s="8">
        <v>936459451</v>
      </c>
      <c r="P36" s="8">
        <v>1081224820</v>
      </c>
      <c r="Q36" s="8">
        <v>1388899643</v>
      </c>
    </row>
    <row r="37" spans="1:17">
      <c r="A37" s="3" t="s">
        <v>117</v>
      </c>
      <c r="B37" s="3" t="s">
        <v>141</v>
      </c>
      <c r="C37" s="8">
        <v>3846</v>
      </c>
      <c r="D37" s="8">
        <v>3615</v>
      </c>
      <c r="E37" s="8">
        <v>4495</v>
      </c>
      <c r="F37" s="8">
        <v>20333</v>
      </c>
      <c r="G37" s="8">
        <v>26872</v>
      </c>
      <c r="H37" s="8">
        <v>44143</v>
      </c>
      <c r="I37" s="8">
        <v>28450</v>
      </c>
      <c r="J37" s="8">
        <v>618636</v>
      </c>
      <c r="K37" s="8">
        <v>2959131</v>
      </c>
      <c r="L37" s="8">
        <v>17060547</v>
      </c>
      <c r="M37" s="8">
        <v>205306699</v>
      </c>
      <c r="N37" s="8">
        <v>434245092</v>
      </c>
      <c r="O37" s="8">
        <v>477467601</v>
      </c>
      <c r="P37" s="8">
        <v>545039277</v>
      </c>
      <c r="Q37" s="8">
        <v>713306348</v>
      </c>
    </row>
    <row r="40" spans="1:17" ht="25">
      <c r="A40" s="1" t="s">
        <v>120</v>
      </c>
      <c r="B40" s="1"/>
      <c r="I40" s="15"/>
    </row>
    <row r="41" spans="1:17">
      <c r="C41" t="s">
        <v>104</v>
      </c>
      <c r="E41" s="14"/>
      <c r="F41" s="14"/>
      <c r="G41" s="14"/>
    </row>
    <row r="42" spans="1:17">
      <c r="A42" t="s">
        <v>103</v>
      </c>
      <c r="C42">
        <v>100</v>
      </c>
      <c r="D42">
        <v>500</v>
      </c>
      <c r="E42" s="5">
        <v>1000</v>
      </c>
      <c r="F42" s="16">
        <v>2000</v>
      </c>
      <c r="G42" s="16">
        <v>4000</v>
      </c>
      <c r="H42" s="16">
        <v>8000</v>
      </c>
      <c r="I42" s="5">
        <v>16000</v>
      </c>
      <c r="J42" s="5">
        <v>32000</v>
      </c>
      <c r="K42" s="5">
        <v>64000</v>
      </c>
      <c r="L42" s="5">
        <v>128000</v>
      </c>
      <c r="M42" s="5">
        <v>256000</v>
      </c>
      <c r="N42" s="5">
        <v>512000</v>
      </c>
      <c r="O42" s="5">
        <v>1024000</v>
      </c>
      <c r="P42" s="5">
        <v>2048000</v>
      </c>
      <c r="Q42" s="5">
        <v>4000000</v>
      </c>
    </row>
    <row r="43" spans="1:17">
      <c r="A43" t="s">
        <v>121</v>
      </c>
    </row>
    <row r="44" spans="1:17">
      <c r="A44" t="s">
        <v>14</v>
      </c>
      <c r="B44" t="s">
        <v>142</v>
      </c>
      <c r="C44" s="5">
        <v>3949885892</v>
      </c>
      <c r="D44" s="5">
        <v>9576197163</v>
      </c>
      <c r="E44" s="5">
        <v>11743042780</v>
      </c>
      <c r="F44" s="5">
        <v>13231418498</v>
      </c>
      <c r="G44" s="5">
        <v>16247265528</v>
      </c>
      <c r="H44" s="5">
        <v>22120417263</v>
      </c>
      <c r="I44" s="5">
        <v>28159985782</v>
      </c>
      <c r="J44" s="5">
        <v>35133026497</v>
      </c>
      <c r="K44" s="5">
        <v>44780746220</v>
      </c>
      <c r="L44" s="5">
        <v>53718010666</v>
      </c>
      <c r="M44" s="5">
        <v>64022888500</v>
      </c>
      <c r="N44" s="5">
        <v>76341523138</v>
      </c>
      <c r="O44" s="5">
        <v>114676250332</v>
      </c>
      <c r="P44" s="5">
        <v>160313511054</v>
      </c>
      <c r="Q44" s="5">
        <v>223518369089</v>
      </c>
    </row>
    <row r="45" spans="1:17">
      <c r="A45" t="s">
        <v>18</v>
      </c>
      <c r="B45" t="s">
        <v>142</v>
      </c>
      <c r="C45" s="5">
        <v>5693113756</v>
      </c>
      <c r="D45" s="5">
        <v>7757946728</v>
      </c>
      <c r="E45" s="5">
        <v>8272368864</v>
      </c>
      <c r="F45" s="5">
        <v>8520823646</v>
      </c>
      <c r="G45" s="5">
        <v>9599996570</v>
      </c>
      <c r="H45" s="5">
        <v>10302177756</v>
      </c>
      <c r="I45" s="5">
        <v>10814016470</v>
      </c>
      <c r="J45" s="5">
        <v>12234501259</v>
      </c>
      <c r="K45" s="5">
        <v>12944777671</v>
      </c>
      <c r="L45" s="5">
        <v>14338177445</v>
      </c>
      <c r="M45" s="5">
        <v>14540009224</v>
      </c>
      <c r="N45" s="5">
        <v>15651533394</v>
      </c>
      <c r="O45" s="5">
        <v>17723638516</v>
      </c>
      <c r="P45" s="16">
        <v>20670048149</v>
      </c>
      <c r="Q45" s="5">
        <v>26547638878</v>
      </c>
    </row>
    <row r="46" spans="1:17">
      <c r="A46" t="s">
        <v>118</v>
      </c>
      <c r="B46" t="s">
        <v>142</v>
      </c>
      <c r="C46" s="5">
        <v>118940</v>
      </c>
      <c r="D46" s="5">
        <v>160192</v>
      </c>
      <c r="E46" s="5">
        <v>334905</v>
      </c>
      <c r="F46" s="5">
        <v>552405</v>
      </c>
      <c r="G46" s="5">
        <v>20624610</v>
      </c>
      <c r="H46" s="5">
        <v>134286060</v>
      </c>
      <c r="I46" s="5">
        <v>325337317</v>
      </c>
      <c r="J46" s="5">
        <v>469316997</v>
      </c>
      <c r="K46" s="5">
        <v>652361881</v>
      </c>
      <c r="L46" s="5">
        <v>798536304</v>
      </c>
      <c r="M46" s="5">
        <v>1038999651</v>
      </c>
      <c r="N46" s="5">
        <v>1245969350</v>
      </c>
      <c r="O46" s="5">
        <v>1548543852</v>
      </c>
      <c r="P46" s="16">
        <v>1945458918</v>
      </c>
      <c r="Q46" s="5">
        <v>2450528515</v>
      </c>
    </row>
    <row r="47" spans="1:17">
      <c r="A47" t="s">
        <v>114</v>
      </c>
      <c r="B47" t="s">
        <v>142</v>
      </c>
      <c r="C47" s="5">
        <v>30089</v>
      </c>
      <c r="D47" s="5">
        <v>29247</v>
      </c>
      <c r="E47" s="5">
        <v>42398</v>
      </c>
      <c r="F47" s="5">
        <v>38817</v>
      </c>
      <c r="G47" s="5">
        <v>71814</v>
      </c>
      <c r="H47" s="5">
        <v>99680</v>
      </c>
      <c r="I47" s="5">
        <v>69695</v>
      </c>
      <c r="J47" s="5">
        <v>274989</v>
      </c>
      <c r="K47" s="5">
        <v>524486</v>
      </c>
      <c r="L47" s="5">
        <v>764676</v>
      </c>
      <c r="M47" s="5">
        <v>1425966</v>
      </c>
      <c r="N47" s="5">
        <v>29327890</v>
      </c>
      <c r="O47" s="5">
        <v>170861605</v>
      </c>
      <c r="P47" s="16">
        <v>344696009</v>
      </c>
      <c r="Q47" s="5">
        <v>556776760</v>
      </c>
    </row>
    <row r="48" spans="1:17">
      <c r="A48" t="s">
        <v>115</v>
      </c>
      <c r="B48" t="s">
        <v>142</v>
      </c>
      <c r="C48" s="5">
        <v>1403709672</v>
      </c>
      <c r="D48" s="5">
        <v>2006535691</v>
      </c>
      <c r="E48" s="5">
        <v>2131812049</v>
      </c>
      <c r="F48" s="5">
        <v>2142218147</v>
      </c>
      <c r="G48" s="5">
        <v>2440576579</v>
      </c>
      <c r="H48" s="5">
        <v>2616536570</v>
      </c>
      <c r="I48" s="16">
        <v>2731706370</v>
      </c>
      <c r="J48" s="16">
        <v>3149252751</v>
      </c>
      <c r="K48" s="16">
        <v>3318689806</v>
      </c>
      <c r="L48" s="5">
        <v>3695203477</v>
      </c>
      <c r="M48" s="5">
        <v>3663190689</v>
      </c>
      <c r="N48" s="5">
        <v>3922879455</v>
      </c>
      <c r="O48" s="5">
        <v>4420141909</v>
      </c>
      <c r="P48" s="16">
        <v>5102849440</v>
      </c>
      <c r="Q48" s="5">
        <v>6417159193</v>
      </c>
    </row>
    <row r="49" spans="1:17">
      <c r="A49" t="s">
        <v>116</v>
      </c>
      <c r="B49" t="s">
        <v>142</v>
      </c>
      <c r="C49" s="5">
        <v>110619</v>
      </c>
      <c r="D49" s="5">
        <v>7435106</v>
      </c>
      <c r="E49" s="5">
        <v>118153975</v>
      </c>
      <c r="F49" s="5">
        <v>294846754</v>
      </c>
      <c r="G49" s="5">
        <v>466409408</v>
      </c>
      <c r="H49" s="5">
        <v>611021318</v>
      </c>
      <c r="I49" s="16">
        <v>754172207</v>
      </c>
      <c r="J49" s="16">
        <v>894475337</v>
      </c>
      <c r="K49" s="16">
        <v>1236803251</v>
      </c>
      <c r="L49" s="5">
        <v>1426254944</v>
      </c>
      <c r="M49" s="5">
        <v>1766158726</v>
      </c>
      <c r="N49" s="5">
        <v>2061982188</v>
      </c>
      <c r="O49" s="5">
        <v>2312676844</v>
      </c>
      <c r="P49" s="16">
        <v>2627143651</v>
      </c>
      <c r="Q49" s="5">
        <v>3088393555</v>
      </c>
    </row>
    <row r="50" spans="1:17">
      <c r="A50" t="s">
        <v>44</v>
      </c>
      <c r="B50" t="s">
        <v>142</v>
      </c>
      <c r="C50" s="5">
        <v>8436</v>
      </c>
      <c r="D50" s="5">
        <v>13907</v>
      </c>
      <c r="E50" s="5">
        <v>40071</v>
      </c>
      <c r="F50" s="5">
        <v>335764</v>
      </c>
      <c r="G50" s="5">
        <v>20101239</v>
      </c>
      <c r="H50" s="5">
        <v>133361982</v>
      </c>
      <c r="I50" s="16">
        <v>325718872</v>
      </c>
      <c r="J50" s="16">
        <v>468595718</v>
      </c>
      <c r="K50" s="16">
        <v>650945119</v>
      </c>
      <c r="L50" s="5">
        <v>796048169</v>
      </c>
      <c r="M50" s="5">
        <v>1036074545</v>
      </c>
      <c r="N50" s="5">
        <v>1241801999</v>
      </c>
      <c r="O50" s="5">
        <v>1545015089</v>
      </c>
      <c r="P50" s="16">
        <v>1939531802</v>
      </c>
      <c r="Q50" s="5">
        <v>2438157946</v>
      </c>
    </row>
    <row r="51" spans="1:17">
      <c r="A51" t="s">
        <v>117</v>
      </c>
      <c r="B51" t="s">
        <v>142</v>
      </c>
      <c r="C51" s="5">
        <v>1612</v>
      </c>
      <c r="D51" s="5">
        <v>3021</v>
      </c>
      <c r="E51" s="5">
        <v>4401</v>
      </c>
      <c r="F51" s="5">
        <v>4003</v>
      </c>
      <c r="G51" s="5">
        <v>4694</v>
      </c>
      <c r="H51" s="5">
        <v>6973</v>
      </c>
      <c r="I51" s="16">
        <v>63815</v>
      </c>
      <c r="J51" s="16">
        <v>60652</v>
      </c>
      <c r="K51" s="16">
        <v>137925</v>
      </c>
      <c r="L51" s="5">
        <v>233470</v>
      </c>
      <c r="M51" s="5">
        <v>508579</v>
      </c>
      <c r="N51" s="5">
        <v>27832752</v>
      </c>
      <c r="O51" s="5">
        <v>168656647</v>
      </c>
      <c r="P51" s="16">
        <v>341497209</v>
      </c>
      <c r="Q51" s="5">
        <v>551466846</v>
      </c>
    </row>
    <row r="52" spans="1:17">
      <c r="F52" s="5"/>
      <c r="I52" s="14"/>
      <c r="J52" s="14"/>
      <c r="K52" s="14"/>
      <c r="P52" s="14"/>
    </row>
    <row r="53" spans="1:17">
      <c r="C53" t="s">
        <v>105</v>
      </c>
      <c r="F53" s="5"/>
      <c r="I53" s="14"/>
      <c r="J53" s="14"/>
      <c r="K53" s="14"/>
      <c r="P53" s="14"/>
    </row>
    <row r="54" spans="1:17">
      <c r="A54" t="s">
        <v>103</v>
      </c>
      <c r="C54">
        <v>100</v>
      </c>
      <c r="D54">
        <v>500</v>
      </c>
      <c r="E54" s="5">
        <v>1000</v>
      </c>
      <c r="F54" s="16">
        <v>2000</v>
      </c>
      <c r="G54" s="16">
        <v>4000</v>
      </c>
      <c r="H54" s="16">
        <v>8000</v>
      </c>
      <c r="I54" s="5">
        <v>16000</v>
      </c>
      <c r="J54" s="5">
        <v>32000</v>
      </c>
      <c r="K54" s="5">
        <v>64000</v>
      </c>
      <c r="L54" s="5">
        <v>128000</v>
      </c>
      <c r="M54" s="5">
        <v>256000</v>
      </c>
      <c r="N54" s="5">
        <v>512000</v>
      </c>
      <c r="O54" s="5">
        <v>1024000</v>
      </c>
      <c r="P54" s="5">
        <v>2048000</v>
      </c>
      <c r="Q54" s="5">
        <v>4000000</v>
      </c>
    </row>
    <row r="55" spans="1:17">
      <c r="A55" t="s">
        <v>121</v>
      </c>
      <c r="B55" t="s">
        <v>143</v>
      </c>
    </row>
    <row r="56" spans="1:17">
      <c r="A56" t="s">
        <v>14</v>
      </c>
      <c r="B56" t="s">
        <v>143</v>
      </c>
      <c r="C56" s="5">
        <v>2066803631</v>
      </c>
      <c r="D56" s="5">
        <v>7041735084</v>
      </c>
      <c r="E56" s="5">
        <v>10606093716</v>
      </c>
      <c r="F56" s="5">
        <v>12202679838</v>
      </c>
      <c r="G56" s="5">
        <v>16045109343</v>
      </c>
      <c r="H56" s="5">
        <v>19978421820</v>
      </c>
      <c r="I56" s="5">
        <v>26462137184</v>
      </c>
      <c r="J56" s="5">
        <v>34642257349</v>
      </c>
      <c r="K56" s="5">
        <v>44724654131</v>
      </c>
      <c r="L56" s="5">
        <v>52942577227</v>
      </c>
      <c r="M56" s="5">
        <v>61598427346</v>
      </c>
      <c r="N56" s="5">
        <v>75496719950</v>
      </c>
      <c r="O56" s="5">
        <v>120278830565</v>
      </c>
      <c r="P56" s="16">
        <v>162610874499</v>
      </c>
      <c r="Q56" s="5">
        <v>228596066780</v>
      </c>
    </row>
    <row r="57" spans="1:17">
      <c r="A57" t="s">
        <v>18</v>
      </c>
      <c r="B57" t="s">
        <v>143</v>
      </c>
      <c r="C57" s="5">
        <v>4649436602</v>
      </c>
      <c r="D57" s="5">
        <v>7263083653</v>
      </c>
      <c r="E57" s="5">
        <v>8224142743</v>
      </c>
      <c r="F57" s="5">
        <v>8361776131</v>
      </c>
      <c r="G57" s="5">
        <v>9422641269</v>
      </c>
      <c r="H57" s="5">
        <v>10292005848</v>
      </c>
      <c r="I57" s="5">
        <v>10757757170</v>
      </c>
      <c r="J57" s="5">
        <v>12108709518</v>
      </c>
      <c r="K57" s="5">
        <v>12826239989</v>
      </c>
      <c r="L57" s="5">
        <v>14192217421</v>
      </c>
      <c r="M57" s="5">
        <v>14519431997</v>
      </c>
      <c r="N57" s="5">
        <v>15602668623</v>
      </c>
      <c r="O57" s="5">
        <v>17698686468</v>
      </c>
      <c r="P57" s="16">
        <v>20668934636</v>
      </c>
      <c r="Q57" s="5">
        <v>26561641335</v>
      </c>
    </row>
    <row r="58" spans="1:17">
      <c r="A58" t="s">
        <v>118</v>
      </c>
      <c r="B58" t="s">
        <v>143</v>
      </c>
      <c r="C58" s="5">
        <v>286242</v>
      </c>
      <c r="D58" s="5">
        <v>248958</v>
      </c>
      <c r="E58" s="5">
        <v>319407</v>
      </c>
      <c r="F58" s="5">
        <v>446118</v>
      </c>
      <c r="G58" s="5">
        <v>26548535</v>
      </c>
      <c r="H58" s="5">
        <v>30159882</v>
      </c>
      <c r="I58" s="5">
        <v>255741965</v>
      </c>
      <c r="J58" s="5">
        <v>467368251</v>
      </c>
      <c r="K58" s="5">
        <v>646186398</v>
      </c>
      <c r="L58" s="5">
        <v>765997969</v>
      </c>
      <c r="M58" s="5">
        <v>962110710</v>
      </c>
      <c r="N58" s="5">
        <v>1236910108</v>
      </c>
      <c r="O58" s="5">
        <v>1552506130</v>
      </c>
      <c r="P58" s="16">
        <v>1952597414</v>
      </c>
      <c r="Q58" s="5">
        <v>2450785035</v>
      </c>
    </row>
    <row r="59" spans="1:17">
      <c r="A59" t="s">
        <v>114</v>
      </c>
      <c r="B59" t="s">
        <v>143</v>
      </c>
      <c r="C59" s="5">
        <v>64121</v>
      </c>
      <c r="D59" s="5">
        <v>69738</v>
      </c>
      <c r="E59" s="5">
        <v>53445</v>
      </c>
      <c r="F59" s="5">
        <v>59574</v>
      </c>
      <c r="G59" s="5">
        <v>98428</v>
      </c>
      <c r="H59" s="5">
        <v>121393</v>
      </c>
      <c r="I59" s="16">
        <v>169856</v>
      </c>
      <c r="J59" s="16">
        <v>294596</v>
      </c>
      <c r="K59" s="16">
        <v>521212</v>
      </c>
      <c r="L59" s="5">
        <v>997076</v>
      </c>
      <c r="M59" s="5">
        <v>1977979</v>
      </c>
      <c r="N59" s="5">
        <v>28215826</v>
      </c>
      <c r="O59" s="5">
        <v>166146801</v>
      </c>
      <c r="P59" s="16">
        <v>345034940</v>
      </c>
      <c r="Q59" s="5">
        <v>556483738</v>
      </c>
    </row>
    <row r="60" spans="1:17">
      <c r="A60" t="s">
        <v>115</v>
      </c>
      <c r="B60" t="s">
        <v>143</v>
      </c>
      <c r="C60" s="5">
        <v>1021589701</v>
      </c>
      <c r="D60" s="5">
        <v>1905923620</v>
      </c>
      <c r="E60" s="5">
        <v>2100241627</v>
      </c>
      <c r="F60" s="5">
        <v>2141773893</v>
      </c>
      <c r="G60" s="5">
        <v>2426203724</v>
      </c>
      <c r="H60" s="5">
        <v>2589101863</v>
      </c>
      <c r="I60" s="16">
        <v>2732827747</v>
      </c>
      <c r="J60" s="16">
        <v>3153927735</v>
      </c>
      <c r="K60" s="16">
        <v>3315232628</v>
      </c>
      <c r="L60" s="5">
        <v>3692215790</v>
      </c>
      <c r="M60" s="5">
        <v>3663623051</v>
      </c>
      <c r="N60" s="5">
        <v>3915086586</v>
      </c>
      <c r="O60" s="5">
        <v>4424634212</v>
      </c>
      <c r="P60" s="16">
        <v>5098538983</v>
      </c>
      <c r="Q60" s="5">
        <v>6405119193</v>
      </c>
    </row>
    <row r="61" spans="1:17">
      <c r="A61" t="s">
        <v>116</v>
      </c>
      <c r="B61" t="s">
        <v>143</v>
      </c>
      <c r="C61" s="5">
        <v>111533</v>
      </c>
      <c r="D61" s="5">
        <v>172967</v>
      </c>
      <c r="E61" s="5">
        <v>23938222</v>
      </c>
      <c r="F61" s="5">
        <v>207591758</v>
      </c>
      <c r="G61" s="5">
        <v>466019619</v>
      </c>
      <c r="H61" s="5">
        <v>603604341</v>
      </c>
      <c r="I61" s="16">
        <v>754126894</v>
      </c>
      <c r="J61" s="16">
        <v>895426610</v>
      </c>
      <c r="K61" s="16">
        <v>1239725929</v>
      </c>
      <c r="L61" s="5">
        <v>1422790953</v>
      </c>
      <c r="M61" s="5">
        <v>1775477226</v>
      </c>
      <c r="N61" s="5">
        <v>2062225627</v>
      </c>
      <c r="O61" s="5">
        <v>2331025680</v>
      </c>
      <c r="P61" s="16">
        <v>2625599552</v>
      </c>
      <c r="Q61" s="5">
        <v>3087896001</v>
      </c>
    </row>
    <row r="62" spans="1:17">
      <c r="A62" t="s">
        <v>44</v>
      </c>
      <c r="B62" t="s">
        <v>143</v>
      </c>
      <c r="C62" s="5">
        <v>7552</v>
      </c>
      <c r="D62" s="5">
        <v>20963</v>
      </c>
      <c r="E62" s="5">
        <v>37829</v>
      </c>
      <c r="F62" s="5">
        <v>59023</v>
      </c>
      <c r="G62" s="5">
        <v>26216580</v>
      </c>
      <c r="H62" s="5">
        <v>29048877</v>
      </c>
      <c r="I62" s="16">
        <v>254934674</v>
      </c>
      <c r="J62" s="16">
        <v>468317137</v>
      </c>
      <c r="K62" s="16">
        <v>649491068</v>
      </c>
      <c r="L62" s="5">
        <v>770869233</v>
      </c>
      <c r="M62" s="5">
        <v>959038847</v>
      </c>
      <c r="N62" s="5">
        <v>1237883327</v>
      </c>
      <c r="O62" s="5">
        <v>1550548178</v>
      </c>
      <c r="P62" s="16">
        <v>1945552790</v>
      </c>
      <c r="Q62" s="5">
        <v>2437621495</v>
      </c>
    </row>
    <row r="63" spans="1:17">
      <c r="A63" t="s">
        <v>117</v>
      </c>
      <c r="B63" t="s">
        <v>143</v>
      </c>
      <c r="C63" s="5">
        <v>1794</v>
      </c>
      <c r="D63" s="5">
        <v>2711</v>
      </c>
      <c r="E63" s="5">
        <v>2738</v>
      </c>
      <c r="F63" s="5">
        <v>3233</v>
      </c>
      <c r="G63" s="5">
        <v>4122</v>
      </c>
      <c r="H63" s="5">
        <v>3938</v>
      </c>
      <c r="I63" s="16">
        <v>30019</v>
      </c>
      <c r="J63" s="16">
        <v>117109</v>
      </c>
      <c r="K63" s="16">
        <v>188060</v>
      </c>
      <c r="L63" s="5">
        <v>53316</v>
      </c>
      <c r="M63" s="5">
        <v>130225</v>
      </c>
      <c r="N63" s="5">
        <v>25711256</v>
      </c>
      <c r="O63" s="5">
        <v>163822058</v>
      </c>
      <c r="P63" s="16">
        <v>341776759</v>
      </c>
      <c r="Q63" s="5">
        <v>549840190</v>
      </c>
    </row>
    <row r="65" spans="1:17">
      <c r="C65" t="s">
        <v>78</v>
      </c>
    </row>
    <row r="66" spans="1:17">
      <c r="A66" s="3" t="s">
        <v>103</v>
      </c>
      <c r="B66" s="3"/>
      <c r="C66" s="3">
        <v>100</v>
      </c>
      <c r="D66" s="3">
        <v>500</v>
      </c>
      <c r="E66" s="8">
        <v>1000</v>
      </c>
      <c r="F66" s="8">
        <v>2000</v>
      </c>
      <c r="G66" s="8">
        <v>4000</v>
      </c>
      <c r="H66" s="8">
        <v>8000</v>
      </c>
      <c r="I66" s="8">
        <v>16000</v>
      </c>
      <c r="J66" s="8">
        <v>32000</v>
      </c>
      <c r="K66" s="8">
        <v>64000</v>
      </c>
      <c r="L66" s="8">
        <v>128000</v>
      </c>
      <c r="M66" s="8">
        <v>256000</v>
      </c>
      <c r="N66" s="8">
        <v>512000</v>
      </c>
      <c r="O66" s="8">
        <v>1024000</v>
      </c>
      <c r="P66" s="8">
        <v>2048000</v>
      </c>
      <c r="Q66" s="8">
        <v>4000000</v>
      </c>
    </row>
    <row r="67" spans="1:17">
      <c r="A67" s="3" t="s">
        <v>121</v>
      </c>
      <c r="B67" s="3" t="s">
        <v>144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>
      <c r="A68" s="3" t="s">
        <v>14</v>
      </c>
      <c r="B68" s="3" t="s">
        <v>144</v>
      </c>
      <c r="C68" s="8">
        <v>3082003104</v>
      </c>
      <c r="D68" s="8">
        <v>9181317459</v>
      </c>
      <c r="E68" s="8">
        <v>12091849520</v>
      </c>
      <c r="F68" s="8">
        <v>15402821944</v>
      </c>
      <c r="G68" s="8">
        <v>20122618751</v>
      </c>
      <c r="H68" s="8">
        <v>22918998927</v>
      </c>
      <c r="I68" s="8">
        <v>31109349581</v>
      </c>
      <c r="J68" s="8">
        <v>41108909443</v>
      </c>
      <c r="K68" s="8">
        <v>51952426198</v>
      </c>
      <c r="L68" s="8">
        <v>60951067491</v>
      </c>
      <c r="M68" s="8">
        <v>70922649298</v>
      </c>
      <c r="N68" s="8">
        <v>83997914313</v>
      </c>
      <c r="O68" s="8">
        <v>130006572914</v>
      </c>
      <c r="P68" s="8">
        <v>184559208117</v>
      </c>
      <c r="Q68" s="8">
        <v>267630569243</v>
      </c>
    </row>
    <row r="69" spans="1:17">
      <c r="A69" s="3" t="s">
        <v>18</v>
      </c>
      <c r="B69" s="3" t="s">
        <v>144</v>
      </c>
      <c r="C69" s="8">
        <v>3628144987</v>
      </c>
      <c r="D69" s="8">
        <v>7472763064</v>
      </c>
      <c r="E69" s="8">
        <v>7506982386</v>
      </c>
      <c r="F69" s="8">
        <v>8475368587</v>
      </c>
      <c r="G69" s="8">
        <v>9323222899</v>
      </c>
      <c r="H69" s="8">
        <v>9933043762</v>
      </c>
      <c r="I69" s="8">
        <v>10639019778</v>
      </c>
      <c r="J69" s="8">
        <v>12177329887</v>
      </c>
      <c r="K69" s="8">
        <v>12861631897</v>
      </c>
      <c r="L69" s="8">
        <v>14205454499</v>
      </c>
      <c r="M69" s="8">
        <v>14466382353</v>
      </c>
      <c r="N69" s="8">
        <v>15644210428</v>
      </c>
      <c r="O69" s="8">
        <v>17713635770</v>
      </c>
      <c r="P69" s="8">
        <v>20623408447</v>
      </c>
      <c r="Q69" s="8">
        <v>26642758694</v>
      </c>
    </row>
    <row r="70" spans="1:17">
      <c r="A70" s="3" t="s">
        <v>118</v>
      </c>
      <c r="B70" s="3" t="s">
        <v>144</v>
      </c>
      <c r="C70" s="8">
        <v>324384</v>
      </c>
      <c r="D70" s="8">
        <v>351545</v>
      </c>
      <c r="E70" s="8">
        <v>398975</v>
      </c>
      <c r="F70" s="8">
        <v>554408</v>
      </c>
      <c r="G70" s="8">
        <v>2422553</v>
      </c>
      <c r="H70" s="8">
        <v>20676300</v>
      </c>
      <c r="I70" s="8">
        <v>247969246</v>
      </c>
      <c r="J70" s="8">
        <v>468242040</v>
      </c>
      <c r="K70" s="8">
        <v>647066620</v>
      </c>
      <c r="L70" s="8">
        <v>790791031</v>
      </c>
      <c r="M70" s="8">
        <v>975820794</v>
      </c>
      <c r="N70" s="8">
        <v>1219042103</v>
      </c>
      <c r="O70" s="8">
        <v>1554445206</v>
      </c>
      <c r="P70" s="8">
        <v>1921040422</v>
      </c>
      <c r="Q70" s="8">
        <v>2444458622</v>
      </c>
    </row>
    <row r="71" spans="1:17">
      <c r="A71" s="3" t="s">
        <v>114</v>
      </c>
      <c r="B71" s="3" t="s">
        <v>144</v>
      </c>
      <c r="C71" s="8">
        <v>123977</v>
      </c>
      <c r="D71" s="8">
        <v>100828</v>
      </c>
      <c r="E71" s="8">
        <v>94648</v>
      </c>
      <c r="F71" s="8">
        <v>126846</v>
      </c>
      <c r="G71" s="8">
        <v>117550</v>
      </c>
      <c r="H71" s="8">
        <v>146668</v>
      </c>
      <c r="I71" s="8">
        <v>237692</v>
      </c>
      <c r="J71" s="8">
        <v>347487</v>
      </c>
      <c r="K71" s="8">
        <v>560754</v>
      </c>
      <c r="L71" s="8">
        <v>1077020</v>
      </c>
      <c r="M71" s="8">
        <v>2012740</v>
      </c>
      <c r="N71" s="8">
        <v>22286431</v>
      </c>
      <c r="O71" s="8">
        <v>176282996</v>
      </c>
      <c r="P71" s="8">
        <v>349781835</v>
      </c>
      <c r="Q71" s="8">
        <v>569959227</v>
      </c>
    </row>
    <row r="72" spans="1:17">
      <c r="A72" s="3" t="s">
        <v>115</v>
      </c>
      <c r="B72" s="3" t="s">
        <v>144</v>
      </c>
      <c r="C72" s="8">
        <v>1277658865</v>
      </c>
      <c r="D72" s="8">
        <v>1830109452</v>
      </c>
      <c r="E72" s="8">
        <v>2077974866</v>
      </c>
      <c r="F72" s="8">
        <v>2082655301</v>
      </c>
      <c r="G72" s="8">
        <v>2411819940</v>
      </c>
      <c r="H72" s="8">
        <v>2620790588</v>
      </c>
      <c r="I72" s="8">
        <v>2701860384</v>
      </c>
      <c r="J72" s="8">
        <v>3131102730</v>
      </c>
      <c r="K72" s="8">
        <v>3299027525</v>
      </c>
      <c r="L72" s="8">
        <v>3693602755</v>
      </c>
      <c r="M72" s="8">
        <v>3632387683</v>
      </c>
      <c r="N72" s="8">
        <v>3913236418</v>
      </c>
      <c r="O72" s="8">
        <v>4420277246</v>
      </c>
      <c r="P72" s="8">
        <v>5099274155</v>
      </c>
      <c r="Q72" s="8">
        <v>6406146597</v>
      </c>
    </row>
    <row r="73" spans="1:17">
      <c r="A73" s="3" t="s">
        <v>116</v>
      </c>
      <c r="B73" s="3" t="s">
        <v>144</v>
      </c>
      <c r="C73" s="8">
        <v>286035</v>
      </c>
      <c r="D73" s="8">
        <v>427723</v>
      </c>
      <c r="E73" s="8">
        <v>5918890</v>
      </c>
      <c r="F73" s="8">
        <v>137546541</v>
      </c>
      <c r="G73" s="8">
        <v>401154134</v>
      </c>
      <c r="H73" s="8">
        <v>568083156</v>
      </c>
      <c r="I73" s="8">
        <v>732806673</v>
      </c>
      <c r="J73" s="8">
        <v>928649233</v>
      </c>
      <c r="K73" s="8">
        <v>1242089077</v>
      </c>
      <c r="L73" s="8">
        <v>1483153973</v>
      </c>
      <c r="M73" s="8">
        <v>1854337177</v>
      </c>
      <c r="N73" s="8">
        <v>2111431915</v>
      </c>
      <c r="O73" s="8">
        <v>2356860461</v>
      </c>
      <c r="P73" s="8">
        <v>2650350046</v>
      </c>
      <c r="Q73" s="8">
        <v>3117988760</v>
      </c>
    </row>
    <row r="74" spans="1:17">
      <c r="A74" s="3" t="s">
        <v>44</v>
      </c>
      <c r="B74" s="3" t="s">
        <v>144</v>
      </c>
      <c r="C74" s="8">
        <v>36506</v>
      </c>
      <c r="D74" s="8">
        <v>45329</v>
      </c>
      <c r="E74" s="8">
        <v>55866</v>
      </c>
      <c r="F74" s="8">
        <v>86755</v>
      </c>
      <c r="G74" s="8">
        <v>1806334</v>
      </c>
      <c r="H74" s="8">
        <v>20004571</v>
      </c>
      <c r="I74" s="8">
        <v>246735701</v>
      </c>
      <c r="J74" s="8">
        <v>464596914</v>
      </c>
      <c r="K74" s="8">
        <v>647343588</v>
      </c>
      <c r="L74" s="8">
        <v>790002787</v>
      </c>
      <c r="M74" s="8">
        <v>978584244</v>
      </c>
      <c r="N74" s="8">
        <v>1211643386</v>
      </c>
      <c r="O74" s="8">
        <v>1547143771</v>
      </c>
      <c r="P74" s="8">
        <v>1917771531</v>
      </c>
      <c r="Q74" s="8">
        <v>2429307136</v>
      </c>
    </row>
    <row r="75" spans="1:17">
      <c r="A75" s="3" t="s">
        <v>117</v>
      </c>
      <c r="B75" s="3" t="s">
        <v>144</v>
      </c>
      <c r="C75" s="8">
        <v>2829</v>
      </c>
      <c r="D75" s="8">
        <v>4486</v>
      </c>
      <c r="E75" s="8">
        <v>4299</v>
      </c>
      <c r="F75" s="8">
        <v>4672</v>
      </c>
      <c r="G75" s="8">
        <v>5928</v>
      </c>
      <c r="H75" s="8">
        <v>4877</v>
      </c>
      <c r="I75" s="8">
        <v>14136</v>
      </c>
      <c r="J75" s="8">
        <v>97395</v>
      </c>
      <c r="K75" s="8">
        <v>78790</v>
      </c>
      <c r="L75" s="8">
        <v>77971</v>
      </c>
      <c r="M75" s="8">
        <v>165785</v>
      </c>
      <c r="N75" s="8">
        <v>19018725</v>
      </c>
      <c r="O75" s="8">
        <v>172747685</v>
      </c>
      <c r="P75" s="8">
        <v>346104089</v>
      </c>
      <c r="Q75" s="8">
        <v>563429410</v>
      </c>
    </row>
    <row r="77" spans="1:17" ht="25">
      <c r="A77" s="1" t="s">
        <v>136</v>
      </c>
      <c r="B77" s="1"/>
      <c r="I77" s="15"/>
    </row>
    <row r="78" spans="1:17">
      <c r="C78" t="s">
        <v>104</v>
      </c>
      <c r="E78" s="14"/>
      <c r="F78" s="14"/>
      <c r="G78" s="14"/>
    </row>
    <row r="79" spans="1:17">
      <c r="A79" t="s">
        <v>103</v>
      </c>
      <c r="C79">
        <v>100</v>
      </c>
      <c r="D79">
        <v>500</v>
      </c>
      <c r="E79" s="5">
        <v>1000</v>
      </c>
      <c r="F79" s="16">
        <v>2000</v>
      </c>
      <c r="G79" s="16">
        <v>4000</v>
      </c>
      <c r="H79" s="16">
        <v>8000</v>
      </c>
      <c r="I79" s="5">
        <v>16000</v>
      </c>
      <c r="J79" s="5">
        <v>32000</v>
      </c>
      <c r="K79" s="5">
        <v>64000</v>
      </c>
      <c r="L79" s="5">
        <v>128000</v>
      </c>
      <c r="M79" s="5">
        <v>256000</v>
      </c>
      <c r="N79" s="5">
        <v>512000</v>
      </c>
      <c r="O79" s="5">
        <v>1024000</v>
      </c>
      <c r="P79" s="5">
        <v>2048000</v>
      </c>
      <c r="Q79" s="5">
        <v>4000000</v>
      </c>
    </row>
    <row r="81" spans="1:17">
      <c r="A81" t="s">
        <v>14</v>
      </c>
      <c r="B81" t="s">
        <v>146</v>
      </c>
      <c r="C81" s="5">
        <v>11375142452</v>
      </c>
      <c r="D81" s="5">
        <v>15641984815</v>
      </c>
      <c r="E81" s="5">
        <v>17925980323</v>
      </c>
      <c r="F81" s="5">
        <v>21445284710</v>
      </c>
      <c r="G81" s="5">
        <v>26924893961</v>
      </c>
      <c r="H81" s="5">
        <v>33677177532</v>
      </c>
      <c r="I81" s="5">
        <v>41132586169</v>
      </c>
      <c r="J81" s="5">
        <v>45724257752</v>
      </c>
      <c r="K81" s="5">
        <v>50243152222</v>
      </c>
      <c r="L81" s="5">
        <v>56781454209</v>
      </c>
      <c r="M81" s="5">
        <v>76694605345</v>
      </c>
      <c r="N81" s="5">
        <v>179509423088</v>
      </c>
      <c r="O81" s="5"/>
      <c r="P81" s="5"/>
      <c r="Q81" s="5"/>
    </row>
    <row r="82" spans="1:17">
      <c r="A82" t="s">
        <v>18</v>
      </c>
      <c r="B82" t="s">
        <v>146</v>
      </c>
      <c r="C82" s="5">
        <v>12858150454</v>
      </c>
      <c r="D82" s="5">
        <v>13331506010</v>
      </c>
      <c r="E82" s="5">
        <v>13168853832</v>
      </c>
      <c r="F82" s="5">
        <v>13222097358</v>
      </c>
      <c r="G82" s="5">
        <v>13585919140</v>
      </c>
      <c r="H82" s="5">
        <v>13638070171</v>
      </c>
      <c r="I82" s="5">
        <v>13735600510</v>
      </c>
      <c r="J82" s="5">
        <v>13664073767</v>
      </c>
      <c r="K82" s="5">
        <v>13812366462</v>
      </c>
      <c r="L82" s="5">
        <v>14266369529</v>
      </c>
      <c r="M82" s="5">
        <v>15874540887</v>
      </c>
      <c r="N82" s="5">
        <v>21942468215</v>
      </c>
      <c r="O82" s="5"/>
      <c r="P82" s="16"/>
      <c r="Q82" s="5"/>
    </row>
    <row r="83" spans="1:17">
      <c r="A83" t="s">
        <v>118</v>
      </c>
      <c r="B83" t="s">
        <v>146</v>
      </c>
      <c r="C83" s="5">
        <v>164338</v>
      </c>
      <c r="D83" s="5">
        <v>398648</v>
      </c>
      <c r="E83" s="5">
        <v>835936</v>
      </c>
      <c r="F83" s="5">
        <v>12848644</v>
      </c>
      <c r="G83" s="5">
        <v>117536507</v>
      </c>
      <c r="H83" s="5">
        <v>408844841</v>
      </c>
      <c r="I83" s="5">
        <v>644148126</v>
      </c>
      <c r="J83" s="5">
        <v>787579093</v>
      </c>
      <c r="K83" s="5">
        <v>936581762</v>
      </c>
      <c r="L83" s="5">
        <v>1110169530</v>
      </c>
      <c r="M83" s="5">
        <v>1492602768</v>
      </c>
      <c r="N83" s="5">
        <v>3364476894</v>
      </c>
      <c r="O83" s="5"/>
      <c r="P83" s="16"/>
      <c r="Q83" s="5"/>
    </row>
    <row r="84" spans="1:17">
      <c r="A84" t="s">
        <v>114</v>
      </c>
      <c r="B84" t="s">
        <v>146</v>
      </c>
      <c r="C84" s="5">
        <v>43002</v>
      </c>
      <c r="D84" s="5">
        <v>40110</v>
      </c>
      <c r="E84" s="5">
        <v>52669</v>
      </c>
      <c r="F84" s="5">
        <v>82837</v>
      </c>
      <c r="G84" s="5">
        <v>123204</v>
      </c>
      <c r="H84" s="5">
        <v>190920</v>
      </c>
      <c r="I84" s="5">
        <v>133215</v>
      </c>
      <c r="J84" s="5">
        <v>398706</v>
      </c>
      <c r="K84" s="5">
        <v>974055</v>
      </c>
      <c r="L84" s="5">
        <v>1112620</v>
      </c>
      <c r="M84" s="5">
        <v>11698604</v>
      </c>
      <c r="N84" s="5">
        <v>166867599</v>
      </c>
      <c r="O84" s="5"/>
      <c r="P84" s="16"/>
      <c r="Q84" s="5"/>
    </row>
    <row r="85" spans="1:17">
      <c r="A85" t="s">
        <v>115</v>
      </c>
      <c r="B85" t="s">
        <v>146</v>
      </c>
      <c r="C85" s="5">
        <v>2622239862</v>
      </c>
      <c r="D85" s="5">
        <v>2813014339</v>
      </c>
      <c r="E85" s="5">
        <v>2750977792</v>
      </c>
      <c r="F85" s="5">
        <v>2756559279</v>
      </c>
      <c r="G85" s="5">
        <v>2905711107</v>
      </c>
      <c r="H85" s="5">
        <v>2930813954</v>
      </c>
      <c r="I85" s="16">
        <v>2954806082</v>
      </c>
      <c r="J85" s="16">
        <v>2930963659</v>
      </c>
      <c r="K85" s="16">
        <v>2956308359</v>
      </c>
      <c r="L85" s="5">
        <v>3061821178</v>
      </c>
      <c r="M85" s="5">
        <v>3514643387</v>
      </c>
      <c r="N85" s="5">
        <v>5211763565</v>
      </c>
      <c r="O85" s="5"/>
      <c r="P85" s="16"/>
      <c r="Q85" s="5"/>
    </row>
    <row r="86" spans="1:17">
      <c r="A86" t="s">
        <v>116</v>
      </c>
      <c r="B86" t="s">
        <v>146</v>
      </c>
      <c r="C86" s="5">
        <v>209608</v>
      </c>
      <c r="D86" s="5">
        <v>124095540</v>
      </c>
      <c r="E86" s="5">
        <v>341968639</v>
      </c>
      <c r="F86" s="5">
        <v>558470650</v>
      </c>
      <c r="G86" s="5">
        <v>764415318</v>
      </c>
      <c r="H86" s="5">
        <v>947351336</v>
      </c>
      <c r="I86" s="16">
        <v>1150898155</v>
      </c>
      <c r="J86" s="16">
        <v>1272502275</v>
      </c>
      <c r="K86" s="16">
        <v>1428835929</v>
      </c>
      <c r="L86" s="5">
        <v>1641103942</v>
      </c>
      <c r="M86" s="5">
        <v>2210759541</v>
      </c>
      <c r="N86" s="5">
        <v>4425037571</v>
      </c>
      <c r="O86" s="5"/>
      <c r="P86" s="16"/>
      <c r="Q86" s="5"/>
    </row>
    <row r="87" spans="1:17">
      <c r="A87" t="s">
        <v>44</v>
      </c>
      <c r="B87" t="s">
        <v>146</v>
      </c>
      <c r="C87" s="5">
        <v>21945</v>
      </c>
      <c r="D87" s="5">
        <v>30682</v>
      </c>
      <c r="E87" s="5">
        <v>398448</v>
      </c>
      <c r="F87" s="5">
        <v>11604366</v>
      </c>
      <c r="G87" s="5">
        <v>116175832</v>
      </c>
      <c r="H87" s="5">
        <v>407810219</v>
      </c>
      <c r="I87" s="16">
        <v>642738149</v>
      </c>
      <c r="J87" s="16">
        <v>786279294</v>
      </c>
      <c r="K87" s="16">
        <v>935584524</v>
      </c>
      <c r="L87" s="5">
        <v>1103910689</v>
      </c>
      <c r="M87" s="5">
        <v>1486808279</v>
      </c>
      <c r="N87" s="5">
        <v>3352588734</v>
      </c>
      <c r="O87" s="5"/>
      <c r="P87" s="16"/>
      <c r="Q87" s="5"/>
    </row>
    <row r="88" spans="1:17">
      <c r="A88" t="s">
        <v>117</v>
      </c>
      <c r="B88" t="s">
        <v>146</v>
      </c>
      <c r="C88" s="5">
        <v>3276</v>
      </c>
      <c r="D88" s="5">
        <v>5894</v>
      </c>
      <c r="E88" s="5">
        <v>7296</v>
      </c>
      <c r="F88" s="5">
        <v>6694</v>
      </c>
      <c r="G88" s="5">
        <v>10308</v>
      </c>
      <c r="H88" s="5">
        <v>14080</v>
      </c>
      <c r="I88" s="16">
        <v>100892</v>
      </c>
      <c r="J88" s="16">
        <v>178805</v>
      </c>
      <c r="K88" s="16">
        <v>43879</v>
      </c>
      <c r="L88" s="5">
        <v>365794</v>
      </c>
      <c r="M88" s="5">
        <v>10033306</v>
      </c>
      <c r="N88" s="5" t="s">
        <v>137</v>
      </c>
      <c r="O88" s="5"/>
      <c r="P88" s="16"/>
      <c r="Q88" s="5"/>
    </row>
    <row r="89" spans="1:17">
      <c r="F89" s="5"/>
      <c r="I89" s="14"/>
      <c r="J89" s="14"/>
      <c r="K89" s="14"/>
      <c r="P89" s="14"/>
    </row>
    <row r="90" spans="1:17">
      <c r="C90" t="s">
        <v>105</v>
      </c>
      <c r="F90" s="5"/>
      <c r="I90" s="14"/>
      <c r="J90" s="14"/>
      <c r="K90" s="14"/>
      <c r="P90" s="14"/>
    </row>
    <row r="91" spans="1:17">
      <c r="A91" t="s">
        <v>103</v>
      </c>
      <c r="C91">
        <v>100</v>
      </c>
      <c r="D91">
        <v>500</v>
      </c>
      <c r="E91" s="5">
        <v>1000</v>
      </c>
      <c r="F91" s="16">
        <v>2000</v>
      </c>
      <c r="G91" s="16">
        <v>4000</v>
      </c>
      <c r="H91" s="16">
        <v>8000</v>
      </c>
      <c r="I91" s="5">
        <v>16000</v>
      </c>
      <c r="J91" s="5">
        <v>32000</v>
      </c>
      <c r="K91" s="5">
        <v>64000</v>
      </c>
      <c r="L91" s="5">
        <v>128000</v>
      </c>
      <c r="M91" s="5">
        <v>256000</v>
      </c>
      <c r="N91" s="5">
        <v>512000</v>
      </c>
      <c r="O91" s="5">
        <v>1024000</v>
      </c>
      <c r="P91" s="5">
        <v>2048000</v>
      </c>
      <c r="Q91" s="5">
        <v>4000000</v>
      </c>
    </row>
    <row r="93" spans="1:17">
      <c r="A93" t="s">
        <v>14</v>
      </c>
      <c r="B93" t="s">
        <v>147</v>
      </c>
      <c r="C93" s="5">
        <v>7830867756</v>
      </c>
      <c r="D93" s="5">
        <v>11752705040</v>
      </c>
      <c r="E93" s="5">
        <v>14477688694</v>
      </c>
      <c r="F93" s="5">
        <v>18605597198</v>
      </c>
      <c r="G93" s="5">
        <v>23721438234</v>
      </c>
      <c r="H93" s="5">
        <v>29656264741</v>
      </c>
      <c r="I93" s="5">
        <v>40972759954</v>
      </c>
      <c r="J93" s="5">
        <v>46243532301</v>
      </c>
      <c r="K93" s="5">
        <v>51289178533</v>
      </c>
      <c r="L93" s="5">
        <v>57564133272</v>
      </c>
      <c r="M93" s="5">
        <v>80478569655</v>
      </c>
      <c r="N93" s="5">
        <v>181843155059</v>
      </c>
      <c r="O93" s="5"/>
      <c r="P93" s="16"/>
      <c r="Q93" s="5"/>
    </row>
    <row r="94" spans="1:17">
      <c r="A94" t="s">
        <v>18</v>
      </c>
      <c r="B94" t="s">
        <v>147</v>
      </c>
      <c r="C94" s="5">
        <v>10201951334</v>
      </c>
      <c r="D94" s="5">
        <v>12800619047</v>
      </c>
      <c r="E94" s="5">
        <v>13060385747</v>
      </c>
      <c r="F94" s="5">
        <v>13008232981</v>
      </c>
      <c r="G94" s="5">
        <v>13600750480</v>
      </c>
      <c r="H94" s="5">
        <v>13611984999</v>
      </c>
      <c r="I94" s="5">
        <v>13719436387</v>
      </c>
      <c r="J94" s="5">
        <v>13636045693</v>
      </c>
      <c r="K94" s="5">
        <v>13665717316</v>
      </c>
      <c r="L94" s="5">
        <v>14262570103</v>
      </c>
      <c r="M94" s="5">
        <v>15919900671</v>
      </c>
      <c r="N94" s="5">
        <v>21965692982</v>
      </c>
      <c r="O94" s="5"/>
      <c r="P94" s="16"/>
      <c r="Q94" s="5"/>
    </row>
    <row r="95" spans="1:17">
      <c r="A95" t="s">
        <v>118</v>
      </c>
      <c r="B95" t="s">
        <v>147</v>
      </c>
      <c r="C95" s="5">
        <v>247964</v>
      </c>
      <c r="D95" s="5">
        <v>373929</v>
      </c>
      <c r="E95" s="5">
        <v>588803</v>
      </c>
      <c r="F95" s="5">
        <v>4029793</v>
      </c>
      <c r="G95" s="5">
        <v>13015549</v>
      </c>
      <c r="H95" s="5">
        <v>212521471</v>
      </c>
      <c r="I95" s="5">
        <v>624266356</v>
      </c>
      <c r="J95" s="5">
        <v>782955141</v>
      </c>
      <c r="K95" s="5">
        <v>927874527</v>
      </c>
      <c r="L95" s="5">
        <v>1125361085</v>
      </c>
      <c r="M95" s="5">
        <v>1490848734</v>
      </c>
      <c r="N95" s="5">
        <v>3355373534</v>
      </c>
      <c r="O95" s="5"/>
      <c r="P95" s="16"/>
      <c r="Q95" s="5"/>
    </row>
    <row r="96" spans="1:17">
      <c r="A96" t="s">
        <v>114</v>
      </c>
      <c r="B96" t="s">
        <v>147</v>
      </c>
      <c r="C96" s="5">
        <v>79321</v>
      </c>
      <c r="D96" s="5">
        <v>66555</v>
      </c>
      <c r="E96" s="5">
        <v>92930</v>
      </c>
      <c r="F96" s="5">
        <v>89641</v>
      </c>
      <c r="G96" s="5">
        <v>152065</v>
      </c>
      <c r="H96" s="5">
        <v>219255</v>
      </c>
      <c r="I96" s="16">
        <v>124473</v>
      </c>
      <c r="J96" s="16">
        <v>249038</v>
      </c>
      <c r="K96" s="16">
        <v>1028657</v>
      </c>
      <c r="L96" s="5">
        <v>1923560</v>
      </c>
      <c r="M96" s="5">
        <v>10592131</v>
      </c>
      <c r="N96" s="5">
        <v>163929512</v>
      </c>
      <c r="O96" s="5"/>
      <c r="P96" s="16"/>
      <c r="Q96" s="5"/>
    </row>
    <row r="97" spans="1:17">
      <c r="A97" t="s">
        <v>115</v>
      </c>
      <c r="B97" t="s">
        <v>147</v>
      </c>
      <c r="C97" s="5">
        <v>2142911038</v>
      </c>
      <c r="D97" s="5">
        <v>2693428580</v>
      </c>
      <c r="E97" s="5">
        <v>2729269035</v>
      </c>
      <c r="F97" s="5">
        <v>2758252299</v>
      </c>
      <c r="G97" s="5">
        <v>2889326063</v>
      </c>
      <c r="H97" s="5">
        <v>2924330170</v>
      </c>
      <c r="I97" s="16">
        <v>2950656667</v>
      </c>
      <c r="J97" s="16">
        <v>2919601276</v>
      </c>
      <c r="K97" s="16">
        <v>2953969316</v>
      </c>
      <c r="L97" s="5">
        <v>3061076130</v>
      </c>
      <c r="M97" s="5">
        <v>3506060995</v>
      </c>
      <c r="N97" s="5">
        <v>5209302777</v>
      </c>
      <c r="O97" s="5"/>
      <c r="P97" s="16"/>
      <c r="Q97" s="5"/>
    </row>
    <row r="98" spans="1:17">
      <c r="A98" t="s">
        <v>116</v>
      </c>
      <c r="B98" t="s">
        <v>147</v>
      </c>
      <c r="C98" s="5">
        <v>170038</v>
      </c>
      <c r="D98" s="5">
        <v>20978816</v>
      </c>
      <c r="E98" s="5">
        <v>139171018</v>
      </c>
      <c r="F98" s="5">
        <v>512810513</v>
      </c>
      <c r="G98" s="5">
        <v>744104646</v>
      </c>
      <c r="H98" s="5">
        <v>935776712</v>
      </c>
      <c r="I98" s="16">
        <v>1146516028</v>
      </c>
      <c r="J98" s="16">
        <v>1273051429</v>
      </c>
      <c r="K98" s="16">
        <v>1429059691</v>
      </c>
      <c r="L98" s="5">
        <v>1635082602</v>
      </c>
      <c r="M98" s="5">
        <v>2192585036</v>
      </c>
      <c r="N98" s="5">
        <v>4420842842</v>
      </c>
      <c r="O98" s="5"/>
      <c r="P98" s="16"/>
      <c r="Q98" s="5"/>
    </row>
    <row r="99" spans="1:17">
      <c r="A99" t="s">
        <v>44</v>
      </c>
      <c r="B99" t="s">
        <v>147</v>
      </c>
      <c r="C99" s="5">
        <v>22326</v>
      </c>
      <c r="D99" s="5">
        <v>31277</v>
      </c>
      <c r="E99" s="5">
        <v>164171</v>
      </c>
      <c r="F99" s="5">
        <v>2853913</v>
      </c>
      <c r="G99" s="5">
        <v>11744608</v>
      </c>
      <c r="H99" s="5">
        <v>211121461</v>
      </c>
      <c r="I99" s="16">
        <v>618946417</v>
      </c>
      <c r="J99" s="16">
        <v>783677465</v>
      </c>
      <c r="K99" s="16">
        <v>932950234</v>
      </c>
      <c r="L99" s="5">
        <v>1118514947</v>
      </c>
      <c r="M99" s="5">
        <v>1475677029</v>
      </c>
      <c r="N99" s="5">
        <v>3333930720</v>
      </c>
      <c r="O99" s="5"/>
      <c r="P99" s="16"/>
      <c r="Q99" s="5"/>
    </row>
    <row r="100" spans="1:17">
      <c r="A100" t="s">
        <v>117</v>
      </c>
      <c r="B100" t="s">
        <v>147</v>
      </c>
      <c r="C100" s="5">
        <v>3182</v>
      </c>
      <c r="D100" s="5">
        <v>2605</v>
      </c>
      <c r="E100" s="5">
        <v>4250</v>
      </c>
      <c r="F100" s="5">
        <v>5056</v>
      </c>
      <c r="G100" s="5">
        <v>5102</v>
      </c>
      <c r="H100" s="5">
        <v>9805</v>
      </c>
      <c r="I100" s="16">
        <v>100848</v>
      </c>
      <c r="J100" s="16">
        <v>184653</v>
      </c>
      <c r="K100" s="16">
        <v>49494</v>
      </c>
      <c r="L100" s="5">
        <v>90684</v>
      </c>
      <c r="M100" s="5">
        <v>10575106</v>
      </c>
      <c r="N100" s="5">
        <v>161693798</v>
      </c>
      <c r="O100" s="5"/>
      <c r="P100" s="16"/>
      <c r="Q100" s="5"/>
    </row>
    <row r="102" spans="1:17">
      <c r="C102" t="s">
        <v>78</v>
      </c>
    </row>
    <row r="103" spans="1:17">
      <c r="A103" s="3" t="s">
        <v>103</v>
      </c>
      <c r="B103" s="3"/>
      <c r="C103" s="3">
        <v>100</v>
      </c>
      <c r="D103" s="3">
        <v>500</v>
      </c>
      <c r="E103" s="8">
        <v>1000</v>
      </c>
      <c r="F103" s="8">
        <v>2000</v>
      </c>
      <c r="G103" s="8">
        <v>4000</v>
      </c>
      <c r="H103" s="8">
        <v>8000</v>
      </c>
      <c r="I103" s="8">
        <v>16000</v>
      </c>
      <c r="J103" s="8">
        <v>32000</v>
      </c>
      <c r="K103" s="8">
        <v>64000</v>
      </c>
      <c r="L103" s="8">
        <v>128000</v>
      </c>
      <c r="M103" s="8">
        <v>256000</v>
      </c>
      <c r="N103" s="8">
        <v>512000</v>
      </c>
      <c r="O103" s="8">
        <v>1024000</v>
      </c>
      <c r="P103" s="8">
        <v>2048000</v>
      </c>
      <c r="Q103" s="8">
        <v>4000000</v>
      </c>
    </row>
    <row r="104" spans="1:17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spans="1:17">
      <c r="A105" s="3" t="s">
        <v>14</v>
      </c>
      <c r="B105" s="3" t="s">
        <v>145</v>
      </c>
      <c r="C105" s="8">
        <v>9707036747</v>
      </c>
      <c r="D105" s="8">
        <v>16188735246</v>
      </c>
      <c r="E105" s="8">
        <v>17559388833</v>
      </c>
      <c r="F105" s="8">
        <v>23567588837</v>
      </c>
      <c r="G105" s="8">
        <v>27920348265</v>
      </c>
      <c r="H105" s="8">
        <v>35599236993</v>
      </c>
      <c r="I105" s="8">
        <v>49118918477</v>
      </c>
      <c r="J105" s="8">
        <v>52982587803</v>
      </c>
      <c r="K105" s="8">
        <v>59386242739</v>
      </c>
      <c r="L105" s="8">
        <v>67253434149</v>
      </c>
      <c r="M105" s="8">
        <v>89627188002</v>
      </c>
      <c r="N105" s="8">
        <v>195605773606</v>
      </c>
      <c r="O105" s="8"/>
      <c r="P105" s="8"/>
      <c r="Q105" s="8"/>
    </row>
    <row r="106" spans="1:17">
      <c r="A106" s="3" t="s">
        <v>18</v>
      </c>
      <c r="B106" s="3" t="s">
        <v>145</v>
      </c>
      <c r="C106" s="8">
        <v>10050129959</v>
      </c>
      <c r="D106" s="8">
        <v>13052732748</v>
      </c>
      <c r="E106" s="8">
        <v>12473087696</v>
      </c>
      <c r="F106" s="8">
        <v>13163713369</v>
      </c>
      <c r="G106" s="8">
        <v>13438588348</v>
      </c>
      <c r="H106" s="8">
        <v>13269981672</v>
      </c>
      <c r="I106" s="8">
        <v>13744753317</v>
      </c>
      <c r="J106" s="8">
        <v>13625238076</v>
      </c>
      <c r="K106" s="8">
        <v>13776603350</v>
      </c>
      <c r="L106" s="8">
        <v>14217115000</v>
      </c>
      <c r="M106" s="8">
        <v>15846536000</v>
      </c>
      <c r="N106" s="8">
        <v>21951897697</v>
      </c>
      <c r="O106" s="8"/>
      <c r="P106" s="8"/>
      <c r="Q106" s="8"/>
    </row>
    <row r="107" spans="1:17">
      <c r="A107" s="3" t="s">
        <v>118</v>
      </c>
      <c r="B107" s="3" t="s">
        <v>145</v>
      </c>
      <c r="C107" s="8">
        <v>387799</v>
      </c>
      <c r="D107" s="8">
        <v>437764</v>
      </c>
      <c r="E107" s="8">
        <v>572218</v>
      </c>
      <c r="F107" s="8">
        <v>11043786</v>
      </c>
      <c r="G107" s="8">
        <v>14765003</v>
      </c>
      <c r="H107" s="8">
        <v>174055904</v>
      </c>
      <c r="I107" s="8">
        <v>586263437</v>
      </c>
      <c r="J107" s="8">
        <v>761329061</v>
      </c>
      <c r="K107" s="8">
        <v>900022060</v>
      </c>
      <c r="L107" s="8">
        <v>1059661054</v>
      </c>
      <c r="M107" s="8">
        <v>1438883541</v>
      </c>
      <c r="N107" s="8">
        <v>3314772842</v>
      </c>
      <c r="O107" s="8"/>
      <c r="P107" s="8"/>
      <c r="Q107" s="8"/>
    </row>
    <row r="108" spans="1:17">
      <c r="A108" s="3" t="s">
        <v>114</v>
      </c>
      <c r="B108" s="3" t="s">
        <v>145</v>
      </c>
      <c r="C108" s="8">
        <v>127855</v>
      </c>
      <c r="D108" s="8">
        <v>130166</v>
      </c>
      <c r="E108" s="8">
        <v>145697</v>
      </c>
      <c r="F108" s="8">
        <v>139432</v>
      </c>
      <c r="G108" s="8">
        <v>207555</v>
      </c>
      <c r="H108" s="8">
        <v>267989</v>
      </c>
      <c r="I108" s="8">
        <v>145175</v>
      </c>
      <c r="J108" s="8">
        <v>419341</v>
      </c>
      <c r="K108" s="8">
        <v>1144477</v>
      </c>
      <c r="L108" s="8">
        <v>2265814</v>
      </c>
      <c r="M108" s="8">
        <v>10695673</v>
      </c>
      <c r="N108" s="8">
        <v>157188639</v>
      </c>
      <c r="O108" s="8"/>
      <c r="P108" s="8"/>
      <c r="Q108" s="8"/>
    </row>
    <row r="109" spans="1:17">
      <c r="A109" s="3" t="s">
        <v>115</v>
      </c>
      <c r="B109" s="3" t="s">
        <v>145</v>
      </c>
      <c r="C109" s="8">
        <v>2299164765</v>
      </c>
      <c r="D109" s="8">
        <v>2649736064</v>
      </c>
      <c r="E109" s="8">
        <v>2688126072</v>
      </c>
      <c r="F109" s="8">
        <v>2787779411</v>
      </c>
      <c r="G109" s="8">
        <v>2916818414</v>
      </c>
      <c r="H109" s="8">
        <v>2943518916</v>
      </c>
      <c r="I109" s="8">
        <v>2923398393</v>
      </c>
      <c r="J109" s="8">
        <v>2909747143</v>
      </c>
      <c r="K109" s="8">
        <v>2949547742</v>
      </c>
      <c r="L109" s="8">
        <v>3050422624</v>
      </c>
      <c r="M109" s="8">
        <v>3506064877</v>
      </c>
      <c r="N109" s="8">
        <v>5199071008</v>
      </c>
      <c r="O109" s="8"/>
      <c r="P109" s="8"/>
      <c r="Q109" s="8"/>
    </row>
    <row r="110" spans="1:17">
      <c r="A110" s="3" t="s">
        <v>116</v>
      </c>
      <c r="B110" s="3" t="s">
        <v>145</v>
      </c>
      <c r="C110" s="8">
        <v>437988</v>
      </c>
      <c r="D110" s="8">
        <v>6049541</v>
      </c>
      <c r="E110" s="8">
        <v>72082395</v>
      </c>
      <c r="F110" s="8">
        <v>477825809</v>
      </c>
      <c r="G110" s="8">
        <v>716223221</v>
      </c>
      <c r="H110" s="8">
        <v>958401995</v>
      </c>
      <c r="I110" s="8">
        <v>1118471708</v>
      </c>
      <c r="J110" s="8">
        <v>1254908322</v>
      </c>
      <c r="K110" s="8">
        <v>1401944013</v>
      </c>
      <c r="L110" s="8">
        <v>1609980106</v>
      </c>
      <c r="M110" s="8">
        <v>2161898826</v>
      </c>
      <c r="N110" s="8">
        <v>4386520866</v>
      </c>
      <c r="O110" s="8"/>
      <c r="P110" s="8"/>
      <c r="Q110" s="8"/>
    </row>
    <row r="111" spans="1:17">
      <c r="A111" s="3" t="s">
        <v>44</v>
      </c>
      <c r="B111" s="3" t="s">
        <v>145</v>
      </c>
      <c r="C111" s="8">
        <v>32321</v>
      </c>
      <c r="D111" s="8">
        <v>54156</v>
      </c>
      <c r="E111" s="8">
        <v>113324</v>
      </c>
      <c r="F111" s="8">
        <v>10544193</v>
      </c>
      <c r="G111" s="8">
        <v>13645817</v>
      </c>
      <c r="H111" s="8">
        <v>174666465</v>
      </c>
      <c r="I111" s="8">
        <v>584354242</v>
      </c>
      <c r="J111" s="8">
        <v>756799680</v>
      </c>
      <c r="K111" s="8">
        <v>891211915</v>
      </c>
      <c r="L111" s="8">
        <v>1059979496</v>
      </c>
      <c r="M111" s="8">
        <v>1432634331</v>
      </c>
      <c r="N111" s="8">
        <v>3293895822</v>
      </c>
      <c r="O111" s="8"/>
      <c r="P111" s="8"/>
      <c r="Q111" s="8"/>
    </row>
    <row r="112" spans="1:17">
      <c r="A112" s="3" t="s">
        <v>117</v>
      </c>
      <c r="B112" s="3" t="s">
        <v>145</v>
      </c>
      <c r="C112" s="8">
        <v>3382</v>
      </c>
      <c r="D112" s="8">
        <v>6449</v>
      </c>
      <c r="E112" s="8">
        <v>2988</v>
      </c>
      <c r="F112" s="8">
        <v>4899</v>
      </c>
      <c r="G112" s="8">
        <v>7533</v>
      </c>
      <c r="H112" s="8">
        <v>16907</v>
      </c>
      <c r="I112" s="8">
        <v>124821</v>
      </c>
      <c r="J112" s="8">
        <v>204798</v>
      </c>
      <c r="K112" s="8">
        <v>92538</v>
      </c>
      <c r="L112" s="8">
        <v>251081</v>
      </c>
      <c r="M112" s="8">
        <v>9052112</v>
      </c>
      <c r="N112" s="8">
        <v>157619053</v>
      </c>
      <c r="O112" s="8"/>
      <c r="P112" s="8"/>
      <c r="Q112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24"/>
  <sheetViews>
    <sheetView topLeftCell="A9" workbookViewId="0">
      <selection activeCell="J25" sqref="J25"/>
    </sheetView>
  </sheetViews>
  <sheetFormatPr baseColWidth="10" defaultRowHeight="15" x14ac:dyDescent="0"/>
  <sheetData>
    <row r="24" spans="11:11">
      <c r="K24" t="s">
        <v>149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opLeftCell="A32" workbookViewId="0">
      <selection activeCell="AB65" sqref="AB65"/>
    </sheetView>
  </sheetViews>
  <sheetFormatPr baseColWidth="10" defaultRowHeight="15" x14ac:dyDescent="0"/>
  <cols>
    <col min="2" max="2" width="14.33203125" customWidth="1"/>
    <col min="3" max="3" width="14.1640625" customWidth="1"/>
    <col min="4" max="4" width="12.1640625" customWidth="1"/>
    <col min="5" max="5" width="13.33203125" customWidth="1"/>
    <col min="6" max="6" width="12" customWidth="1"/>
    <col min="7" max="7" width="13.5" customWidth="1"/>
  </cols>
  <sheetData>
    <row r="1" spans="1:12" ht="25">
      <c r="A1" s="1" t="s">
        <v>102</v>
      </c>
      <c r="H1" s="15"/>
    </row>
    <row r="2" spans="1:12">
      <c r="D2" s="14"/>
      <c r="E2" s="14"/>
      <c r="F2" s="11" t="s">
        <v>109</v>
      </c>
      <c r="G2" s="12" t="s">
        <v>109</v>
      </c>
      <c r="H2" s="13" t="s">
        <v>109</v>
      </c>
      <c r="I2" s="14"/>
      <c r="J2" s="14"/>
      <c r="K2" s="14"/>
      <c r="L2" s="14"/>
    </row>
    <row r="3" spans="1:12">
      <c r="A3" t="s">
        <v>103</v>
      </c>
      <c r="B3" t="s">
        <v>106</v>
      </c>
      <c r="C3" t="s">
        <v>110</v>
      </c>
      <c r="D3" s="14" t="s">
        <v>107</v>
      </c>
      <c r="E3" s="14" t="s">
        <v>108</v>
      </c>
      <c r="F3" s="11" t="s">
        <v>104</v>
      </c>
      <c r="G3" s="12" t="s">
        <v>105</v>
      </c>
      <c r="H3" s="13" t="s">
        <v>78</v>
      </c>
      <c r="I3" s="14"/>
      <c r="J3" s="14"/>
      <c r="K3" s="14"/>
      <c r="L3" s="14"/>
    </row>
    <row r="4" spans="1:12">
      <c r="A4">
        <v>100</v>
      </c>
      <c r="B4">
        <v>2458</v>
      </c>
      <c r="C4">
        <f>B4*32/(1024*1024)</f>
        <v>7.501220703125E-2</v>
      </c>
      <c r="D4" s="14">
        <v>208960000</v>
      </c>
      <c r="E4" s="14">
        <f>D4/(32*1000*1000)</f>
        <v>6.53</v>
      </c>
      <c r="F4" s="11">
        <v>0.44419399999999998</v>
      </c>
      <c r="G4" s="12">
        <v>7.9353000000000007E-2</v>
      </c>
      <c r="H4" s="13">
        <v>7.8060000000000004E-2</v>
      </c>
      <c r="I4" s="14"/>
      <c r="J4" s="14"/>
      <c r="K4" s="14"/>
      <c r="L4" s="14"/>
    </row>
    <row r="5" spans="1:12">
      <c r="A5">
        <v>500</v>
      </c>
      <c r="B5">
        <v>11056</v>
      </c>
      <c r="C5">
        <f t="shared" ref="C5:C18" si="0">B5*32/(1024*1024)</f>
        <v>0.33740234375</v>
      </c>
      <c r="D5" s="14">
        <v>206912000</v>
      </c>
      <c r="E5" s="14">
        <f t="shared" ref="E5:E18" si="1">D5/(32*1000*1000)</f>
        <v>6.4660000000000002</v>
      </c>
      <c r="F5" s="11">
        <v>0.62499300000000002</v>
      </c>
      <c r="G5" s="12">
        <v>0.120772</v>
      </c>
      <c r="H5" s="13">
        <v>8.9710999999999999E-2</v>
      </c>
      <c r="I5" s="14"/>
      <c r="J5" s="14"/>
      <c r="K5" s="14"/>
      <c r="L5" s="14"/>
    </row>
    <row r="6" spans="1:12">
      <c r="A6" s="5">
        <v>1000</v>
      </c>
      <c r="B6">
        <v>21151</v>
      </c>
      <c r="C6">
        <f t="shared" si="0"/>
        <v>0.645477294921875</v>
      </c>
      <c r="D6" s="14">
        <v>207488000</v>
      </c>
      <c r="E6" s="14">
        <f t="shared" si="1"/>
        <v>6.484</v>
      </c>
      <c r="F6" s="11">
        <v>0.71690200000000004</v>
      </c>
      <c r="G6" s="12">
        <v>0.145759</v>
      </c>
      <c r="H6" s="13">
        <v>9.4381000000000007E-2</v>
      </c>
      <c r="I6" s="14"/>
      <c r="J6" s="14"/>
      <c r="K6" s="14"/>
      <c r="L6" s="14"/>
    </row>
    <row r="7" spans="1:12">
      <c r="A7" s="5">
        <v>2000</v>
      </c>
      <c r="B7">
        <v>40241</v>
      </c>
      <c r="C7">
        <f t="shared" si="0"/>
        <v>1.228057861328125</v>
      </c>
      <c r="D7" s="14">
        <v>207936000</v>
      </c>
      <c r="E7" s="14">
        <f t="shared" si="1"/>
        <v>6.4980000000000002</v>
      </c>
      <c r="F7" s="11">
        <v>0.71902500000000003</v>
      </c>
      <c r="G7" s="12">
        <v>0.191917</v>
      </c>
      <c r="H7" s="13">
        <v>0.11215899999999999</v>
      </c>
      <c r="I7" s="14"/>
      <c r="J7" s="14"/>
      <c r="K7" s="14"/>
      <c r="L7" s="14"/>
    </row>
    <row r="8" spans="1:12">
      <c r="A8" s="5">
        <v>4000</v>
      </c>
      <c r="B8">
        <v>76489</v>
      </c>
      <c r="C8">
        <f t="shared" si="0"/>
        <v>2.334259033203125</v>
      </c>
      <c r="D8" s="14">
        <v>208320000</v>
      </c>
      <c r="E8" s="14">
        <f t="shared" si="1"/>
        <v>6.51</v>
      </c>
      <c r="F8" s="11">
        <v>0.91513100000000003</v>
      </c>
      <c r="G8" s="12">
        <v>0.184783</v>
      </c>
      <c r="H8" s="13">
        <v>0.119336</v>
      </c>
      <c r="I8" s="14"/>
      <c r="J8" s="14"/>
      <c r="K8" s="14"/>
      <c r="L8" s="14"/>
    </row>
    <row r="9" spans="1:12">
      <c r="A9" s="5">
        <v>8000</v>
      </c>
      <c r="B9">
        <v>145027</v>
      </c>
      <c r="C9">
        <f t="shared" si="0"/>
        <v>4.425872802734375</v>
      </c>
      <c r="D9" s="14">
        <v>208016000</v>
      </c>
      <c r="E9" s="14">
        <f t="shared" si="1"/>
        <v>6.5004999999999997</v>
      </c>
      <c r="F9" s="11">
        <v>0.93980399999999997</v>
      </c>
      <c r="G9" s="12">
        <v>0.19384100000000001</v>
      </c>
      <c r="H9" s="13">
        <v>0.16247200000000001</v>
      </c>
      <c r="I9" s="14"/>
      <c r="J9" s="14"/>
      <c r="K9" s="14"/>
      <c r="L9" s="14"/>
    </row>
    <row r="10" spans="1:12">
      <c r="A10" s="5">
        <v>16000</v>
      </c>
      <c r="B10">
        <v>274253</v>
      </c>
      <c r="C10">
        <f t="shared" si="0"/>
        <v>8.369537353515625</v>
      </c>
      <c r="D10" s="14">
        <v>207816000</v>
      </c>
      <c r="E10" s="14">
        <f t="shared" si="1"/>
        <v>6.4942500000000001</v>
      </c>
      <c r="F10" s="11">
        <v>1.022702</v>
      </c>
      <c r="G10" s="12">
        <v>0.34512500000000002</v>
      </c>
      <c r="H10" s="13">
        <v>0.184696</v>
      </c>
      <c r="I10" s="14"/>
      <c r="J10" s="14"/>
      <c r="K10" s="14"/>
      <c r="L10" s="14"/>
    </row>
    <row r="11" spans="1:12">
      <c r="A11" s="5">
        <v>32000</v>
      </c>
      <c r="B11">
        <v>516359</v>
      </c>
      <c r="C11">
        <f t="shared" si="0"/>
        <v>15.758026123046875</v>
      </c>
      <c r="D11" s="14">
        <v>207968000</v>
      </c>
      <c r="E11" s="14">
        <f t="shared" si="1"/>
        <v>6.4989999999999997</v>
      </c>
      <c r="F11" s="11">
        <v>1.069124</v>
      </c>
      <c r="G11" s="12">
        <v>0.37164799999999998</v>
      </c>
      <c r="H11" s="13">
        <v>0.223578</v>
      </c>
      <c r="I11" s="14"/>
      <c r="J11" s="14"/>
      <c r="K11" s="14"/>
      <c r="L11" s="14"/>
    </row>
    <row r="12" spans="1:12">
      <c r="A12" s="5">
        <v>64000</v>
      </c>
      <c r="B12">
        <v>969063</v>
      </c>
      <c r="C12">
        <f t="shared" si="0"/>
        <v>29.573455810546875</v>
      </c>
      <c r="D12" s="14">
        <v>207984000</v>
      </c>
      <c r="E12" s="14">
        <f t="shared" si="1"/>
        <v>6.4995000000000003</v>
      </c>
      <c r="F12" s="11">
        <v>1.12466</v>
      </c>
      <c r="G12" s="12">
        <v>0.33880500000000002</v>
      </c>
      <c r="H12" s="13">
        <v>0.22401499999999999</v>
      </c>
      <c r="I12" s="14"/>
      <c r="J12" s="14"/>
      <c r="K12" s="14"/>
      <c r="L12" s="14"/>
    </row>
    <row r="13" spans="1:12">
      <c r="A13" s="5">
        <v>128000</v>
      </c>
      <c r="B13">
        <v>1810187</v>
      </c>
      <c r="C13">
        <f t="shared" si="0"/>
        <v>55.242523193359375</v>
      </c>
      <c r="D13" s="14">
        <v>208010750</v>
      </c>
      <c r="E13" s="14">
        <f t="shared" si="1"/>
        <v>6.5003359375</v>
      </c>
      <c r="F13" s="11">
        <v>1.770958</v>
      </c>
      <c r="G13" s="12">
        <v>0.56189100000000003</v>
      </c>
      <c r="H13" s="13">
        <v>0.28559400000000001</v>
      </c>
      <c r="I13" s="14"/>
      <c r="J13" s="14"/>
      <c r="K13" s="14"/>
      <c r="L13" s="14"/>
    </row>
    <row r="14" spans="1:12">
      <c r="A14" s="5">
        <v>256000</v>
      </c>
      <c r="B14">
        <v>3365261</v>
      </c>
      <c r="C14">
        <f t="shared" si="0"/>
        <v>102.69961547851562</v>
      </c>
      <c r="D14" s="14">
        <v>208004625</v>
      </c>
      <c r="E14" s="14">
        <f t="shared" si="1"/>
        <v>6.5001445312500001</v>
      </c>
      <c r="F14" s="11">
        <v>3.5641370000000001</v>
      </c>
      <c r="G14" s="12">
        <v>1.033588</v>
      </c>
      <c r="H14" s="13">
        <v>0.67486800000000002</v>
      </c>
      <c r="I14" s="14"/>
      <c r="J14" s="14"/>
      <c r="K14" s="14"/>
      <c r="L14" s="14"/>
    </row>
    <row r="15" spans="1:12">
      <c r="A15" s="5">
        <v>512000</v>
      </c>
      <c r="B15">
        <v>6218623</v>
      </c>
      <c r="C15">
        <f t="shared" si="0"/>
        <v>189.77731323242188</v>
      </c>
      <c r="D15" s="14">
        <v>206353112</v>
      </c>
      <c r="E15" s="14">
        <f t="shared" si="1"/>
        <v>6.4485347500000003</v>
      </c>
      <c r="F15" s="11">
        <v>4.5505599999999999</v>
      </c>
      <c r="G15" s="12">
        <v>1.503477</v>
      </c>
      <c r="H15" s="13">
        <v>0.99473500000000004</v>
      </c>
      <c r="I15" s="14"/>
      <c r="J15" s="14"/>
      <c r="K15" s="14"/>
      <c r="L15" s="14"/>
    </row>
    <row r="16" spans="1:12">
      <c r="A16" s="5">
        <v>1024000</v>
      </c>
      <c r="B16">
        <v>11416843</v>
      </c>
      <c r="C16">
        <f t="shared" si="0"/>
        <v>348.41439819335938</v>
      </c>
      <c r="D16" s="14">
        <v>206375618</v>
      </c>
      <c r="E16" s="14">
        <f t="shared" si="1"/>
        <v>6.4492380625000001</v>
      </c>
      <c r="F16" s="11">
        <v>4.7826339999999998</v>
      </c>
      <c r="G16" s="12">
        <v>1.4751240000000001</v>
      </c>
      <c r="H16" s="13">
        <v>1.046271</v>
      </c>
      <c r="I16" s="14"/>
      <c r="J16" s="14"/>
      <c r="K16" s="14"/>
      <c r="L16" s="14"/>
    </row>
    <row r="17" spans="1:12">
      <c r="A17" s="5">
        <v>2048000</v>
      </c>
      <c r="B17">
        <v>20794093</v>
      </c>
      <c r="C17">
        <f t="shared" si="0"/>
        <v>634.58535766601562</v>
      </c>
      <c r="D17" s="14">
        <v>199734240</v>
      </c>
      <c r="E17" s="14">
        <f t="shared" si="1"/>
        <v>6.241695</v>
      </c>
      <c r="F17" s="11">
        <v>4.758451</v>
      </c>
      <c r="G17" s="12">
        <v>1.3767579999999999</v>
      </c>
      <c r="H17" s="13">
        <v>1.0466059999999999</v>
      </c>
      <c r="I17" s="14"/>
      <c r="J17" s="14"/>
      <c r="K17" s="14"/>
      <c r="L17" s="14"/>
    </row>
    <row r="18" spans="1:12">
      <c r="A18" s="5">
        <v>4000000</v>
      </c>
      <c r="B18">
        <v>36779516</v>
      </c>
      <c r="C18">
        <f t="shared" si="0"/>
        <v>1122.4217529296875</v>
      </c>
      <c r="D18" s="14">
        <v>208109728</v>
      </c>
      <c r="E18" s="14">
        <f t="shared" si="1"/>
        <v>6.5034289999999997</v>
      </c>
      <c r="F18" s="11">
        <v>5.1017849999999996</v>
      </c>
      <c r="G18" s="12">
        <v>1.4539249999999999</v>
      </c>
      <c r="H18" s="13">
        <v>1.103194</v>
      </c>
      <c r="I18" s="14"/>
      <c r="J18" s="14"/>
      <c r="K18" s="14"/>
      <c r="L18" s="14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workbookViewId="0">
      <selection activeCell="F38" sqref="F38"/>
    </sheetView>
  </sheetViews>
  <sheetFormatPr baseColWidth="10" defaultRowHeight="15" x14ac:dyDescent="0"/>
  <cols>
    <col min="2" max="2" width="13.33203125" customWidth="1"/>
    <col min="3" max="3" width="15.33203125" customWidth="1"/>
    <col min="4" max="4" width="15.6640625" customWidth="1"/>
    <col min="5" max="5" width="15.83203125" customWidth="1"/>
    <col min="6" max="6" width="15.5" customWidth="1"/>
    <col min="7" max="7" width="16" customWidth="1"/>
    <col min="8" max="8" width="15.1640625" customWidth="1"/>
    <col min="9" max="9" width="15.83203125" customWidth="1"/>
    <col min="10" max="10" width="14.6640625" customWidth="1"/>
    <col min="11" max="11" width="14.1640625" customWidth="1"/>
    <col min="12" max="12" width="15.83203125" customWidth="1"/>
    <col min="13" max="13" width="16.83203125" customWidth="1"/>
    <col min="14" max="14" width="17.33203125" customWidth="1"/>
    <col min="15" max="15" width="16.6640625" customWidth="1"/>
    <col min="16" max="16" width="15.5" customWidth="1"/>
  </cols>
  <sheetData>
    <row r="1" spans="1:24" ht="25">
      <c r="A1" s="1" t="s">
        <v>113</v>
      </c>
      <c r="H1" s="15"/>
    </row>
    <row r="2" spans="1:24">
      <c r="B2" t="s">
        <v>104</v>
      </c>
      <c r="D2" s="14"/>
      <c r="E2" s="14"/>
      <c r="F2" s="14"/>
      <c r="X2" s="13"/>
    </row>
    <row r="3" spans="1:24">
      <c r="A3" t="s">
        <v>103</v>
      </c>
      <c r="B3">
        <v>100</v>
      </c>
      <c r="C3">
        <v>500</v>
      </c>
      <c r="D3" s="5">
        <v>1000</v>
      </c>
      <c r="E3" s="16">
        <v>2000</v>
      </c>
      <c r="F3" s="16">
        <v>4000</v>
      </c>
      <c r="G3" s="16">
        <v>8000</v>
      </c>
      <c r="H3" s="5">
        <v>16000</v>
      </c>
      <c r="I3" s="5">
        <v>32000</v>
      </c>
      <c r="J3" s="5">
        <v>64000</v>
      </c>
      <c r="K3" s="5">
        <v>128000</v>
      </c>
      <c r="L3" s="5">
        <v>256000</v>
      </c>
      <c r="M3" s="5">
        <v>512000</v>
      </c>
      <c r="N3" s="5">
        <v>1024000</v>
      </c>
      <c r="O3" s="5">
        <v>2048000</v>
      </c>
      <c r="P3" s="5">
        <v>4000000</v>
      </c>
      <c r="X3" s="13" t="s">
        <v>78</v>
      </c>
    </row>
    <row r="4" spans="1:24">
      <c r="A4" t="s">
        <v>119</v>
      </c>
      <c r="B4">
        <v>2458</v>
      </c>
      <c r="C4">
        <v>11056</v>
      </c>
      <c r="D4">
        <v>21151</v>
      </c>
      <c r="E4">
        <v>40241</v>
      </c>
      <c r="F4">
        <v>76489</v>
      </c>
      <c r="G4">
        <v>145027</v>
      </c>
      <c r="H4">
        <v>274253</v>
      </c>
      <c r="I4">
        <v>516359</v>
      </c>
      <c r="J4">
        <v>969063</v>
      </c>
      <c r="K4">
        <v>1810187</v>
      </c>
      <c r="L4">
        <v>3365261</v>
      </c>
      <c r="M4">
        <v>6218623</v>
      </c>
      <c r="N4">
        <v>11416843</v>
      </c>
      <c r="O4">
        <v>20794093</v>
      </c>
      <c r="P4">
        <v>36779516</v>
      </c>
      <c r="X4" s="13">
        <v>7.8060000000000004E-2</v>
      </c>
    </row>
    <row r="5" spans="1:24">
      <c r="A5" t="s">
        <v>14</v>
      </c>
      <c r="B5" s="5">
        <v>9038772042</v>
      </c>
      <c r="C5" s="5">
        <v>13858833168</v>
      </c>
      <c r="D5" s="5">
        <v>15234430559</v>
      </c>
      <c r="E5" s="5">
        <v>16764245085</v>
      </c>
      <c r="F5" s="5">
        <v>21416074294</v>
      </c>
      <c r="G5" s="5">
        <v>22264938590</v>
      </c>
      <c r="H5" s="5">
        <v>24577495094</v>
      </c>
      <c r="I5" s="5">
        <v>25659136966</v>
      </c>
      <c r="J5" s="5">
        <v>27563838983</v>
      </c>
      <c r="K5" s="5">
        <v>40388882381</v>
      </c>
      <c r="L5" s="5">
        <v>86112112436</v>
      </c>
      <c r="M5" s="5">
        <v>113833009611</v>
      </c>
      <c r="N5" s="5">
        <v>130987798109</v>
      </c>
      <c r="O5" s="16">
        <v>159366634522</v>
      </c>
      <c r="P5" s="5">
        <v>218754594672</v>
      </c>
      <c r="X5" s="13">
        <v>8.9710999999999999E-2</v>
      </c>
    </row>
    <row r="6" spans="1:24">
      <c r="A6" t="s">
        <v>18</v>
      </c>
      <c r="B6" s="5">
        <v>8763420252</v>
      </c>
      <c r="C6" s="5">
        <v>8749401150</v>
      </c>
      <c r="D6" s="5">
        <v>8742739559</v>
      </c>
      <c r="E6" s="5">
        <v>8751199141</v>
      </c>
      <c r="F6" s="5">
        <v>8797818024</v>
      </c>
      <c r="G6" s="5">
        <v>8760706649</v>
      </c>
      <c r="H6" s="5">
        <v>8878714661</v>
      </c>
      <c r="I6" s="5">
        <v>9035471033</v>
      </c>
      <c r="J6" s="5">
        <v>9387448226</v>
      </c>
      <c r="K6" s="5">
        <v>10138949089</v>
      </c>
      <c r="L6" s="5">
        <v>11646680549</v>
      </c>
      <c r="M6" s="5">
        <v>14465380138</v>
      </c>
      <c r="N6" s="5">
        <v>19547395233</v>
      </c>
      <c r="O6" s="16">
        <v>29064192946</v>
      </c>
      <c r="P6" s="5">
        <v>47225300637</v>
      </c>
      <c r="X6" s="13">
        <v>9.4381000000000007E-2</v>
      </c>
    </row>
    <row r="7" spans="1:24">
      <c r="A7" t="s">
        <v>118</v>
      </c>
      <c r="B7" s="5">
        <v>148089</v>
      </c>
      <c r="C7" s="5">
        <v>491535</v>
      </c>
      <c r="D7" s="5">
        <v>3898940</v>
      </c>
      <c r="E7" s="5">
        <v>69432959</v>
      </c>
      <c r="F7" s="5">
        <v>381316446</v>
      </c>
      <c r="G7" s="5">
        <v>469426648</v>
      </c>
      <c r="H7" s="5">
        <v>519891174</v>
      </c>
      <c r="I7" s="5">
        <v>569352737</v>
      </c>
      <c r="J7" s="5">
        <v>608746460</v>
      </c>
      <c r="K7" s="5">
        <v>674403986</v>
      </c>
      <c r="L7" s="5">
        <v>784023822</v>
      </c>
      <c r="M7" s="5">
        <v>963563744</v>
      </c>
      <c r="N7" s="5">
        <v>1044681629</v>
      </c>
      <c r="O7" s="16">
        <v>1200462202</v>
      </c>
      <c r="P7" s="5">
        <v>1537155313</v>
      </c>
      <c r="X7" s="13">
        <v>0.11215899999999999</v>
      </c>
    </row>
    <row r="8" spans="1:24">
      <c r="A8" t="s">
        <v>114</v>
      </c>
      <c r="B8" s="5">
        <v>41761</v>
      </c>
      <c r="C8" s="5">
        <v>60677</v>
      </c>
      <c r="D8" s="5">
        <v>115371</v>
      </c>
      <c r="E8" s="5">
        <v>162019</v>
      </c>
      <c r="F8" s="5">
        <v>88592</v>
      </c>
      <c r="G8" s="5">
        <v>210451</v>
      </c>
      <c r="H8" s="16">
        <v>744073</v>
      </c>
      <c r="I8" s="16">
        <v>1498055</v>
      </c>
      <c r="J8" s="16">
        <v>5287194</v>
      </c>
      <c r="K8" s="5">
        <v>57797943</v>
      </c>
      <c r="L8" s="5">
        <v>338974085</v>
      </c>
      <c r="M8" s="5">
        <v>502363998</v>
      </c>
      <c r="N8" s="5">
        <v>549992000</v>
      </c>
      <c r="O8" s="16">
        <v>627238085</v>
      </c>
      <c r="P8" s="5">
        <v>816761397</v>
      </c>
      <c r="X8" s="13">
        <v>0.119336</v>
      </c>
    </row>
    <row r="9" spans="1:24">
      <c r="A9" t="s">
        <v>115</v>
      </c>
      <c r="B9" s="5">
        <v>1744170293</v>
      </c>
      <c r="C9" s="5">
        <v>1758346846</v>
      </c>
      <c r="D9" s="5">
        <v>1756407669</v>
      </c>
      <c r="E9" s="5">
        <v>1744480289</v>
      </c>
      <c r="F9" s="5">
        <v>1750943337</v>
      </c>
      <c r="G9" s="5">
        <v>1737581506</v>
      </c>
      <c r="H9" s="16">
        <v>1760688696</v>
      </c>
      <c r="I9" s="16">
        <v>1796720416</v>
      </c>
      <c r="J9" s="16">
        <v>1870808720</v>
      </c>
      <c r="K9" s="5">
        <v>2032713664</v>
      </c>
      <c r="L9" s="5">
        <v>2379637401</v>
      </c>
      <c r="M9" s="5">
        <v>3074018882</v>
      </c>
      <c r="N9" s="5">
        <v>4262908737</v>
      </c>
      <c r="O9" s="16">
        <v>6530166298</v>
      </c>
      <c r="P9" s="5">
        <v>10804029695</v>
      </c>
      <c r="X9" s="13">
        <v>0.16247200000000001</v>
      </c>
    </row>
    <row r="10" spans="1:24">
      <c r="A10" t="s">
        <v>116</v>
      </c>
      <c r="B10" s="5">
        <v>4838160</v>
      </c>
      <c r="C10" s="5">
        <v>359044246</v>
      </c>
      <c r="D10" s="5">
        <v>452905735</v>
      </c>
      <c r="E10" s="5">
        <v>505428615</v>
      </c>
      <c r="F10" s="5">
        <v>578672246</v>
      </c>
      <c r="G10" s="5">
        <v>614868028</v>
      </c>
      <c r="H10" s="16">
        <v>669599847</v>
      </c>
      <c r="I10" s="16">
        <v>721835018</v>
      </c>
      <c r="J10" s="16">
        <v>763185162</v>
      </c>
      <c r="K10" s="5">
        <v>818870629</v>
      </c>
      <c r="L10" s="5">
        <v>905836584</v>
      </c>
      <c r="M10" s="5">
        <v>1104434337</v>
      </c>
      <c r="N10" s="5">
        <v>1201641014</v>
      </c>
      <c r="O10" s="16">
        <v>1427226042</v>
      </c>
      <c r="P10" s="5">
        <v>1888864769</v>
      </c>
      <c r="X10" s="13">
        <v>0.184696</v>
      </c>
    </row>
    <row r="11" spans="1:24">
      <c r="A11" t="s">
        <v>44</v>
      </c>
      <c r="B11" s="5">
        <v>15395</v>
      </c>
      <c r="C11" s="5">
        <v>78818</v>
      </c>
      <c r="D11" s="5">
        <v>3585096</v>
      </c>
      <c r="E11" s="5">
        <v>69822621</v>
      </c>
      <c r="F11" s="5">
        <v>380017741</v>
      </c>
      <c r="G11" s="5">
        <v>468828891</v>
      </c>
      <c r="H11" s="16">
        <v>519703114</v>
      </c>
      <c r="I11" s="16">
        <v>566333224</v>
      </c>
      <c r="J11" s="16">
        <v>608967077</v>
      </c>
      <c r="K11" s="5">
        <v>671507174</v>
      </c>
      <c r="L11" s="5">
        <v>772741273</v>
      </c>
      <c r="M11" s="5">
        <v>948209145</v>
      </c>
      <c r="N11" s="5">
        <v>1017982551</v>
      </c>
      <c r="O11" s="16">
        <v>1150719431</v>
      </c>
      <c r="P11" s="5">
        <v>1445401871</v>
      </c>
      <c r="X11" s="13">
        <v>0.223578</v>
      </c>
    </row>
    <row r="12" spans="1:24">
      <c r="A12" t="s">
        <v>117</v>
      </c>
      <c r="B12" s="5">
        <v>3059</v>
      </c>
      <c r="C12" s="5">
        <v>5420</v>
      </c>
      <c r="D12" s="5">
        <v>5416</v>
      </c>
      <c r="E12" s="5">
        <v>5801</v>
      </c>
      <c r="F12" s="5">
        <v>19764</v>
      </c>
      <c r="G12" s="5">
        <v>31346</v>
      </c>
      <c r="H12" s="16">
        <v>19582</v>
      </c>
      <c r="I12" s="16">
        <v>628866</v>
      </c>
      <c r="J12" s="16">
        <v>2287429</v>
      </c>
      <c r="K12" s="5">
        <v>54629534</v>
      </c>
      <c r="L12" s="5">
        <v>332408098</v>
      </c>
      <c r="M12" s="5">
        <v>491678034</v>
      </c>
      <c r="N12" s="5">
        <v>531252765</v>
      </c>
      <c r="O12" s="16">
        <v>592220928</v>
      </c>
      <c r="P12" s="5">
        <v>753389576</v>
      </c>
      <c r="X12" s="13">
        <v>0.22401499999999999</v>
      </c>
    </row>
    <row r="13" spans="1:24">
      <c r="E13" s="5"/>
      <c r="H13" s="14"/>
      <c r="I13" s="14"/>
      <c r="J13" s="14"/>
      <c r="O13" s="14"/>
      <c r="X13" s="13">
        <v>0.28559400000000001</v>
      </c>
    </row>
    <row r="14" spans="1:24">
      <c r="B14" t="s">
        <v>105</v>
      </c>
      <c r="E14" s="5"/>
      <c r="H14" s="14"/>
      <c r="I14" s="14"/>
      <c r="J14" s="14"/>
      <c r="O14" s="14"/>
      <c r="X14" s="13">
        <v>0.67486800000000002</v>
      </c>
    </row>
    <row r="15" spans="1:24">
      <c r="A15" t="s">
        <v>103</v>
      </c>
      <c r="B15">
        <v>100</v>
      </c>
      <c r="C15">
        <v>500</v>
      </c>
      <c r="D15" s="5">
        <v>1000</v>
      </c>
      <c r="E15" s="16">
        <v>2000</v>
      </c>
      <c r="F15" s="16">
        <v>4000</v>
      </c>
      <c r="G15" s="16">
        <v>8000</v>
      </c>
      <c r="H15" s="5">
        <v>16000</v>
      </c>
      <c r="I15" s="5">
        <v>32000</v>
      </c>
      <c r="J15" s="5">
        <v>64000</v>
      </c>
      <c r="K15" s="5">
        <v>128000</v>
      </c>
      <c r="L15" s="5">
        <v>256000</v>
      </c>
      <c r="M15" s="5">
        <v>512000</v>
      </c>
      <c r="N15" s="5">
        <v>1024000</v>
      </c>
      <c r="O15" s="5">
        <v>2048000</v>
      </c>
      <c r="P15" s="5">
        <v>4000000</v>
      </c>
      <c r="X15" s="13">
        <v>0.99473500000000004</v>
      </c>
    </row>
    <row r="16" spans="1:24">
      <c r="A16" t="s">
        <v>119</v>
      </c>
      <c r="B16">
        <v>2458</v>
      </c>
      <c r="C16">
        <v>11056</v>
      </c>
      <c r="D16">
        <v>21151</v>
      </c>
      <c r="E16">
        <v>40241</v>
      </c>
      <c r="F16">
        <v>76489</v>
      </c>
      <c r="G16">
        <v>145027</v>
      </c>
      <c r="H16">
        <v>274253</v>
      </c>
      <c r="I16">
        <v>516359</v>
      </c>
      <c r="J16">
        <v>969063</v>
      </c>
      <c r="K16">
        <v>1810187</v>
      </c>
      <c r="L16">
        <v>3365261</v>
      </c>
      <c r="M16">
        <v>6218623</v>
      </c>
      <c r="N16">
        <v>11416843</v>
      </c>
      <c r="O16">
        <v>20794093</v>
      </c>
      <c r="P16">
        <v>36779516</v>
      </c>
      <c r="X16" s="13">
        <v>1.046271</v>
      </c>
    </row>
    <row r="17" spans="1:24">
      <c r="A17" t="s">
        <v>14</v>
      </c>
      <c r="B17" s="5">
        <v>6374468625</v>
      </c>
      <c r="C17" s="5">
        <v>8783862764</v>
      </c>
      <c r="D17" s="5">
        <v>11690674871</v>
      </c>
      <c r="E17" s="5">
        <v>14020903175</v>
      </c>
      <c r="F17" s="5">
        <v>15744264876</v>
      </c>
      <c r="G17" s="5">
        <v>17189080247</v>
      </c>
      <c r="H17" s="5">
        <v>25191029730</v>
      </c>
      <c r="I17" s="5">
        <v>28846740400</v>
      </c>
      <c r="J17" s="5">
        <v>28458481700</v>
      </c>
      <c r="K17" s="5">
        <v>36385117367</v>
      </c>
      <c r="L17" s="5">
        <v>100706784549</v>
      </c>
      <c r="M17" s="5">
        <v>132685175200</v>
      </c>
      <c r="N17" s="5">
        <v>149780180671</v>
      </c>
      <c r="O17" s="16">
        <v>176260148992</v>
      </c>
      <c r="P17" s="5">
        <v>236341998231</v>
      </c>
      <c r="X17" s="13">
        <v>1.0466059999999999</v>
      </c>
    </row>
    <row r="18" spans="1:24">
      <c r="A18" t="s">
        <v>18</v>
      </c>
      <c r="B18" s="5">
        <v>6993618359</v>
      </c>
      <c r="C18" s="5">
        <v>8326441557</v>
      </c>
      <c r="D18" s="5">
        <v>8667347754</v>
      </c>
      <c r="E18" s="5">
        <v>8753840679</v>
      </c>
      <c r="F18" s="5">
        <v>8775731617</v>
      </c>
      <c r="G18" s="5">
        <v>8531298584</v>
      </c>
      <c r="H18" s="5">
        <v>8882344336</v>
      </c>
      <c r="I18" s="5">
        <v>8942375180</v>
      </c>
      <c r="J18" s="5">
        <v>9372398091</v>
      </c>
      <c r="K18" s="5">
        <v>10107916200</v>
      </c>
      <c r="L18" s="5">
        <v>11625638279</v>
      </c>
      <c r="M18" s="5">
        <v>14439686441</v>
      </c>
      <c r="N18" s="5">
        <v>19499403436</v>
      </c>
      <c r="O18" s="16">
        <v>29125766188</v>
      </c>
      <c r="P18" s="5">
        <v>47194019111</v>
      </c>
      <c r="X18" s="13">
        <v>1.103194</v>
      </c>
    </row>
    <row r="19" spans="1:24">
      <c r="A19" t="s">
        <v>118</v>
      </c>
      <c r="B19" s="5">
        <v>249692</v>
      </c>
      <c r="C19" s="5">
        <v>372982</v>
      </c>
      <c r="D19" s="5">
        <v>705858</v>
      </c>
      <c r="E19" s="5">
        <v>481588</v>
      </c>
      <c r="F19" s="5">
        <v>18447753</v>
      </c>
      <c r="G19" s="5">
        <v>125952491</v>
      </c>
      <c r="H19" s="5">
        <v>481538782</v>
      </c>
      <c r="I19" s="5">
        <v>558491836</v>
      </c>
      <c r="J19" s="5">
        <v>611369821</v>
      </c>
      <c r="K19" s="5">
        <v>666472389</v>
      </c>
      <c r="L19" s="5">
        <v>792523499</v>
      </c>
      <c r="M19" s="5">
        <v>968435728</v>
      </c>
      <c r="N19" s="5">
        <v>1049400812</v>
      </c>
      <c r="O19" s="16">
        <v>1205180092</v>
      </c>
      <c r="P19" s="5">
        <v>1544276525</v>
      </c>
    </row>
    <row r="20" spans="1:24">
      <c r="A20" t="s">
        <v>114</v>
      </c>
      <c r="B20" s="5">
        <v>85557</v>
      </c>
      <c r="C20" s="5">
        <v>106888</v>
      </c>
      <c r="D20" s="5">
        <v>134169</v>
      </c>
      <c r="E20" s="5">
        <v>164290</v>
      </c>
      <c r="F20" s="5">
        <v>164516</v>
      </c>
      <c r="G20" s="5">
        <v>251963</v>
      </c>
      <c r="H20" s="16">
        <v>898400</v>
      </c>
      <c r="I20" s="16">
        <v>1754421</v>
      </c>
      <c r="J20" s="16">
        <v>5201601</v>
      </c>
      <c r="K20" s="5">
        <v>35714158</v>
      </c>
      <c r="L20" s="5">
        <v>377058059</v>
      </c>
      <c r="M20" s="5">
        <v>505894271</v>
      </c>
      <c r="N20" s="5">
        <v>553412106</v>
      </c>
      <c r="O20" s="16">
        <v>629161882</v>
      </c>
      <c r="P20" s="5">
        <v>818689603</v>
      </c>
    </row>
    <row r="21" spans="1:24">
      <c r="A21" t="s">
        <v>115</v>
      </c>
      <c r="B21" s="5">
        <v>1424058992</v>
      </c>
      <c r="C21" s="5">
        <v>1671245220</v>
      </c>
      <c r="D21" s="5">
        <v>1751356698</v>
      </c>
      <c r="E21" s="5">
        <v>1731923960</v>
      </c>
      <c r="F21" s="5">
        <v>1738486270</v>
      </c>
      <c r="G21" s="5">
        <v>1740122281</v>
      </c>
      <c r="H21" s="16">
        <v>1746625952</v>
      </c>
      <c r="I21" s="16">
        <v>1790125364</v>
      </c>
      <c r="J21" s="16">
        <v>1841377144</v>
      </c>
      <c r="K21" s="5">
        <v>2035800883</v>
      </c>
      <c r="L21" s="5">
        <v>2381502269</v>
      </c>
      <c r="M21" s="5">
        <v>3081359521</v>
      </c>
      <c r="N21" s="5">
        <v>4274554277</v>
      </c>
      <c r="O21" s="16">
        <v>6524185523</v>
      </c>
      <c r="P21" s="5">
        <v>10810678862</v>
      </c>
    </row>
    <row r="22" spans="1:24">
      <c r="A22" t="s">
        <v>116</v>
      </c>
      <c r="B22" s="5">
        <v>156760</v>
      </c>
      <c r="C22" s="5">
        <v>8344976</v>
      </c>
      <c r="D22" s="5">
        <v>115394914</v>
      </c>
      <c r="E22" s="5">
        <v>403838469</v>
      </c>
      <c r="F22" s="5">
        <v>524106770</v>
      </c>
      <c r="G22" s="5">
        <v>593373547</v>
      </c>
      <c r="H22" s="16">
        <v>659379275</v>
      </c>
      <c r="I22" s="16">
        <v>708689694</v>
      </c>
      <c r="J22" s="16">
        <v>762960958</v>
      </c>
      <c r="K22" s="5">
        <v>813498872</v>
      </c>
      <c r="L22" s="5">
        <v>914442016</v>
      </c>
      <c r="M22" s="5">
        <v>1103747163</v>
      </c>
      <c r="N22" s="5">
        <v>1209788172</v>
      </c>
      <c r="O22" s="16">
        <v>1424630745</v>
      </c>
      <c r="P22" s="5">
        <v>1885753185</v>
      </c>
    </row>
    <row r="23" spans="1:24">
      <c r="A23" t="s">
        <v>44</v>
      </c>
      <c r="B23" s="5">
        <v>11714</v>
      </c>
      <c r="C23" s="5">
        <v>31763</v>
      </c>
      <c r="D23" s="5">
        <v>62444</v>
      </c>
      <c r="E23" s="5">
        <v>1201680</v>
      </c>
      <c r="F23" s="5">
        <v>16943816</v>
      </c>
      <c r="G23" s="5">
        <v>126661082</v>
      </c>
      <c r="H23" s="16">
        <v>481645694</v>
      </c>
      <c r="I23" s="16">
        <v>562885959</v>
      </c>
      <c r="J23" s="16">
        <v>616983915</v>
      </c>
      <c r="K23" s="5">
        <v>660803969</v>
      </c>
      <c r="L23" s="5">
        <v>779808750</v>
      </c>
      <c r="M23" s="5">
        <v>950403034</v>
      </c>
      <c r="N23" s="5">
        <v>1021823911</v>
      </c>
      <c r="O23" s="16">
        <v>1153699803</v>
      </c>
      <c r="P23" s="5">
        <v>1450652728</v>
      </c>
    </row>
    <row r="24" spans="1:24">
      <c r="A24" t="s">
        <v>117</v>
      </c>
      <c r="B24" s="5">
        <v>1278</v>
      </c>
      <c r="C24" s="5">
        <v>1800</v>
      </c>
      <c r="D24" s="5">
        <v>3225</v>
      </c>
      <c r="E24" s="5">
        <v>9657</v>
      </c>
      <c r="F24" s="5">
        <v>22786</v>
      </c>
      <c r="G24" s="5">
        <v>32756</v>
      </c>
      <c r="H24" s="16">
        <v>24059</v>
      </c>
      <c r="I24" s="16">
        <v>438931</v>
      </c>
      <c r="J24" s="16">
        <v>2234789</v>
      </c>
      <c r="K24" s="5">
        <v>34050599</v>
      </c>
      <c r="L24" s="5">
        <v>369751686</v>
      </c>
      <c r="M24" s="5">
        <v>495265582</v>
      </c>
      <c r="N24" s="5">
        <v>535298772</v>
      </c>
      <c r="O24" s="16">
        <v>593696240</v>
      </c>
      <c r="P24" s="5">
        <v>755384500</v>
      </c>
    </row>
    <row r="26" spans="1:24">
      <c r="B26" t="s">
        <v>78</v>
      </c>
    </row>
    <row r="27" spans="1:24">
      <c r="A27" s="3" t="s">
        <v>103</v>
      </c>
      <c r="B27" s="3">
        <v>100</v>
      </c>
      <c r="C27" s="3">
        <v>500</v>
      </c>
      <c r="D27" s="8">
        <v>1000</v>
      </c>
      <c r="E27" s="8">
        <v>2000</v>
      </c>
      <c r="F27" s="8">
        <v>4000</v>
      </c>
      <c r="G27" s="8">
        <v>8000</v>
      </c>
      <c r="H27" s="8">
        <v>16000</v>
      </c>
      <c r="I27" s="8">
        <v>32000</v>
      </c>
      <c r="J27" s="8">
        <v>64000</v>
      </c>
      <c r="K27" s="8">
        <v>128000</v>
      </c>
      <c r="L27" s="8">
        <v>256000</v>
      </c>
      <c r="M27" s="8">
        <v>512000</v>
      </c>
      <c r="N27" s="8">
        <v>1024000</v>
      </c>
      <c r="O27" s="8">
        <v>2048000</v>
      </c>
      <c r="P27" s="8">
        <v>4000000</v>
      </c>
    </row>
    <row r="28" spans="1:24">
      <c r="A28" s="3" t="s">
        <v>119</v>
      </c>
      <c r="B28" s="3">
        <v>2458</v>
      </c>
      <c r="C28" s="3">
        <v>11056</v>
      </c>
      <c r="D28" s="3">
        <v>21151</v>
      </c>
      <c r="E28" s="3">
        <v>40241</v>
      </c>
      <c r="F28" s="3">
        <v>76489</v>
      </c>
      <c r="G28" s="3">
        <v>145027</v>
      </c>
      <c r="H28" s="3">
        <v>274253</v>
      </c>
      <c r="I28" s="3">
        <v>516359</v>
      </c>
      <c r="J28" s="3">
        <v>969063</v>
      </c>
      <c r="K28" s="3">
        <v>1810187</v>
      </c>
      <c r="L28" s="3">
        <v>3365261</v>
      </c>
      <c r="M28" s="3">
        <v>6218623</v>
      </c>
      <c r="N28" s="3">
        <v>11416843</v>
      </c>
      <c r="O28" s="3">
        <v>20794093</v>
      </c>
      <c r="P28" s="3">
        <v>36779516</v>
      </c>
    </row>
    <row r="29" spans="1:24">
      <c r="A29" s="3" t="s">
        <v>14</v>
      </c>
      <c r="B29" s="8">
        <v>9033906509</v>
      </c>
      <c r="C29" s="8">
        <v>11550116164</v>
      </c>
      <c r="D29" s="8">
        <v>12145513098</v>
      </c>
      <c r="E29" s="8">
        <v>16745603903</v>
      </c>
      <c r="F29" s="8">
        <v>19052704388</v>
      </c>
      <c r="G29" s="8">
        <v>21965945221</v>
      </c>
      <c r="H29" s="8">
        <v>27227565264</v>
      </c>
      <c r="I29" s="8">
        <v>32027202022</v>
      </c>
      <c r="J29" s="8">
        <v>36047840423</v>
      </c>
      <c r="K29" s="8">
        <v>42547426776</v>
      </c>
      <c r="L29" s="8">
        <v>93723697546</v>
      </c>
      <c r="M29" s="8">
        <v>189673899752</v>
      </c>
      <c r="N29" s="8">
        <v>208014889479</v>
      </c>
      <c r="O29" s="8">
        <v>232702938366</v>
      </c>
      <c r="P29" s="8">
        <v>297877680555</v>
      </c>
    </row>
    <row r="30" spans="1:24">
      <c r="A30" s="3" t="s">
        <v>18</v>
      </c>
      <c r="B30" s="8">
        <v>7354061650</v>
      </c>
      <c r="C30" s="8">
        <v>7934759288</v>
      </c>
      <c r="D30" s="8">
        <v>8229263072</v>
      </c>
      <c r="E30" s="8">
        <v>8427981338</v>
      </c>
      <c r="F30" s="8">
        <v>8650075744</v>
      </c>
      <c r="G30" s="8">
        <v>8523968990</v>
      </c>
      <c r="H30" s="8">
        <v>8706518766</v>
      </c>
      <c r="I30" s="8">
        <v>8967526806</v>
      </c>
      <c r="J30" s="8">
        <v>9213892935</v>
      </c>
      <c r="K30" s="8">
        <v>10127691821</v>
      </c>
      <c r="L30" s="8">
        <v>11650245053</v>
      </c>
      <c r="M30" s="8">
        <v>14482660092</v>
      </c>
      <c r="N30" s="8">
        <v>19629691501</v>
      </c>
      <c r="O30" s="8">
        <v>29217851713</v>
      </c>
      <c r="P30" s="8">
        <v>47277873450</v>
      </c>
    </row>
    <row r="31" spans="1:24">
      <c r="A31" s="3" t="s">
        <v>118</v>
      </c>
      <c r="B31" s="8">
        <v>416148</v>
      </c>
      <c r="C31" s="8">
        <v>379558</v>
      </c>
      <c r="D31" s="8">
        <v>577484</v>
      </c>
      <c r="E31" s="8">
        <v>752385</v>
      </c>
      <c r="F31" s="8">
        <v>5384014</v>
      </c>
      <c r="G31" s="8">
        <v>94228023</v>
      </c>
      <c r="H31" s="8">
        <v>361826424</v>
      </c>
      <c r="I31" s="8">
        <v>532404295</v>
      </c>
      <c r="J31" s="8">
        <v>576445213</v>
      </c>
      <c r="K31" s="8">
        <v>638870532</v>
      </c>
      <c r="L31" s="8">
        <v>720589852</v>
      </c>
      <c r="M31" s="8">
        <v>878846007</v>
      </c>
      <c r="N31" s="8">
        <v>966531156</v>
      </c>
      <c r="O31" s="8">
        <v>1129467540</v>
      </c>
      <c r="P31" s="8">
        <v>1481541777</v>
      </c>
    </row>
    <row r="32" spans="1:24">
      <c r="A32" s="3" t="s">
        <v>114</v>
      </c>
      <c r="B32" s="8">
        <v>139596</v>
      </c>
      <c r="C32" s="8">
        <v>162048</v>
      </c>
      <c r="D32" s="8">
        <v>193152</v>
      </c>
      <c r="E32" s="8">
        <v>107798</v>
      </c>
      <c r="F32" s="8">
        <v>247111</v>
      </c>
      <c r="G32" s="8">
        <v>261440</v>
      </c>
      <c r="H32" s="8">
        <v>779496</v>
      </c>
      <c r="I32" s="8">
        <v>1555051</v>
      </c>
      <c r="J32" s="8">
        <v>4045764</v>
      </c>
      <c r="K32" s="8">
        <v>21561454</v>
      </c>
      <c r="L32" s="8">
        <v>212621863</v>
      </c>
      <c r="M32" s="8">
        <v>444355603</v>
      </c>
      <c r="N32" s="8">
        <v>497104768</v>
      </c>
      <c r="O32" s="8">
        <v>579928003</v>
      </c>
      <c r="P32" s="8">
        <v>776476668</v>
      </c>
    </row>
    <row r="33" spans="1:16">
      <c r="A33" s="3" t="s">
        <v>115</v>
      </c>
      <c r="B33" s="8">
        <v>1417058001</v>
      </c>
      <c r="C33" s="8">
        <v>1714878934</v>
      </c>
      <c r="D33" s="8">
        <v>1647596550</v>
      </c>
      <c r="E33" s="8">
        <v>1731507491</v>
      </c>
      <c r="F33" s="8">
        <v>1741162691</v>
      </c>
      <c r="G33" s="8">
        <v>1722985129</v>
      </c>
      <c r="H33" s="8">
        <v>1763540905</v>
      </c>
      <c r="I33" s="8">
        <v>1785037050</v>
      </c>
      <c r="J33" s="8">
        <v>1864119892</v>
      </c>
      <c r="K33" s="8">
        <v>2019258158</v>
      </c>
      <c r="L33" s="8">
        <v>2379776228</v>
      </c>
      <c r="M33" s="8">
        <v>3081925634</v>
      </c>
      <c r="N33" s="8">
        <v>4257392925</v>
      </c>
      <c r="O33" s="8">
        <v>6515668113</v>
      </c>
      <c r="P33" s="8">
        <v>10820368739</v>
      </c>
    </row>
    <row r="34" spans="1:16">
      <c r="A34" s="3" t="s">
        <v>116</v>
      </c>
      <c r="B34" s="8">
        <v>380035</v>
      </c>
      <c r="C34" s="8">
        <v>3048398</v>
      </c>
      <c r="D34" s="8">
        <v>43001765</v>
      </c>
      <c r="E34" s="8">
        <v>357027240</v>
      </c>
      <c r="F34" s="8">
        <v>515474341</v>
      </c>
      <c r="G34" s="8">
        <v>580673148</v>
      </c>
      <c r="H34" s="8">
        <v>646991329</v>
      </c>
      <c r="I34" s="8">
        <v>690406145</v>
      </c>
      <c r="J34" s="8">
        <v>724856767</v>
      </c>
      <c r="K34" s="8">
        <v>756719824</v>
      </c>
      <c r="L34" s="8">
        <v>827414409</v>
      </c>
      <c r="M34" s="8">
        <v>1001352324</v>
      </c>
      <c r="N34" s="8">
        <v>1116637594</v>
      </c>
      <c r="O34" s="8">
        <v>1351938504</v>
      </c>
      <c r="P34" s="8">
        <v>1825929925</v>
      </c>
    </row>
    <row r="35" spans="1:16">
      <c r="A35" s="3" t="s">
        <v>44</v>
      </c>
      <c r="B35" s="8">
        <v>28474</v>
      </c>
      <c r="C35" s="8">
        <v>71937</v>
      </c>
      <c r="D35" s="8">
        <v>95326</v>
      </c>
      <c r="E35" s="8">
        <v>727978</v>
      </c>
      <c r="F35" s="8">
        <v>4937552</v>
      </c>
      <c r="G35" s="8">
        <v>93019299</v>
      </c>
      <c r="H35" s="8">
        <v>361168916</v>
      </c>
      <c r="I35" s="8">
        <v>529700190</v>
      </c>
      <c r="J35" s="8">
        <v>578541370</v>
      </c>
      <c r="K35" s="8">
        <v>627689061</v>
      </c>
      <c r="L35" s="8">
        <v>703682644</v>
      </c>
      <c r="M35" s="8">
        <v>860520998</v>
      </c>
      <c r="N35" s="8">
        <v>936459451</v>
      </c>
      <c r="O35" s="8">
        <v>1081224820</v>
      </c>
      <c r="P35" s="8">
        <v>1388899643</v>
      </c>
    </row>
    <row r="36" spans="1:16">
      <c r="A36" s="3" t="s">
        <v>117</v>
      </c>
      <c r="B36" s="8">
        <v>3846</v>
      </c>
      <c r="C36" s="8">
        <v>3615</v>
      </c>
      <c r="D36" s="8">
        <v>4495</v>
      </c>
      <c r="E36" s="8">
        <v>20333</v>
      </c>
      <c r="F36" s="8">
        <v>26872</v>
      </c>
      <c r="G36" s="8">
        <v>44143</v>
      </c>
      <c r="H36" s="8">
        <v>28450</v>
      </c>
      <c r="I36" s="8">
        <v>618636</v>
      </c>
      <c r="J36" s="8">
        <v>2959131</v>
      </c>
      <c r="K36" s="8">
        <v>17060547</v>
      </c>
      <c r="L36" s="8">
        <v>205306699</v>
      </c>
      <c r="M36" s="8">
        <v>434245092</v>
      </c>
      <c r="N36" s="8">
        <v>477467601</v>
      </c>
      <c r="O36" s="8">
        <v>545039277</v>
      </c>
      <c r="P36" s="8">
        <v>713306348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running time</vt:lpstr>
      <vt:lpstr>all_stats</vt:lpstr>
      <vt:lpstr>hits</vt:lpstr>
      <vt:lpstr>graphs</vt:lpstr>
      <vt:lpstr>all_times</vt:lpstr>
      <vt:lpstr>all stats</vt:lpstr>
      <vt:lpstr>all graphs</vt:lpstr>
      <vt:lpstr>xtrie perf</vt:lpstr>
      <vt:lpstr>xtrie stats</vt:lpstr>
      <vt:lpstr>SL perf</vt:lpstr>
      <vt:lpstr>SL stats</vt:lpstr>
      <vt:lpstr>ST perf</vt:lpstr>
      <vt:lpstr>ST stats</vt:lpstr>
      <vt:lpstr>independent queries</vt:lpstr>
      <vt:lpstr>q not in ds</vt:lpstr>
      <vt:lpstr>big test</vt:lpstr>
      <vt:lpstr>big direct hash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2012-11-18T22:47:53Z</dcterms:created>
  <dcterms:modified xsi:type="dcterms:W3CDTF">2012-12-18T16:59:12Z</dcterms:modified>
</cp:coreProperties>
</file>