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3220" windowHeight="19700" tabRatio="500" activeTab="4"/>
  </bookViews>
  <sheets>
    <sheet name="varth old" sheetId="1" r:id="rId1"/>
    <sheet name="variable test size" sheetId="2" r:id="rId2"/>
    <sheet name="counters" sheetId="3" r:id="rId3"/>
    <sheet name="small test" sheetId="4" r:id="rId4"/>
    <sheet name="huge test" sheetId="5" r:id="rId5"/>
    <sheet name="1th var sz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C5" i="5"/>
  <c r="C6" i="5"/>
  <c r="C7" i="5"/>
  <c r="C8" i="5"/>
  <c r="C9" i="5"/>
  <c r="C10" i="5"/>
  <c r="C11" i="5"/>
  <c r="C12" i="5"/>
  <c r="G4" i="5"/>
  <c r="C4" i="5"/>
  <c r="G5" i="4"/>
  <c r="G6" i="4"/>
  <c r="G7" i="4"/>
  <c r="G8" i="4"/>
  <c r="G9" i="4"/>
  <c r="G10" i="4"/>
  <c r="G11" i="4"/>
  <c r="G12" i="4"/>
  <c r="G4" i="4"/>
  <c r="C5" i="4"/>
  <c r="C6" i="4"/>
  <c r="C7" i="4"/>
  <c r="C8" i="4"/>
  <c r="C9" i="4"/>
  <c r="C10" i="4"/>
  <c r="C11" i="4"/>
  <c r="C12" i="4"/>
  <c r="C4" i="4"/>
  <c r="A13" i="7"/>
  <c r="A14" i="7"/>
  <c r="A15" i="7"/>
  <c r="A16" i="7"/>
  <c r="A6" i="7"/>
  <c r="A7" i="7"/>
  <c r="A8" i="7"/>
  <c r="A9" i="7"/>
  <c r="A10" i="7"/>
  <c r="A11" i="7"/>
  <c r="A12" i="7"/>
  <c r="A5" i="7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25" i="1"/>
  <c r="E26" i="1"/>
  <c r="E27" i="1"/>
  <c r="E28" i="1"/>
  <c r="E29" i="1"/>
  <c r="E30" i="1"/>
  <c r="E31" i="1"/>
  <c r="E32" i="1"/>
  <c r="E24" i="1"/>
  <c r="C32" i="1"/>
  <c r="C31" i="1"/>
  <c r="C30" i="1"/>
  <c r="C29" i="1"/>
  <c r="C28" i="1"/>
  <c r="C27" i="1"/>
  <c r="C26" i="1"/>
  <c r="C25" i="1"/>
  <c r="C24" i="1"/>
</calcChain>
</file>

<file path=xl/sharedStrings.xml><?xml version="1.0" encoding="utf-8"?>
<sst xmlns="http://schemas.openxmlformats.org/spreadsheetml/2006/main" count="117" uniqueCount="59">
  <si>
    <t>threads</t>
  </si>
  <si>
    <t>SkipList Total</t>
  </si>
  <si>
    <t>SkipList</t>
  </si>
  <si>
    <t>Xtrie Total</t>
  </si>
  <si>
    <t>Xtrie</t>
  </si>
  <si>
    <t>constant size of the test (const total amount of work done)</t>
  </si>
  <si>
    <t>wall run time in seconds</t>
  </si>
  <si>
    <t>standardized run time (sum of run times of each thread)</t>
  </si>
  <si>
    <t>Relative performance with varying number of threads</t>
  </si>
  <si>
    <t>test size = 2M items</t>
  </si>
  <si>
    <t>X-Trie performance</t>
  </si>
  <si>
    <t>query time</t>
  </si>
  <si>
    <t>n elements:</t>
  </si>
  <si>
    <t>10 threads</t>
  </si>
  <si>
    <t>40 threads</t>
  </si>
  <si>
    <t>80 threads</t>
  </si>
  <si>
    <t>mem. usage(MB)</t>
  </si>
  <si>
    <t>(lower bound)</t>
  </si>
  <si>
    <t>total hash table hits</t>
  </si>
  <si>
    <t>const number of queries (const total work)</t>
  </si>
  <si>
    <t>vary the number of keys in x-fast-trie</t>
  </si>
  <si>
    <t>av hash table hits</t>
  </si>
  <si>
    <t>(per query)</t>
  </si>
  <si>
    <t>total query time, sum across all threads</t>
  </si>
  <si>
    <t>ie. wall * # of threads</t>
  </si>
  <si>
    <t>hash table size</t>
  </si>
  <si>
    <t>all keys uniformly distributed across some reasonable range [1, 2^29]</t>
  </si>
  <si>
    <t>sl nodes</t>
  </si>
  <si>
    <t>total # of nodes in skip list</t>
  </si>
  <si>
    <t>SkipList Performance</t>
  </si>
  <si>
    <t>X-Trie</t>
  </si>
  <si>
    <t>X-Trie stats</t>
  </si>
  <si>
    <t>ht size</t>
  </si>
  <si>
    <t>cpu-cycles</t>
  </si>
  <si>
    <t>instructions</t>
  </si>
  <si>
    <t>cache-ref</t>
  </si>
  <si>
    <t>L1-loads</t>
  </si>
  <si>
    <t>L1-miss</t>
  </si>
  <si>
    <t>LLC-loads</t>
  </si>
  <si>
    <t>LLC-miss</t>
  </si>
  <si>
    <t>Same setting as in "variable test size", a bunch of counters (cache misses etc.)</t>
  </si>
  <si>
    <t>SkipList stats</t>
  </si>
  <si>
    <t>Skip List Cache miss</t>
  </si>
  <si>
    <t>X-Tree cache-miss</t>
  </si>
  <si>
    <t>BIG TEST?</t>
  </si>
  <si>
    <t>cache ref</t>
  </si>
  <si>
    <t>cache miss</t>
  </si>
  <si>
    <t>1 thread</t>
  </si>
  <si>
    <t>test size</t>
  </si>
  <si>
    <t>SL of dynamic/optimal height</t>
  </si>
  <si>
    <t>predecessor queries</t>
  </si>
  <si>
    <t>SL for all keys, "static"</t>
  </si>
  <si>
    <t>&lt;- this is where we get out of LLC in X-Trie</t>
  </si>
  <si>
    <t>40k elements</t>
  </si>
  <si>
    <t>SL ref</t>
  </si>
  <si>
    <t>SL miss</t>
  </si>
  <si>
    <t>Xtrie ref</t>
  </si>
  <si>
    <t>Xtrie miss</t>
  </si>
  <si>
    <t>20M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</si>
</sst>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6"/>
      <color theme="1"/>
      <name val="Calibri"/>
      <scheme val="minor"/>
    </font>
    <font>
      <b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  <font>
      <sz val="20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0" borderId="0" xfId="0" applyNumberFormat="1"/>
    <xf numFmtId="0" fontId="2" fillId="5" borderId="0" xfId="0" applyFont="1" applyFill="1"/>
    <xf numFmtId="3" fontId="0" fillId="0" borderId="0" xfId="0" applyNumberFormat="1" applyFill="1"/>
    <xf numFmtId="3" fontId="2" fillId="0" borderId="0" xfId="0" applyNumberFormat="1" applyFont="1"/>
    <xf numFmtId="0" fontId="1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running time [sec]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'varth old'!$C$23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'varth old'!$A$24:$A$32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'varth old'!$C$24:$C$32</c:f>
              <c:numCache>
                <c:formatCode>General</c:formatCode>
                <c:ptCount val="9"/>
                <c:pt idx="0">
                  <c:v>124.53325</c:v>
                </c:pt>
                <c:pt idx="1">
                  <c:v>105.07487</c:v>
                </c:pt>
                <c:pt idx="2">
                  <c:v>106.793</c:v>
                </c:pt>
                <c:pt idx="3">
                  <c:v>111.81795</c:v>
                </c:pt>
                <c:pt idx="4">
                  <c:v>117.61996</c:v>
                </c:pt>
                <c:pt idx="5">
                  <c:v>139.03455</c:v>
                </c:pt>
                <c:pt idx="6">
                  <c:v>152.73342</c:v>
                </c:pt>
                <c:pt idx="7">
                  <c:v>177.08726</c:v>
                </c:pt>
                <c:pt idx="8">
                  <c:v>219.6912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'varth old'!$E$23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cat>
            <c:numRef>
              <c:f>'varth old'!$A$24:$A$32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'varth old'!$E$24:$E$32</c:f>
              <c:numCache>
                <c:formatCode>General</c:formatCode>
                <c:ptCount val="9"/>
                <c:pt idx="0">
                  <c:v>60.63672</c:v>
                </c:pt>
                <c:pt idx="1">
                  <c:v>51.09599</c:v>
                </c:pt>
                <c:pt idx="2">
                  <c:v>51.06558</c:v>
                </c:pt>
                <c:pt idx="3">
                  <c:v>52.5411</c:v>
                </c:pt>
                <c:pt idx="4">
                  <c:v>57.98716</c:v>
                </c:pt>
                <c:pt idx="5">
                  <c:v>71.93889999999998</c:v>
                </c:pt>
                <c:pt idx="6">
                  <c:v>75.76607999999998</c:v>
                </c:pt>
                <c:pt idx="7">
                  <c:v>82.85872000000001</c:v>
                </c:pt>
                <c:pt idx="8">
                  <c:v>91.52079999999999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923368"/>
        <c:axId val="806935848"/>
      </c:lineChart>
      <c:catAx>
        <c:axId val="80692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935848"/>
        <c:crosses val="autoZero"/>
        <c:auto val="1"/>
        <c:lblAlgn val="ctr"/>
        <c:lblOffset val="100"/>
        <c:noMultiLvlLbl val="0"/>
      </c:catAx>
      <c:valAx>
        <c:axId val="80693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92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'1th var sz'!$C$3</c:f>
              <c:strCache>
                <c:ptCount val="1"/>
                <c:pt idx="0">
                  <c:v>SkipList Total</c:v>
                </c:pt>
              </c:strCache>
            </c:strRef>
          </c:tx>
          <c:marker>
            <c:symbol val="none"/>
          </c:marker>
          <c:cat>
            <c:numRef>
              <c:f>'1th var sz'!$A$4:$A$16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'1th var sz'!$C$4:$C$16</c:f>
              <c:numCache>
                <c:formatCode>General</c:formatCode>
                <c:ptCount val="13"/>
                <c:pt idx="0">
                  <c:v>17.764022</c:v>
                </c:pt>
                <c:pt idx="1">
                  <c:v>18.037749</c:v>
                </c:pt>
                <c:pt idx="2">
                  <c:v>18.860661</c:v>
                </c:pt>
                <c:pt idx="3">
                  <c:v>19.557113</c:v>
                </c:pt>
                <c:pt idx="4">
                  <c:v>20.345966</c:v>
                </c:pt>
                <c:pt idx="5">
                  <c:v>19.209621</c:v>
                </c:pt>
                <c:pt idx="6">
                  <c:v>20.92504</c:v>
                </c:pt>
                <c:pt idx="7">
                  <c:v>19.044771</c:v>
                </c:pt>
                <c:pt idx="8">
                  <c:v>19.385034</c:v>
                </c:pt>
                <c:pt idx="9">
                  <c:v>18.31518</c:v>
                </c:pt>
                <c:pt idx="10">
                  <c:v>18.587374</c:v>
                </c:pt>
                <c:pt idx="11">
                  <c:v>19.629148</c:v>
                </c:pt>
                <c:pt idx="12">
                  <c:v>19.31714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'1th var sz'!$G$3</c:f>
              <c:strCache>
                <c:ptCount val="1"/>
                <c:pt idx="0">
                  <c:v>Xtrie Total</c:v>
                </c:pt>
              </c:strCache>
            </c:strRef>
          </c:tx>
          <c:marker>
            <c:symbol val="none"/>
          </c:marker>
          <c:cat>
            <c:numRef>
              <c:f>'1th var sz'!$A$4:$A$16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'1th var sz'!$G$4:$G$16</c:f>
              <c:numCache>
                <c:formatCode>General</c:formatCode>
                <c:ptCount val="13"/>
                <c:pt idx="0">
                  <c:v>14.308514</c:v>
                </c:pt>
                <c:pt idx="1">
                  <c:v>13.888675</c:v>
                </c:pt>
                <c:pt idx="2">
                  <c:v>14.140002</c:v>
                </c:pt>
                <c:pt idx="3">
                  <c:v>13.898379</c:v>
                </c:pt>
                <c:pt idx="4">
                  <c:v>15.20959</c:v>
                </c:pt>
                <c:pt idx="5">
                  <c:v>14.454992</c:v>
                </c:pt>
                <c:pt idx="6">
                  <c:v>14.469898</c:v>
                </c:pt>
                <c:pt idx="7">
                  <c:v>14.330974</c:v>
                </c:pt>
                <c:pt idx="8">
                  <c:v>14.122589</c:v>
                </c:pt>
                <c:pt idx="9">
                  <c:v>16.247498</c:v>
                </c:pt>
                <c:pt idx="10">
                  <c:v>13.913098</c:v>
                </c:pt>
                <c:pt idx="11">
                  <c:v>14.758487</c:v>
                </c:pt>
                <c:pt idx="12">
                  <c:v>14.555473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311384"/>
        <c:axId val="616883736"/>
      </c:lineChart>
      <c:catAx>
        <c:axId val="61731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883736"/>
        <c:crosses val="autoZero"/>
        <c:auto val="1"/>
        <c:lblAlgn val="ctr"/>
        <c:lblOffset val="100"/>
        <c:noMultiLvlLbl val="0"/>
      </c:catAx>
      <c:valAx>
        <c:axId val="61688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31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'1th var sz'!$D$3</c:f>
              <c:strCache>
                <c:ptCount val="1"/>
                <c:pt idx="0">
                  <c:v>SL ref</c:v>
                </c:pt>
              </c:strCache>
            </c:strRef>
          </c:tx>
          <c:marker>
            <c:symbol val="none"/>
          </c:marker>
          <c:cat>
            <c:numRef>
              <c:f>'1th var sz'!$A$4:$A$16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'1th var sz'!$D$4:$D$16</c:f>
              <c:numCache>
                <c:formatCode>#,##0</c:formatCode>
                <c:ptCount val="13"/>
                <c:pt idx="0">
                  <c:v>221432.0</c:v>
                </c:pt>
                <c:pt idx="1">
                  <c:v>375380.0</c:v>
                </c:pt>
                <c:pt idx="2">
                  <c:v>977215.0</c:v>
                </c:pt>
                <c:pt idx="3">
                  <c:v>2.681858E6</c:v>
                </c:pt>
                <c:pt idx="4">
                  <c:v>5.695943E6</c:v>
                </c:pt>
                <c:pt idx="5">
                  <c:v>1.2123088E7</c:v>
                </c:pt>
                <c:pt idx="6">
                  <c:v>2.8050871E7</c:v>
                </c:pt>
                <c:pt idx="7">
                  <c:v>6.5916164E7</c:v>
                </c:pt>
                <c:pt idx="8">
                  <c:v>1.59180044E8</c:v>
                </c:pt>
                <c:pt idx="9">
                  <c:v>3.71214642E8</c:v>
                </c:pt>
                <c:pt idx="10">
                  <c:v>8.56437103E8</c:v>
                </c:pt>
                <c:pt idx="11">
                  <c:v>1.971722042E9</c:v>
                </c:pt>
                <c:pt idx="12">
                  <c:v>4.262106102E9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'1th var sz'!$E$3</c:f>
              <c:strCache>
                <c:ptCount val="1"/>
                <c:pt idx="0">
                  <c:v>SL miss</c:v>
                </c:pt>
              </c:strCache>
            </c:strRef>
          </c:tx>
          <c:marker>
            <c:symbol val="none"/>
          </c:marker>
          <c:cat>
            <c:numRef>
              <c:f>'1th var sz'!$A$4:$A$16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'1th var sz'!$E$4:$E$16</c:f>
              <c:numCache>
                <c:formatCode>#,##0</c:formatCode>
                <c:ptCount val="13"/>
                <c:pt idx="0">
                  <c:v>87062.0</c:v>
                </c:pt>
                <c:pt idx="1">
                  <c:v>84198.0</c:v>
                </c:pt>
                <c:pt idx="2">
                  <c:v>98006.0</c:v>
                </c:pt>
                <c:pt idx="3">
                  <c:v>137480.0</c:v>
                </c:pt>
                <c:pt idx="4">
                  <c:v>197631.0</c:v>
                </c:pt>
                <c:pt idx="5">
                  <c:v>333116.0</c:v>
                </c:pt>
                <c:pt idx="6">
                  <c:v>1.088155E6</c:v>
                </c:pt>
                <c:pt idx="7">
                  <c:v>5.923486E6</c:v>
                </c:pt>
                <c:pt idx="8">
                  <c:v>2.4001048E7</c:v>
                </c:pt>
                <c:pt idx="9">
                  <c:v>7.6251298E7</c:v>
                </c:pt>
                <c:pt idx="10">
                  <c:v>2.18329087E8</c:v>
                </c:pt>
                <c:pt idx="11">
                  <c:v>5.87330646E8</c:v>
                </c:pt>
                <c:pt idx="12">
                  <c:v>1.423854684E9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'1th var sz'!$H$3</c:f>
              <c:strCache>
                <c:ptCount val="1"/>
                <c:pt idx="0">
                  <c:v>Xtrie ref</c:v>
                </c:pt>
              </c:strCache>
            </c:strRef>
          </c:tx>
          <c:marker>
            <c:symbol val="none"/>
          </c:marker>
          <c:cat>
            <c:numRef>
              <c:f>'1th var sz'!$A$4:$A$16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'1th var sz'!$H$4:$H$16</c:f>
              <c:numCache>
                <c:formatCode>#,##0</c:formatCode>
                <c:ptCount val="13"/>
                <c:pt idx="0">
                  <c:v>577691.0</c:v>
                </c:pt>
                <c:pt idx="1">
                  <c:v>1.456634E6</c:v>
                </c:pt>
                <c:pt idx="2">
                  <c:v>2.900482E6</c:v>
                </c:pt>
                <c:pt idx="3">
                  <c:v>6.929614E6</c:v>
                </c:pt>
                <c:pt idx="4">
                  <c:v>1.4252798E7</c:v>
                </c:pt>
                <c:pt idx="5">
                  <c:v>3.0235338E7</c:v>
                </c:pt>
                <c:pt idx="6">
                  <c:v>6.4358991E7</c:v>
                </c:pt>
                <c:pt idx="7">
                  <c:v>1.42351992E8</c:v>
                </c:pt>
                <c:pt idx="8">
                  <c:v>2.90395029E8</c:v>
                </c:pt>
                <c:pt idx="9">
                  <c:v>7.08858537E8</c:v>
                </c:pt>
                <c:pt idx="10">
                  <c:v>1.530359293E9</c:v>
                </c:pt>
                <c:pt idx="11">
                  <c:v>3.12939957E9</c:v>
                </c:pt>
                <c:pt idx="12">
                  <c:v>6.884120444E9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'1th var sz'!$I$3</c:f>
              <c:strCache>
                <c:ptCount val="1"/>
                <c:pt idx="0">
                  <c:v>Xtrie miss</c:v>
                </c:pt>
              </c:strCache>
            </c:strRef>
          </c:tx>
          <c:marker>
            <c:symbol val="none"/>
          </c:marker>
          <c:cat>
            <c:numRef>
              <c:f>'1th var sz'!$A$4:$A$16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'1th var sz'!$I$4:$I$16</c:f>
              <c:numCache>
                <c:formatCode>#,##0</c:formatCode>
                <c:ptCount val="13"/>
                <c:pt idx="0">
                  <c:v>73036.0</c:v>
                </c:pt>
                <c:pt idx="1">
                  <c:v>155975.0</c:v>
                </c:pt>
                <c:pt idx="2">
                  <c:v>189433.0</c:v>
                </c:pt>
                <c:pt idx="3">
                  <c:v>315300.0</c:v>
                </c:pt>
                <c:pt idx="4">
                  <c:v>1.893164E6</c:v>
                </c:pt>
                <c:pt idx="5">
                  <c:v>6.916846E6</c:v>
                </c:pt>
                <c:pt idx="6">
                  <c:v>2.0003069E7</c:v>
                </c:pt>
                <c:pt idx="7">
                  <c:v>4.8909998E7</c:v>
                </c:pt>
                <c:pt idx="8">
                  <c:v>1.11272447E8</c:v>
                </c:pt>
                <c:pt idx="9">
                  <c:v>3.00968727E8</c:v>
                </c:pt>
                <c:pt idx="10">
                  <c:v>6.8295515E8</c:v>
                </c:pt>
                <c:pt idx="11">
                  <c:v>1.542377262E9</c:v>
                </c:pt>
                <c:pt idx="12">
                  <c:v>3.494132491E9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899208"/>
        <c:axId val="610860568"/>
      </c:lineChart>
      <c:catAx>
        <c:axId val="61089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0860568"/>
        <c:crosses val="autoZero"/>
        <c:auto val="1"/>
        <c:lblAlgn val="ctr"/>
        <c:lblOffset val="100"/>
        <c:noMultiLvlLbl val="0"/>
      </c:catAx>
      <c:valAx>
        <c:axId val="6108605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1089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</a:t>
            </a:r>
            <a:r>
              <a:rPr lang="en-US" baseline="0"/>
              <a:t> time, 10 threads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test size'!$F$7</c:f>
              <c:strCache>
                <c:ptCount val="1"/>
                <c:pt idx="0">
                  <c:v>X-Trie</c:v>
                </c:pt>
              </c:strCache>
            </c:strRef>
          </c:tx>
          <c:marker>
            <c:symbol val="none"/>
          </c:marker>
          <c:cat>
            <c:numRef>
              <c:f>'variable test size'!$A$8:$A$22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'variable test size'!$F$8:$F$22</c:f>
              <c:numCache>
                <c:formatCode>General</c:formatCode>
                <c:ptCount val="15"/>
                <c:pt idx="0">
                  <c:v>0.444194</c:v>
                </c:pt>
                <c:pt idx="1">
                  <c:v>0.624993</c:v>
                </c:pt>
                <c:pt idx="2">
                  <c:v>0.716902</c:v>
                </c:pt>
                <c:pt idx="3">
                  <c:v>0.719025</c:v>
                </c:pt>
                <c:pt idx="4">
                  <c:v>0.915131</c:v>
                </c:pt>
                <c:pt idx="5">
                  <c:v>0.939804</c:v>
                </c:pt>
                <c:pt idx="6">
                  <c:v>1.022702</c:v>
                </c:pt>
                <c:pt idx="7">
                  <c:v>1.069124</c:v>
                </c:pt>
                <c:pt idx="8">
                  <c:v>1.12466</c:v>
                </c:pt>
                <c:pt idx="9">
                  <c:v>1.770958</c:v>
                </c:pt>
                <c:pt idx="10">
                  <c:v>3.564137</c:v>
                </c:pt>
                <c:pt idx="11">
                  <c:v>4.55056</c:v>
                </c:pt>
                <c:pt idx="12">
                  <c:v>4.782634</c:v>
                </c:pt>
                <c:pt idx="13">
                  <c:v>4.758451</c:v>
                </c:pt>
                <c:pt idx="14">
                  <c:v>5.101785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test size'!$L$7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'variable test size'!$A$8:$A$22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'variable test size'!$L$8:$L$22</c:f>
              <c:numCache>
                <c:formatCode>General</c:formatCode>
                <c:ptCount val="15"/>
                <c:pt idx="0">
                  <c:v>0.203144</c:v>
                </c:pt>
                <c:pt idx="1">
                  <c:v>0.455032</c:v>
                </c:pt>
                <c:pt idx="2">
                  <c:v>0.518874</c:v>
                </c:pt>
                <c:pt idx="3">
                  <c:v>0.58618</c:v>
                </c:pt>
                <c:pt idx="4">
                  <c:v>0.710508</c:v>
                </c:pt>
                <c:pt idx="5">
                  <c:v>0.944463</c:v>
                </c:pt>
                <c:pt idx="6">
                  <c:v>1.197898</c:v>
                </c:pt>
                <c:pt idx="7">
                  <c:v>1.480838</c:v>
                </c:pt>
                <c:pt idx="8">
                  <c:v>1.884028</c:v>
                </c:pt>
                <c:pt idx="9">
                  <c:v>2.236293</c:v>
                </c:pt>
                <c:pt idx="10">
                  <c:v>2.563531</c:v>
                </c:pt>
                <c:pt idx="11">
                  <c:v>3.145671</c:v>
                </c:pt>
                <c:pt idx="12">
                  <c:v>4.773466</c:v>
                </c:pt>
                <c:pt idx="13">
                  <c:v>6.439234</c:v>
                </c:pt>
                <c:pt idx="14">
                  <c:v>8.646547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664"/>
        <c:axId val="608811224"/>
      </c:lineChart>
      <c:catAx>
        <c:axId val="60873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8811224"/>
        <c:crosses val="autoZero"/>
        <c:auto val="1"/>
        <c:lblAlgn val="ctr"/>
        <c:lblOffset val="100"/>
        <c:noMultiLvlLbl val="0"/>
      </c:catAx>
      <c:valAx>
        <c:axId val="60881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73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 threads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test size'!$G$7</c:f>
              <c:strCache>
                <c:ptCount val="1"/>
                <c:pt idx="0">
                  <c:v>X-Trie</c:v>
                </c:pt>
              </c:strCache>
            </c:strRef>
          </c:tx>
          <c:marker>
            <c:symbol val="none"/>
          </c:marker>
          <c:cat>
            <c:numRef>
              <c:f>'variable test size'!$A$8:$A$22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'variable test size'!$G$8:$G$22</c:f>
              <c:numCache>
                <c:formatCode>General</c:formatCode>
                <c:ptCount val="15"/>
                <c:pt idx="0">
                  <c:v>0.079353</c:v>
                </c:pt>
                <c:pt idx="1">
                  <c:v>0.120772</c:v>
                </c:pt>
                <c:pt idx="2">
                  <c:v>0.145759</c:v>
                </c:pt>
                <c:pt idx="3">
                  <c:v>0.191917</c:v>
                </c:pt>
                <c:pt idx="4">
                  <c:v>0.184783</c:v>
                </c:pt>
                <c:pt idx="5">
                  <c:v>0.193841</c:v>
                </c:pt>
                <c:pt idx="6">
                  <c:v>0.345125</c:v>
                </c:pt>
                <c:pt idx="7">
                  <c:v>0.371648</c:v>
                </c:pt>
                <c:pt idx="8">
                  <c:v>0.338805</c:v>
                </c:pt>
                <c:pt idx="9">
                  <c:v>0.561891</c:v>
                </c:pt>
                <c:pt idx="10">
                  <c:v>1.033588</c:v>
                </c:pt>
                <c:pt idx="11">
                  <c:v>1.503477</c:v>
                </c:pt>
                <c:pt idx="12">
                  <c:v>1.475124</c:v>
                </c:pt>
                <c:pt idx="13">
                  <c:v>1.376758</c:v>
                </c:pt>
                <c:pt idx="14">
                  <c:v>1.453925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test size'!$M$7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'variable test size'!$A$8:$A$22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'variable test size'!$M$8:$M$22</c:f>
              <c:numCache>
                <c:formatCode>General</c:formatCode>
                <c:ptCount val="15"/>
                <c:pt idx="0">
                  <c:v>0.036</c:v>
                </c:pt>
                <c:pt idx="1">
                  <c:v>0.096778</c:v>
                </c:pt>
                <c:pt idx="2">
                  <c:v>0.129908</c:v>
                </c:pt>
                <c:pt idx="3">
                  <c:v>0.146072</c:v>
                </c:pt>
                <c:pt idx="4">
                  <c:v>0.192964</c:v>
                </c:pt>
                <c:pt idx="5">
                  <c:v>0.269378</c:v>
                </c:pt>
                <c:pt idx="6">
                  <c:v>0.291606</c:v>
                </c:pt>
                <c:pt idx="7">
                  <c:v>0.380358</c:v>
                </c:pt>
                <c:pt idx="8">
                  <c:v>0.489687</c:v>
                </c:pt>
                <c:pt idx="9">
                  <c:v>0.576296</c:v>
                </c:pt>
                <c:pt idx="10">
                  <c:v>0.652329</c:v>
                </c:pt>
                <c:pt idx="11">
                  <c:v>0.774154</c:v>
                </c:pt>
                <c:pt idx="12">
                  <c:v>1.179575</c:v>
                </c:pt>
                <c:pt idx="13">
                  <c:v>1.791478</c:v>
                </c:pt>
                <c:pt idx="14">
                  <c:v>2.328998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174984"/>
        <c:axId val="597374504"/>
      </c:lineChart>
      <c:catAx>
        <c:axId val="61217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374504"/>
        <c:crosses val="autoZero"/>
        <c:auto val="1"/>
        <c:lblAlgn val="ctr"/>
        <c:lblOffset val="100"/>
        <c:noMultiLvlLbl val="0"/>
      </c:catAx>
      <c:valAx>
        <c:axId val="59737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217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80 threads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test size'!$H$7</c:f>
              <c:strCache>
                <c:ptCount val="1"/>
                <c:pt idx="0">
                  <c:v>X-Trie</c:v>
                </c:pt>
              </c:strCache>
            </c:strRef>
          </c:tx>
          <c:marker>
            <c:symbol val="none"/>
          </c:marker>
          <c:cat>
            <c:numRef>
              <c:f>'variable test size'!$A$8:$A$22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'variable test size'!$H$8:$H$22</c:f>
              <c:numCache>
                <c:formatCode>General</c:formatCode>
                <c:ptCount val="15"/>
                <c:pt idx="0">
                  <c:v>0.07806</c:v>
                </c:pt>
                <c:pt idx="1">
                  <c:v>0.089711</c:v>
                </c:pt>
                <c:pt idx="2">
                  <c:v>0.094381</c:v>
                </c:pt>
                <c:pt idx="3">
                  <c:v>0.112159</c:v>
                </c:pt>
                <c:pt idx="4">
                  <c:v>0.119336</c:v>
                </c:pt>
                <c:pt idx="5">
                  <c:v>0.162472</c:v>
                </c:pt>
                <c:pt idx="6">
                  <c:v>0.184696</c:v>
                </c:pt>
                <c:pt idx="7">
                  <c:v>0.223578</c:v>
                </c:pt>
                <c:pt idx="8">
                  <c:v>0.224015</c:v>
                </c:pt>
                <c:pt idx="9">
                  <c:v>0.285594</c:v>
                </c:pt>
                <c:pt idx="10">
                  <c:v>0.674868</c:v>
                </c:pt>
                <c:pt idx="11">
                  <c:v>0.994735</c:v>
                </c:pt>
                <c:pt idx="12">
                  <c:v>1.046271</c:v>
                </c:pt>
                <c:pt idx="13">
                  <c:v>1.046606</c:v>
                </c:pt>
                <c:pt idx="14">
                  <c:v>1.103194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test size'!$N$7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'variable test size'!$A$8:$A$22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'variable test size'!$N$8:$N$22</c:f>
              <c:numCache>
                <c:formatCode>General</c:formatCode>
                <c:ptCount val="15"/>
                <c:pt idx="0">
                  <c:v>0.042965</c:v>
                </c:pt>
                <c:pt idx="1">
                  <c:v>0.071023</c:v>
                </c:pt>
                <c:pt idx="2">
                  <c:v>0.087995</c:v>
                </c:pt>
                <c:pt idx="3">
                  <c:v>0.107542</c:v>
                </c:pt>
                <c:pt idx="4">
                  <c:v>0.130965</c:v>
                </c:pt>
                <c:pt idx="5">
                  <c:v>0.178221</c:v>
                </c:pt>
                <c:pt idx="6">
                  <c:v>0.18118</c:v>
                </c:pt>
                <c:pt idx="7">
                  <c:v>0.256211</c:v>
                </c:pt>
                <c:pt idx="8">
                  <c:v>0.315708</c:v>
                </c:pt>
                <c:pt idx="9">
                  <c:v>0.392246</c:v>
                </c:pt>
                <c:pt idx="10">
                  <c:v>0.410766</c:v>
                </c:pt>
                <c:pt idx="11">
                  <c:v>0.463357</c:v>
                </c:pt>
                <c:pt idx="12">
                  <c:v>0.77139</c:v>
                </c:pt>
                <c:pt idx="13">
                  <c:v>0.99534</c:v>
                </c:pt>
                <c:pt idx="14">
                  <c:v>1.396289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809224"/>
        <c:axId val="599438760"/>
      </c:lineChart>
      <c:catAx>
        <c:axId val="80580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9438760"/>
        <c:crosses val="autoZero"/>
        <c:auto val="1"/>
        <c:lblAlgn val="ctr"/>
        <c:lblOffset val="100"/>
        <c:noMultiLvlLbl val="0"/>
      </c:catAx>
      <c:valAx>
        <c:axId val="59943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80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misses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counters!$A$12</c:f>
              <c:strCache>
                <c:ptCount val="1"/>
                <c:pt idx="0">
                  <c:v>X-Tree cache-miss</c:v>
                </c:pt>
              </c:strCache>
            </c:strRef>
          </c:tx>
          <c:marker>
            <c:symbol val="none"/>
          </c:marker>
          <c:cat>
            <c:numRef>
              <c:f>counters!$B$7:$P$7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counters!$B$12:$P$12</c:f>
              <c:numCache>
                <c:formatCode>#,##0</c:formatCode>
                <c:ptCount val="15"/>
                <c:pt idx="0">
                  <c:v>41761.0</c:v>
                </c:pt>
                <c:pt idx="1">
                  <c:v>60677.0</c:v>
                </c:pt>
                <c:pt idx="2">
                  <c:v>115371.0</c:v>
                </c:pt>
                <c:pt idx="3">
                  <c:v>162019.0</c:v>
                </c:pt>
                <c:pt idx="4">
                  <c:v>88592.0</c:v>
                </c:pt>
                <c:pt idx="5">
                  <c:v>210451.0</c:v>
                </c:pt>
                <c:pt idx="6">
                  <c:v>744073.0</c:v>
                </c:pt>
                <c:pt idx="7">
                  <c:v>1.498055E6</c:v>
                </c:pt>
                <c:pt idx="8">
                  <c:v>5.287194E6</c:v>
                </c:pt>
                <c:pt idx="9">
                  <c:v>5.7797943E7</c:v>
                </c:pt>
                <c:pt idx="10">
                  <c:v>3.38974085E8</c:v>
                </c:pt>
                <c:pt idx="11">
                  <c:v>5.02363998E8</c:v>
                </c:pt>
                <c:pt idx="12">
                  <c:v>5.49992E8</c:v>
                </c:pt>
                <c:pt idx="13">
                  <c:v>6.27238085E8</c:v>
                </c:pt>
                <c:pt idx="14">
                  <c:v>8.16761397E8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counters!$A$25</c:f>
              <c:strCache>
                <c:ptCount val="1"/>
                <c:pt idx="0">
                  <c:v>Skip List Cache miss</c:v>
                </c:pt>
              </c:strCache>
            </c:strRef>
          </c:tx>
          <c:marker>
            <c:symbol val="none"/>
          </c:marker>
          <c:cat>
            <c:numRef>
              <c:f>counters!$B$7:$P$7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counters!$B$25:$P$25</c:f>
              <c:numCache>
                <c:formatCode>#,##0</c:formatCode>
                <c:ptCount val="15"/>
                <c:pt idx="0">
                  <c:v>30089.0</c:v>
                </c:pt>
                <c:pt idx="1">
                  <c:v>29247.0</c:v>
                </c:pt>
                <c:pt idx="2">
                  <c:v>42398.0</c:v>
                </c:pt>
                <c:pt idx="3">
                  <c:v>38817.0</c:v>
                </c:pt>
                <c:pt idx="4">
                  <c:v>71814.0</c:v>
                </c:pt>
                <c:pt idx="5">
                  <c:v>99680.0</c:v>
                </c:pt>
                <c:pt idx="6">
                  <c:v>69695.0</c:v>
                </c:pt>
                <c:pt idx="7">
                  <c:v>274989.0</c:v>
                </c:pt>
                <c:pt idx="8">
                  <c:v>524486.0</c:v>
                </c:pt>
                <c:pt idx="9">
                  <c:v>764676.0</c:v>
                </c:pt>
                <c:pt idx="10">
                  <c:v>1.425966E6</c:v>
                </c:pt>
                <c:pt idx="11">
                  <c:v>2.932789E7</c:v>
                </c:pt>
                <c:pt idx="12">
                  <c:v>1.70861605E8</c:v>
                </c:pt>
                <c:pt idx="13">
                  <c:v>3.44696009E8</c:v>
                </c:pt>
                <c:pt idx="14">
                  <c:v>5.5677676E8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187704"/>
        <c:axId val="599190760"/>
      </c:lineChart>
      <c:catAx>
        <c:axId val="59918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9190760"/>
        <c:crosses val="autoZero"/>
        <c:auto val="1"/>
        <c:lblAlgn val="ctr"/>
        <c:lblOffset val="100"/>
        <c:noMultiLvlLbl val="0"/>
      </c:catAx>
      <c:valAx>
        <c:axId val="5991907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9918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test'!$C$3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'small test'!$A$4:$A$12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test'!$C$4:$C$12</c:f>
              <c:numCache>
                <c:formatCode>General</c:formatCode>
                <c:ptCount val="9"/>
                <c:pt idx="0">
                  <c:v>18.870145</c:v>
                </c:pt>
                <c:pt idx="1">
                  <c:v>19.05922</c:v>
                </c:pt>
                <c:pt idx="2">
                  <c:v>19.18952</c:v>
                </c:pt>
                <c:pt idx="3">
                  <c:v>19.18104</c:v>
                </c:pt>
                <c:pt idx="4">
                  <c:v>19.24244</c:v>
                </c:pt>
                <c:pt idx="5">
                  <c:v>28.1173</c:v>
                </c:pt>
                <c:pt idx="6">
                  <c:v>31.90458</c:v>
                </c:pt>
                <c:pt idx="7">
                  <c:v>33.09719</c:v>
                </c:pt>
                <c:pt idx="8">
                  <c:v>37.60184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'small test'!$G$3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cat>
            <c:numRef>
              <c:f>'small test'!$A$4:$A$12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test'!$G$4:$G$12</c:f>
              <c:numCache>
                <c:formatCode>General</c:formatCode>
                <c:ptCount val="9"/>
                <c:pt idx="0">
                  <c:v>15.950029</c:v>
                </c:pt>
                <c:pt idx="1">
                  <c:v>16.16925</c:v>
                </c:pt>
                <c:pt idx="2">
                  <c:v>16.13604</c:v>
                </c:pt>
                <c:pt idx="3">
                  <c:v>16.17546</c:v>
                </c:pt>
                <c:pt idx="4">
                  <c:v>17.6186</c:v>
                </c:pt>
                <c:pt idx="5">
                  <c:v>23.56505</c:v>
                </c:pt>
                <c:pt idx="6">
                  <c:v>23.64594</c:v>
                </c:pt>
                <c:pt idx="7">
                  <c:v>24.26529</c:v>
                </c:pt>
                <c:pt idx="8">
                  <c:v>29.71272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76328"/>
        <c:axId val="609240952"/>
      </c:lineChart>
      <c:catAx>
        <c:axId val="61487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240952"/>
        <c:crosses val="autoZero"/>
        <c:auto val="1"/>
        <c:lblAlgn val="ctr"/>
        <c:lblOffset val="100"/>
        <c:noMultiLvlLbl val="0"/>
      </c:catAx>
      <c:valAx>
        <c:axId val="60924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487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test'!$D$3</c:f>
              <c:strCache>
                <c:ptCount val="1"/>
                <c:pt idx="0">
                  <c:v>SL ref</c:v>
                </c:pt>
              </c:strCache>
            </c:strRef>
          </c:tx>
          <c:marker>
            <c:symbol val="none"/>
          </c:marker>
          <c:cat>
            <c:numRef>
              <c:f>'small test'!$A$4:$A$12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test'!$D$4:$D$12</c:f>
              <c:numCache>
                <c:formatCode>#,##0</c:formatCode>
                <c:ptCount val="9"/>
                <c:pt idx="0">
                  <c:v>1.139354E6</c:v>
                </c:pt>
                <c:pt idx="1">
                  <c:v>794059.0</c:v>
                </c:pt>
                <c:pt idx="2">
                  <c:v>804341.0</c:v>
                </c:pt>
                <c:pt idx="3">
                  <c:v>847177.0</c:v>
                </c:pt>
                <c:pt idx="4">
                  <c:v>891693.0</c:v>
                </c:pt>
                <c:pt idx="5">
                  <c:v>913365.0</c:v>
                </c:pt>
                <c:pt idx="6">
                  <c:v>968291.0</c:v>
                </c:pt>
                <c:pt idx="7">
                  <c:v>1.000916E6</c:v>
                </c:pt>
                <c:pt idx="8">
                  <c:v>996764.0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'small test'!$E$3</c:f>
              <c:strCache>
                <c:ptCount val="1"/>
                <c:pt idx="0">
                  <c:v>SL miss</c:v>
                </c:pt>
              </c:strCache>
            </c:strRef>
          </c:tx>
          <c:marker>
            <c:symbol val="none"/>
          </c:marker>
          <c:cat>
            <c:numRef>
              <c:f>'small test'!$A$4:$A$12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test'!$E$4:$E$12</c:f>
              <c:numCache>
                <c:formatCode>#,##0</c:formatCode>
                <c:ptCount val="9"/>
                <c:pt idx="0">
                  <c:v>130887.0</c:v>
                </c:pt>
                <c:pt idx="1">
                  <c:v>74026.0</c:v>
                </c:pt>
                <c:pt idx="2">
                  <c:v>110602.0</c:v>
                </c:pt>
                <c:pt idx="3">
                  <c:v>120960.0</c:v>
                </c:pt>
                <c:pt idx="4">
                  <c:v>71607.0</c:v>
                </c:pt>
                <c:pt idx="5">
                  <c:v>79172.0</c:v>
                </c:pt>
                <c:pt idx="6">
                  <c:v>96485.0</c:v>
                </c:pt>
                <c:pt idx="7">
                  <c:v>109997.0</c:v>
                </c:pt>
                <c:pt idx="8">
                  <c:v>96023.0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'small test'!$H$3</c:f>
              <c:strCache>
                <c:ptCount val="1"/>
                <c:pt idx="0">
                  <c:v>Xtrie ref</c:v>
                </c:pt>
              </c:strCache>
            </c:strRef>
          </c:tx>
          <c:marker>
            <c:symbol val="none"/>
          </c:marker>
          <c:cat>
            <c:numRef>
              <c:f>'small test'!$A$4:$A$12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test'!$H$4:$H$12</c:f>
              <c:numCache>
                <c:formatCode>#,##0</c:formatCode>
                <c:ptCount val="9"/>
                <c:pt idx="0">
                  <c:v>3.442426E6</c:v>
                </c:pt>
                <c:pt idx="1">
                  <c:v>2.581952E6</c:v>
                </c:pt>
                <c:pt idx="2">
                  <c:v>2.612499E6</c:v>
                </c:pt>
                <c:pt idx="3">
                  <c:v>2.633919E6</c:v>
                </c:pt>
                <c:pt idx="4">
                  <c:v>2.68502E6</c:v>
                </c:pt>
                <c:pt idx="5">
                  <c:v>2.72917E6</c:v>
                </c:pt>
                <c:pt idx="6">
                  <c:v>2.824582E6</c:v>
                </c:pt>
                <c:pt idx="7">
                  <c:v>2.748458E6</c:v>
                </c:pt>
                <c:pt idx="8">
                  <c:v>2.820362E6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'small test'!$I$3</c:f>
              <c:strCache>
                <c:ptCount val="1"/>
                <c:pt idx="0">
                  <c:v>Xtrie miss</c:v>
                </c:pt>
              </c:strCache>
            </c:strRef>
          </c:tx>
          <c:marker>
            <c:symbol val="none"/>
          </c:marker>
          <c:cat>
            <c:numRef>
              <c:f>'small test'!$A$4:$A$12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test'!$I$4:$I$12</c:f>
              <c:numCache>
                <c:formatCode>#,##0</c:formatCode>
                <c:ptCount val="9"/>
                <c:pt idx="0">
                  <c:v>227560.0</c:v>
                </c:pt>
                <c:pt idx="1">
                  <c:v>218798.0</c:v>
                </c:pt>
                <c:pt idx="2">
                  <c:v>121831.0</c:v>
                </c:pt>
                <c:pt idx="3">
                  <c:v>52308.0</c:v>
                </c:pt>
                <c:pt idx="4">
                  <c:v>245506.0</c:v>
                </c:pt>
                <c:pt idx="5">
                  <c:v>113581.0</c:v>
                </c:pt>
                <c:pt idx="6">
                  <c:v>108516.0</c:v>
                </c:pt>
                <c:pt idx="7">
                  <c:v>95417.0</c:v>
                </c:pt>
                <c:pt idx="8">
                  <c:v>82878.0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35016"/>
        <c:axId val="631079640"/>
      </c:lineChart>
      <c:catAx>
        <c:axId val="61103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1079640"/>
        <c:crosses val="autoZero"/>
        <c:auto val="1"/>
        <c:lblAlgn val="ctr"/>
        <c:lblOffset val="100"/>
        <c:noMultiLvlLbl val="0"/>
      </c:catAx>
      <c:valAx>
        <c:axId val="6310796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1103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</a:t>
            </a:r>
            <a:r>
              <a:rPr lang="en-US" baseline="0"/>
              <a:t>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'huge test'!$C$3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'huge test'!$A$4:$A$12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test'!$C$4:$C$12</c:f>
              <c:numCache>
                <c:formatCode>General</c:formatCode>
                <c:ptCount val="9"/>
                <c:pt idx="0">
                  <c:v>17.638544</c:v>
                </c:pt>
                <c:pt idx="1">
                  <c:v>17.92782</c:v>
                </c:pt>
                <c:pt idx="2">
                  <c:v>17.83122</c:v>
                </c:pt>
                <c:pt idx="3">
                  <c:v>17.95656</c:v>
                </c:pt>
                <c:pt idx="4">
                  <c:v>17.99936</c:v>
                </c:pt>
                <c:pt idx="5">
                  <c:v>28.091</c:v>
                </c:pt>
                <c:pt idx="6">
                  <c:v>28.81092</c:v>
                </c:pt>
                <c:pt idx="7">
                  <c:v>31.28188</c:v>
                </c:pt>
                <c:pt idx="8">
                  <c:v>33.77096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'huge test'!$G$3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cat>
            <c:numRef>
              <c:f>'huge test'!$A$4:$A$12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test'!$G$4:$G$12</c:f>
              <c:numCache>
                <c:formatCode>General</c:formatCode>
                <c:ptCount val="9"/>
                <c:pt idx="0">
                  <c:v>14.615623</c:v>
                </c:pt>
                <c:pt idx="1">
                  <c:v>14.86443</c:v>
                </c:pt>
                <c:pt idx="2">
                  <c:v>14.86898</c:v>
                </c:pt>
                <c:pt idx="3">
                  <c:v>15.42387</c:v>
                </c:pt>
                <c:pt idx="4">
                  <c:v>14.96668</c:v>
                </c:pt>
                <c:pt idx="5">
                  <c:v>21.86885</c:v>
                </c:pt>
                <c:pt idx="6">
                  <c:v>22.40472</c:v>
                </c:pt>
                <c:pt idx="7">
                  <c:v>26.65439</c:v>
                </c:pt>
                <c:pt idx="8">
                  <c:v>29.87568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888216"/>
        <c:axId val="610718280"/>
      </c:lineChart>
      <c:catAx>
        <c:axId val="61088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0718280"/>
        <c:crosses val="autoZero"/>
        <c:auto val="1"/>
        <c:lblAlgn val="ctr"/>
        <c:lblOffset val="100"/>
        <c:noMultiLvlLbl val="0"/>
      </c:catAx>
      <c:valAx>
        <c:axId val="61071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88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'huge test'!$D$3</c:f>
              <c:strCache>
                <c:ptCount val="1"/>
                <c:pt idx="0">
                  <c:v>SL ref</c:v>
                </c:pt>
              </c:strCache>
            </c:strRef>
          </c:tx>
          <c:marker>
            <c:symbol val="none"/>
          </c:marker>
          <c:cat>
            <c:numRef>
              <c:f>'huge test'!$A$4:$A$12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test'!$D$4:$D$12</c:f>
              <c:numCache>
                <c:formatCode>#,##0</c:formatCode>
                <c:ptCount val="9"/>
                <c:pt idx="0">
                  <c:v>1.899497748E9</c:v>
                </c:pt>
                <c:pt idx="1">
                  <c:v>1.891981552E9</c:v>
                </c:pt>
                <c:pt idx="2">
                  <c:v>1.893765751E9</c:v>
                </c:pt>
                <c:pt idx="3">
                  <c:v>1.895114259E9</c:v>
                </c:pt>
                <c:pt idx="4">
                  <c:v>1.895433743E9</c:v>
                </c:pt>
                <c:pt idx="5">
                  <c:v>1.895398503E9</c:v>
                </c:pt>
                <c:pt idx="6">
                  <c:v>1.891061856E9</c:v>
                </c:pt>
                <c:pt idx="7">
                  <c:v>1.894221221E9</c:v>
                </c:pt>
                <c:pt idx="8">
                  <c:v>1.898975605E9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'huge test'!$E$3</c:f>
              <c:strCache>
                <c:ptCount val="1"/>
                <c:pt idx="0">
                  <c:v>SL miss</c:v>
                </c:pt>
              </c:strCache>
            </c:strRef>
          </c:tx>
          <c:marker>
            <c:symbol val="none"/>
          </c:marker>
          <c:cat>
            <c:numRef>
              <c:f>'huge test'!$A$4:$A$12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test'!$E$4:$E$12</c:f>
              <c:numCache>
                <c:formatCode>#,##0</c:formatCode>
                <c:ptCount val="9"/>
                <c:pt idx="0">
                  <c:v>5.60861614E8</c:v>
                </c:pt>
                <c:pt idx="1">
                  <c:v>5.57642111E8</c:v>
                </c:pt>
                <c:pt idx="2">
                  <c:v>5.57380016E8</c:v>
                </c:pt>
                <c:pt idx="3">
                  <c:v>5.57849695E8</c:v>
                </c:pt>
                <c:pt idx="4">
                  <c:v>5.58204002E8</c:v>
                </c:pt>
                <c:pt idx="5">
                  <c:v>5.59455098E8</c:v>
                </c:pt>
                <c:pt idx="6">
                  <c:v>5.58318062E8</c:v>
                </c:pt>
                <c:pt idx="7">
                  <c:v>5.58880356E8</c:v>
                </c:pt>
                <c:pt idx="8">
                  <c:v>5.60849594E8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'huge test'!$H$3</c:f>
              <c:strCache>
                <c:ptCount val="1"/>
                <c:pt idx="0">
                  <c:v>Xtrie ref</c:v>
                </c:pt>
              </c:strCache>
            </c:strRef>
          </c:tx>
          <c:marker>
            <c:symbol val="none"/>
          </c:marker>
          <c:cat>
            <c:numRef>
              <c:f>'huge test'!$A$4:$A$12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test'!$H$4:$H$12</c:f>
              <c:numCache>
                <c:formatCode>#,##0</c:formatCode>
                <c:ptCount val="9"/>
                <c:pt idx="0">
                  <c:v>3.070847092E9</c:v>
                </c:pt>
                <c:pt idx="1">
                  <c:v>3.043717306E9</c:v>
                </c:pt>
                <c:pt idx="2">
                  <c:v>3.054563516E9</c:v>
                </c:pt>
                <c:pt idx="3">
                  <c:v>3.060247881E9</c:v>
                </c:pt>
                <c:pt idx="4">
                  <c:v>3.057720371E9</c:v>
                </c:pt>
                <c:pt idx="5">
                  <c:v>3.052206832E9</c:v>
                </c:pt>
                <c:pt idx="6">
                  <c:v>3.051247704E9</c:v>
                </c:pt>
                <c:pt idx="7">
                  <c:v>3.063443002E9</c:v>
                </c:pt>
                <c:pt idx="8">
                  <c:v>3.053478483E9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'huge test'!$I$3</c:f>
              <c:strCache>
                <c:ptCount val="1"/>
                <c:pt idx="0">
                  <c:v>Xtrie miss</c:v>
                </c:pt>
              </c:strCache>
            </c:strRef>
          </c:tx>
          <c:marker>
            <c:symbol val="none"/>
          </c:marker>
          <c:cat>
            <c:numRef>
              <c:f>'huge test'!$A$4:$A$12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test'!$I$4:$I$12</c:f>
              <c:numCache>
                <c:formatCode>#,##0</c:formatCode>
                <c:ptCount val="9"/>
                <c:pt idx="0">
                  <c:v>1.495334201E9</c:v>
                </c:pt>
                <c:pt idx="1">
                  <c:v>1.49528166E9</c:v>
                </c:pt>
                <c:pt idx="2">
                  <c:v>1.495777897E9</c:v>
                </c:pt>
                <c:pt idx="3">
                  <c:v>1.494964026E9</c:v>
                </c:pt>
                <c:pt idx="4">
                  <c:v>1.496817357E9</c:v>
                </c:pt>
                <c:pt idx="5">
                  <c:v>1.496538608E9</c:v>
                </c:pt>
                <c:pt idx="6">
                  <c:v>1.494904311E9</c:v>
                </c:pt>
                <c:pt idx="7">
                  <c:v>1.495200082E9</c:v>
                </c:pt>
                <c:pt idx="8">
                  <c:v>1.496864134E9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16568"/>
        <c:axId val="644019624"/>
      </c:lineChart>
      <c:catAx>
        <c:axId val="64071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4019624"/>
        <c:crosses val="autoZero"/>
        <c:auto val="1"/>
        <c:lblAlgn val="ctr"/>
        <c:lblOffset val="100"/>
        <c:noMultiLvlLbl val="0"/>
      </c:catAx>
      <c:valAx>
        <c:axId val="6440196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4071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3073400</xdr:colOff>
      <xdr:row>1</xdr:row>
      <xdr:rowOff>82550</xdr:rowOff>
    </xdr:from>
    <xdr:to>
      <xdr:col>6</xdr:col>
      <xdr:colOff>139700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22</xdr:row>
      <xdr:rowOff>152400</xdr:rowOff>
    </xdr:from>
    <xdr:to>
      <xdr:col>6</xdr:col>
      <xdr:colOff>533400</xdr:colOff>
      <xdr:row>41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23</xdr:row>
      <xdr:rowOff>0</xdr:rowOff>
    </xdr:from>
    <xdr:to>
      <xdr:col>13</xdr:col>
      <xdr:colOff>101600</xdr:colOff>
      <xdr:row>40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838200</xdr:colOff>
      <xdr:row>42</xdr:row>
      <xdr:rowOff>50800</xdr:rowOff>
    </xdr:from>
    <xdr:to>
      <xdr:col>9</xdr:col>
      <xdr:colOff>762000</xdr:colOff>
      <xdr:row>60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28</xdr:row>
      <xdr:rowOff>0</xdr:rowOff>
    </xdr:from>
    <xdr:to>
      <xdr:col>7</xdr:col>
      <xdr:colOff>863600</xdr:colOff>
      <xdr:row>53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15</xdr:row>
      <xdr:rowOff>171450</xdr:rowOff>
    </xdr:from>
    <xdr:to>
      <xdr:col>6</xdr:col>
      <xdr:colOff>12700</xdr:colOff>
      <xdr:row>37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16</xdr:row>
      <xdr:rowOff>95250</xdr:rowOff>
    </xdr:from>
    <xdr:to>
      <xdr:col>12</xdr:col>
      <xdr:colOff>419100</xdr:colOff>
      <xdr:row>38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16</xdr:row>
      <xdr:rowOff>107950</xdr:rowOff>
    </xdr:from>
    <xdr:to>
      <xdr:col>7</xdr:col>
      <xdr:colOff>88900</xdr:colOff>
      <xdr:row>37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527050</xdr:colOff>
      <xdr:row>16</xdr:row>
      <xdr:rowOff>63500</xdr:rowOff>
    </xdr:from>
    <xdr:to>
      <xdr:col>14</xdr:col>
      <xdr:colOff>406400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20</xdr:row>
      <xdr:rowOff>6350</xdr:rowOff>
    </xdr:from>
    <xdr:to>
      <xdr:col>9</xdr:col>
      <xdr:colOff>254000</xdr:colOff>
      <xdr:row>38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19</xdr:row>
      <xdr:rowOff>69850</xdr:rowOff>
    </xdr:from>
    <xdr:to>
      <xdr:col>18</xdr:col>
      <xdr:colOff>812800</xdr:colOff>
      <xdr:row>41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48" sqref="B48"/>
    </sheetView>
  </sheetViews>
  <sheetFormatPr baseColWidth="10" defaultRowHeight="15" x14ac:dyDescent="0"/>
  <cols>
    <col min="2" max="2" width="22.1640625" customWidth="1"/>
    <col min="3" max="3" width="45.83203125" customWidth="1"/>
    <col min="4" max="4" width="22.6640625" customWidth="1"/>
    <col min="5" max="5" width="47.5" customWidth="1"/>
  </cols>
  <sheetData>
    <row r="1" spans="1:1" ht="33">
      <c r="A1" s="2" t="s">
        <v>8</v>
      </c>
    </row>
    <row r="2" spans="1:1">
      <c r="A2" t="s">
        <v>5</v>
      </c>
    </row>
    <row r="3" spans="1:1">
      <c r="A3" t="s">
        <v>9</v>
      </c>
    </row>
    <row r="5" spans="1:1">
      <c r="A5" t="s">
        <v>44</v>
      </c>
    </row>
    <row r="21" spans="1:5">
      <c r="C21" t="s">
        <v>7</v>
      </c>
      <c r="E21" t="s">
        <v>7</v>
      </c>
    </row>
    <row r="22" spans="1:5">
      <c r="A22" s="1"/>
      <c r="B22" s="4" t="s">
        <v>6</v>
      </c>
      <c r="C22" s="1"/>
      <c r="D22" s="5" t="s">
        <v>6</v>
      </c>
    </row>
    <row r="23" spans="1:5">
      <c r="A23" s="3" t="s">
        <v>0</v>
      </c>
      <c r="B23" s="3" t="s">
        <v>1</v>
      </c>
      <c r="C23" s="3" t="s">
        <v>2</v>
      </c>
      <c r="D23" s="3" t="s">
        <v>3</v>
      </c>
      <c r="E23" s="3" t="s">
        <v>4</v>
      </c>
    </row>
    <row r="24" spans="1:5">
      <c r="A24" s="1">
        <v>1</v>
      </c>
      <c r="B24">
        <v>124.53325</v>
      </c>
      <c r="C24" s="1">
        <f>B24*A24</f>
        <v>124.53325</v>
      </c>
      <c r="D24" s="1">
        <v>60.636719999999997</v>
      </c>
      <c r="E24" s="1">
        <f>D24*A24</f>
        <v>60.636719999999997</v>
      </c>
    </row>
    <row r="25" spans="1:5">
      <c r="A25" s="1">
        <v>10</v>
      </c>
      <c r="B25">
        <v>10.507486999999999</v>
      </c>
      <c r="C25" s="1">
        <f t="shared" ref="C25:C32" si="0">B25*A25</f>
        <v>105.07486999999999</v>
      </c>
      <c r="D25" s="1">
        <v>5.1095990000000002</v>
      </c>
      <c r="E25" s="1">
        <f t="shared" ref="E25:E32" si="1">D25*A25</f>
        <v>51.09599</v>
      </c>
    </row>
    <row r="26" spans="1:5">
      <c r="A26" s="1">
        <v>20</v>
      </c>
      <c r="B26">
        <v>5.3396499999999998</v>
      </c>
      <c r="C26" s="1">
        <f t="shared" si="0"/>
        <v>106.79299999999999</v>
      </c>
      <c r="D26" s="1">
        <v>2.5532789999999999</v>
      </c>
      <c r="E26" s="1">
        <f t="shared" si="1"/>
        <v>51.065579999999997</v>
      </c>
    </row>
    <row r="27" spans="1:5">
      <c r="A27" s="1">
        <v>30</v>
      </c>
      <c r="B27">
        <v>3.7272650000000001</v>
      </c>
      <c r="C27" s="1">
        <f t="shared" si="0"/>
        <v>111.81795</v>
      </c>
      <c r="D27" s="1">
        <v>1.7513700000000001</v>
      </c>
      <c r="E27" s="1">
        <f t="shared" si="1"/>
        <v>52.5411</v>
      </c>
    </row>
    <row r="28" spans="1:5">
      <c r="A28" s="1">
        <v>40</v>
      </c>
      <c r="B28">
        <v>2.940499</v>
      </c>
      <c r="C28" s="1">
        <f t="shared" si="0"/>
        <v>117.61995999999999</v>
      </c>
      <c r="D28" s="1">
        <v>1.4496789999999999</v>
      </c>
      <c r="E28" s="1">
        <f t="shared" si="1"/>
        <v>57.987159999999996</v>
      </c>
    </row>
    <row r="29" spans="1:5">
      <c r="A29" s="1">
        <v>50</v>
      </c>
      <c r="B29">
        <v>2.780691</v>
      </c>
      <c r="C29" s="1">
        <f t="shared" si="0"/>
        <v>139.03455</v>
      </c>
      <c r="D29" s="1">
        <v>1.4387779999999999</v>
      </c>
      <c r="E29" s="1">
        <f t="shared" si="1"/>
        <v>71.93889999999999</v>
      </c>
    </row>
    <row r="30" spans="1:5">
      <c r="A30" s="1">
        <v>60</v>
      </c>
      <c r="B30">
        <v>2.5455570000000001</v>
      </c>
      <c r="C30" s="1">
        <f t="shared" si="0"/>
        <v>152.73342</v>
      </c>
      <c r="D30" s="1">
        <v>1.2627679999999999</v>
      </c>
      <c r="E30" s="1">
        <f t="shared" si="1"/>
        <v>75.766079999999988</v>
      </c>
    </row>
    <row r="31" spans="1:5">
      <c r="A31" s="1">
        <v>70</v>
      </c>
      <c r="B31">
        <v>2.5298180000000001</v>
      </c>
      <c r="C31" s="1">
        <f t="shared" si="0"/>
        <v>177.08726000000001</v>
      </c>
      <c r="D31" s="1">
        <v>1.1836960000000001</v>
      </c>
      <c r="E31" s="1">
        <f t="shared" si="1"/>
        <v>82.858720000000005</v>
      </c>
    </row>
    <row r="32" spans="1:5">
      <c r="A32" s="1">
        <v>80</v>
      </c>
      <c r="B32">
        <v>2.74614</v>
      </c>
      <c r="C32" s="1">
        <f t="shared" si="0"/>
        <v>219.69120000000001</v>
      </c>
      <c r="D32">
        <v>1.14401</v>
      </c>
      <c r="E32" s="1">
        <f t="shared" si="1"/>
        <v>91.520799999999994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O33" sqref="O33"/>
    </sheetView>
  </sheetViews>
  <sheetFormatPr baseColWidth="10" defaultRowHeight="15" x14ac:dyDescent="0"/>
  <cols>
    <col min="2" max="2" width="13.33203125" customWidth="1"/>
    <col min="3" max="3" width="15.1640625" customWidth="1"/>
    <col min="4" max="4" width="15" customWidth="1"/>
    <col min="5" max="5" width="18" customWidth="1"/>
    <col min="11" max="11" width="22.6640625" customWidth="1"/>
  </cols>
  <sheetData>
    <row r="1" spans="1:14" ht="25">
      <c r="A1" s="6" t="s">
        <v>10</v>
      </c>
      <c r="H1" s="7"/>
      <c r="J1" s="6" t="s">
        <v>29</v>
      </c>
    </row>
    <row r="2" spans="1:14">
      <c r="A2" t="s">
        <v>19</v>
      </c>
    </row>
    <row r="3" spans="1:14">
      <c r="A3" t="s">
        <v>20</v>
      </c>
      <c r="F3" t="s">
        <v>23</v>
      </c>
    </row>
    <row r="4" spans="1:14">
      <c r="A4" t="s">
        <v>26</v>
      </c>
      <c r="F4" t="s">
        <v>24</v>
      </c>
    </row>
    <row r="5" spans="1:14">
      <c r="F5" s="9" t="s">
        <v>11</v>
      </c>
      <c r="G5" s="10" t="s">
        <v>11</v>
      </c>
      <c r="H5" s="11" t="s">
        <v>11</v>
      </c>
      <c r="L5" s="9" t="s">
        <v>11</v>
      </c>
      <c r="M5" s="10" t="s">
        <v>11</v>
      </c>
      <c r="N5" s="11" t="s">
        <v>11</v>
      </c>
    </row>
    <row r="6" spans="1:14">
      <c r="C6" t="s">
        <v>17</v>
      </c>
      <c r="D6" s="8"/>
      <c r="E6" s="8" t="s">
        <v>22</v>
      </c>
      <c r="F6" s="9" t="s">
        <v>13</v>
      </c>
      <c r="G6" s="10" t="s">
        <v>14</v>
      </c>
      <c r="H6" s="11" t="s">
        <v>15</v>
      </c>
      <c r="L6" s="9" t="s">
        <v>13</v>
      </c>
      <c r="M6" s="10" t="s">
        <v>14</v>
      </c>
      <c r="N6" s="11" t="s">
        <v>15</v>
      </c>
    </row>
    <row r="7" spans="1:14">
      <c r="A7" t="s">
        <v>12</v>
      </c>
      <c r="B7" t="s">
        <v>25</v>
      </c>
      <c r="C7" t="s">
        <v>16</v>
      </c>
      <c r="D7" s="8" t="s">
        <v>18</v>
      </c>
      <c r="E7" s="8" t="s">
        <v>21</v>
      </c>
      <c r="F7" s="8" t="s">
        <v>30</v>
      </c>
      <c r="G7" s="8" t="s">
        <v>30</v>
      </c>
      <c r="H7" s="8" t="s">
        <v>30</v>
      </c>
      <c r="J7" t="s">
        <v>12</v>
      </c>
      <c r="K7" s="1" t="s">
        <v>28</v>
      </c>
      <c r="L7" t="s">
        <v>2</v>
      </c>
      <c r="M7" t="s">
        <v>2</v>
      </c>
      <c r="N7" t="s">
        <v>2</v>
      </c>
    </row>
    <row r="8" spans="1:14">
      <c r="A8">
        <v>100</v>
      </c>
      <c r="B8">
        <v>2458</v>
      </c>
      <c r="C8">
        <f>B8*32/(1024*1024)</f>
        <v>7.501220703125E-2</v>
      </c>
      <c r="D8" s="8">
        <v>208960000</v>
      </c>
      <c r="E8" s="8">
        <f>D8/(32*1000*1000)</f>
        <v>6.53</v>
      </c>
      <c r="F8" s="9">
        <v>0.44419399999999998</v>
      </c>
      <c r="G8" s="10">
        <v>7.9353000000000007E-2</v>
      </c>
      <c r="H8" s="11">
        <v>7.8060000000000004E-2</v>
      </c>
      <c r="J8">
        <v>100</v>
      </c>
      <c r="K8" s="1">
        <v>179</v>
      </c>
      <c r="L8" s="9">
        <v>0.20314399999999999</v>
      </c>
      <c r="M8" s="10">
        <v>3.5999999999999997E-2</v>
      </c>
      <c r="N8" s="11">
        <v>4.2965000000000003E-2</v>
      </c>
    </row>
    <row r="9" spans="1:14">
      <c r="A9">
        <v>500</v>
      </c>
      <c r="B9">
        <v>11056</v>
      </c>
      <c r="C9">
        <f t="shared" ref="C9:C22" si="0">B9*32/(1024*1024)</f>
        <v>0.33740234375</v>
      </c>
      <c r="D9" s="8">
        <v>206912000</v>
      </c>
      <c r="E9" s="8">
        <f t="shared" ref="E9:E22" si="1">D9/(32*1000*1000)</f>
        <v>6.4660000000000002</v>
      </c>
      <c r="F9" s="9">
        <v>0.62499300000000002</v>
      </c>
      <c r="G9" s="10">
        <v>0.120772</v>
      </c>
      <c r="H9" s="11">
        <v>8.9710999999999999E-2</v>
      </c>
      <c r="J9">
        <v>500</v>
      </c>
      <c r="K9" s="1">
        <v>948</v>
      </c>
      <c r="L9" s="9">
        <v>0.45503199999999999</v>
      </c>
      <c r="M9" s="10">
        <v>9.6778000000000003E-2</v>
      </c>
      <c r="N9" s="11">
        <v>7.1023000000000003E-2</v>
      </c>
    </row>
    <row r="10" spans="1:14">
      <c r="A10" s="12">
        <v>1000</v>
      </c>
      <c r="B10">
        <v>21151</v>
      </c>
      <c r="C10">
        <f t="shared" si="0"/>
        <v>0.645477294921875</v>
      </c>
      <c r="D10" s="8">
        <v>207488000</v>
      </c>
      <c r="E10" s="8">
        <f t="shared" si="1"/>
        <v>6.484</v>
      </c>
      <c r="F10" s="9">
        <v>0.71690200000000004</v>
      </c>
      <c r="G10" s="10">
        <v>0.145759</v>
      </c>
      <c r="H10" s="11">
        <v>9.4381000000000007E-2</v>
      </c>
      <c r="J10" s="12">
        <v>1000</v>
      </c>
      <c r="K10" s="1">
        <v>2086</v>
      </c>
      <c r="L10" s="9">
        <v>0.51887399999999995</v>
      </c>
      <c r="M10" s="10">
        <v>0.129908</v>
      </c>
      <c r="N10" s="11">
        <v>8.7995000000000004E-2</v>
      </c>
    </row>
    <row r="11" spans="1:14">
      <c r="A11" s="12">
        <v>2000</v>
      </c>
      <c r="B11">
        <v>40241</v>
      </c>
      <c r="C11">
        <f t="shared" si="0"/>
        <v>1.228057861328125</v>
      </c>
      <c r="D11" s="8">
        <v>207936000</v>
      </c>
      <c r="E11" s="8">
        <f t="shared" si="1"/>
        <v>6.4980000000000002</v>
      </c>
      <c r="F11" s="9">
        <v>0.71902500000000003</v>
      </c>
      <c r="G11" s="10">
        <v>0.191917</v>
      </c>
      <c r="H11" s="11">
        <v>0.11215899999999999</v>
      </c>
      <c r="J11" s="12">
        <v>2000</v>
      </c>
      <c r="K11" s="1">
        <v>4066</v>
      </c>
      <c r="L11" s="9">
        <v>0.58618000000000003</v>
      </c>
      <c r="M11" s="10">
        <v>0.14607200000000001</v>
      </c>
      <c r="N11" s="11">
        <v>0.107542</v>
      </c>
    </row>
    <row r="12" spans="1:14">
      <c r="A12" s="12">
        <v>4000</v>
      </c>
      <c r="B12">
        <v>76489</v>
      </c>
      <c r="C12">
        <f t="shared" si="0"/>
        <v>2.334259033203125</v>
      </c>
      <c r="D12" s="8">
        <v>208320000</v>
      </c>
      <c r="E12" s="8">
        <f t="shared" si="1"/>
        <v>6.51</v>
      </c>
      <c r="F12" s="9">
        <v>0.91513100000000003</v>
      </c>
      <c r="G12" s="10">
        <v>0.184783</v>
      </c>
      <c r="H12" s="11">
        <v>0.119336</v>
      </c>
      <c r="J12" s="12">
        <v>4000</v>
      </c>
      <c r="K12" s="1">
        <v>7968</v>
      </c>
      <c r="L12" s="9">
        <v>0.71050800000000003</v>
      </c>
      <c r="M12" s="10">
        <v>0.192964</v>
      </c>
      <c r="N12" s="11">
        <v>0.130965</v>
      </c>
    </row>
    <row r="13" spans="1:14">
      <c r="A13" s="12">
        <v>8000</v>
      </c>
      <c r="B13">
        <v>145027</v>
      </c>
      <c r="C13">
        <f t="shared" si="0"/>
        <v>4.425872802734375</v>
      </c>
      <c r="D13" s="8">
        <v>208016000</v>
      </c>
      <c r="E13" s="8">
        <f t="shared" si="1"/>
        <v>6.5004999999999997</v>
      </c>
      <c r="F13" s="9">
        <v>0.93980399999999997</v>
      </c>
      <c r="G13" s="10">
        <v>0.19384100000000001</v>
      </c>
      <c r="H13" s="11">
        <v>0.16247200000000001</v>
      </c>
      <c r="J13" s="12">
        <v>8000</v>
      </c>
      <c r="K13" s="1">
        <v>15950</v>
      </c>
      <c r="L13" s="9">
        <v>0.94446300000000005</v>
      </c>
      <c r="M13" s="10">
        <v>0.26937800000000001</v>
      </c>
      <c r="N13" s="11">
        <v>0.17822099999999999</v>
      </c>
    </row>
    <row r="14" spans="1:14">
      <c r="A14" s="12">
        <v>16000</v>
      </c>
      <c r="B14">
        <v>274253</v>
      </c>
      <c r="C14">
        <f t="shared" si="0"/>
        <v>8.369537353515625</v>
      </c>
      <c r="D14" s="8">
        <v>207816000</v>
      </c>
      <c r="E14" s="8">
        <f t="shared" si="1"/>
        <v>6.4942500000000001</v>
      </c>
      <c r="F14" s="9">
        <v>1.022702</v>
      </c>
      <c r="G14" s="10">
        <v>0.34512500000000002</v>
      </c>
      <c r="H14" s="11">
        <v>0.184696</v>
      </c>
      <c r="J14" s="12">
        <v>16000</v>
      </c>
      <c r="K14" s="1">
        <v>32289</v>
      </c>
      <c r="L14" s="9">
        <v>1.1978979999999999</v>
      </c>
      <c r="M14" s="10">
        <v>0.29160599999999998</v>
      </c>
      <c r="N14" s="11">
        <v>0.18118000000000001</v>
      </c>
    </row>
    <row r="15" spans="1:14">
      <c r="A15" s="12">
        <v>32000</v>
      </c>
      <c r="B15">
        <v>516359</v>
      </c>
      <c r="C15">
        <f t="shared" si="0"/>
        <v>15.758026123046875</v>
      </c>
      <c r="D15" s="8">
        <v>207968000</v>
      </c>
      <c r="E15" s="8">
        <f t="shared" si="1"/>
        <v>6.4989999999999997</v>
      </c>
      <c r="F15" s="9">
        <v>1.069124</v>
      </c>
      <c r="G15" s="10">
        <v>0.37164799999999998</v>
      </c>
      <c r="H15" s="11">
        <v>0.223578</v>
      </c>
      <c r="J15" s="12">
        <v>32000</v>
      </c>
      <c r="K15" s="1">
        <v>64014</v>
      </c>
      <c r="L15" s="9">
        <v>1.4808380000000001</v>
      </c>
      <c r="M15" s="10">
        <v>0.38035799999999997</v>
      </c>
      <c r="N15" s="11">
        <v>0.25621100000000002</v>
      </c>
    </row>
    <row r="16" spans="1:14">
      <c r="A16" s="12">
        <v>64000</v>
      </c>
      <c r="B16">
        <v>969063</v>
      </c>
      <c r="C16">
        <f t="shared" si="0"/>
        <v>29.573455810546875</v>
      </c>
      <c r="D16" s="8">
        <v>207984000</v>
      </c>
      <c r="E16" s="8">
        <f t="shared" si="1"/>
        <v>6.4995000000000003</v>
      </c>
      <c r="F16" s="9">
        <v>1.12466</v>
      </c>
      <c r="G16" s="10">
        <v>0.33880500000000002</v>
      </c>
      <c r="H16" s="11">
        <v>0.22401499999999999</v>
      </c>
      <c r="J16" s="12">
        <v>64000</v>
      </c>
      <c r="K16" s="1">
        <v>128241</v>
      </c>
      <c r="L16" s="9">
        <v>1.884028</v>
      </c>
      <c r="M16" s="10">
        <v>0.48968699999999998</v>
      </c>
      <c r="N16" s="11">
        <v>0.31570799999999999</v>
      </c>
    </row>
    <row r="17" spans="1:14">
      <c r="A17" s="12">
        <v>128000</v>
      </c>
      <c r="B17">
        <v>1810187</v>
      </c>
      <c r="C17">
        <f t="shared" si="0"/>
        <v>55.242523193359375</v>
      </c>
      <c r="D17" s="8">
        <v>208010750</v>
      </c>
      <c r="E17" s="8">
        <f t="shared" si="1"/>
        <v>6.5003359375</v>
      </c>
      <c r="F17" s="9">
        <v>1.770958</v>
      </c>
      <c r="G17" s="10">
        <v>0.56189100000000003</v>
      </c>
      <c r="H17" s="11">
        <v>0.28559400000000001</v>
      </c>
      <c r="J17" s="12">
        <v>128000</v>
      </c>
      <c r="K17" s="1">
        <v>256399</v>
      </c>
      <c r="L17" s="9">
        <v>2.2362929999999999</v>
      </c>
      <c r="M17" s="10">
        <v>0.57629600000000003</v>
      </c>
      <c r="N17" s="11">
        <v>0.39224599999999998</v>
      </c>
    </row>
    <row r="18" spans="1:14">
      <c r="A18" s="12">
        <v>256000</v>
      </c>
      <c r="B18">
        <v>3365261</v>
      </c>
      <c r="C18">
        <f t="shared" si="0"/>
        <v>102.69961547851562</v>
      </c>
      <c r="D18" s="8">
        <v>208004625</v>
      </c>
      <c r="E18" s="8">
        <f t="shared" si="1"/>
        <v>6.5001445312500001</v>
      </c>
      <c r="F18" s="9">
        <v>3.5641370000000001</v>
      </c>
      <c r="G18" s="10">
        <v>1.033588</v>
      </c>
      <c r="H18" s="11">
        <v>0.67486800000000002</v>
      </c>
      <c r="J18" s="12">
        <v>256000</v>
      </c>
      <c r="K18" s="1">
        <v>512528</v>
      </c>
      <c r="L18" s="9">
        <v>2.5635309999999998</v>
      </c>
      <c r="M18" s="10">
        <v>0.65232900000000005</v>
      </c>
      <c r="N18" s="11">
        <v>0.41076600000000002</v>
      </c>
    </row>
    <row r="19" spans="1:14">
      <c r="A19" s="12">
        <v>512000</v>
      </c>
      <c r="B19">
        <v>6218623</v>
      </c>
      <c r="C19">
        <f t="shared" si="0"/>
        <v>189.77731323242188</v>
      </c>
      <c r="D19" s="8">
        <v>206353112</v>
      </c>
      <c r="E19" s="8">
        <f t="shared" si="1"/>
        <v>6.4485347500000003</v>
      </c>
      <c r="F19" s="9">
        <v>4.5505599999999999</v>
      </c>
      <c r="G19" s="10">
        <v>1.503477</v>
      </c>
      <c r="H19" s="11">
        <v>0.99473500000000004</v>
      </c>
      <c r="J19" s="12">
        <v>512000</v>
      </c>
      <c r="K19" s="13">
        <v>1023096</v>
      </c>
      <c r="L19">
        <v>3.1456710000000001</v>
      </c>
      <c r="M19" s="10">
        <v>0.77415400000000001</v>
      </c>
      <c r="N19" s="11">
        <v>0.46335700000000002</v>
      </c>
    </row>
    <row r="20" spans="1:14">
      <c r="A20" s="12">
        <v>1024000</v>
      </c>
      <c r="B20">
        <v>11416843</v>
      </c>
      <c r="C20">
        <f t="shared" si="0"/>
        <v>348.41439819335938</v>
      </c>
      <c r="D20" s="8">
        <v>206375618</v>
      </c>
      <c r="E20" s="8">
        <f t="shared" si="1"/>
        <v>6.4492380625000001</v>
      </c>
      <c r="F20" s="9">
        <v>4.7826339999999998</v>
      </c>
      <c r="G20" s="10">
        <v>1.4751240000000001</v>
      </c>
      <c r="H20" s="11">
        <v>1.046271</v>
      </c>
      <c r="J20" s="12">
        <v>1024000</v>
      </c>
      <c r="K20" s="1">
        <v>2047197</v>
      </c>
      <c r="L20" s="9">
        <v>4.773466</v>
      </c>
      <c r="M20" s="10">
        <v>1.179575</v>
      </c>
      <c r="N20" s="11">
        <v>0.77139000000000002</v>
      </c>
    </row>
    <row r="21" spans="1:14">
      <c r="A21" s="12">
        <v>2048000</v>
      </c>
      <c r="B21">
        <v>20794093</v>
      </c>
      <c r="C21">
        <f t="shared" si="0"/>
        <v>634.58535766601562</v>
      </c>
      <c r="D21" s="8">
        <v>199734240</v>
      </c>
      <c r="E21" s="8">
        <f t="shared" si="1"/>
        <v>6.241695</v>
      </c>
      <c r="F21" s="9">
        <v>4.758451</v>
      </c>
      <c r="G21" s="10">
        <v>1.3767579999999999</v>
      </c>
      <c r="H21" s="11">
        <v>1.0466059999999999</v>
      </c>
      <c r="J21" s="12">
        <v>2048000</v>
      </c>
      <c r="K21" s="1">
        <v>4095743</v>
      </c>
      <c r="L21" s="9">
        <v>6.4392339999999999</v>
      </c>
      <c r="M21" s="10">
        <v>1.7914779999999999</v>
      </c>
      <c r="N21" s="11">
        <v>0.99534</v>
      </c>
    </row>
    <row r="22" spans="1:14">
      <c r="A22" s="12">
        <v>4000000</v>
      </c>
      <c r="B22">
        <v>36779516</v>
      </c>
      <c r="C22">
        <f t="shared" si="0"/>
        <v>1122.4217529296875</v>
      </c>
      <c r="D22" s="8">
        <v>208109728</v>
      </c>
      <c r="E22" s="8">
        <f t="shared" si="1"/>
        <v>6.5034289999999997</v>
      </c>
      <c r="F22" s="9">
        <v>5.1017849999999996</v>
      </c>
      <c r="G22" s="10">
        <v>1.4539249999999999</v>
      </c>
      <c r="H22" s="11">
        <v>1.103194</v>
      </c>
      <c r="J22" s="12">
        <v>4000000</v>
      </c>
      <c r="K22" s="1">
        <v>8001936</v>
      </c>
      <c r="L22" s="9">
        <v>8.646547</v>
      </c>
      <c r="M22" s="10">
        <v>2.3289979999999999</v>
      </c>
      <c r="N22" s="11">
        <v>1.3962889999999999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M38" sqref="M38"/>
    </sheetView>
  </sheetViews>
  <sheetFormatPr baseColWidth="10" defaultRowHeight="15" x14ac:dyDescent="0"/>
  <cols>
    <col min="2" max="2" width="14.1640625" customWidth="1"/>
    <col min="3" max="4" width="15" customWidth="1"/>
    <col min="5" max="5" width="13.83203125" customWidth="1"/>
    <col min="6" max="6" width="14.5" customWidth="1"/>
    <col min="7" max="7" width="15.83203125" customWidth="1"/>
    <col min="8" max="8" width="13.83203125" customWidth="1"/>
    <col min="9" max="9" width="15" customWidth="1"/>
    <col min="10" max="10" width="13.83203125" customWidth="1"/>
    <col min="11" max="11" width="14.6640625" customWidth="1"/>
    <col min="12" max="12" width="14.83203125" customWidth="1"/>
    <col min="13" max="13" width="15" customWidth="1"/>
    <col min="14" max="14" width="15.5" customWidth="1"/>
    <col min="15" max="15" width="16.1640625" customWidth="1"/>
    <col min="16" max="16" width="14.5" customWidth="1"/>
  </cols>
  <sheetData>
    <row r="1" spans="1:16">
      <c r="A1" t="s">
        <v>40</v>
      </c>
    </row>
    <row r="5" spans="1:16" ht="25">
      <c r="A5" s="6" t="s">
        <v>31</v>
      </c>
      <c r="H5" s="7"/>
    </row>
    <row r="6" spans="1:16">
      <c r="B6" t="s">
        <v>13</v>
      </c>
      <c r="D6" s="8"/>
      <c r="E6" s="8"/>
      <c r="F6" s="8"/>
    </row>
    <row r="7" spans="1:16">
      <c r="A7" t="s">
        <v>12</v>
      </c>
      <c r="B7">
        <v>100</v>
      </c>
      <c r="C7">
        <v>500</v>
      </c>
      <c r="D7" s="12">
        <v>1000</v>
      </c>
      <c r="E7" s="14">
        <v>2000</v>
      </c>
      <c r="F7" s="14">
        <v>4000</v>
      </c>
      <c r="G7" s="14">
        <v>8000</v>
      </c>
      <c r="H7" s="12">
        <v>16000</v>
      </c>
      <c r="I7" s="12">
        <v>32000</v>
      </c>
      <c r="J7" s="12">
        <v>64000</v>
      </c>
      <c r="K7" s="12">
        <v>128000</v>
      </c>
      <c r="L7" s="12">
        <v>256000</v>
      </c>
      <c r="M7" s="12">
        <v>512000</v>
      </c>
      <c r="N7" s="12">
        <v>1024000</v>
      </c>
      <c r="O7" s="12">
        <v>2048000</v>
      </c>
      <c r="P7" s="12">
        <v>4000000</v>
      </c>
    </row>
    <row r="8" spans="1:16">
      <c r="A8" t="s">
        <v>32</v>
      </c>
      <c r="B8">
        <v>2458</v>
      </c>
      <c r="C8">
        <v>11056</v>
      </c>
      <c r="D8">
        <v>21151</v>
      </c>
      <c r="E8">
        <v>40241</v>
      </c>
      <c r="F8">
        <v>76489</v>
      </c>
      <c r="G8">
        <v>145027</v>
      </c>
      <c r="H8">
        <v>274253</v>
      </c>
      <c r="I8">
        <v>516359</v>
      </c>
      <c r="J8">
        <v>969063</v>
      </c>
      <c r="K8">
        <v>1810187</v>
      </c>
      <c r="L8">
        <v>3365261</v>
      </c>
      <c r="M8">
        <v>6218623</v>
      </c>
      <c r="N8">
        <v>11416843</v>
      </c>
      <c r="O8">
        <v>20794093</v>
      </c>
      <c r="P8">
        <v>36779516</v>
      </c>
    </row>
    <row r="9" spans="1:16">
      <c r="A9" t="s">
        <v>33</v>
      </c>
      <c r="B9" s="12">
        <v>9038772042</v>
      </c>
      <c r="C9" s="12">
        <v>13858833168</v>
      </c>
      <c r="D9" s="12">
        <v>15234430559</v>
      </c>
      <c r="E9" s="12">
        <v>16764245085</v>
      </c>
      <c r="F9" s="12">
        <v>21416074294</v>
      </c>
      <c r="G9" s="12">
        <v>22264938590</v>
      </c>
      <c r="H9" s="12">
        <v>24577495094</v>
      </c>
      <c r="I9" s="12">
        <v>25659136966</v>
      </c>
      <c r="J9" s="12">
        <v>27563838983</v>
      </c>
      <c r="K9" s="12">
        <v>40388882381</v>
      </c>
      <c r="L9" s="12">
        <v>86112112436</v>
      </c>
      <c r="M9" s="12">
        <v>113833009611</v>
      </c>
      <c r="N9" s="12">
        <v>130987798109</v>
      </c>
      <c r="O9" s="14">
        <v>159366634522</v>
      </c>
      <c r="P9" s="12">
        <v>218754594672</v>
      </c>
    </row>
    <row r="10" spans="1:16">
      <c r="A10" t="s">
        <v>34</v>
      </c>
      <c r="B10" s="12">
        <v>8763420252</v>
      </c>
      <c r="C10" s="12">
        <v>8749401150</v>
      </c>
      <c r="D10" s="12">
        <v>8742739559</v>
      </c>
      <c r="E10" s="12">
        <v>8751199141</v>
      </c>
      <c r="F10" s="12">
        <v>8797818024</v>
      </c>
      <c r="G10" s="12">
        <v>8760706649</v>
      </c>
      <c r="H10" s="12">
        <v>8878714661</v>
      </c>
      <c r="I10" s="12">
        <v>9035471033</v>
      </c>
      <c r="J10" s="12">
        <v>9387448226</v>
      </c>
      <c r="K10" s="12">
        <v>10138949089</v>
      </c>
      <c r="L10" s="12">
        <v>11646680549</v>
      </c>
      <c r="M10" s="12">
        <v>14465380138</v>
      </c>
      <c r="N10" s="12">
        <v>19547395233</v>
      </c>
      <c r="O10" s="14">
        <v>29064192946</v>
      </c>
      <c r="P10" s="12">
        <v>47225300637</v>
      </c>
    </row>
    <row r="11" spans="1:16">
      <c r="A11" t="s">
        <v>35</v>
      </c>
      <c r="B11" s="12">
        <v>148089</v>
      </c>
      <c r="C11" s="12">
        <v>491535</v>
      </c>
      <c r="D11" s="12">
        <v>3898940</v>
      </c>
      <c r="E11" s="12">
        <v>69432959</v>
      </c>
      <c r="F11" s="12">
        <v>381316446</v>
      </c>
      <c r="G11" s="12">
        <v>469426648</v>
      </c>
      <c r="H11" s="12">
        <v>519891174</v>
      </c>
      <c r="I11" s="12">
        <v>569352737</v>
      </c>
      <c r="J11" s="12">
        <v>608746460</v>
      </c>
      <c r="K11" s="12">
        <v>674403986</v>
      </c>
      <c r="L11" s="12">
        <v>784023822</v>
      </c>
      <c r="M11" s="12">
        <v>963563744</v>
      </c>
      <c r="N11" s="12">
        <v>1044681629</v>
      </c>
      <c r="O11" s="14">
        <v>1200462202</v>
      </c>
      <c r="P11" s="12">
        <v>1537155313</v>
      </c>
    </row>
    <row r="12" spans="1:16">
      <c r="A12" t="s">
        <v>43</v>
      </c>
      <c r="B12" s="12">
        <v>41761</v>
      </c>
      <c r="C12" s="12">
        <v>60677</v>
      </c>
      <c r="D12" s="12">
        <v>115371</v>
      </c>
      <c r="E12" s="12">
        <v>162019</v>
      </c>
      <c r="F12" s="12">
        <v>88592</v>
      </c>
      <c r="G12" s="12">
        <v>210451</v>
      </c>
      <c r="H12" s="14">
        <v>744073</v>
      </c>
      <c r="I12" s="14">
        <v>1498055</v>
      </c>
      <c r="J12" s="14">
        <v>5287194</v>
      </c>
      <c r="K12" s="12">
        <v>57797943</v>
      </c>
      <c r="L12" s="12">
        <v>338974085</v>
      </c>
      <c r="M12" s="12">
        <v>502363998</v>
      </c>
      <c r="N12" s="12">
        <v>549992000</v>
      </c>
      <c r="O12" s="14">
        <v>627238085</v>
      </c>
      <c r="P12" s="12">
        <v>816761397</v>
      </c>
    </row>
    <row r="13" spans="1:16">
      <c r="A13" t="s">
        <v>36</v>
      </c>
      <c r="B13" s="12">
        <v>1744170293</v>
      </c>
      <c r="C13" s="12">
        <v>1758346846</v>
      </c>
      <c r="D13" s="12">
        <v>1756407669</v>
      </c>
      <c r="E13" s="12">
        <v>1744480289</v>
      </c>
      <c r="F13" s="12">
        <v>1750943337</v>
      </c>
      <c r="G13" s="12">
        <v>1737581506</v>
      </c>
      <c r="H13" s="14">
        <v>1760688696</v>
      </c>
      <c r="I13" s="14">
        <v>1796720416</v>
      </c>
      <c r="J13" s="14">
        <v>1870808720</v>
      </c>
      <c r="K13" s="12">
        <v>2032713664</v>
      </c>
      <c r="L13" s="12">
        <v>2379637401</v>
      </c>
      <c r="M13" s="12">
        <v>3074018882</v>
      </c>
      <c r="N13" s="12">
        <v>4262908737</v>
      </c>
      <c r="O13" s="14">
        <v>6530166298</v>
      </c>
      <c r="P13" s="12">
        <v>10804029695</v>
      </c>
    </row>
    <row r="14" spans="1:16">
      <c r="A14" t="s">
        <v>37</v>
      </c>
      <c r="B14" s="12">
        <v>4838160</v>
      </c>
      <c r="C14" s="12">
        <v>359044246</v>
      </c>
      <c r="D14" s="12">
        <v>452905735</v>
      </c>
      <c r="E14" s="12">
        <v>505428615</v>
      </c>
      <c r="F14" s="12">
        <v>578672246</v>
      </c>
      <c r="G14" s="12">
        <v>614868028</v>
      </c>
      <c r="H14" s="14">
        <v>669599847</v>
      </c>
      <c r="I14" s="14">
        <v>721835018</v>
      </c>
      <c r="J14" s="14">
        <v>763185162</v>
      </c>
      <c r="K14" s="12">
        <v>818870629</v>
      </c>
      <c r="L14" s="12">
        <v>905836584</v>
      </c>
      <c r="M14" s="12">
        <v>1104434337</v>
      </c>
      <c r="N14" s="12">
        <v>1201641014</v>
      </c>
      <c r="O14" s="14">
        <v>1427226042</v>
      </c>
      <c r="P14" s="12">
        <v>1888864769</v>
      </c>
    </row>
    <row r="15" spans="1:16">
      <c r="A15" t="s">
        <v>38</v>
      </c>
      <c r="B15" s="12">
        <v>15395</v>
      </c>
      <c r="C15" s="12">
        <v>78818</v>
      </c>
      <c r="D15" s="12">
        <v>3585096</v>
      </c>
      <c r="E15" s="12">
        <v>69822621</v>
      </c>
      <c r="F15" s="12">
        <v>380017741</v>
      </c>
      <c r="G15" s="12">
        <v>468828891</v>
      </c>
      <c r="H15" s="14">
        <v>519703114</v>
      </c>
      <c r="I15" s="14">
        <v>566333224</v>
      </c>
      <c r="J15" s="14">
        <v>608967077</v>
      </c>
      <c r="K15" s="12">
        <v>671507174</v>
      </c>
      <c r="L15" s="12">
        <v>772741273</v>
      </c>
      <c r="M15" s="12">
        <v>948209145</v>
      </c>
      <c r="N15" s="12">
        <v>1017982551</v>
      </c>
      <c r="O15" s="14">
        <v>1150719431</v>
      </c>
      <c r="P15" s="12">
        <v>1445401871</v>
      </c>
    </row>
    <row r="16" spans="1:16">
      <c r="A16" t="s">
        <v>39</v>
      </c>
      <c r="B16" s="12">
        <v>3059</v>
      </c>
      <c r="C16" s="12">
        <v>5420</v>
      </c>
      <c r="D16" s="12">
        <v>5416</v>
      </c>
      <c r="E16" s="12">
        <v>5801</v>
      </c>
      <c r="F16" s="12">
        <v>19764</v>
      </c>
      <c r="G16" s="12">
        <v>31346</v>
      </c>
      <c r="H16" s="14">
        <v>19582</v>
      </c>
      <c r="I16" s="14">
        <v>628866</v>
      </c>
      <c r="J16" s="14">
        <v>2287429</v>
      </c>
      <c r="K16" s="12">
        <v>54629534</v>
      </c>
      <c r="L16" s="12">
        <v>332408098</v>
      </c>
      <c r="M16" s="12">
        <v>491678034</v>
      </c>
      <c r="N16" s="12">
        <v>531252765</v>
      </c>
      <c r="O16" s="14">
        <v>592220928</v>
      </c>
      <c r="P16" s="12">
        <v>753389576</v>
      </c>
    </row>
    <row r="18" spans="1:16" ht="25">
      <c r="A18" s="6" t="s">
        <v>41</v>
      </c>
    </row>
    <row r="19" spans="1:16">
      <c r="B19" t="s">
        <v>13</v>
      </c>
      <c r="D19" s="8"/>
      <c r="E19" s="8"/>
      <c r="F19" s="8"/>
    </row>
    <row r="20" spans="1:16">
      <c r="A20" t="s">
        <v>12</v>
      </c>
      <c r="B20">
        <v>100</v>
      </c>
      <c r="C20">
        <v>500</v>
      </c>
      <c r="D20" s="12">
        <v>1000</v>
      </c>
      <c r="E20" s="14">
        <v>2000</v>
      </c>
      <c r="F20" s="14">
        <v>4000</v>
      </c>
      <c r="G20" s="14">
        <v>8000</v>
      </c>
      <c r="H20" s="12">
        <v>16000</v>
      </c>
      <c r="I20" s="12">
        <v>32000</v>
      </c>
      <c r="J20" s="12">
        <v>64000</v>
      </c>
      <c r="K20" s="12">
        <v>128000</v>
      </c>
      <c r="L20" s="12">
        <v>256000</v>
      </c>
      <c r="M20" s="12">
        <v>512000</v>
      </c>
      <c r="N20" s="12">
        <v>1024000</v>
      </c>
      <c r="O20" s="12">
        <v>2048000</v>
      </c>
      <c r="P20" s="12">
        <v>4000000</v>
      </c>
    </row>
    <row r="21" spans="1:16">
      <c r="A21" t="s">
        <v>27</v>
      </c>
    </row>
    <row r="22" spans="1:16">
      <c r="A22" t="s">
        <v>33</v>
      </c>
      <c r="B22" s="12">
        <v>3949885892</v>
      </c>
      <c r="C22" s="12">
        <v>9576197163</v>
      </c>
      <c r="D22" s="12">
        <v>11743042780</v>
      </c>
      <c r="E22" s="12">
        <v>13231418498</v>
      </c>
      <c r="F22" s="12">
        <v>16247265528</v>
      </c>
      <c r="G22" s="12">
        <v>22120417263</v>
      </c>
      <c r="H22" s="12">
        <v>28159985782</v>
      </c>
      <c r="I22" s="12">
        <v>35133026497</v>
      </c>
      <c r="J22" s="12">
        <v>44780746220</v>
      </c>
      <c r="K22" s="12">
        <v>53718010666</v>
      </c>
      <c r="L22" s="12">
        <v>64022888500</v>
      </c>
      <c r="M22" s="12">
        <v>76341523138</v>
      </c>
      <c r="N22" s="12">
        <v>114676250332</v>
      </c>
      <c r="O22" s="12">
        <v>160313511054</v>
      </c>
      <c r="P22" s="12">
        <v>223518369089</v>
      </c>
    </row>
    <row r="23" spans="1:16">
      <c r="A23" t="s">
        <v>34</v>
      </c>
      <c r="B23" s="12">
        <v>5693113756</v>
      </c>
      <c r="C23" s="12">
        <v>7757946728</v>
      </c>
      <c r="D23" s="12">
        <v>8272368864</v>
      </c>
      <c r="E23" s="12">
        <v>8520823646</v>
      </c>
      <c r="F23" s="12">
        <v>9599996570</v>
      </c>
      <c r="G23" s="12">
        <v>10302177756</v>
      </c>
      <c r="H23" s="12">
        <v>10814016470</v>
      </c>
      <c r="I23" s="12">
        <v>12234501259</v>
      </c>
      <c r="J23" s="12">
        <v>12944777671</v>
      </c>
      <c r="K23" s="12">
        <v>14338177445</v>
      </c>
      <c r="L23" s="12">
        <v>14540009224</v>
      </c>
      <c r="M23" s="12">
        <v>15651533394</v>
      </c>
      <c r="N23" s="12">
        <v>17723638516</v>
      </c>
      <c r="O23" s="14">
        <v>20670048149</v>
      </c>
      <c r="P23" s="12">
        <v>26547638878</v>
      </c>
    </row>
    <row r="24" spans="1:16">
      <c r="A24" t="s">
        <v>35</v>
      </c>
      <c r="B24" s="12">
        <v>118940</v>
      </c>
      <c r="C24" s="12">
        <v>160192</v>
      </c>
      <c r="D24" s="12">
        <v>334905</v>
      </c>
      <c r="E24" s="12">
        <v>552405</v>
      </c>
      <c r="F24" s="12">
        <v>20624610</v>
      </c>
      <c r="G24" s="12">
        <v>134286060</v>
      </c>
      <c r="H24" s="12">
        <v>325337317</v>
      </c>
      <c r="I24" s="12">
        <v>469316997</v>
      </c>
      <c r="J24" s="12">
        <v>652361881</v>
      </c>
      <c r="K24" s="12">
        <v>798536304</v>
      </c>
      <c r="L24" s="12">
        <v>1038999651</v>
      </c>
      <c r="M24" s="12">
        <v>1245969350</v>
      </c>
      <c r="N24" s="12">
        <v>1548543852</v>
      </c>
      <c r="O24" s="14">
        <v>1945458918</v>
      </c>
      <c r="P24" s="12">
        <v>2450528515</v>
      </c>
    </row>
    <row r="25" spans="1:16">
      <c r="A25" t="s">
        <v>42</v>
      </c>
      <c r="B25" s="12">
        <v>30089</v>
      </c>
      <c r="C25" s="12">
        <v>29247</v>
      </c>
      <c r="D25" s="12">
        <v>42398</v>
      </c>
      <c r="E25" s="12">
        <v>38817</v>
      </c>
      <c r="F25" s="12">
        <v>71814</v>
      </c>
      <c r="G25" s="12">
        <v>99680</v>
      </c>
      <c r="H25" s="12">
        <v>69695</v>
      </c>
      <c r="I25" s="12">
        <v>274989</v>
      </c>
      <c r="J25" s="12">
        <v>524486</v>
      </c>
      <c r="K25" s="12">
        <v>764676</v>
      </c>
      <c r="L25" s="12">
        <v>1425966</v>
      </c>
      <c r="M25" s="12">
        <v>29327890</v>
      </c>
      <c r="N25" s="12">
        <v>170861605</v>
      </c>
      <c r="O25" s="14">
        <v>344696009</v>
      </c>
      <c r="P25" s="12">
        <v>556776760</v>
      </c>
    </row>
    <row r="26" spans="1:16">
      <c r="A26" t="s">
        <v>36</v>
      </c>
      <c r="B26" s="12">
        <v>1403709672</v>
      </c>
      <c r="C26" s="12">
        <v>2006535691</v>
      </c>
      <c r="D26" s="12">
        <v>2131812049</v>
      </c>
      <c r="E26" s="12">
        <v>2142218147</v>
      </c>
      <c r="F26" s="12">
        <v>2440576579</v>
      </c>
      <c r="G26" s="12">
        <v>2616536570</v>
      </c>
      <c r="H26" s="14">
        <v>2731706370</v>
      </c>
      <c r="I26" s="14">
        <v>3149252751</v>
      </c>
      <c r="J26" s="14">
        <v>3318689806</v>
      </c>
      <c r="K26" s="12">
        <v>3695203477</v>
      </c>
      <c r="L26" s="12">
        <v>3663190689</v>
      </c>
      <c r="M26" s="12">
        <v>3922879455</v>
      </c>
      <c r="N26" s="12">
        <v>4420141909</v>
      </c>
      <c r="O26" s="14">
        <v>5102849440</v>
      </c>
      <c r="P26" s="12">
        <v>6417159193</v>
      </c>
    </row>
    <row r="27" spans="1:16">
      <c r="A27" t="s">
        <v>37</v>
      </c>
      <c r="B27" s="12">
        <v>110619</v>
      </c>
      <c r="C27" s="12">
        <v>7435106</v>
      </c>
      <c r="D27" s="12">
        <v>118153975</v>
      </c>
      <c r="E27" s="12">
        <v>294846754</v>
      </c>
      <c r="F27" s="12">
        <v>466409408</v>
      </c>
      <c r="G27" s="12">
        <v>611021318</v>
      </c>
      <c r="H27" s="14">
        <v>754172207</v>
      </c>
      <c r="I27" s="14">
        <v>894475337</v>
      </c>
      <c r="J27" s="14">
        <v>1236803251</v>
      </c>
      <c r="K27" s="12">
        <v>1426254944</v>
      </c>
      <c r="L27" s="12">
        <v>1766158726</v>
      </c>
      <c r="M27" s="12">
        <v>2061982188</v>
      </c>
      <c r="N27" s="12">
        <v>2312676844</v>
      </c>
      <c r="O27" s="14">
        <v>2627143651</v>
      </c>
      <c r="P27" s="12">
        <v>3088393555</v>
      </c>
    </row>
    <row r="28" spans="1:16">
      <c r="A28" t="s">
        <v>38</v>
      </c>
      <c r="B28" s="12">
        <v>8436</v>
      </c>
      <c r="C28" s="12">
        <v>13907</v>
      </c>
      <c r="D28" s="12">
        <v>40071</v>
      </c>
      <c r="E28" s="12">
        <v>335764</v>
      </c>
      <c r="F28" s="12">
        <v>20101239</v>
      </c>
      <c r="G28" s="12">
        <v>133361982</v>
      </c>
      <c r="H28" s="14">
        <v>325718872</v>
      </c>
      <c r="I28" s="14">
        <v>468595718</v>
      </c>
      <c r="J28" s="14">
        <v>650945119</v>
      </c>
      <c r="K28" s="12">
        <v>796048169</v>
      </c>
      <c r="L28" s="12">
        <v>1036074545</v>
      </c>
      <c r="M28" s="12">
        <v>1241801999</v>
      </c>
      <c r="N28" s="12">
        <v>1545015089</v>
      </c>
      <c r="O28" s="14">
        <v>1939531802</v>
      </c>
      <c r="P28" s="12">
        <v>2438157946</v>
      </c>
    </row>
    <row r="29" spans="1:16">
      <c r="A29" t="s">
        <v>39</v>
      </c>
      <c r="B29" s="12">
        <v>1612</v>
      </c>
      <c r="C29" s="12">
        <v>3021</v>
      </c>
      <c r="D29" s="12">
        <v>4401</v>
      </c>
      <c r="E29" s="12">
        <v>4003</v>
      </c>
      <c r="F29" s="12">
        <v>4694</v>
      </c>
      <c r="G29" s="12">
        <v>6973</v>
      </c>
      <c r="H29" s="14">
        <v>63815</v>
      </c>
      <c r="I29" s="14">
        <v>60652</v>
      </c>
      <c r="J29" s="14">
        <v>137925</v>
      </c>
      <c r="K29" s="12">
        <v>233470</v>
      </c>
      <c r="L29" s="12">
        <v>508579</v>
      </c>
      <c r="M29" s="12">
        <v>27832752</v>
      </c>
      <c r="N29" s="12">
        <v>168656647</v>
      </c>
      <c r="O29" s="14">
        <v>341497209</v>
      </c>
      <c r="P29" s="12">
        <v>551466846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40" sqref="I40"/>
    </sheetView>
  </sheetViews>
  <sheetFormatPr baseColWidth="10" defaultRowHeight="15" x14ac:dyDescent="0"/>
  <cols>
    <col min="1" max="1" width="17.5" customWidth="1"/>
    <col min="2" max="2" width="13.83203125" customWidth="1"/>
    <col min="3" max="5" width="13.6640625" customWidth="1"/>
    <col min="6" max="6" width="14.33203125" customWidth="1"/>
    <col min="7" max="7" width="14.1640625" customWidth="1"/>
    <col min="8" max="8" width="16.5" customWidth="1"/>
    <col min="9" max="9" width="17" customWidth="1"/>
  </cols>
  <sheetData>
    <row r="1" spans="1:9">
      <c r="A1" t="s">
        <v>53</v>
      </c>
    </row>
    <row r="2" spans="1:9">
      <c r="D2" t="s">
        <v>45</v>
      </c>
      <c r="E2" t="s">
        <v>46</v>
      </c>
      <c r="H2" t="s">
        <v>45</v>
      </c>
      <c r="I2" t="s">
        <v>46</v>
      </c>
    </row>
    <row r="3" spans="1:9">
      <c r="A3" s="3" t="s">
        <v>0</v>
      </c>
      <c r="B3" s="3" t="s">
        <v>1</v>
      </c>
      <c r="C3" s="3" t="s">
        <v>2</v>
      </c>
      <c r="D3" s="3" t="s">
        <v>54</v>
      </c>
      <c r="E3" s="3" t="s">
        <v>55</v>
      </c>
      <c r="F3" s="3" t="s">
        <v>3</v>
      </c>
      <c r="G3" s="3" t="s">
        <v>4</v>
      </c>
      <c r="H3" s="3" t="s">
        <v>56</v>
      </c>
      <c r="I3" s="3" t="s">
        <v>57</v>
      </c>
    </row>
    <row r="4" spans="1:9">
      <c r="A4" s="1">
        <v>1</v>
      </c>
      <c r="B4">
        <v>18.870145000000001</v>
      </c>
      <c r="C4" s="1">
        <f>B4*A4</f>
        <v>18.870145000000001</v>
      </c>
      <c r="D4" s="15">
        <v>1139354</v>
      </c>
      <c r="E4" s="15">
        <v>130887</v>
      </c>
      <c r="F4">
        <v>15.950029000000001</v>
      </c>
      <c r="G4">
        <f>F4*A4</f>
        <v>15.950029000000001</v>
      </c>
      <c r="H4" s="12">
        <v>3442426</v>
      </c>
      <c r="I4" s="12">
        <v>227560</v>
      </c>
    </row>
    <row r="5" spans="1:9">
      <c r="A5" s="1">
        <v>10</v>
      </c>
      <c r="B5">
        <v>1.9059219999999999</v>
      </c>
      <c r="C5" s="1">
        <f t="shared" ref="C5:C12" si="0">B5*A5</f>
        <v>19.05922</v>
      </c>
      <c r="D5" s="15">
        <v>794059</v>
      </c>
      <c r="E5" s="15">
        <v>74026</v>
      </c>
      <c r="F5">
        <v>1.6169249999999999</v>
      </c>
      <c r="G5">
        <f t="shared" ref="G5:G12" si="1">F5*A5</f>
        <v>16.169249999999998</v>
      </c>
      <c r="H5" s="12">
        <v>2581952</v>
      </c>
      <c r="I5" s="12">
        <v>218798</v>
      </c>
    </row>
    <row r="6" spans="1:9">
      <c r="A6" s="1">
        <v>20</v>
      </c>
      <c r="B6">
        <v>0.959476</v>
      </c>
      <c r="C6" s="1">
        <f t="shared" si="0"/>
        <v>19.189520000000002</v>
      </c>
      <c r="D6" s="15">
        <v>804341</v>
      </c>
      <c r="E6" s="15">
        <v>110602</v>
      </c>
      <c r="F6">
        <v>0.80680200000000002</v>
      </c>
      <c r="G6">
        <f t="shared" si="1"/>
        <v>16.136040000000001</v>
      </c>
      <c r="H6" s="12">
        <v>2612499</v>
      </c>
      <c r="I6" s="12">
        <v>121831</v>
      </c>
    </row>
    <row r="7" spans="1:9">
      <c r="A7" s="1">
        <v>30</v>
      </c>
      <c r="B7">
        <v>0.63936800000000005</v>
      </c>
      <c r="C7" s="1">
        <f t="shared" si="0"/>
        <v>19.181040000000003</v>
      </c>
      <c r="D7" s="15">
        <v>847177</v>
      </c>
      <c r="E7" s="15">
        <v>120960</v>
      </c>
      <c r="F7">
        <v>0.53918200000000005</v>
      </c>
      <c r="G7">
        <f t="shared" si="1"/>
        <v>16.175460000000001</v>
      </c>
      <c r="H7" s="12">
        <v>2633919</v>
      </c>
      <c r="I7" s="12">
        <v>52308</v>
      </c>
    </row>
    <row r="8" spans="1:9">
      <c r="A8" s="1">
        <v>40</v>
      </c>
      <c r="B8">
        <v>0.48106100000000002</v>
      </c>
      <c r="C8" s="1">
        <f t="shared" si="0"/>
        <v>19.242440000000002</v>
      </c>
      <c r="D8" s="15">
        <v>891693</v>
      </c>
      <c r="E8" s="15">
        <v>71607</v>
      </c>
      <c r="F8">
        <v>0.440465</v>
      </c>
      <c r="G8">
        <f t="shared" si="1"/>
        <v>17.618600000000001</v>
      </c>
      <c r="H8" s="12">
        <v>2685020</v>
      </c>
      <c r="I8" s="12">
        <v>245506</v>
      </c>
    </row>
    <row r="9" spans="1:9">
      <c r="A9" s="1">
        <v>50</v>
      </c>
      <c r="B9">
        <v>0.56234600000000001</v>
      </c>
      <c r="C9" s="1">
        <f t="shared" si="0"/>
        <v>28.1173</v>
      </c>
      <c r="D9" s="15">
        <v>913365</v>
      </c>
      <c r="E9" s="15">
        <v>79172</v>
      </c>
      <c r="F9">
        <v>0.47130100000000003</v>
      </c>
      <c r="G9">
        <f t="shared" si="1"/>
        <v>23.565050000000003</v>
      </c>
      <c r="H9" s="12">
        <v>2729170</v>
      </c>
      <c r="I9" s="12">
        <v>113581</v>
      </c>
    </row>
    <row r="10" spans="1:9">
      <c r="A10" s="1">
        <v>60</v>
      </c>
      <c r="B10">
        <v>0.53174299999999997</v>
      </c>
      <c r="C10" s="1">
        <f t="shared" si="0"/>
        <v>31.904579999999999</v>
      </c>
      <c r="D10" s="15">
        <v>968291</v>
      </c>
      <c r="E10" s="15">
        <v>96485</v>
      </c>
      <c r="F10">
        <v>0.39409899999999998</v>
      </c>
      <c r="G10">
        <f t="shared" si="1"/>
        <v>23.64594</v>
      </c>
      <c r="H10" s="12">
        <v>2824582</v>
      </c>
      <c r="I10" s="12">
        <v>108516</v>
      </c>
    </row>
    <row r="11" spans="1:9">
      <c r="A11" s="1">
        <v>70</v>
      </c>
      <c r="B11">
        <v>0.47281699999999999</v>
      </c>
      <c r="C11" s="1">
        <f t="shared" si="0"/>
        <v>33.097189999999998</v>
      </c>
      <c r="D11" s="15">
        <v>1000916</v>
      </c>
      <c r="E11" s="15">
        <v>109997</v>
      </c>
      <c r="F11">
        <v>0.34664699999999998</v>
      </c>
      <c r="G11">
        <f t="shared" si="1"/>
        <v>24.26529</v>
      </c>
      <c r="H11" s="12">
        <v>2748458</v>
      </c>
      <c r="I11" s="12">
        <v>95417</v>
      </c>
    </row>
    <row r="12" spans="1:9">
      <c r="A12" s="1">
        <v>80</v>
      </c>
      <c r="B12">
        <v>0.47002300000000002</v>
      </c>
      <c r="C12" s="1">
        <f t="shared" si="0"/>
        <v>37.601840000000003</v>
      </c>
      <c r="D12" s="15">
        <v>996764</v>
      </c>
      <c r="E12" s="15">
        <v>96023</v>
      </c>
      <c r="F12">
        <v>0.37140899999999999</v>
      </c>
      <c r="G12">
        <f t="shared" si="1"/>
        <v>29.712719999999997</v>
      </c>
      <c r="H12" s="12">
        <v>2820362</v>
      </c>
      <c r="I12" s="12">
        <v>82878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O36" sqref="O36"/>
    </sheetView>
  </sheetViews>
  <sheetFormatPr baseColWidth="10" defaultRowHeight="15" x14ac:dyDescent="0"/>
  <cols>
    <col min="2" max="2" width="13.5" customWidth="1"/>
    <col min="4" max="4" width="12.6640625" customWidth="1"/>
    <col min="5" max="5" width="13.33203125" customWidth="1"/>
    <col min="8" max="9" width="12.6640625" customWidth="1"/>
  </cols>
  <sheetData>
    <row r="1" spans="1:9">
      <c r="A1" t="s">
        <v>58</v>
      </c>
    </row>
    <row r="2" spans="1:9">
      <c r="D2" t="s">
        <v>45</v>
      </c>
      <c r="E2" t="s">
        <v>46</v>
      </c>
      <c r="H2" t="s">
        <v>45</v>
      </c>
      <c r="I2" t="s">
        <v>46</v>
      </c>
    </row>
    <row r="3" spans="1:9">
      <c r="A3" s="3" t="s">
        <v>0</v>
      </c>
      <c r="B3" s="3" t="s">
        <v>1</v>
      </c>
      <c r="C3" s="3" t="s">
        <v>2</v>
      </c>
      <c r="D3" s="3" t="s">
        <v>54</v>
      </c>
      <c r="E3" s="3" t="s">
        <v>55</v>
      </c>
      <c r="F3" s="3" t="s">
        <v>3</v>
      </c>
      <c r="G3" s="3" t="s">
        <v>4</v>
      </c>
      <c r="H3" s="3" t="s">
        <v>56</v>
      </c>
      <c r="I3" s="3" t="s">
        <v>57</v>
      </c>
    </row>
    <row r="4" spans="1:9">
      <c r="A4" s="1">
        <v>1</v>
      </c>
      <c r="B4">
        <v>17.638544</v>
      </c>
      <c r="C4" s="1">
        <f>B4*A4</f>
        <v>17.638544</v>
      </c>
      <c r="D4" s="15">
        <v>1899497748</v>
      </c>
      <c r="E4" s="15">
        <v>560861614</v>
      </c>
      <c r="F4">
        <v>14.615622999999999</v>
      </c>
      <c r="G4">
        <f>F4*A4</f>
        <v>14.615622999999999</v>
      </c>
      <c r="H4" s="12">
        <v>3070847092</v>
      </c>
      <c r="I4" s="12">
        <v>1495334201</v>
      </c>
    </row>
    <row r="5" spans="1:9">
      <c r="A5" s="1">
        <v>10</v>
      </c>
      <c r="B5">
        <v>1.7927820000000001</v>
      </c>
      <c r="C5" s="1">
        <f t="shared" ref="C5:C12" si="0">B5*A5</f>
        <v>17.927820000000001</v>
      </c>
      <c r="D5" s="15">
        <v>1891981552</v>
      </c>
      <c r="E5" s="15">
        <v>557642111</v>
      </c>
      <c r="F5">
        <v>1.486443</v>
      </c>
      <c r="G5">
        <f t="shared" ref="G5:G12" si="1">F5*A5</f>
        <v>14.864429999999999</v>
      </c>
      <c r="H5" s="12">
        <v>3043717306</v>
      </c>
      <c r="I5" s="12">
        <v>1495281660</v>
      </c>
    </row>
    <row r="6" spans="1:9">
      <c r="A6" s="1">
        <v>20</v>
      </c>
      <c r="B6">
        <v>0.89156100000000005</v>
      </c>
      <c r="C6" s="1">
        <f t="shared" si="0"/>
        <v>17.831220000000002</v>
      </c>
      <c r="D6" s="15">
        <v>1893765751</v>
      </c>
      <c r="E6" s="15">
        <v>557380016</v>
      </c>
      <c r="F6">
        <v>0.74344900000000003</v>
      </c>
      <c r="G6">
        <f t="shared" si="1"/>
        <v>14.868980000000001</v>
      </c>
      <c r="H6" s="12">
        <v>3054563516</v>
      </c>
      <c r="I6" s="12">
        <v>1495777897</v>
      </c>
    </row>
    <row r="7" spans="1:9">
      <c r="A7" s="1">
        <v>30</v>
      </c>
      <c r="B7">
        <v>0.59855199999999997</v>
      </c>
      <c r="C7" s="1">
        <f t="shared" si="0"/>
        <v>17.95656</v>
      </c>
      <c r="D7" s="15">
        <v>1895114259</v>
      </c>
      <c r="E7" s="15">
        <v>557849695</v>
      </c>
      <c r="F7">
        <v>0.51412899999999995</v>
      </c>
      <c r="G7">
        <f t="shared" si="1"/>
        <v>15.423869999999999</v>
      </c>
      <c r="H7" s="12">
        <v>3060247881</v>
      </c>
      <c r="I7" s="12">
        <v>1494964026</v>
      </c>
    </row>
    <row r="8" spans="1:9">
      <c r="A8" s="1">
        <v>40</v>
      </c>
      <c r="B8">
        <v>0.449984</v>
      </c>
      <c r="C8" s="1">
        <f t="shared" si="0"/>
        <v>17.999359999999999</v>
      </c>
      <c r="D8" s="15">
        <v>1895433743</v>
      </c>
      <c r="E8" s="15">
        <v>558204002</v>
      </c>
      <c r="F8">
        <v>0.37416700000000003</v>
      </c>
      <c r="G8">
        <f t="shared" si="1"/>
        <v>14.96668</v>
      </c>
      <c r="H8" s="12">
        <v>3057720371</v>
      </c>
      <c r="I8" s="12">
        <v>1496817357</v>
      </c>
    </row>
    <row r="9" spans="1:9">
      <c r="A9" s="1">
        <v>50</v>
      </c>
      <c r="B9">
        <v>0.56181999999999999</v>
      </c>
      <c r="C9" s="1">
        <f t="shared" si="0"/>
        <v>28.091000000000001</v>
      </c>
      <c r="D9" s="15">
        <v>1895398503</v>
      </c>
      <c r="E9" s="15">
        <v>559455098</v>
      </c>
      <c r="F9">
        <v>0.43737700000000002</v>
      </c>
      <c r="G9">
        <f t="shared" si="1"/>
        <v>21.868850000000002</v>
      </c>
      <c r="H9" s="12">
        <v>3052206832</v>
      </c>
      <c r="I9" s="12">
        <v>1496538608</v>
      </c>
    </row>
    <row r="10" spans="1:9">
      <c r="A10" s="1">
        <v>60</v>
      </c>
      <c r="B10">
        <v>0.480182</v>
      </c>
      <c r="C10" s="1">
        <f t="shared" si="0"/>
        <v>28.810919999999999</v>
      </c>
      <c r="D10" s="15">
        <v>1891061856</v>
      </c>
      <c r="E10" s="15">
        <v>558318062</v>
      </c>
      <c r="F10">
        <v>0.37341200000000002</v>
      </c>
      <c r="G10">
        <f t="shared" si="1"/>
        <v>22.404720000000001</v>
      </c>
      <c r="H10" s="12">
        <v>3051247704</v>
      </c>
      <c r="I10" s="12">
        <v>1494904311</v>
      </c>
    </row>
    <row r="11" spans="1:9">
      <c r="A11" s="1">
        <v>70</v>
      </c>
      <c r="B11">
        <v>0.446884</v>
      </c>
      <c r="C11" s="1">
        <f t="shared" si="0"/>
        <v>31.281880000000001</v>
      </c>
      <c r="D11" s="15">
        <v>1894221221</v>
      </c>
      <c r="E11" s="15">
        <v>558880356</v>
      </c>
      <c r="F11">
        <v>0.38077699999999998</v>
      </c>
      <c r="G11">
        <f t="shared" si="1"/>
        <v>26.654389999999999</v>
      </c>
      <c r="H11" s="12">
        <v>3063443002</v>
      </c>
      <c r="I11" s="12">
        <v>1495200082</v>
      </c>
    </row>
    <row r="12" spans="1:9">
      <c r="A12" s="1">
        <v>80</v>
      </c>
      <c r="B12">
        <v>0.42213699999999998</v>
      </c>
      <c r="C12" s="1">
        <f t="shared" si="0"/>
        <v>33.770960000000002</v>
      </c>
      <c r="D12" s="15">
        <v>1898975605</v>
      </c>
      <c r="E12" s="15">
        <v>560849594</v>
      </c>
      <c r="F12">
        <v>0.373446</v>
      </c>
      <c r="G12">
        <f t="shared" si="1"/>
        <v>29.875679999999999</v>
      </c>
      <c r="H12" s="12">
        <v>3053478483</v>
      </c>
      <c r="I12" s="12">
        <v>1496864134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U23" sqref="U23"/>
    </sheetView>
  </sheetViews>
  <sheetFormatPr baseColWidth="10" defaultRowHeight="15" x14ac:dyDescent="0"/>
  <cols>
    <col min="2" max="2" width="13.5" customWidth="1"/>
    <col min="4" max="4" width="14" customWidth="1"/>
    <col min="5" max="5" width="13.6640625" customWidth="1"/>
    <col min="8" max="8" width="12.6640625" customWidth="1"/>
    <col min="9" max="9" width="12.5" customWidth="1"/>
  </cols>
  <sheetData>
    <row r="1" spans="1:10">
      <c r="A1" t="s">
        <v>47</v>
      </c>
      <c r="B1" t="s">
        <v>50</v>
      </c>
      <c r="D1" s="3" t="s">
        <v>51</v>
      </c>
    </row>
    <row r="2" spans="1:10">
      <c r="D2" t="s">
        <v>45</v>
      </c>
      <c r="E2" t="s">
        <v>46</v>
      </c>
      <c r="H2" t="s">
        <v>45</v>
      </c>
      <c r="I2" t="s">
        <v>46</v>
      </c>
    </row>
    <row r="3" spans="1:10">
      <c r="A3" s="3" t="s">
        <v>48</v>
      </c>
      <c r="C3" s="3" t="s">
        <v>1</v>
      </c>
      <c r="D3" s="16" t="s">
        <v>54</v>
      </c>
      <c r="E3" s="3" t="s">
        <v>55</v>
      </c>
      <c r="G3" s="3" t="s">
        <v>3</v>
      </c>
      <c r="H3" s="16" t="s">
        <v>56</v>
      </c>
      <c r="I3" s="3" t="s">
        <v>57</v>
      </c>
    </row>
    <row r="4" spans="1:10">
      <c r="A4" s="1">
        <v>10000</v>
      </c>
      <c r="C4">
        <v>17.764022000000001</v>
      </c>
      <c r="D4" s="15">
        <v>221432</v>
      </c>
      <c r="E4" s="15">
        <v>87062</v>
      </c>
      <c r="G4">
        <v>14.308514000000001</v>
      </c>
      <c r="H4" s="12">
        <v>577691</v>
      </c>
      <c r="I4" s="12">
        <v>73036</v>
      </c>
    </row>
    <row r="5" spans="1:10">
      <c r="A5" s="1">
        <f>A4*2</f>
        <v>20000</v>
      </c>
      <c r="C5">
        <v>18.037749000000002</v>
      </c>
      <c r="D5" s="15">
        <v>375380</v>
      </c>
      <c r="E5" s="15">
        <v>84198</v>
      </c>
      <c r="G5">
        <v>13.888674999999999</v>
      </c>
      <c r="H5" s="12">
        <v>1456634</v>
      </c>
      <c r="I5" s="12">
        <v>155975</v>
      </c>
    </row>
    <row r="6" spans="1:10">
      <c r="A6" s="1">
        <f t="shared" ref="A6:A20" si="0">A5*2</f>
        <v>40000</v>
      </c>
      <c r="C6">
        <v>18.860661</v>
      </c>
      <c r="D6" s="15">
        <v>977215</v>
      </c>
      <c r="E6" s="15">
        <v>98006</v>
      </c>
      <c r="G6">
        <v>14.140002000000001</v>
      </c>
      <c r="H6" s="12">
        <v>2900482</v>
      </c>
      <c r="I6" s="12">
        <v>189433</v>
      </c>
    </row>
    <row r="7" spans="1:10">
      <c r="A7" s="1">
        <f t="shared" si="0"/>
        <v>80000</v>
      </c>
      <c r="C7">
        <v>19.557113000000001</v>
      </c>
      <c r="D7" s="15">
        <v>2681858</v>
      </c>
      <c r="E7" s="15">
        <v>137480</v>
      </c>
      <c r="G7">
        <v>13.898379</v>
      </c>
      <c r="H7" s="12">
        <v>6929614</v>
      </c>
      <c r="I7" s="12">
        <v>315300</v>
      </c>
    </row>
    <row r="8" spans="1:10">
      <c r="A8" s="1">
        <f t="shared" si="0"/>
        <v>160000</v>
      </c>
      <c r="C8">
        <v>20.345966000000001</v>
      </c>
      <c r="D8" s="15">
        <v>5695943</v>
      </c>
      <c r="E8" s="15">
        <v>197631</v>
      </c>
      <c r="G8">
        <v>15.20959</v>
      </c>
      <c r="H8" s="12">
        <v>14252798</v>
      </c>
      <c r="I8" s="12">
        <v>1893164</v>
      </c>
      <c r="J8" t="s">
        <v>52</v>
      </c>
    </row>
    <row r="9" spans="1:10">
      <c r="A9" s="1">
        <f t="shared" si="0"/>
        <v>320000</v>
      </c>
      <c r="C9">
        <v>19.209620999999999</v>
      </c>
      <c r="D9" s="15">
        <v>12123088</v>
      </c>
      <c r="E9" s="15">
        <v>333116</v>
      </c>
      <c r="G9">
        <v>14.454992000000001</v>
      </c>
      <c r="H9" s="12">
        <v>30235338</v>
      </c>
      <c r="I9" s="12">
        <v>6916846</v>
      </c>
    </row>
    <row r="10" spans="1:10">
      <c r="A10" s="1">
        <f t="shared" si="0"/>
        <v>640000</v>
      </c>
      <c r="C10">
        <v>20.925039999999999</v>
      </c>
      <c r="D10" s="12">
        <v>28050871</v>
      </c>
      <c r="E10" s="15">
        <v>1088155</v>
      </c>
      <c r="G10">
        <v>14.469898000000001</v>
      </c>
      <c r="H10" s="12">
        <v>64358991</v>
      </c>
      <c r="I10" s="12">
        <v>20003069</v>
      </c>
    </row>
    <row r="11" spans="1:10">
      <c r="A11" s="1">
        <f t="shared" si="0"/>
        <v>1280000</v>
      </c>
      <c r="C11">
        <v>19.044771000000001</v>
      </c>
      <c r="D11" s="15">
        <v>65916164</v>
      </c>
      <c r="E11" s="15">
        <v>5923486</v>
      </c>
      <c r="G11">
        <v>14.330973999999999</v>
      </c>
      <c r="H11" s="12">
        <v>142351992</v>
      </c>
      <c r="I11" s="12">
        <v>48909998</v>
      </c>
    </row>
    <row r="12" spans="1:10">
      <c r="A12" s="1">
        <f t="shared" si="0"/>
        <v>2560000</v>
      </c>
      <c r="C12">
        <v>19.385034000000001</v>
      </c>
      <c r="D12" s="15">
        <v>159180044</v>
      </c>
      <c r="E12" s="15">
        <v>24001048</v>
      </c>
      <c r="G12">
        <v>14.122589</v>
      </c>
      <c r="H12" s="12">
        <v>290395029</v>
      </c>
      <c r="I12" s="12">
        <v>111272447</v>
      </c>
    </row>
    <row r="13" spans="1:10">
      <c r="A13" s="1">
        <f t="shared" si="0"/>
        <v>5120000</v>
      </c>
      <c r="C13">
        <v>18.315180000000002</v>
      </c>
      <c r="D13" s="12">
        <v>371214642</v>
      </c>
      <c r="E13" s="12">
        <v>76251298</v>
      </c>
      <c r="G13">
        <v>16.247498</v>
      </c>
      <c r="H13" s="12">
        <v>708858537</v>
      </c>
      <c r="I13" s="12">
        <v>300968727</v>
      </c>
    </row>
    <row r="14" spans="1:10">
      <c r="A14" s="1">
        <f t="shared" si="0"/>
        <v>10240000</v>
      </c>
      <c r="C14">
        <v>18.587374000000001</v>
      </c>
      <c r="D14" s="12">
        <v>856437103</v>
      </c>
      <c r="E14" s="12">
        <v>218329087</v>
      </c>
      <c r="G14">
        <v>13.913098</v>
      </c>
      <c r="H14" s="12">
        <v>1530359293</v>
      </c>
      <c r="I14" s="12">
        <v>682955150</v>
      </c>
    </row>
    <row r="15" spans="1:10">
      <c r="A15" s="1">
        <f t="shared" si="0"/>
        <v>20480000</v>
      </c>
      <c r="C15">
        <v>19.629148000000001</v>
      </c>
      <c r="D15" s="12">
        <v>1971722042</v>
      </c>
      <c r="E15" s="12">
        <v>587330646</v>
      </c>
      <c r="G15">
        <v>14.758487000000001</v>
      </c>
      <c r="H15" s="12">
        <v>3129399570</v>
      </c>
      <c r="I15" s="12">
        <v>1542377262</v>
      </c>
    </row>
    <row r="16" spans="1:10">
      <c r="A16" s="1">
        <f t="shared" si="0"/>
        <v>40960000</v>
      </c>
      <c r="C16">
        <v>19.317139999999998</v>
      </c>
      <c r="D16" s="12">
        <v>4262106102</v>
      </c>
      <c r="E16" s="12">
        <v>1423854684</v>
      </c>
      <c r="G16">
        <v>14.555472999999999</v>
      </c>
      <c r="H16" s="12">
        <v>6884120444</v>
      </c>
      <c r="I16" s="12">
        <v>3494132491</v>
      </c>
    </row>
    <row r="17" spans="1:5">
      <c r="A17" s="1"/>
      <c r="D17" s="12"/>
      <c r="E17" s="12"/>
    </row>
    <row r="18" spans="1:5">
      <c r="A18" s="1"/>
    </row>
    <row r="20" spans="1:5">
      <c r="A20" s="1"/>
    </row>
    <row r="45" spans="3:5">
      <c r="C45" s="3" t="s">
        <v>1</v>
      </c>
      <c r="D45" s="3" t="s">
        <v>49</v>
      </c>
      <c r="E45" s="3"/>
    </row>
    <row r="46" spans="3:5">
      <c r="C46">
        <v>10.608066000000001</v>
      </c>
      <c r="D46" s="15">
        <v>201319</v>
      </c>
      <c r="E46" s="15">
        <v>55268</v>
      </c>
    </row>
    <row r="47" spans="3:5">
      <c r="C47">
        <v>11.830745</v>
      </c>
      <c r="D47" s="15">
        <v>371544</v>
      </c>
      <c r="E47" s="15">
        <v>55412</v>
      </c>
    </row>
    <row r="48" spans="3:5">
      <c r="C48">
        <v>13.313853</v>
      </c>
      <c r="D48" s="15">
        <v>956833</v>
      </c>
      <c r="E48" s="15">
        <v>84039</v>
      </c>
    </row>
    <row r="49" spans="3:5">
      <c r="C49">
        <v>14.203664</v>
      </c>
      <c r="D49" s="15">
        <v>2977632</v>
      </c>
      <c r="E49" s="15">
        <v>109432</v>
      </c>
    </row>
    <row r="50" spans="3:5">
      <c r="C50">
        <v>12.837859999999999</v>
      </c>
      <c r="D50" s="15">
        <v>5503922</v>
      </c>
      <c r="E50" s="15">
        <v>273217</v>
      </c>
    </row>
    <row r="51" spans="3:5">
      <c r="C51">
        <v>13.941871000000001</v>
      </c>
      <c r="D51" s="15">
        <v>11500072</v>
      </c>
      <c r="E51" s="15">
        <v>316820</v>
      </c>
    </row>
    <row r="52" spans="3:5">
      <c r="C52">
        <v>13.504844</v>
      </c>
      <c r="D52" s="15">
        <v>26626207</v>
      </c>
      <c r="E52" s="15">
        <v>1168420</v>
      </c>
    </row>
    <row r="53" spans="3:5">
      <c r="C53">
        <v>15.660785000000001</v>
      </c>
      <c r="D53" s="15">
        <v>5528065</v>
      </c>
      <c r="E53" s="15">
        <v>5844555</v>
      </c>
    </row>
    <row r="54" spans="3:5">
      <c r="C54">
        <v>13.810466999999999</v>
      </c>
      <c r="D54" s="15">
        <v>151411952</v>
      </c>
      <c r="E54" s="15">
        <v>22463049</v>
      </c>
    </row>
    <row r="55" spans="3:5">
      <c r="C55">
        <v>16.949936000000001</v>
      </c>
      <c r="D55" s="12">
        <v>356410088</v>
      </c>
      <c r="E55" s="12">
        <v>71338739</v>
      </c>
    </row>
    <row r="56" spans="3:5">
      <c r="C56">
        <v>14.31729</v>
      </c>
      <c r="D56" s="12">
        <v>803297436</v>
      </c>
      <c r="E56" s="12">
        <v>206001785</v>
      </c>
    </row>
    <row r="57" spans="3:5">
      <c r="C57">
        <v>15.374530999999999</v>
      </c>
      <c r="D57" s="12">
        <v>1829470943</v>
      </c>
      <c r="E57" s="12">
        <v>542988262</v>
      </c>
    </row>
    <row r="58" spans="3:5">
      <c r="C58">
        <v>15.937032</v>
      </c>
      <c r="D58" s="12">
        <v>4010799111</v>
      </c>
      <c r="E58" s="12">
        <v>1329674987</v>
      </c>
    </row>
    <row r="59" spans="3:5">
      <c r="D59" s="12"/>
      <c r="E59" s="1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varth old</vt:lpstr>
      <vt:lpstr>variable test size</vt:lpstr>
      <vt:lpstr>counters</vt:lpstr>
      <vt:lpstr>small test</vt:lpstr>
      <vt:lpstr>huge test</vt:lpstr>
      <vt:lpstr>1th var sz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2013-01-21T04:07:14Z</dcterms:created>
  <dcterms:modified xsi:type="dcterms:W3CDTF">2013-01-29T03:00:52Z</dcterms:modified>
</cp:coreProperties>
</file>