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mo por Funcionário" sheetId="1" state="visible" r:id="rId1"/>
  </sheets>
  <definedNames>
    <definedName name="TabelaPrecos">'Resumo por Funcionário'!$B$4:$C$8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 #,##0.00"/>
  </numFmts>
  <fonts count="6">
    <font>
      <name val="Calibri"/>
      <family val="2"/>
      <color theme="1"/>
      <sz val="11"/>
      <scheme val="minor"/>
    </font>
    <font>
      <b val="1"/>
      <sz val="14"/>
    </font>
    <font>
      <b val="1"/>
    </font>
    <font/>
    <font>
      <b val="1"/>
      <color rgb="00FFFFFF"/>
    </font>
    <font>
      <b val="1"/>
      <sz val="12"/>
    </font>
  </fonts>
  <fills count="5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3" fillId="2" borderId="1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3" fillId="2" borderId="1" pivotButton="0" quotePrefix="0" xfId="1"/>
    <xf numFmtId="0" fontId="4" fillId="3" borderId="0" pivotButton="0" quotePrefix="0" xfId="0"/>
    <xf numFmtId="0" fontId="5" fillId="4" borderId="0" pivotButton="0" quotePrefix="0" xfId="0"/>
    <xf numFmtId="164" fontId="0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pivotButton="0" quotePrefix="0" xfId="0"/>
    <xf numFmtId="164" fontId="5" fillId="2" borderId="1" applyAlignment="1" pivotButton="0" quotePrefix="0" xfId="1">
      <alignment horizontal="right"/>
    </xf>
    <xf numFmtId="164" fontId="5" fillId="0" borderId="0" pivotButton="0" quotePrefix="0" xfId="0"/>
  </cellXfs>
  <cellStyles count="2">
    <cellStyle name="Normal" xfId="0" builtinId="0" hidden="0"/>
    <cellStyle name="input_style_resumo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27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t="inlineStr">
        <is>
          <t>Estagiário/Projetista</t>
        </is>
      </c>
      <c r="C4" s="3" t="n"/>
    </row>
    <row r="5">
      <c r="B5" t="inlineStr">
        <is>
          <t>Eng. Sênior</t>
        </is>
      </c>
      <c r="C5" s="3" t="n"/>
    </row>
    <row r="6">
      <c r="B6" t="inlineStr">
        <is>
          <t>Eng. Pleno</t>
        </is>
      </c>
      <c r="C6" s="3" t="n"/>
    </row>
    <row r="7">
      <c r="B7" t="inlineStr">
        <is>
          <t>Eng. Júnior</t>
        </is>
      </c>
      <c r="C7" s="3" t="n"/>
    </row>
    <row r="8">
      <c r="B8" t="inlineStr">
        <is>
          <t>Coordenador</t>
        </is>
      </c>
      <c r="C8" s="3" t="n"/>
    </row>
    <row r="11">
      <c r="A11" s="4" t="inlineStr">
        <is>
          <t>Funcionário</t>
        </is>
      </c>
      <c r="B11" s="4" t="inlineStr">
        <is>
          <t>Cargo</t>
        </is>
      </c>
      <c r="C11" s="4" t="inlineStr">
        <is>
          <t>Disciplina</t>
        </is>
      </c>
      <c r="D11" s="4" t="inlineStr">
        <is>
          <t>Horas Totais Alocadas</t>
        </is>
      </c>
      <c r="E11" s="4" t="inlineStr">
        <is>
          <t>Valor Total (R$)</t>
        </is>
      </c>
    </row>
    <row r="12">
      <c r="A12" s="5" t="inlineStr">
        <is>
          <t>Drenagem</t>
        </is>
      </c>
    </row>
    <row r="13">
      <c r="A13" t="inlineStr">
        <is>
          <t>teste1</t>
        </is>
      </c>
      <c r="B13" t="inlineStr">
        <is>
          <t>Estagiário/Projetista</t>
        </is>
      </c>
      <c r="C13" t="inlineStr">
        <is>
          <t>Drenagem</t>
        </is>
      </c>
      <c r="D13" t="n">
        <v>320</v>
      </c>
      <c r="E13" s="6">
        <f>IFERROR(VLOOKUP(B13,TabelaPrecos,2,FALSE)*D13,"-")</f>
        <v/>
      </c>
    </row>
    <row r="14">
      <c r="A14" t="inlineStr">
        <is>
          <t>teste3</t>
        </is>
      </c>
      <c r="B14" t="inlineStr">
        <is>
          <t>Eng. Júnior</t>
        </is>
      </c>
      <c r="C14" t="inlineStr">
        <is>
          <t>Drenagem</t>
        </is>
      </c>
      <c r="D14" t="n">
        <v>610</v>
      </c>
      <c r="E14" s="6">
        <f>IFERROR(VLOOKUP(B14,TabelaPrecos,2,FALSE)*D14,"-")</f>
        <v/>
      </c>
    </row>
    <row r="15">
      <c r="A15" s="5" t="inlineStr">
        <is>
          <t>Estruturas</t>
        </is>
      </c>
    </row>
    <row r="16">
      <c r="A16" t="inlineStr">
        <is>
          <t>teste7</t>
        </is>
      </c>
      <c r="B16" t="inlineStr">
        <is>
          <t>Eng. Pleno</t>
        </is>
      </c>
      <c r="C16" t="inlineStr">
        <is>
          <t>Estruturas</t>
        </is>
      </c>
      <c r="D16" t="n">
        <v>270</v>
      </c>
      <c r="E16" s="6">
        <f>IFERROR(VLOOKUP(B16,TabelaPrecos,2,FALSE)*D16,"-")</f>
        <v/>
      </c>
    </row>
    <row r="17">
      <c r="A17" t="inlineStr">
        <is>
          <t>teste9</t>
        </is>
      </c>
      <c r="B17" t="inlineStr">
        <is>
          <t>Estagiário/Projetista</t>
        </is>
      </c>
      <c r="C17" t="inlineStr">
        <is>
          <t>Estruturas</t>
        </is>
      </c>
      <c r="D17" t="n">
        <v>243</v>
      </c>
      <c r="E17" s="6">
        <f>IFERROR(VLOOKUP(B17,TabelaPrecos,2,FALSE)*D17,"-")</f>
        <v/>
      </c>
    </row>
    <row r="18">
      <c r="D18" s="7" t="inlineStr">
        <is>
          <t>Total Geral</t>
        </is>
      </c>
      <c r="E18" s="8">
        <f>SUM(E12:E17)</f>
        <v/>
      </c>
    </row>
    <row r="21">
      <c r="B21" s="1" t="inlineStr">
        <is>
          <t>Resumo Financeiro por Cargo</t>
        </is>
      </c>
    </row>
    <row r="22">
      <c r="B22" s="2" t="inlineStr">
        <is>
          <t>Cargo</t>
        </is>
      </c>
      <c r="C22" s="2" t="inlineStr">
        <is>
          <t>Total (R$)</t>
        </is>
      </c>
      <c r="D22" s="2" t="inlineStr">
        <is>
          <t>Desconto/Acréscimo (R$)</t>
        </is>
      </c>
      <c r="E22" s="2" t="inlineStr">
        <is>
          <t>Subtotal (R$)</t>
        </is>
      </c>
    </row>
    <row r="23">
      <c r="B23" t="inlineStr">
        <is>
          <t>Estagiário/Projetista</t>
        </is>
      </c>
      <c r="C23" s="6">
        <f>SUMIF(B$12:B$17, B23, E$12:E$17)</f>
        <v/>
      </c>
      <c r="D23" s="3" t="n"/>
      <c r="E23" s="6">
        <f>C23-D23</f>
        <v/>
      </c>
    </row>
    <row r="24">
      <c r="B24" t="inlineStr">
        <is>
          <t>Eng. Sênior</t>
        </is>
      </c>
      <c r="C24" s="6">
        <f>SUMIF(B$12:B$17, B24, E$12:E$17)</f>
        <v/>
      </c>
      <c r="D24" s="3" t="n"/>
      <c r="E24" s="6">
        <f>C24-D24</f>
        <v/>
      </c>
    </row>
    <row r="25">
      <c r="B25" t="inlineStr">
        <is>
          <t>Eng. Pleno</t>
        </is>
      </c>
      <c r="C25" s="6">
        <f>SUMIF(B$12:B$17, B25, E$12:E$17)</f>
        <v/>
      </c>
      <c r="D25" s="3" t="n"/>
      <c r="E25" s="6">
        <f>C25-D25</f>
        <v/>
      </c>
    </row>
    <row r="26">
      <c r="B26" t="inlineStr">
        <is>
          <t>Eng. Júnior</t>
        </is>
      </c>
      <c r="C26" s="6">
        <f>SUMIF(B$12:B$17, B26, E$12:E$17)</f>
        <v/>
      </c>
      <c r="D26" s="3" t="n"/>
      <c r="E26" s="6">
        <f>C26-D26</f>
        <v/>
      </c>
    </row>
    <row r="27">
      <c r="B27" t="inlineStr">
        <is>
          <t>Coordenador</t>
        </is>
      </c>
      <c r="C27" s="6">
        <f>SUMIF(B$12:B$17, B27, E$12:E$17)</f>
        <v/>
      </c>
      <c r="D27" s="9" t="inlineStr">
        <is>
          <t>Total Final</t>
        </is>
      </c>
      <c r="E27" s="10">
        <f>SUM(E23:E26)</f>
        <v/>
      </c>
    </row>
  </sheetData>
  <mergeCells count="2">
    <mergeCell ref="A15:E15"/>
    <mergeCell ref="A12:E12"/>
  </mergeCells>
  <conditionalFormatting sqref="D12:D27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2025-07-08T21:24:29Z</dcterms:created>
  <dcterms:modified xmlns:dcterms="http://purl.org/dc/terms/" xmlns:xsi="http://www.w3.org/2001/XMLSchema-instance" xsi:type="dcterms:W3CDTF">2025-07-08T21:24:29Z</dcterms:modified>
</cp:coreProperties>
</file>