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2005" state="visible" r:id="rId3"/>
    <sheet sheetId="2" name="2006" state="visible" r:id="rId4"/>
    <sheet sheetId="3" name="2007" state="visible" r:id="rId5"/>
    <sheet sheetId="4" name="2008" state="visible" r:id="rId6"/>
    <sheet sheetId="5" name="2009" state="visible" r:id="rId7"/>
    <sheet sheetId="6" name="2010" state="visible" r:id="rId8"/>
    <sheet sheetId="7" name="2011" state="visible" r:id="rId9"/>
    <sheet sheetId="8" name="Aggregate 2005-2011" state="visible" r:id="rId10"/>
  </sheets>
  <definedNames/>
  <calcPr/>
</workbook>
</file>

<file path=xl/sharedStrings.xml><?xml version="1.0" encoding="utf-8"?>
<sst xmlns="http://schemas.openxmlformats.org/spreadsheetml/2006/main" count="758" uniqueCount="293">
  <si>
    <t>state</t>
  </si>
  <si>
    <t>vet_pop</t>
  </si>
  <si>
    <t>overall_pop_18</t>
  </si>
  <si>
    <t>vet_pop_p</t>
  </si>
  <si>
    <t>vet_suicides</t>
  </si>
  <si>
    <t>all_suicides</t>
  </si>
  <si>
    <t>vet_suicides_p</t>
  </si>
  <si>
    <t>vet_15_24</t>
  </si>
  <si>
    <t>vet_18_29</t>
  </si>
  <si>
    <t>vet_17_34</t>
  </si>
  <si>
    <t>vet_25_34</t>
  </si>
  <si>
    <t>vet_30_39</t>
  </si>
  <si>
    <t>vet_25_44</t>
  </si>
  <si>
    <t>vet_35_44</t>
  </si>
  <si>
    <t>vet_40_49</t>
  </si>
  <si>
    <t>vet_35-54</t>
  </si>
  <si>
    <t>vet_45_54</t>
  </si>
  <si>
    <t>vet_50_59</t>
  </si>
  <si>
    <t>vet_45_64</t>
  </si>
  <si>
    <t>vet_55_64</t>
  </si>
  <si>
    <t>vet_60</t>
  </si>
  <si>
    <t>vet_65</t>
  </si>
  <si>
    <t>vet_rate</t>
  </si>
  <si>
    <t>civ_rate</t>
  </si>
  <si>
    <t>Alaska</t>
  </si>
  <si>
    <t>Arkansas</t>
  </si>
  <si>
    <t>California</t>
  </si>
  <si>
    <t>Colorado</t>
  </si>
  <si>
    <t>Delaware</t>
  </si>
  <si>
    <t>Georgia</t>
  </si>
  <si>
    <t>Idaho</t>
  </si>
  <si>
    <t>Illinois</t>
  </si>
  <si>
    <t>Indiana</t>
  </si>
  <si>
    <t>Kansas</t>
  </si>
  <si>
    <t>Louisiana</t>
  </si>
  <si>
    <t>Maryland</t>
  </si>
  <si>
    <t>Massachusetts</t>
  </si>
  <si>
    <t>Michigan</t>
  </si>
  <si>
    <t>Minnesota</t>
  </si>
  <si>
    <t>Mississippi</t>
  </si>
  <si>
    <t>Missouri***</t>
  </si>
  <si>
    <t>Montana</t>
  </si>
  <si>
    <t>New Jersey</t>
  </si>
  <si>
    <t>New Mexico</t>
  </si>
  <si>
    <t>New York</t>
  </si>
  <si>
    <t>North Carolina</t>
  </si>
  <si>
    <t>North Dakota**</t>
  </si>
  <si>
    <t>Ohio</t>
  </si>
  <si>
    <t>Oklahoma</t>
  </si>
  <si>
    <t>Oregon</t>
  </si>
  <si>
    <t>Pennsylvania</t>
  </si>
  <si>
    <t>South Carolina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</si>
  <si>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</si>
  <si>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</si>
  <si>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</si>
  <si>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</si>
  <si>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</si>
  <si>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</si>
  <si>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</si>
  <si>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</si>
  <si>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Total</t>
  </si>
  <si>
    <t>Checked against numbers from collected datasets</t>
  </si>
  <si>
    <t>Number estimated based on other available data</t>
  </si>
  <si>
    <t>Data insufficient or unavailable</t>
  </si>
  <si>
    <t>**Demographic breakdowns for North Dakota based on five-year aggregates</t>
  </si>
  <si>
    <t>***Missouri annual data estimated from 12-year aggregate</t>
  </si>
  <si>
    <t>sources</t>
  </si>
  <si>
    <t>Alaska Department of Health and Social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</si>
  <si>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Arkansas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</si>
  <si>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California Department of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</si>
  <si>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Colorado Department of Military and Veterans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</si>
  <si>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Delaware Division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</si>
  <si>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Idaho Department of Health and Welfare,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</si>
  <si>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Illinois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</si>
  <si>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Indiana State Department of Health: Epidemiology Resource Center - Data Analysis,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</si>
  <si>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Kansas Department of Health and Environment: Office of Vital 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</si>
  <si>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Louisiana Department of Health &amp; Hospitals,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</si>
  <si>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Massachusetts Department of Public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</si>
  <si>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Michigan Department of Community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</si>
  <si>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Minnesota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</si>
  <si>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Mississippi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</si>
  <si>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Missouri*** Department of Health and Senior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</si>
  <si>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Montana Department of Public Health &amp; Human Services: Office of Epidemiology and Scientific Support,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</si>
  <si>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Jersey Department of Health, New Jersey Violent Death Reporting System,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</si>
  <si>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Mexico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</si>
  <si>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New York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</si>
  <si>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Carolina Department of Health and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</si>
  <si>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North Dakota Department of Health: Division of Injury Prevention and Control,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</si>
  <si>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Ohio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</si>
  <si>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Oregon Department of Human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</si>
  <si>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Pennsylvania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</si>
  <si>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South Carolina Department of Health and Environmental Control: Division of Biostatistics,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</si>
  <si>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Tennessee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</si>
  <si>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Texas Department of State Health Services,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</si>
  <si>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Utah Department of Veteran's Affairs,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</si>
  <si>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Vermont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</si>
  <si>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Virginia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</si>
  <si>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Washington State Department of Health,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</si>
  <si>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West Virginia Department of Veterans Assistance, &lt;a href="http://factfinder2.census.gov/faces/tableservices/jsf/pages/productview.xhtml?pid=ACS_06_EST_DP2&amp;prodType=table"&gt;U.S. Census Bureau: American Community Survey 2006&lt;/a&gt;, &lt;a href="http://www.cdc.gov/nchs/data/nvsr/nvsr57/nvsr57_14.pdf"&gt;Centers for Disease Control: Deaths: Final 2006&lt;/a&gt;</t>
  </si>
  <si>
    <t>Alaska Department of Health and Social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</si>
  <si>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Arkansas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</si>
  <si>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California Department of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</si>
  <si>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Colorado Department of Military and Veterans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</si>
  <si>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Delaware Division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</si>
  <si>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Idaho Department of Health and Welfare,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</si>
  <si>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Illinois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</si>
  <si>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Indiana State Department of Health: Epidemiology Resource Center - Data Analysis,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</si>
  <si>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Kansas Department of Health and Environment: Office of Vital 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</si>
  <si>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Louisiana Department of Health &amp; Hospitals,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</si>
  <si>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Massachusetts Department of Public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</si>
  <si>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Michigan Department of Community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</si>
  <si>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Minnesota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</si>
  <si>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Mississippi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</si>
  <si>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Missouri*** Department of Health and Senior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</si>
  <si>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Montana Department of Public Health &amp; Human Services: Office of Epidemiology and Scientific Support,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</si>
  <si>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Jersey Department of Health, New Jersey Violent Death Reporting System,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</si>
  <si>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Mexico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</si>
  <si>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New York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</si>
  <si>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Carolina Department of Health and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</si>
  <si>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North Dakota Department of Health: Division of Injury Prevention and Control,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</si>
  <si>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Ohio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</si>
  <si>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Oregon Department of Human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</si>
  <si>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Pennsylvania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</si>
  <si>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South Carolina Department of Health and Environmental Control: Division of Biostatistics,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</si>
  <si>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Tennessee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</si>
  <si>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Texas Department of State Health Services,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</si>
  <si>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Utah Department of Veteran's Affairs,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</si>
  <si>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Vermont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</si>
  <si>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Virginia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</si>
  <si>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Washington State Department of Health,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</si>
  <si>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West Virginia Department of Veterans Assistance, &lt;a href="http://factfinder2.census.gov/faces/tableservices/jsf/pages/productview.xhtml?pid=ACS_07_1YR_DP2&amp;prodType=table"&gt;U.S. Census Bureau: American Community Survey 2007&lt;/a&gt;, &lt;a href="http://www.cdc.gov/nchs/data/nvsr/nvsr58/nvsr58_19.pdf"&gt;Centers for Disease Control: Deaths: Final 2007&lt;/a&gt;</t>
  </si>
  <si>
    <t>Alaska Department of Health and Social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</si>
  <si>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Arkansas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</si>
  <si>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California Department of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</si>
  <si>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Colorado Department of Military and Veterans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</si>
  <si>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Delaware Division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</si>
  <si>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Idaho Department of Health and Welfare,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</si>
  <si>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Illinois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</si>
  <si>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Indiana State Department of Health: Epidemiology Resource Center - Data Analysis,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</si>
  <si>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Kansas Department of Health and Environment: Office of Vital 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</si>
  <si>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Louisiana Department of Health &amp; Hospitals,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</si>
  <si>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Massachusetts Department of Public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</si>
  <si>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Michigan Department of Community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</si>
  <si>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Minnesota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</si>
  <si>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Mississippi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</si>
  <si>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Missouri*** Department of Health and Senior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</si>
  <si>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Montana Department of Public Health &amp; Human Services: Office of Epidemiology and Scientific Support,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</si>
  <si>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Jersey Department of Health, New Jersey Violent Death Reporting System,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</si>
  <si>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Mexico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</si>
  <si>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New York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</si>
  <si>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Carolina Department of Health and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</si>
  <si>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North Dakota Department of Health: Division of Injury Prevention and Control,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</si>
  <si>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Ohio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</si>
  <si>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Oregon Department of Human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</si>
  <si>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Pennsylvania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</si>
  <si>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South Carolina Department of Health and Environmental Control: Division of Biostatistics,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</si>
  <si>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Tennessee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</si>
  <si>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Texas Department of State Health Services,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</si>
  <si>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Utah Department of Veteran's Affairs,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</si>
  <si>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Vermont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</si>
  <si>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Virginia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</si>
  <si>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Washington State Department of Health,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</si>
  <si>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West Virginia Department of Veterans Assistance, &lt;a href="http://factfinder2.census.gov/faces/tableservices/jsf/pages/productview.xhtml?pid=ACS_08_1YR_DP2&amp;prodType=table"&gt;U.S. Census Bureau: American Community Survey 2008&lt;/a&gt;, &lt;a href="http://www.cdc.gov/nchs/data/nvsr/nvsr59/nvsr59_10.pdf"&gt;Centers for Disease Control: Deaths: Final 2008&lt;/a&gt;</t>
  </si>
  <si>
    <t>Alaska Department of Health and Social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</si>
  <si>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Arkansas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</si>
  <si>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California Department of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</si>
  <si>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Colorado Department of Military and Veterans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</si>
  <si>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Delaware Division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</si>
  <si>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Idaho Department of Health and Welfare,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</si>
  <si>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Illinois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</si>
  <si>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Indiana State Department of Health: Epidemiology Resource Center - Data Analysis,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</si>
  <si>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Kansas Department of Health and Environment: Office of Vital 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</si>
  <si>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Louisiana Department of Health &amp; Hospitals,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</si>
  <si>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Massachusetts Department of Public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</si>
  <si>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Michigan Department of Community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</si>
  <si>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Minnesota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</si>
  <si>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Mississippi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</si>
  <si>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Missouri*** Department of Health and Senior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</si>
  <si>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Montana Department of Public Health &amp; Human Services: Office of Epidemiology and Scientific Support,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</si>
  <si>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Jersey Department of Health, New Jersey Violent Death Reporting System,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</si>
  <si>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Mexico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</si>
  <si>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New York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</si>
  <si>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Carolina Department of Health and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</si>
  <si>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North Dakota Department of Health: Division of Injury Prevention and Control,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</si>
  <si>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Ohio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</si>
  <si>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Oregon Department of Human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</si>
  <si>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Pennsylvania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</si>
  <si>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South Carolina Department of Health and Environmental Control: Division of Biostatistics,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</si>
  <si>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Tennessee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</si>
  <si>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Texas Department of State Health Services,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</si>
  <si>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Utah Department of Veteran's Affairs,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</si>
  <si>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Vermont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</si>
  <si>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Virginia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</si>
  <si>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Washington State Department of Health,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</si>
  <si>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West Virginia Department of Veterans Assistance, &lt;a href="http://factfinder2.census.gov/faces/tableservices/jsf/pages/productview.xhtml?pid=ACS_09_1YR_DP2&amp;prodType=table"&gt;U.S. Census Bureau: American Community Survey 2009&lt;/a&gt;, &lt;a href="http://www.cdc.gov/nchs/data/nvsr/nvsr60/nvsr60_03.pdf"&gt;Centers for Disease Control: Deaths: Final 2009&lt;/a&gt;</t>
  </si>
  <si>
    <t>Alaska Department of Health and Social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</si>
  <si>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Arkansas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</si>
  <si>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California Department of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</si>
  <si>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Colorado Department of Military and Veterans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</si>
  <si>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Delaware Division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</si>
  <si>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Idaho Department of Health and Welfare,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</si>
  <si>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Illinois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</si>
  <si>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Indiana State Department of Health: Epidemiology Resource Center - Data Analysis,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</si>
  <si>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Kansas Department of Health and Environment: Office of Vital 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</si>
  <si>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Louisiana Department of Health &amp; Hospitals,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</si>
  <si>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Massachusetts Department of Public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</si>
  <si>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Michigan Department of Community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</si>
  <si>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Minnesota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</si>
  <si>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Mississippi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</si>
  <si>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Missouri*** Department of Health and Senior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</si>
  <si>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Montana Department of Public Health &amp; Human Services: Office of Epidemiology and Scientific Support,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</si>
  <si>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Jersey Department of Health, New Jersey Violent Death Reporting System,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</si>
  <si>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Mexico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</si>
  <si>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New York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</si>
  <si>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Carolina Department of Health and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</si>
  <si>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North Dakota Department of Health: Division of Injury Prevention and Control,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</si>
  <si>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Ohio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</si>
  <si>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Oregon Department of Human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</si>
  <si>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Pennsylvania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</si>
  <si>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South Carolina Department of Health and Environmental Control: Division of Biostatistics,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</si>
  <si>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Tennessee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</si>
  <si>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Texas Department of State Health Services,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</si>
  <si>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Utah Department of Veteran's Affairs,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</si>
  <si>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Vermont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</si>
  <si>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Virginia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</si>
  <si>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Washington State Department of Health,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</si>
  <si>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West Virginia Department of Veterans Assistance, &lt;a href="http://factfinder2.census.gov/faces/tableservices/jsf/pages/productview.xhtml?pid=ACS_10_1YR_DP02&amp;prodType=table"&gt;U.S. Census Bureau: American Community Survey 2010&lt;/a&gt;, &lt;a href="http://www.cdc.gov/nchs/data/nvsr/nvsr61/nvsr61_04.pdf"&gt;Centers for Disease Control: Deaths: Final 2010&lt;/a&gt;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</si>
  <si>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</si>
  <si>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</si>
  <si>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</si>
  <si>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</si>
  <si>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</si>
  <si>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</si>
  <si>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</si>
  <si>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</si>
  <si>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</si>
  <si>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</si>
  <si>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</si>
  <si>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</si>
  <si>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</si>
  <si>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</si>
  <si>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Missouri***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</si>
  <si>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</si>
  <si>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</si>
  <si>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</si>
  <si>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</si>
  <si>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</si>
  <si>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</si>
  <si>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</si>
  <si>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</si>
  <si>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</si>
  <si>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</si>
  <si>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</si>
  <si>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</si>
  <si>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</si>
  <si>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</si>
  <si>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</si>
  <si>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</si>
  <si>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</t>
  </si>
  <si>
    <t>15_44_total</t>
  </si>
  <si>
    <t>15_44_p</t>
  </si>
  <si>
    <t>Alaska Department of Health and Social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</si>
  <si>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Arkansas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</si>
  <si>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California Department of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</si>
  <si>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Colorado Department of Military and Veterans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</si>
  <si>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Delaware Division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</si>
  <si>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Idaho Department of Health and Welfare,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</si>
  <si>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Illinois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</si>
  <si>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Indiana State Department of Health: Epidemiology Resource Center - Data Analysis,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</si>
  <si>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Kansas Department of Health and Environment: Office of Vital 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</si>
  <si>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Louisiana Department of Health &amp; Hospitals,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</si>
  <si>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Massachusetts Department of Public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</si>
  <si>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Michigan Department of Community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</si>
  <si>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Minnesota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</si>
  <si>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Mississippi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</si>
  <si>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Missouri*** Department of Health and Senior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</si>
  <si>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Montana Department of Public Health &amp; Human Services: Office of Epidemiology and Scientific Support,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</si>
  <si>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Jersey Department of Health, New Jersey Violent Death Reporting System,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</si>
  <si>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Mexico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</si>
  <si>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New York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</si>
  <si>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Carolina Department of Health and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</si>
  <si>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North Dakota Department of Health: Division of Injury Prevention and Control,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</si>
  <si>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Ohio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</si>
  <si>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Oregon Department of Human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</si>
  <si>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Pennsylvania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</si>
  <si>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South Carolina Department of Health and Environmental Control: Division of Biostatistics,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</si>
  <si>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Tennessee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</si>
  <si>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Texas Department of State Health Services,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</si>
  <si>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Utah Department of Veteran's Affairs,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</si>
  <si>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Vermont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</si>
  <si>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Virginia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</si>
  <si>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Washington State Department of Health,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</si>
  <si>
    <t>West Virginia Department of Veterans Assistance, &lt;a href="http://factfinder2.census.gov/faces/tableservices/jsf/pages/productview.xhtml?pid=ACS_11_1YR_DP02&amp;prodType=table"&gt;U.S. Census Bureau: American Community Survey 2011&lt;/a&gt;, &lt;a href="http://www.cdc.gov/nchs/data/nvsr/nvsr61/nvsr61_06.pdf"&gt;Centers for Disease Control: Deaths: Final 2011&lt;/a&gt;, &lt;a href="https://www.va.gov/VETDATA/docs/Demographics/New_Vetpop_Model/7lVetPop11_POS_State.xlsx"&gt;National Center for Veterans Analysis and Statistics, Column V - 2011&lt;/a&gt;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</si>
</sst>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###############"/>
    <numFmt numFmtId="165" formatCode="#,##0.0"/>
    <numFmt numFmtId="166" formatCode="#,##0.0"/>
    <numFmt numFmtId="167" formatCode="#,##0.###############"/>
    <numFmt numFmtId="168" formatCode="#,##0.0"/>
  </numFmts>
  <fonts count="1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4">
    <fill>
      <patternFill patternType="none"/>
    </fill>
    <fill>
      <patternFill patternType="gray125">
        <bgColor rgb="FFFFFFFF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2">
    <xf applyAlignment="1" fillId="0" xfId="0" numFmtId="0" borderId="0" fontId="0">
      <alignment vertical="bottom" horizontal="general" wrapText="1"/>
    </xf>
    <xf applyAlignment="1" fillId="2" xfId="0" numFmtId="3" borderId="0" fontId="0" applyNumberFormat="1" applyFill="1">
      <alignment vertical="bottom" horizontal="general" wrapText="1"/>
    </xf>
    <xf applyAlignment="1" fillId="3" xfId="0" numFmtId="0" borderId="0" applyFont="1" fontId="1" applyFill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fontId="0">
      <alignment vertical="top" horizontal="general" wrapText="1"/>
    </xf>
    <xf applyAlignment="1" fillId="4" xfId="0" numFmtId="0" borderId="0" applyFont="1" fontId="3" applyFill="1">
      <alignment vertical="bottom" horizontal="general" wrapText="1"/>
    </xf>
    <xf applyAlignment="1" fillId="0" xfId="0" numFmtId="0" borderId="0" applyFont="1" fontId="4">
      <alignment vertical="bottom" horizontal="general" wrapText="1"/>
    </xf>
    <xf applyAlignment="1" fillId="5" xfId="0" numFmtId="0" borderId="0" applyFont="1" fontId="5" applyFill="1">
      <alignment vertical="bottom" horizontal="general" wrapText="1"/>
    </xf>
    <xf applyAlignment="1" fillId="6" xfId="0" numFmtId="164" borderId="0" fontId="0" applyNumberFormat="1" applyFill="1">
      <alignment vertical="bottom" horizontal="general" wrapText="1"/>
    </xf>
    <xf applyAlignment="1" fillId="7" xfId="0" numFmtId="0" borderId="0" fontId="0" applyFill="1">
      <alignment vertical="bottom" horizontal="general" wrapText="1"/>
    </xf>
    <xf applyAlignment="1" fillId="8" xfId="0" numFmtId="165" borderId="0" fontId="0" applyNumberFormat="1" applyFill="1">
      <alignment vertical="bottom" horizontal="general" wrapText="1"/>
    </xf>
    <xf applyAlignment="1" fillId="9" xfId="0" numFmtId="3" borderId="0" applyFont="1" fontId="6" applyNumberFormat="1" applyFill="1">
      <alignment vertical="bottom" horizontal="general" wrapText="1"/>
    </xf>
    <xf applyAlignment="1" fillId="10" xfId="0" numFmtId="0" borderId="0" fontId="0" applyFill="1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Alignment="1" fillId="11" xfId="0" numFmtId="0" borderId="0" applyFont="1" fontId="7" applyFill="1">
      <alignment vertical="bottom" horizontal="general" wrapText="1"/>
    </xf>
    <xf applyAlignment="1" fillId="12" xfId="0" numFmtId="10" borderId="0" fontId="0" applyNumberFormat="1" applyFill="1">
      <alignment vertical="bottom" horizontal="general" wrapText="1"/>
    </xf>
    <xf applyAlignment="1" fillId="13" xfId="0" numFmtId="0" borderId="0" fontId="0" applyFill="1">
      <alignment vertical="top" horizontal="general" wrapText="1"/>
    </xf>
    <xf applyAlignment="1" fillId="0" xfId="0" numFmtId="10" borderId="0" applyFont="1" fontId="8" applyNumberFormat="1">
      <alignment vertical="bottom" horizontal="general" wrapText="1"/>
    </xf>
    <xf applyAlignment="1" fillId="14" xfId="0" numFmtId="0" borderId="0" fontId="0" applyFill="1">
      <alignment vertical="bottom" horizontal="general" wrapText="1"/>
    </xf>
    <xf applyAlignment="1" fillId="15" xfId="0" numFmtId="3" borderId="0" fontId="0" applyNumberFormat="1" applyFill="1">
      <alignment vertical="bottom" horizontal="general" wrapText="1"/>
    </xf>
    <xf applyAlignment="1" fillId="0" xfId="0" numFmtId="166" borderId="0" fontId="0" applyNumberFormat="1">
      <alignment vertical="bottom" horizontal="general" wrapText="1"/>
    </xf>
    <xf applyAlignment="1" fillId="16" xfId="0" numFmtId="3" borderId="0" applyFont="1" fontId="9" applyNumberFormat="1" applyFill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17" xfId="0" numFmtId="167" borderId="0" fontId="0" applyNumberFormat="1" applyFill="1">
      <alignment vertical="bottom" horizontal="general" wrapText="1"/>
    </xf>
    <xf applyAlignment="1" fillId="0" xfId="0" numFmtId="3" borderId="0" applyFont="1" fontId="10" applyNumberFormat="1">
      <alignment vertical="bottom" horizontal="general" wrapText="1"/>
    </xf>
    <xf applyAlignment="1" fillId="18" xfId="0" numFmtId="0" borderId="0" fontId="0" applyFill="1">
      <alignment vertical="top" horizontal="general" wrapText="1"/>
    </xf>
    <xf applyAlignment="1" fillId="19" xfId="0" numFmtId="0" borderId="0" applyFont="1" fontId="11" applyFill="1">
      <alignment vertical="bottom" horizontal="general" wrapText="1"/>
    </xf>
    <xf applyAlignment="1" fillId="20" xfId="0" numFmtId="0" borderId="0" fontId="0" applyFill="1">
      <alignment vertical="top" horizontal="general" wrapText="1"/>
    </xf>
    <xf applyAlignment="1" fillId="21" xfId="0" numFmtId="0" borderId="0" applyFont="1" fontId="12" applyFill="1">
      <alignment vertical="bottom" horizontal="general" wrapText="1"/>
    </xf>
    <xf applyAlignment="1" fillId="22" xfId="0" numFmtId="0" borderId="0" fontId="0" applyFill="1">
      <alignment vertical="bottom" horizontal="general" wrapText="1"/>
    </xf>
    <xf applyAlignment="1" fillId="23" xfId="0" numFmtId="0" borderId="0" applyFont="1" fontId="13" applyFill="1">
      <alignment vertical="bottom" horizontal="general" wrapText="1"/>
    </xf>
    <xf applyAlignment="1" fillId="0" xfId="0" numFmtId="168" borderId="0" applyFont="1" fontId="1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</row>
    <row r="2">
      <c t="s" r="A2">
        <v>24</v>
      </c>
      <c s="1" r="B2">
        <v>74482</v>
      </c>
      <c s="1" r="C2">
        <v>446969</v>
      </c>
      <c s="13" r="D2">
        <f>B2/C2</f>
        <v>0.166637954757489</v>
      </c>
      <c s="29" r="E2">
        <v>24</v>
      </c>
      <c s="29" r="F2">
        <v>131</v>
      </c>
      <c s="13" r="G2">
        <f>$E$2/$F$2</f>
        <v>0.183206106870229</v>
      </c>
      <c s="29" r="H2">
        <v>1</v>
      </c>
      <c s="18" r="I2"/>
      <c s="18" r="J2"/>
      <c s="29" r="K2">
        <v>1</v>
      </c>
      <c s="18" r="L2"/>
      <c s="18" r="M2"/>
      <c s="29" r="N2">
        <v>4</v>
      </c>
      <c s="18" r="O2"/>
      <c s="18" r="P2"/>
      <c s="29" r="Q2">
        <v>9</v>
      </c>
      <c s="18" r="R2"/>
      <c s="18" r="S2"/>
      <c s="29" r="T2">
        <v>5</v>
      </c>
      <c s="18" r="U2"/>
      <c s="29" r="V2">
        <v>4</v>
      </c>
      <c s="20" r="W2">
        <f>$E$2/($B$2/100000)</f>
        <v>32.2225504148653</v>
      </c>
      <c s="20" r="X2">
        <f>($F$2-$E$2)/(($C$2-$B$2)/100000)</f>
        <v>28.725834727118</v>
      </c>
    </row>
    <row r="3">
      <c t="s" r="A3">
        <v>25</v>
      </c>
      <c s="1" r="B3">
        <v>259304</v>
      </c>
      <c s="1" r="C3">
        <v>2023819</v>
      </c>
      <c s="13" r="D3">
        <f>B3/C3</f>
        <v>0.128126082421402</v>
      </c>
      <c s="29" r="E3">
        <v>81</v>
      </c>
      <c s="29" r="F3">
        <v>400</v>
      </c>
      <c s="13" r="G3">
        <f>$E$3/$F$3</f>
        <v>0.2025</v>
      </c>
      <c s="18" r="H3"/>
      <c s="18" r="I3"/>
      <c s="29" r="J3">
        <v>5</v>
      </c>
      <c s="18" r="K3"/>
      <c s="18" r="L3"/>
      <c s="18" r="M3"/>
      <c s="29" r="N3">
        <v>35</v>
      </c>
      <c s="18" r="O3"/>
      <c s="18" r="P3"/>
      <c s="18" r="Q3"/>
      <c s="18" r="R3"/>
      <c s="18" r="S3"/>
      <c s="29" r="T3">
        <v>16</v>
      </c>
      <c s="18" r="U3"/>
      <c s="29" r="V3">
        <v>25</v>
      </c>
      <c s="20" r="W3">
        <f>$E$3/($B$3/100000)</f>
        <v>31.2374664486472</v>
      </c>
      <c s="20" r="X3">
        <f>($F$3-$E$3)/(($C$3-$B$3)/100000)</f>
        <v>18.0786221709648</v>
      </c>
    </row>
    <row r="4">
      <c t="s" r="A4">
        <v>26</v>
      </c>
      <c s="1" r="B4">
        <v>2193336</v>
      </c>
      <c s="1" r="C4">
        <v>25543447</v>
      </c>
      <c s="13" r="D4">
        <f>B4/C4</f>
        <v>0.085866876150271</v>
      </c>
      <c s="29" r="E4">
        <v>633</v>
      </c>
      <c s="29" r="F4">
        <v>3206</v>
      </c>
      <c s="13" r="G4">
        <f>$E$4/$F$4</f>
        <v>0.197442295695571</v>
      </c>
      <c s="29" r="H4">
        <v>20</v>
      </c>
      <c s="18" r="I4"/>
      <c s="18" r="J4"/>
      <c s="18" r="K4"/>
      <c s="18" r="L4"/>
      <c s="29" r="M4">
        <v>76</v>
      </c>
      <c s="18" r="N4"/>
      <c s="18" r="O4"/>
      <c s="18" r="P4"/>
      <c s="18" r="Q4"/>
      <c s="18" r="R4"/>
      <c s="29" r="S4">
        <v>220</v>
      </c>
      <c s="18" r="T4"/>
      <c s="18" r="U4"/>
      <c s="29" r="V4">
        <v>317</v>
      </c>
      <c s="20" r="W4">
        <f>$E$4/($B$4/100000)</f>
        <v>28.8601472824957</v>
      </c>
      <c s="20" r="X4">
        <f>($F$4-$E$4)/(($C$4-$B$4)/100000)</f>
        <v>11.0192195660226</v>
      </c>
    </row>
    <row r="5">
      <c t="s" r="A5">
        <v>27</v>
      </c>
      <c s="1" r="B5">
        <v>402091</v>
      </c>
      <c s="1" r="C5">
        <v>3371999</v>
      </c>
      <c s="13" r="D5">
        <f>B5/C5</f>
        <v>0.119244104164918</v>
      </c>
      <c s="29" r="E5">
        <v>191</v>
      </c>
      <c s="29" r="F5">
        <v>800</v>
      </c>
      <c s="15" r="G5">
        <f>$E$5/$F$5</f>
        <v>0.23875</v>
      </c>
      <c s="29" r="H5">
        <v>7</v>
      </c>
      <c s="18" r="I5"/>
      <c s="18" r="J5"/>
      <c s="29" r="K5">
        <v>15</v>
      </c>
      <c s="18" r="L5"/>
      <c s="18" r="M5"/>
      <c s="29" r="N5">
        <v>24</v>
      </c>
      <c s="18" r="O5"/>
      <c s="18" r="P5"/>
      <c s="29" r="Q5">
        <v>35</v>
      </c>
      <c s="18" r="R5"/>
      <c s="18" r="S5"/>
      <c s="29" r="T5">
        <v>39</v>
      </c>
      <c s="18" r="U5"/>
      <c s="29" r="V5">
        <v>71</v>
      </c>
      <c s="20" r="W5">
        <f>$E$5/($B$5/100000)</f>
        <v>47.5016849419659</v>
      </c>
      <c s="20" r="X5">
        <f>($F$5-$E$5)/(($C$5-$B$5)/100000)</f>
        <v>20.5056856980082</v>
      </c>
    </row>
    <row r="6">
      <c t="s" r="A6">
        <v>28</v>
      </c>
      <c s="1" r="B6">
        <v>79151</v>
      </c>
      <c s="1" r="C6">
        <v>620779</v>
      </c>
      <c s="13" r="D6">
        <f>B6/C6</f>
        <v>0.127502702249915</v>
      </c>
      <c s="29" r="E6">
        <v>17</v>
      </c>
      <c s="29" r="F6">
        <v>83</v>
      </c>
      <c s="13" r="G6">
        <f>$E$6/$F$6</f>
        <v>0.204819277108434</v>
      </c>
      <c s="29" r="H6">
        <v>0</v>
      </c>
      <c s="18" r="I6"/>
      <c s="18" r="J6"/>
      <c s="29" r="K6">
        <v>0</v>
      </c>
      <c s="18" r="L6"/>
      <c s="18" r="M6"/>
      <c s="29" r="N6">
        <v>4</v>
      </c>
      <c s="18" r="O6"/>
      <c s="18" r="P6"/>
      <c s="29" r="Q6">
        <v>3</v>
      </c>
      <c s="18" r="R6"/>
      <c s="18" r="S6"/>
      <c s="29" r="T6">
        <v>2</v>
      </c>
      <c s="18" r="U6"/>
      <c s="29" r="V6">
        <v>8</v>
      </c>
      <c s="20" r="W6">
        <f>$E$6/($B$6/100000)</f>
        <v>21.4779345807381</v>
      </c>
      <c s="20" r="X6">
        <f>($F$6-$E$6)/(($C$6-$B$6)/100000)</f>
        <v>12.1854852407926</v>
      </c>
    </row>
    <row r="7">
      <c t="s" r="A7">
        <v>29</v>
      </c>
      <c s="29" r="B7">
        <v>731466</v>
      </c>
      <c s="29" r="C7">
        <v>6437595</v>
      </c>
      <c s="13" r="D7">
        <f>B7/C7</f>
        <v>0.11362410962479</v>
      </c>
      <c s="29" r="E7">
        <v>182</v>
      </c>
      <c s="29" r="F7">
        <v>924</v>
      </c>
      <c s="13" r="G7">
        <f>$E$7/$F$7</f>
        <v>0.196969696969697</v>
      </c>
      <c s="28" r="H7">
        <v>3</v>
      </c>
      <c s="7" r="I7"/>
      <c s="7" r="J7"/>
      <c s="28" r="K7">
        <v>12</v>
      </c>
      <c s="7" r="L7"/>
      <c s="7" r="M7"/>
      <c s="28" r="N7">
        <v>24</v>
      </c>
      <c s="7" r="O7"/>
      <c s="7" r="P7"/>
      <c s="28" r="Q7">
        <v>27</v>
      </c>
      <c s="7" r="R7"/>
      <c s="7" r="S7"/>
      <c s="28" r="T7">
        <v>44</v>
      </c>
      <c s="7" r="U7"/>
      <c s="28" r="V7">
        <v>70</v>
      </c>
      <c s="20" r="W7">
        <f>$E$7/($B$7/100000)</f>
        <v>24.8815392649829</v>
      </c>
      <c s="20" r="X7">
        <f>($F$7-$E$7)/(($C$7-$B$7)/100000)</f>
        <v>13.0035616089296</v>
      </c>
    </row>
    <row r="8">
      <c t="s" r="A8">
        <v>30</v>
      </c>
      <c s="1" r="B8">
        <v>132844</v>
      </c>
      <c s="1" r="C8">
        <v>1019061</v>
      </c>
      <c s="13" r="D8">
        <f>B8/C8</f>
        <v>0.130359222853195</v>
      </c>
      <c s="29" r="E8">
        <v>65</v>
      </c>
      <c s="29" r="F8">
        <v>228</v>
      </c>
      <c s="13" r="G8">
        <f>$E$8/$F$8</f>
        <v>0.285087719298246</v>
      </c>
      <c s="29" r="H8">
        <v>2</v>
      </c>
      <c s="18" r="I8"/>
      <c s="18" r="J8"/>
      <c s="29" r="K8">
        <v>4</v>
      </c>
      <c s="18" r="L8"/>
      <c s="18" r="M8"/>
      <c s="18" r="N8"/>
      <c s="18" r="O8"/>
      <c s="29" r="P8">
        <v>18</v>
      </c>
      <c s="18" r="Q8"/>
      <c s="18" r="R8"/>
      <c s="18" r="S8"/>
      <c s="29" r="T8">
        <v>15</v>
      </c>
      <c s="18" r="U8"/>
      <c s="29" r="V8">
        <v>26</v>
      </c>
      <c s="20" r="W8">
        <f>$E$8/($B$8/100000)</f>
        <v>48.9295715275059</v>
      </c>
      <c s="20" r="X8">
        <f>($F$8-$E$8)/(($C$8-$B$8)/100000)</f>
        <v>18.3927864168708</v>
      </c>
    </row>
    <row r="9">
      <c t="s" r="A9">
        <v>31</v>
      </c>
      <c s="1" r="B9">
        <v>853338</v>
      </c>
      <c s="1" r="C9">
        <v>9197524</v>
      </c>
      <c s="13" r="D9">
        <f>B9/C9</f>
        <v>0.092779100114335</v>
      </c>
      <c s="29" r="E9">
        <v>219</v>
      </c>
      <c s="29" r="F9">
        <v>1086</v>
      </c>
      <c s="13" r="G9">
        <f>$E$9/$F$9</f>
        <v>0.201657458563536</v>
      </c>
      <c s="29" r="H9">
        <v>10</v>
      </c>
      <c s="18" r="I9"/>
      <c s="18" r="J9"/>
      <c s="29" r="K9">
        <v>15</v>
      </c>
      <c s="18" r="L9"/>
      <c s="18" r="M9"/>
      <c s="29" r="N9">
        <v>32</v>
      </c>
      <c s="18" r="O9"/>
      <c s="18" r="P9"/>
      <c s="29" r="Q9">
        <v>34</v>
      </c>
      <c s="18" r="R9"/>
      <c s="18" r="S9"/>
      <c s="29" r="T9">
        <v>51</v>
      </c>
      <c s="18" r="U9"/>
      <c s="29" r="V9">
        <v>77</v>
      </c>
      <c s="20" r="W9">
        <f>$E$9/($B$9/100000)</f>
        <v>25.6639221504257</v>
      </c>
      <c s="20" r="X9">
        <f>($F$9-$E$9)/(($C$9-$B$9)/100000)</f>
        <v>10.3904682853426</v>
      </c>
    </row>
    <row r="10">
      <c t="s" r="A10">
        <v>32</v>
      </c>
      <c s="1" r="B10">
        <v>505259</v>
      </c>
      <c s="1" r="C10">
        <v>4496185</v>
      </c>
      <c s="13" r="D10">
        <f>B10/C10</f>
        <v>0.11237504684527</v>
      </c>
      <c s="29" r="E10">
        <v>112</v>
      </c>
      <c s="29" r="F10">
        <v>745</v>
      </c>
      <c s="13" r="G10">
        <f>$E$10/$F$10</f>
        <v>0.150335570469799</v>
      </c>
      <c s="18" r="H10"/>
      <c s="29" r="I10">
        <v>2</v>
      </c>
      <c s="18" r="J10"/>
      <c s="18" r="K10"/>
      <c s="29" r="L10">
        <v>9</v>
      </c>
      <c s="18" r="M10"/>
      <c s="18" r="N10"/>
      <c s="29" r="O10">
        <v>17</v>
      </c>
      <c s="18" r="P10"/>
      <c s="18" r="Q10"/>
      <c s="29" r="R10">
        <v>23</v>
      </c>
      <c s="18" r="S10"/>
      <c s="18" r="T10"/>
      <c s="29" r="U10">
        <v>59</v>
      </c>
      <c s="18" r="V10"/>
      <c s="20" r="W10">
        <f>$E$10/($B$10/100000)</f>
        <v>22.1668490813622</v>
      </c>
      <c s="20" r="X10">
        <f>($F$10-$E$10)/(($C$10-$B$10)/100000)</f>
        <v>15.8609806345695</v>
      </c>
    </row>
    <row r="11">
      <c t="s" r="A11">
        <v>33</v>
      </c>
      <c s="1" r="B11">
        <v>238506</v>
      </c>
      <c s="1" r="C11">
        <v>1981969</v>
      </c>
      <c s="13" r="D11">
        <f>B11/C11</f>
        <v>0.120337906395105</v>
      </c>
      <c s="29" r="E11">
        <v>86</v>
      </c>
      <c s="29" r="F11">
        <v>362</v>
      </c>
      <c s="13" r="G11">
        <f>$E$11/$F$11</f>
        <v>0.237569060773481</v>
      </c>
      <c s="29" r="H11">
        <v>2</v>
      </c>
      <c s="18" r="I11"/>
      <c s="18" r="J11"/>
      <c s="29" r="K11">
        <v>5</v>
      </c>
      <c s="18" r="L11"/>
      <c s="18" r="M11"/>
      <c s="29" r="N11">
        <v>16</v>
      </c>
      <c s="18" r="O11"/>
      <c s="18" r="P11"/>
      <c s="29" r="Q11">
        <v>15</v>
      </c>
      <c s="18" r="R11"/>
      <c s="18" r="S11"/>
      <c s="29" r="T11">
        <v>19</v>
      </c>
      <c s="18" r="U11"/>
      <c s="29" r="V11">
        <v>28</v>
      </c>
      <c s="20" r="W11">
        <f>$E$11/($B$11/100000)</f>
        <v>36.0577930953519</v>
      </c>
      <c s="20" r="X11">
        <f>($F$11-$E$11)/(($C$11-$B$11)/100000)</f>
        <v>15.8305625069187</v>
      </c>
    </row>
    <row r="12">
      <c t="s" r="A12">
        <v>34</v>
      </c>
      <c s="1" r="B12">
        <v>337822</v>
      </c>
      <c s="1" r="C12">
        <v>3234969</v>
      </c>
      <c s="13" r="D12">
        <f>B12/C12</f>
        <v>0.104428203175981</v>
      </c>
      <c s="29" r="E12">
        <v>101</v>
      </c>
      <c s="29" r="F12">
        <v>505</v>
      </c>
      <c s="13" r="G12">
        <f>$E$12/$F$12</f>
        <v>0.2</v>
      </c>
      <c s="18" r="H12"/>
      <c s="29" r="I12">
        <v>8</v>
      </c>
      <c s="18" r="J12"/>
      <c s="18" r="K12"/>
      <c s="29" r="L12">
        <v>12</v>
      </c>
      <c s="18" r="M12"/>
      <c s="18" r="N12"/>
      <c s="29" r="O12">
        <v>11</v>
      </c>
      <c s="18" r="P12"/>
      <c s="18" r="Q12"/>
      <c s="29" r="R12">
        <v>23</v>
      </c>
      <c s="18" r="S12"/>
      <c s="18" r="T12"/>
      <c s="29" r="U12">
        <v>47</v>
      </c>
      <c s="18" r="V12"/>
      <c s="20" r="W12">
        <f>$E$12/($B$12/100000)</f>
        <v>29.8974015901866</v>
      </c>
      <c s="20" r="X12">
        <f>($F$12-$E$12)/(($C$12-$B$12)/100000)</f>
        <v>13.9447532348203</v>
      </c>
    </row>
    <row r="13">
      <c t="s" r="A13">
        <v>35</v>
      </c>
      <c s="29" r="B13">
        <v>480654</v>
      </c>
      <c s="29" r="C13">
        <v>4038360</v>
      </c>
      <c s="13" r="D13">
        <f>B13/C13</f>
        <v>0.119022078269396</v>
      </c>
      <c s="29" r="E13">
        <v>105</v>
      </c>
      <c s="29" r="F13">
        <v>472</v>
      </c>
      <c s="13" r="G13">
        <f>$E$13/$F$13</f>
        <v>0.222457627118644</v>
      </c>
      <c s="29" r="H13">
        <v>4</v>
      </c>
      <c s="18" r="I13"/>
      <c s="18" r="J13"/>
      <c s="29" r="K13">
        <v>8</v>
      </c>
      <c s="18" r="L13"/>
      <c s="18" r="M13"/>
      <c s="29" r="N13">
        <v>18</v>
      </c>
      <c s="18" r="O13"/>
      <c s="18" r="P13"/>
      <c s="29" r="Q13">
        <v>16</v>
      </c>
      <c s="18" r="R13"/>
      <c s="18" r="S13"/>
      <c s="29" r="T13">
        <v>13</v>
      </c>
      <c s="18" r="U13"/>
      <c s="29" r="V13">
        <v>48</v>
      </c>
      <c s="20" r="W13">
        <f>$E$13/($B$13/100000)</f>
        <v>21.8452358661324</v>
      </c>
      <c s="20" r="X13">
        <f>($F$13-$E$13)/(($C$13-$B$13)/100000)</f>
        <v>10.3156359744172</v>
      </c>
    </row>
    <row r="14">
      <c t="s" r="A14">
        <v>36</v>
      </c>
      <c s="1" r="B14">
        <v>453249</v>
      </c>
      <c s="1" r="C14">
        <v>4725900</v>
      </c>
      <c s="13" r="D14">
        <f>B14/C14</f>
        <v>0.095907446200724</v>
      </c>
      <c s="29" r="E14">
        <v>51</v>
      </c>
      <c s="29" r="F14">
        <v>480</v>
      </c>
      <c s="13" r="G14">
        <f>$E$14/$F$14</f>
        <v>0.10625</v>
      </c>
      <c s="29" r="H14">
        <v>0</v>
      </c>
      <c s="18" r="I14"/>
      <c s="18" r="J14"/>
      <c s="29" r="K14">
        <v>2</v>
      </c>
      <c s="18" r="L14"/>
      <c s="18" r="M14"/>
      <c s="29" r="N14">
        <v>1</v>
      </c>
      <c s="18" r="O14"/>
      <c s="18" r="P14"/>
      <c s="29" r="Q14">
        <v>6</v>
      </c>
      <c s="18" r="R14"/>
      <c s="18" r="S14"/>
      <c s="29" r="T14">
        <v>8</v>
      </c>
      <c s="18" r="U14"/>
      <c s="29" r="V14">
        <v>33</v>
      </c>
      <c s="20" r="W14">
        <f>$E$14/($B$14/100000)</f>
        <v>11.2520932202829</v>
      </c>
      <c s="20" r="X14">
        <f>($F$14-$E$14)/(($C$14-$B$14)/100000)</f>
        <v>10.0406047673915</v>
      </c>
    </row>
    <row r="15">
      <c t="s" r="A15">
        <v>37</v>
      </c>
      <c s="1" r="B15">
        <v>782823</v>
      </c>
      <c s="1" r="C15">
        <v>7347736</v>
      </c>
      <c s="13" r="D15">
        <f>B15/C15</f>
        <v>0.106539347630345</v>
      </c>
      <c s="29" r="E15">
        <v>232</v>
      </c>
      <c s="29" r="F15">
        <v>1108</v>
      </c>
      <c s="13" r="G15">
        <f>$E$15/$F$15</f>
        <v>0.209386281588448</v>
      </c>
      <c s="29" r="H15">
        <v>3</v>
      </c>
      <c s="18" r="I15"/>
      <c s="18" r="J15"/>
      <c s="29" r="K15">
        <v>17</v>
      </c>
      <c s="18" r="L15"/>
      <c s="18" r="M15"/>
      <c s="29" r="N15">
        <v>37</v>
      </c>
      <c s="18" r="O15"/>
      <c s="18" r="P15"/>
      <c s="29" r="Q15">
        <v>39</v>
      </c>
      <c s="18" r="R15"/>
      <c s="18" r="S15"/>
      <c s="29" r="T15">
        <v>49</v>
      </c>
      <c s="18" r="U15"/>
      <c s="29" r="V15">
        <v>87</v>
      </c>
      <c s="20" r="W15">
        <f>$E$15/($B$15/100000)</f>
        <v>29.6363290296785</v>
      </c>
      <c s="20" r="X15">
        <f>($F$15-$E$15)/(($C$15-$B$15)/100000)</f>
        <v>13.3436650264825</v>
      </c>
    </row>
    <row r="16">
      <c t="s" r="A16">
        <v>38</v>
      </c>
      <c s="1" r="B16">
        <v>407255</v>
      </c>
      <c s="1" r="C16">
        <v>3759713</v>
      </c>
      <c s="13" r="D16">
        <f>B16/C16</f>
        <v>0.108320768101182</v>
      </c>
      <c s="29" r="E16">
        <v>103</v>
      </c>
      <c s="29" r="F16">
        <v>547</v>
      </c>
      <c s="13" r="G16">
        <f>$E$16/$F$16</f>
        <v>0.188299817184644</v>
      </c>
      <c s="29" r="H16">
        <v>2</v>
      </c>
      <c s="18" r="I16"/>
      <c s="18" r="J16"/>
      <c s="29" r="K16">
        <v>3</v>
      </c>
      <c s="18" r="L16"/>
      <c s="18" r="M16"/>
      <c s="29" r="N16">
        <v>9</v>
      </c>
      <c s="18" r="O16"/>
      <c s="18" r="P16"/>
      <c s="29" r="Q16">
        <v>27</v>
      </c>
      <c s="18" r="R16"/>
      <c s="18" r="S16"/>
      <c s="29" r="T16">
        <v>24</v>
      </c>
      <c s="18" r="U16"/>
      <c s="29" r="V16">
        <v>38</v>
      </c>
      <c s="20" r="W16">
        <f>$E$16/($B$16/100000)</f>
        <v>25.2912794195283</v>
      </c>
      <c s="20" r="X16">
        <f>($F$16-$E$16)/(($C$16-$B$16)/100000)</f>
        <v>13.2440137952511</v>
      </c>
    </row>
    <row r="17">
      <c t="s" r="A17">
        <v>39</v>
      </c>
      <c s="1" r="B17">
        <v>226398</v>
      </c>
      <c s="1" r="C17">
        <v>2070896</v>
      </c>
      <c s="13" r="D17">
        <f>B17/C17</f>
        <v>0.109323693705526</v>
      </c>
      <c s="29" r="E17">
        <v>68</v>
      </c>
      <c s="29" r="F17">
        <v>363</v>
      </c>
      <c s="13" r="G17">
        <f>$E$17/$F$17</f>
        <v>0.18732782369146</v>
      </c>
      <c s="29" r="H17">
        <v>4</v>
      </c>
      <c s="18" r="I17"/>
      <c s="18" r="J17"/>
      <c s="29" r="K17">
        <v>4</v>
      </c>
      <c s="18" r="L17"/>
      <c s="18" r="M17"/>
      <c s="29" r="N17">
        <v>7</v>
      </c>
      <c s="18" r="O17"/>
      <c s="18" r="P17"/>
      <c s="29" r="Q17">
        <v>13</v>
      </c>
      <c s="18" r="R17"/>
      <c s="18" r="S17"/>
      <c s="29" r="T17">
        <v>8</v>
      </c>
      <c s="18" r="U17"/>
      <c s="29" r="V17">
        <v>32</v>
      </c>
      <c s="20" r="W17">
        <f>$E$17/($B$17/100000)</f>
        <v>30.0356010212104</v>
      </c>
      <c s="20" r="X17">
        <f>($F$17-$E$17)/(($C$17-$B$17)/100000)</f>
        <v>15.9935115137018</v>
      </c>
    </row>
    <row r="18">
      <c t="s" r="A18">
        <v>40</v>
      </c>
      <c s="1" r="B18">
        <v>533517</v>
      </c>
      <c s="1" r="C18">
        <v>4251339</v>
      </c>
      <c s="13" r="D18">
        <f>B18/C18</f>
        <v>0.125493873812462</v>
      </c>
      <c s="12" r="E18">
        <v>180</v>
      </c>
      <c s="29" r="F18">
        <v>727</v>
      </c>
      <c s="13" r="G18">
        <f>$E$18/$F$18</f>
        <v>0.247592847317744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33.7383813449243</v>
      </c>
      <c s="20" r="X18">
        <f>($F$18-$E$18)/(($C$18-$B$18)/100000)</f>
        <v>14.7129152498425</v>
      </c>
    </row>
    <row r="19">
      <c t="s" r="A19">
        <v>41</v>
      </c>
      <c s="1" r="B19">
        <v>100637</v>
      </c>
      <c s="1" r="C19">
        <v>704193</v>
      </c>
      <c s="13" r="D19">
        <f>B19/C19</f>
        <v>0.142911105336179</v>
      </c>
      <c s="29" r="E19">
        <v>59</v>
      </c>
      <c s="29" r="F19">
        <v>206</v>
      </c>
      <c s="13" r="G19">
        <f>$E$19/$F$19</f>
        <v>0.286407766990291</v>
      </c>
      <c s="29" r="H19">
        <v>1</v>
      </c>
      <c s="18" r="I19"/>
      <c s="18" r="J19"/>
      <c s="18" r="K19"/>
      <c s="18" r="L19"/>
      <c s="29" r="M19">
        <v>12</v>
      </c>
      <c s="18" r="N19"/>
      <c s="18" r="O19"/>
      <c s="18" r="P19"/>
      <c s="18" r="Q19"/>
      <c s="18" r="R19"/>
      <c s="29" r="S19">
        <v>27</v>
      </c>
      <c s="18" r="T19"/>
      <c s="18" r="U19"/>
      <c s="29" r="V19">
        <v>19</v>
      </c>
      <c s="20" r="W19">
        <f>$E$19/($B$19/100000)</f>
        <v>58.6265488836114</v>
      </c>
      <c s="20" r="X19">
        <f>($F$19-$E$19)/(($C$19-$B$19)/100000)</f>
        <v>24.3556521681501</v>
      </c>
    </row>
    <row r="20">
      <c t="s" s="9" r="A20">
        <v>42</v>
      </c>
      <c s="1" r="B20">
        <v>546437</v>
      </c>
      <c s="1" r="C20">
        <v>6358519</v>
      </c>
      <c s="15" r="D20">
        <f>B20/C20</f>
        <v>0.085937778907321</v>
      </c>
      <c s="29" r="E20">
        <v>80</v>
      </c>
      <c s="29" r="F20">
        <v>536</v>
      </c>
      <c s="15" r="G20">
        <f>$E$20/$F$20</f>
        <v>0.149253731343284</v>
      </c>
      <c s="29" r="H20">
        <v>2</v>
      </c>
      <c s="18" r="I20"/>
      <c s="18" r="J20"/>
      <c s="29" r="K20">
        <v>4</v>
      </c>
      <c s="18" r="L20"/>
      <c s="18" r="M20"/>
      <c s="29" r="N20">
        <v>7</v>
      </c>
      <c s="18" r="O20"/>
      <c s="18" r="P20"/>
      <c s="29" r="Q20">
        <v>10</v>
      </c>
      <c s="18" r="R20"/>
      <c s="18" r="S20"/>
      <c s="29" r="T20">
        <v>16</v>
      </c>
      <c s="18" r="U20"/>
      <c s="29" r="V20">
        <v>41</v>
      </c>
      <c s="10" r="W20">
        <f>$E$20/($B$20/100000)</f>
        <v>14.6402970516272</v>
      </c>
      <c s="10" r="X20">
        <f>($F$20-$E$20)/(($C$20-$B$20)/100000)</f>
        <v>7.84572550765801</v>
      </c>
    </row>
    <row r="21">
      <c t="s" r="A21">
        <v>43</v>
      </c>
      <c s="1" r="B21">
        <v>177687</v>
      </c>
      <c s="1" r="C21">
        <v>1392242</v>
      </c>
      <c s="13" r="D21">
        <f>B21/C21</f>
        <v>0.127626518952883</v>
      </c>
      <c s="29" r="E21">
        <v>80</v>
      </c>
      <c s="29" r="F21">
        <v>342</v>
      </c>
      <c s="13" r="G21">
        <f>$E$21/$F$21</f>
        <v>0.233918128654971</v>
      </c>
      <c s="29" r="H21">
        <v>2</v>
      </c>
      <c s="18" r="I21"/>
      <c s="18" r="J21"/>
      <c s="29" r="K21">
        <v>4</v>
      </c>
      <c s="18" r="L21"/>
      <c s="18" r="M21"/>
      <c s="29" r="N21">
        <v>7</v>
      </c>
      <c s="18" r="O21"/>
      <c s="18" r="P21"/>
      <c s="29" r="Q21">
        <v>21</v>
      </c>
      <c s="18" r="R21"/>
      <c s="18" r="S21"/>
      <c s="29" r="T21">
        <v>14</v>
      </c>
      <c s="18" r="U21"/>
      <c s="29" r="V21">
        <v>33</v>
      </c>
      <c s="10" r="W21">
        <f>$E$21/($B$21/100000)</f>
        <v>45.0229898641994</v>
      </c>
      <c s="10" r="X21">
        <f>($F$21-$E$21)/(($C$21-$B$21)/100000)</f>
        <v>21.5716867494679</v>
      </c>
    </row>
    <row r="22">
      <c t="s" r="A22">
        <v>44</v>
      </c>
      <c s="1" r="B22">
        <v>1098272</v>
      </c>
      <c s="1" r="C22">
        <v>14119047</v>
      </c>
      <c s="13" r="D22">
        <f>B22/C22</f>
        <v>0.077786553157589</v>
      </c>
      <c s="29" r="E22">
        <v>208</v>
      </c>
      <c s="29" r="F22">
        <v>1189</v>
      </c>
      <c s="13" r="G22">
        <f>$E$22/$F$22</f>
        <v>0.174936921783011</v>
      </c>
      <c s="29" r="H22">
        <v>2</v>
      </c>
      <c s="18" r="I22"/>
      <c s="18" r="J22"/>
      <c s="29" r="K22">
        <v>4</v>
      </c>
      <c s="18" r="L22"/>
      <c s="18" r="M22"/>
      <c s="29" r="N22">
        <v>4</v>
      </c>
      <c s="18" r="O22"/>
      <c s="18" r="P22"/>
      <c s="29" r="Q22">
        <v>4</v>
      </c>
      <c s="18" r="R22"/>
      <c s="18" r="S22"/>
      <c s="29" r="T22">
        <v>5</v>
      </c>
      <c s="18" r="U22"/>
      <c s="29" r="V22">
        <v>9</v>
      </c>
      <c s="20" r="W22">
        <f>$E$22/($B$22/100000)</f>
        <v>18.9388421083302</v>
      </c>
      <c s="20" r="X22">
        <f>($F$22-$E$22)/(($C$22-$B$22)/100000)</f>
        <v>7.53411375282961</v>
      </c>
    </row>
    <row r="23">
      <c t="s" r="A23">
        <v>45</v>
      </c>
      <c s="1" r="B23">
        <v>723831</v>
      </c>
      <c s="1" r="C23">
        <v>6240503</v>
      </c>
      <c s="13" r="D23">
        <f>B23/C23</f>
        <v>0.11598920792122</v>
      </c>
      <c s="29" r="E23">
        <v>225</v>
      </c>
      <c s="29" r="F23">
        <v>1009</v>
      </c>
      <c s="13" r="G23">
        <f>$E$23/$F$23</f>
        <v>0.222993062438057</v>
      </c>
      <c s="29" r="H23">
        <v>6</v>
      </c>
      <c s="18" r="I23"/>
      <c s="18" r="J23"/>
      <c s="29" r="K23">
        <v>26</v>
      </c>
      <c s="18" r="L23"/>
      <c s="18" r="M23"/>
      <c s="29" r="N23">
        <v>25</v>
      </c>
      <c s="18" r="O23"/>
      <c s="18" r="P23"/>
      <c s="29" r="Q23">
        <v>39</v>
      </c>
      <c s="18" r="R23"/>
      <c s="18" r="S23"/>
      <c s="29" r="T23">
        <v>46</v>
      </c>
      <c s="18" r="U23"/>
      <c s="29" r="V23">
        <v>83</v>
      </c>
      <c s="20" r="W23">
        <f>$E$23/($B$23/100000)</f>
        <v>31.0846040028681</v>
      </c>
      <c s="20" r="X23">
        <f>($F$23-$E$23)/(($C$23-$B$23)/100000)</f>
        <v>14.2114666233555</v>
      </c>
    </row>
    <row r="24">
      <c t="s" r="A24">
        <v>46</v>
      </c>
      <c s="1" r="B24">
        <v>58479</v>
      </c>
      <c s="1" r="C24">
        <v>470198</v>
      </c>
      <c s="13" r="D24">
        <f>B24/C24</f>
        <v>0.12437100965976</v>
      </c>
      <c s="29" r="E24">
        <v>24</v>
      </c>
      <c s="29" r="F24">
        <v>92</v>
      </c>
      <c s="13" r="G24">
        <f>$E$24/$F$24</f>
        <v>0.260869565217391</v>
      </c>
      <c s="12" r="H24">
        <v>1</v>
      </c>
      <c s="18" r="I24"/>
      <c s="18" r="J24"/>
      <c s="12" r="K24">
        <v>2</v>
      </c>
      <c s="18" r="L24"/>
      <c s="18" r="M24"/>
      <c s="12" r="N24">
        <v>1</v>
      </c>
      <c s="18" r="O24"/>
      <c s="18" r="P24"/>
      <c s="12" r="Q24">
        <v>5</v>
      </c>
      <c s="18" r="R24"/>
      <c s="18" r="S24"/>
      <c s="12" r="T24">
        <v>4</v>
      </c>
      <c s="18" r="U24"/>
      <c s="12" r="V24">
        <v>11</v>
      </c>
      <c s="20" r="W24">
        <f>$E$24/($B$24/100000)</f>
        <v>41.0403734673986</v>
      </c>
      <c s="20" r="X24">
        <f>($F$24-$E$24)/(($C$24-$B$24)/100000)</f>
        <v>16.5161190034951</v>
      </c>
    </row>
    <row r="25">
      <c t="s" r="A25">
        <v>47</v>
      </c>
      <c s="1" r="B25">
        <v>982418</v>
      </c>
      <c s="1" r="C25">
        <v>8390951</v>
      </c>
      <c s="13" r="D25">
        <f>B25/C25</f>
        <v>0.117080650333913</v>
      </c>
      <c s="29" r="E25">
        <v>282</v>
      </c>
      <c s="29" r="F25">
        <v>1341</v>
      </c>
      <c s="13" r="G25">
        <f>$E$25/$F$25</f>
        <v>0.210290827740492</v>
      </c>
      <c s="29" r="H25">
        <v>1</v>
      </c>
      <c s="18" r="I25"/>
      <c s="18" r="J25"/>
      <c s="29" r="K25">
        <v>17</v>
      </c>
      <c s="18" r="L25"/>
      <c s="18" r="M25"/>
      <c s="29" r="N25">
        <v>31</v>
      </c>
      <c s="18" r="O25"/>
      <c s="18" r="P25"/>
      <c s="29" r="Q25">
        <v>56</v>
      </c>
      <c s="18" r="R25"/>
      <c s="18" r="S25"/>
      <c s="29" r="T25">
        <v>71</v>
      </c>
      <c s="18" r="U25"/>
      <c s="29" r="V25">
        <v>106</v>
      </c>
      <c s="20" r="W25">
        <f>$E$25/($B$25/100000)</f>
        <v>28.7046857854803</v>
      </c>
      <c s="20" r="X25">
        <f>($F$25-$E$25)/(($C$25-$B$25)/100000)</f>
        <v>14.2943279054031</v>
      </c>
    </row>
    <row r="26">
      <c t="s" r="A26">
        <v>48</v>
      </c>
      <c s="29" r="B26">
        <v>341464</v>
      </c>
      <c s="29" r="C26">
        <v>2572747</v>
      </c>
      <c s="13" r="D26">
        <f>B26/C26</f>
        <v>0.132723505264995</v>
      </c>
      <c s="29" r="E26">
        <v>109</v>
      </c>
      <c s="29" r="F26">
        <v>522</v>
      </c>
      <c s="13" r="G26">
        <f>$E$26/$F$26</f>
        <v>0.208812260536398</v>
      </c>
      <c s="29" r="H26"/>
      <c s="18" r="I26"/>
      <c s="18" r="J26"/>
      <c s="29" r="K26"/>
      <c s="18" r="L26"/>
      <c s="18" r="M26"/>
      <c s="29" r="N26"/>
      <c s="18" r="O26"/>
      <c s="18" r="P26"/>
      <c s="29" r="Q26"/>
      <c s="18" r="R26"/>
      <c s="18" r="S26"/>
      <c s="29" r="T26"/>
      <c s="18" r="U26"/>
      <c s="29" r="V26"/>
      <c s="20" r="W26">
        <f>$E$26/($B$26/100000)</f>
        <v>31.9213738490734</v>
      </c>
      <c s="20" r="X26">
        <f>($F$26-$E$26)/(($C$26-$B$26)/100000)</f>
        <v>18.5095301671729</v>
      </c>
    </row>
    <row r="27">
      <c t="s" r="A27">
        <v>49</v>
      </c>
      <c s="1" r="B27">
        <v>350365</v>
      </c>
      <c s="1" r="C27">
        <v>2709927</v>
      </c>
      <c s="13" r="D27">
        <f>B27/C27</f>
        <v>0.129289460564805</v>
      </c>
      <c s="29" r="E27">
        <v>154</v>
      </c>
      <c s="29" r="F27">
        <v>560</v>
      </c>
      <c s="13" r="G27">
        <f>$E$27/$F$27</f>
        <v>0.275</v>
      </c>
      <c s="29" r="H27">
        <v>5</v>
      </c>
      <c s="18" r="I27"/>
      <c s="18" r="J27"/>
      <c s="29" r="K27">
        <v>4</v>
      </c>
      <c s="18" r="L27"/>
      <c s="18" r="M27"/>
      <c s="29" r="N27">
        <v>11</v>
      </c>
      <c s="18" r="O27"/>
      <c s="18" r="P27"/>
      <c s="29" r="Q27">
        <v>24</v>
      </c>
      <c s="18" r="R27"/>
      <c s="18" r="S27"/>
      <c s="29" r="T27">
        <v>28</v>
      </c>
      <c s="18" r="U27"/>
      <c s="29" r="V27">
        <v>77</v>
      </c>
      <c s="20" r="W27">
        <f>$E$27/($B$27/100000)</f>
        <v>43.9541620881081</v>
      </c>
      <c s="20" r="X27">
        <f>($F$27-$E$27)/(($C$27-$B$27)/100000)</f>
        <v>17.2065832557059</v>
      </c>
    </row>
    <row r="28">
      <c t="s" r="A28">
        <v>50</v>
      </c>
      <c s="1" r="B28">
        <v>1088379</v>
      </c>
      <c s="1" r="C28">
        <v>9169767</v>
      </c>
      <c s="13" r="D28">
        <f>B28/C28</f>
        <v>0.118692110715572</v>
      </c>
      <c s="29" r="E28">
        <v>336</v>
      </c>
      <c s="29" r="F28">
        <v>1430</v>
      </c>
      <c s="13" r="G28">
        <f>$E$28/$F$28</f>
        <v>0.234965034965035</v>
      </c>
      <c s="29" r="H28">
        <v>9</v>
      </c>
      <c s="18" r="I28"/>
      <c s="18" r="J28"/>
      <c s="29" r="K28">
        <v>16</v>
      </c>
      <c s="18" r="L28"/>
      <c s="18" r="M28"/>
      <c s="29" r="N28">
        <v>40</v>
      </c>
      <c s="18" r="O28"/>
      <c s="18" r="P28"/>
      <c s="29" r="Q28">
        <v>52</v>
      </c>
      <c s="18" r="R28"/>
      <c s="18" r="S28"/>
      <c s="29" r="T28">
        <v>68</v>
      </c>
      <c s="18" r="U28"/>
      <c s="29" r="V28">
        <v>151</v>
      </c>
      <c s="20" r="W28">
        <f>$E$28/($B$28/100000)</f>
        <v>30.8715989558784</v>
      </c>
      <c s="20" r="X28">
        <f>($F$28-$E$28)/(($C$28-$B$28)/100000)</f>
        <v>13.5372784972086</v>
      </c>
    </row>
    <row r="29">
      <c t="s" r="A29">
        <v>51</v>
      </c>
      <c s="1" r="B29">
        <v>400152</v>
      </c>
      <c s="1" r="C29">
        <v>3077479</v>
      </c>
      <c s="13" r="D29">
        <f>B29/C29</f>
        <v>0.13002590756915</v>
      </c>
      <c s="29" r="E29">
        <v>96</v>
      </c>
      <c s="29" r="F29">
        <v>510</v>
      </c>
      <c s="13" r="G29">
        <f>$E$29/$F$29</f>
        <v>0.188235294117647</v>
      </c>
      <c s="29" r="H29">
        <v>4</v>
      </c>
      <c s="18" r="I29"/>
      <c s="18" r="J29"/>
      <c s="29" r="K29">
        <v>6</v>
      </c>
      <c s="18" r="L29"/>
      <c s="18" r="M29"/>
      <c s="29" r="N29">
        <v>11</v>
      </c>
      <c s="18" r="O29"/>
      <c s="18" r="P29"/>
      <c s="29" r="Q29">
        <v>23</v>
      </c>
      <c s="18" r="R29"/>
      <c s="18" r="S29"/>
      <c s="29" r="T29">
        <v>21</v>
      </c>
      <c s="18" r="U29"/>
      <c s="29" r="V29">
        <v>31</v>
      </c>
      <c s="20" r="W29">
        <f>$E$29/($B$29/100000)</f>
        <v>23.9908834642836</v>
      </c>
      <c s="20" r="X29">
        <f>($F$29-$E$29)/(($C$29-$B$29)/100000)</f>
        <v>15.4631839891056</v>
      </c>
    </row>
    <row r="30">
      <c t="s" r="A30">
        <v>52</v>
      </c>
      <c s="1" r="B30">
        <v>509881</v>
      </c>
      <c s="11" r="C30">
        <v>4412551</v>
      </c>
      <c s="13" r="D30">
        <f>B30/C30</f>
        <v>0.115552432141861</v>
      </c>
      <c s="29" r="E30">
        <v>183</v>
      </c>
      <c s="29" r="F30">
        <v>856</v>
      </c>
      <c s="13" r="G30">
        <f>$E$30/$F$30</f>
        <v>0.213785046728972</v>
      </c>
      <c s="29" r="H30">
        <v>3</v>
      </c>
      <c s="18" r="I30"/>
      <c s="18" r="J30"/>
      <c s="29" r="K30">
        <v>9</v>
      </c>
      <c s="18" r="L30"/>
      <c s="18" r="M30"/>
      <c s="29" r="N30">
        <v>15</v>
      </c>
      <c s="18" r="O30"/>
      <c s="18" r="P30"/>
      <c s="29" r="Q30">
        <v>27</v>
      </c>
      <c s="18" r="R30"/>
      <c s="18" r="S30"/>
      <c s="29" r="T30">
        <v>46</v>
      </c>
      <c s="18" r="U30"/>
      <c s="29" r="V30">
        <v>83</v>
      </c>
      <c s="20" r="W30">
        <f>$E$30/($B$30/100000)</f>
        <v>35.8907274442468</v>
      </c>
      <c s="20" r="X30">
        <f>($F$30-$E$30)/(($C$30-$B$30)/100000)</f>
        <v>17.2446043349809</v>
      </c>
    </row>
    <row r="31">
      <c t="s" r="A31">
        <v>53</v>
      </c>
      <c s="1" r="B31">
        <v>1612948</v>
      </c>
      <c s="1" r="C31">
        <v>15899260</v>
      </c>
      <c s="13" r="D31">
        <f>B31/C31</f>
        <v>0.101447991919121</v>
      </c>
      <c s="28" r="E31">
        <v>509</v>
      </c>
      <c s="29" r="F31">
        <v>2418</v>
      </c>
      <c s="13" r="G31">
        <f>$E$31/$F$31</f>
        <v>0.210504549214227</v>
      </c>
      <c s="18" r="H31"/>
      <c s="29" r="I31">
        <v>33</v>
      </c>
      <c s="18" r="J31"/>
      <c s="18" r="K31"/>
      <c s="29" r="L31">
        <v>55</v>
      </c>
      <c s="18" r="M31"/>
      <c s="18" r="N31"/>
      <c s="29" r="O31">
        <v>89</v>
      </c>
      <c s="18" r="P31"/>
      <c s="18" r="Q31"/>
      <c s="29" r="R31">
        <v>95</v>
      </c>
      <c s="18" r="S31"/>
      <c s="18" r="T31"/>
      <c s="29" r="U31">
        <v>230</v>
      </c>
      <c s="18" r="V31"/>
      <c s="20" r="W31">
        <f>$E$31/($B$31/100000)</f>
        <v>31.5571239742385</v>
      </c>
      <c s="20" r="X31">
        <f>($F$31-$E$31)/(($C$31-$B$31)/100000)</f>
        <v>13.3624409154721</v>
      </c>
    </row>
    <row r="32">
      <c t="s" r="A32">
        <v>54</v>
      </c>
      <c s="1" r="B32">
        <v>143301</v>
      </c>
      <c s="1" r="C32">
        <v>1683956</v>
      </c>
      <c s="13" r="D32">
        <f>B32/C32</f>
        <v>0.085097829159432</v>
      </c>
      <c s="29" r="E32">
        <v>49</v>
      </c>
      <c s="29" r="F32">
        <v>348</v>
      </c>
      <c s="13" r="G32">
        <f>$E$32/$F$32</f>
        <v>0.140804597701149</v>
      </c>
      <c s="29" r="H32">
        <v>2</v>
      </c>
      <c s="18" r="I32"/>
      <c s="18" r="J32"/>
      <c s="29" r="K32">
        <v>7</v>
      </c>
      <c s="18" r="L32"/>
      <c s="18" r="M32"/>
      <c s="29" r="N32">
        <v>5</v>
      </c>
      <c s="18" r="O32"/>
      <c s="18" r="P32"/>
      <c s="29" r="Q32">
        <v>9</v>
      </c>
      <c s="18" r="R32"/>
      <c s="18" r="S32"/>
      <c s="29" r="T32">
        <v>10</v>
      </c>
      <c s="18" r="U32"/>
      <c s="29" r="V32">
        <v>16</v>
      </c>
      <c s="20" r="W32">
        <f>$E$32/($B$32/100000)</f>
        <v>34.1937599877182</v>
      </c>
      <c s="20" r="X32">
        <f>($F$32-$E$32)/(($C$32-$B$32)/100000)</f>
        <v>19.4073299992536</v>
      </c>
    </row>
    <row r="33">
      <c t="s" r="A33">
        <v>55</v>
      </c>
      <c s="1" r="B33">
        <v>57633</v>
      </c>
      <c s="1" r="C33">
        <v>469021</v>
      </c>
      <c s="13" r="D33">
        <f>B33/C33</f>
        <v>0.122879359346383</v>
      </c>
      <c s="29" r="E33">
        <v>10</v>
      </c>
      <c s="29" r="F33">
        <v>78</v>
      </c>
      <c s="13" r="G33">
        <f>$E$33/$F$33</f>
        <v>0.128205128205128</v>
      </c>
      <c s="29" r="H33">
        <v>0</v>
      </c>
      <c s="18" r="I33"/>
      <c s="18" r="J33"/>
      <c s="29" r="K33">
        <v>0</v>
      </c>
      <c s="18" r="L33"/>
      <c s="18" r="M33"/>
      <c s="29" r="N33">
        <v>1</v>
      </c>
      <c s="18" r="O33"/>
      <c s="18" r="P33"/>
      <c s="29" r="Q33">
        <v>3</v>
      </c>
      <c s="18" r="R33"/>
      <c s="18" r="S33"/>
      <c s="29" r="T33">
        <v>2</v>
      </c>
      <c s="18" r="U33"/>
      <c s="29" r="V33">
        <v>4</v>
      </c>
      <c s="20" r="W33">
        <f>$E$33/($B$33/100000)</f>
        <v>17.3511703364392</v>
      </c>
      <c s="20" r="X33">
        <f>($F$33-$E$33)/(($C$33-$B$33)/100000)</f>
        <v>16.5294077610431</v>
      </c>
    </row>
    <row r="34">
      <c t="s" r="A34">
        <v>56</v>
      </c>
      <c s="1" r="B34">
        <v>757224</v>
      </c>
      <c s="1" r="C34">
        <v>5442170</v>
      </c>
      <c s="13" r="D34">
        <f>B34/C34</f>
        <v>0.139140085664358</v>
      </c>
      <c s="29" r="E34">
        <v>206</v>
      </c>
      <c s="29" r="F34">
        <v>866</v>
      </c>
      <c s="13" r="G34">
        <f>$E$34/$F$34</f>
        <v>0.237875288683603</v>
      </c>
      <c s="29" r="H34">
        <v>3</v>
      </c>
      <c s="18" r="I34"/>
      <c s="18" r="J34"/>
      <c s="29" r="K34">
        <v>20</v>
      </c>
      <c s="18" r="L34"/>
      <c s="18" r="M34"/>
      <c s="29" r="N34">
        <v>16</v>
      </c>
      <c s="18" r="O34"/>
      <c s="18" r="P34"/>
      <c s="29" r="Q34">
        <v>43</v>
      </c>
      <c s="18" r="R34"/>
      <c s="18" r="S34"/>
      <c s="29" r="T34">
        <v>44</v>
      </c>
      <c s="18" r="U34"/>
      <c s="29" r="V34">
        <v>80</v>
      </c>
      <c s="20" r="W34">
        <f>$E$34/($B$34/100000)</f>
        <v>27.2046316545699</v>
      </c>
      <c s="20" r="X34">
        <f>($F$34-$E$34)/(($C$34-$B$34)/100000)</f>
        <v>14.0876757170734</v>
      </c>
    </row>
    <row r="35">
      <c t="s" r="A35">
        <v>57</v>
      </c>
      <c s="1" r="B35">
        <v>628595</v>
      </c>
      <c s="1" r="C35">
        <v>4633815</v>
      </c>
      <c s="13" r="D35">
        <f>B35/C35</f>
        <v>0.135653883463194</v>
      </c>
      <c s="29" r="E35">
        <v>225</v>
      </c>
      <c s="29" r="F35">
        <v>822</v>
      </c>
      <c s="13" r="G35">
        <f>$E$35/$F$35</f>
        <v>0.273722627737226</v>
      </c>
      <c s="29" r="H35">
        <v>6</v>
      </c>
      <c s="18" r="I35"/>
      <c s="18" r="J35"/>
      <c s="29" r="K35">
        <v>26</v>
      </c>
      <c s="18" r="L35"/>
      <c s="18" r="M35"/>
      <c s="29" r="N35">
        <v>25</v>
      </c>
      <c s="18" r="O35"/>
      <c s="18" r="P35"/>
      <c s="29" r="Q35">
        <v>39</v>
      </c>
      <c s="18" r="R35"/>
      <c s="18" r="S35"/>
      <c s="29" r="T35">
        <v>46</v>
      </c>
      <c s="18" r="U35"/>
      <c s="29" r="V35">
        <v>83</v>
      </c>
      <c s="20" r="W35">
        <f>$E$35/($B$35/100000)</f>
        <v>35.7941122662446</v>
      </c>
      <c s="20" r="X35">
        <f>($F$35-$E$35)/(($C$35-$B$35)/100000)</f>
        <v>14.9055482595213</v>
      </c>
    </row>
    <row r="36">
      <c t="s" r="A36">
        <v>58</v>
      </c>
      <c s="1" r="B36">
        <v>175697</v>
      </c>
      <c s="1" r="C36">
        <v>1389726</v>
      </c>
      <c s="13" r="D36">
        <f>B36/C36</f>
        <v>0.126425640737815</v>
      </c>
      <c s="29" r="E36">
        <v>73</v>
      </c>
      <c s="29" r="F36">
        <v>255</v>
      </c>
      <c s="13" r="G36">
        <f>$E$36/$F$36</f>
        <v>0.286274509803922</v>
      </c>
      <c s="29" r="H36">
        <v>2</v>
      </c>
      <c s="18" r="I36"/>
      <c s="18" r="J36"/>
      <c s="29" r="K36">
        <v>6</v>
      </c>
      <c s="18" r="L36"/>
      <c s="18" r="M36"/>
      <c s="29" r="N36">
        <v>6</v>
      </c>
      <c s="18" r="O36"/>
      <c s="18" r="P36"/>
      <c s="29" r="Q36">
        <v>11</v>
      </c>
      <c s="18" r="R36"/>
      <c s="18" r="S36"/>
      <c s="29" r="T36">
        <v>18</v>
      </c>
      <c s="18" r="U36"/>
      <c s="29" r="V36">
        <v>30</v>
      </c>
      <c s="20" r="W36">
        <f>$E$36/($B$36/100000)</f>
        <v>41.5488027684024</v>
      </c>
      <c s="20" r="X36">
        <f>($F$36-$E$36)/(($C$36-$B$36)/100000)</f>
        <v>14.9914046534308</v>
      </c>
    </row>
    <row r="37">
      <c t="s" r="A37">
        <v>59</v>
      </c>
      <c s="1" r="B37">
        <v>444679</v>
      </c>
      <c s="1" r="C37">
        <v>4080095</v>
      </c>
      <c s="13" r="D37">
        <f>B37/C37</f>
        <v>0.108987413283269</v>
      </c>
      <c s="29" r="E37">
        <v>136</v>
      </c>
      <c s="29" r="F37">
        <v>643</v>
      </c>
      <c s="13" r="G37">
        <f>$E$37/$F$37</f>
        <v>0.211508553654743</v>
      </c>
      <c s="29" r="H37">
        <v>0</v>
      </c>
      <c s="18" r="I37"/>
      <c s="18" r="J37"/>
      <c s="29" r="K37">
        <v>6</v>
      </c>
      <c s="18" r="L37"/>
      <c s="18" r="M37"/>
      <c s="29" r="N37">
        <v>23</v>
      </c>
      <c s="18" r="O37"/>
      <c s="18" r="P37"/>
      <c s="29" r="Q37">
        <v>28</v>
      </c>
      <c s="18" r="R37"/>
      <c s="18" r="S37"/>
      <c s="29" r="T37">
        <v>26</v>
      </c>
      <c s="18" r="U37"/>
      <c s="29" r="V37">
        <v>53</v>
      </c>
      <c s="20" r="W37">
        <f>$E$37/($B$37/100000)</f>
        <v>30.5838593682184</v>
      </c>
      <c s="20" r="X37">
        <f>($F$37-$E$37)/(($C$37-$B$37)/100000)</f>
        <v>13.9461343626149</v>
      </c>
    </row>
    <row r="38">
      <c t="s" s="6" r="A38">
        <v>60</v>
      </c>
      <c s="24" r="B38">
        <f>SUM(B2:B37)</f>
        <v>18889574</v>
      </c>
      <c s="24" r="C38">
        <f>SUM(C2:C37)</f>
        <v>177784427</v>
      </c>
      <c s="17" r="D38">
        <f>B38/C38</f>
        <v>0.106249879805277</v>
      </c>
      <c s="24" r="E38">
        <f>SUM(E2:E37)</f>
        <v>5494</v>
      </c>
      <c s="24" r="F38">
        <f>SUM(F2:F37)</f>
        <v>26190</v>
      </c>
      <c s="17" r="G38">
        <f>E38/F38</f>
        <v>0.209774723176785</v>
      </c>
      <c s="6" r="H38">
        <f>SUM(H2:H37)</f>
        <v>113</v>
      </c>
      <c s="6" r="I38">
        <f>SUM(I2:I37)</f>
        <v>43</v>
      </c>
      <c s="6" r="J38">
        <f>SUM(J2:J37)</f>
        <v>5</v>
      </c>
      <c s="6" r="K38">
        <f>SUM(K2:K37)</f>
        <v>255</v>
      </c>
      <c s="6" r="L38">
        <f>SUM(L2:L37)</f>
        <v>76</v>
      </c>
      <c s="6" r="M38">
        <f>SUM(M2:M37)</f>
        <v>88</v>
      </c>
      <c s="6" r="N38">
        <f>SUM(N2:N37)</f>
        <v>463</v>
      </c>
      <c s="6" r="O38">
        <f>SUM(O2:O37)</f>
        <v>117</v>
      </c>
      <c s="6" r="P38">
        <f>SUM(P2:P37)</f>
        <v>18</v>
      </c>
      <c s="6" r="Q38">
        <f>SUM(Q2:Q37)</f>
        <v>651</v>
      </c>
      <c s="6" r="R38">
        <f>SUM(R2:R37)</f>
        <v>141</v>
      </c>
      <c s="6" r="S38">
        <f>SUM(S2:S37)</f>
        <v>247</v>
      </c>
      <c s="6" r="T38">
        <f>SUM(T2:T37)</f>
        <v>791</v>
      </c>
      <c s="6" r="U38">
        <f>SUM(U2:U37)</f>
        <v>336</v>
      </c>
      <c s="24" r="V38">
        <f>SUM(V2:V37)</f>
        <v>1846</v>
      </c>
      <c s="31" r="W38">
        <f>$E$38/($B$38/100000)</f>
        <v>29.0848274291416</v>
      </c>
      <c s="31" r="X38">
        <f>($F$38-$E$38)/(($C$38-$B$38)/100000)</f>
        <v>13.0249656356081</v>
      </c>
    </row>
    <row r="39">
      <c s="22" r="B39"/>
      <c s="22" r="C39"/>
      <c s="9" r="I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70067</v>
      </c>
      <c s="1" r="C2">
        <v>478581</v>
      </c>
      <c s="13" r="D2">
        <f>B2/C2</f>
        <v>0.146405728601846</v>
      </c>
      <c s="29" r="E2">
        <v>29</v>
      </c>
      <c s="29" r="F2">
        <v>135</v>
      </c>
      <c s="13" r="G2">
        <f>$E$2/$F$2</f>
        <v>0.214814814814815</v>
      </c>
      <c s="29" r="H2">
        <v>1</v>
      </c>
      <c s="18" r="I2"/>
      <c s="18" r="J2"/>
      <c s="29" r="K2">
        <v>1</v>
      </c>
      <c s="18" r="L2"/>
      <c s="18" r="M2"/>
      <c s="29" r="N2">
        <v>5</v>
      </c>
      <c s="18" r="O2"/>
      <c s="18" r="P2"/>
      <c s="29" r="Q2">
        <v>5</v>
      </c>
      <c s="18" r="R2"/>
      <c s="18" r="S2"/>
      <c s="29" r="T2">
        <v>11</v>
      </c>
      <c s="18" r="U2"/>
      <c s="29" r="V2">
        <v>6</v>
      </c>
      <c s="20" r="W2">
        <f>$E$2/($B$2/100000)</f>
        <v>41.3889562846989</v>
      </c>
      <c s="20" r="X2">
        <f>($F$2-$E$2)/(($C$2-$B$2)/100000)</f>
        <v>25.9477031386929</v>
      </c>
      <c t="s" r="Y2">
        <v>67</v>
      </c>
    </row>
    <row r="3">
      <c t="s" r="A3">
        <v>25</v>
      </c>
      <c s="1" r="B3">
        <v>258170</v>
      </c>
      <c s="1" r="C3">
        <v>2110583</v>
      </c>
      <c s="13" r="D3">
        <f>B3/C3</f>
        <v>0.122321652358614</v>
      </c>
      <c s="29" r="E3">
        <v>90</v>
      </c>
      <c s="29" r="F3">
        <v>376</v>
      </c>
      <c s="13" r="G3">
        <f>$E$3/$F$3</f>
        <v>0.23936170212766</v>
      </c>
      <c s="18" r="H3"/>
      <c s="18" r="I3"/>
      <c s="29" r="J3">
        <v>9</v>
      </c>
      <c s="18" r="K3"/>
      <c s="18" r="L3"/>
      <c s="18" r="M3"/>
      <c s="18" r="N3"/>
      <c s="18" r="O3"/>
      <c s="29" r="P3">
        <v>25</v>
      </c>
      <c s="18" r="Q3"/>
      <c s="18" r="R3"/>
      <c s="18" r="S3"/>
      <c s="18" r="T3"/>
      <c s="18" r="U3"/>
      <c s="29" r="V3">
        <v>39</v>
      </c>
      <c s="20" r="W3">
        <f>$E$3/($B$3/100000)</f>
        <v>34.8607506681644</v>
      </c>
      <c s="20" r="X3">
        <f>($F$3-$E$3)/(($C$3-$B$3)/100000)</f>
        <v>15.4393215767758</v>
      </c>
      <c t="s" r="Y3">
        <v>68</v>
      </c>
    </row>
    <row r="4">
      <c t="s" r="A4">
        <v>26</v>
      </c>
      <c s="1" r="B4">
        <v>2142367</v>
      </c>
      <c s="1" r="C4">
        <v>26789221</v>
      </c>
      <c s="13" r="D4">
        <f>B4/C4</f>
        <v>0.079971231712934</v>
      </c>
      <c s="29" r="E4">
        <v>665</v>
      </c>
      <c s="29" r="F4">
        <v>3334</v>
      </c>
      <c s="13" r="G4">
        <f>$E$4/$F$4</f>
        <v>0.199460107978404</v>
      </c>
      <c s="29" r="H4">
        <v>20</v>
      </c>
      <c s="18" r="I4"/>
      <c s="18" r="J4"/>
      <c s="18" r="K4"/>
      <c s="18" r="L4"/>
      <c s="29" r="M4">
        <v>95</v>
      </c>
      <c s="18" r="N4"/>
      <c s="18" r="O4"/>
      <c s="18" r="P4"/>
      <c s="18" r="Q4"/>
      <c s="18" r="R4"/>
      <c s="29" r="S4">
        <v>238</v>
      </c>
      <c s="18" r="T4"/>
      <c s="18" r="U4"/>
      <c s="29" r="V4">
        <v>312</v>
      </c>
      <c s="20" r="W4">
        <f>$E$4/($B$4/100000)</f>
        <v>31.0404333151136</v>
      </c>
      <c s="20" r="X4">
        <f>($F$4-$E$4)/(($C$4-$B$4)/100000)</f>
        <v>10.8289682731922</v>
      </c>
      <c t="s" r="Y4">
        <v>69</v>
      </c>
    </row>
    <row r="5">
      <c t="s" r="A5">
        <v>27</v>
      </c>
      <c s="1" r="B5">
        <v>416250</v>
      </c>
      <c s="1" r="C5">
        <v>3558782</v>
      </c>
      <c s="13" r="D5">
        <f>B5/C5</f>
        <v>0.11696417482161</v>
      </c>
      <c s="29" r="E5">
        <v>148</v>
      </c>
      <c s="29" r="F5">
        <v>730</v>
      </c>
      <c s="15" r="G5">
        <f>$E$5/$F$5</f>
        <v>0.202739726027397</v>
      </c>
      <c s="29" r="H5">
        <v>3</v>
      </c>
      <c s="18" r="I5"/>
      <c s="18" r="J5"/>
      <c s="29" r="K5">
        <v>6</v>
      </c>
      <c s="18" r="L5"/>
      <c s="18" r="M5"/>
      <c s="29" r="N5">
        <v>24</v>
      </c>
      <c s="18" r="O5"/>
      <c s="18" r="P5"/>
      <c s="29" r="Q5">
        <v>28</v>
      </c>
      <c s="18" r="R5"/>
      <c s="18" r="S5"/>
      <c s="29" r="T5">
        <v>32</v>
      </c>
      <c s="18" r="U5"/>
      <c s="29" r="V5">
        <v>55</v>
      </c>
      <c s="20" r="W5">
        <f>$E$5/($B$5/100000)</f>
        <v>35.5555555555556</v>
      </c>
      <c s="20" r="X5">
        <f>($F$5-$E$5)/(($C$5-$B$5)/100000)</f>
        <v>18.5200978064822</v>
      </c>
      <c t="s" r="Y5">
        <v>70</v>
      </c>
    </row>
    <row r="6">
      <c t="s" r="A6">
        <v>28</v>
      </c>
      <c s="1" r="B6">
        <v>79438</v>
      </c>
      <c s="1" r="C6">
        <v>647164</v>
      </c>
      <c s="13" r="D6">
        <f>B6/C6</f>
        <v>0.122747866074133</v>
      </c>
      <c s="29" r="E6">
        <v>16</v>
      </c>
      <c s="29" r="F6">
        <v>91</v>
      </c>
      <c s="13" r="G6">
        <f>$E$6/$F$6</f>
        <v>0.175824175824176</v>
      </c>
      <c s="29" r="H6">
        <v>1</v>
      </c>
      <c s="18" r="I6"/>
      <c s="18" r="J6"/>
      <c s="29" r="K6">
        <v>1</v>
      </c>
      <c s="18" r="L6"/>
      <c s="18" r="M6"/>
      <c s="29" r="N6">
        <v>1</v>
      </c>
      <c s="18" r="O6"/>
      <c s="18" r="P6"/>
      <c s="29" r="Q6">
        <v>1</v>
      </c>
      <c s="18" r="R6"/>
      <c s="18" r="S6"/>
      <c s="29" r="T6">
        <v>3</v>
      </c>
      <c s="18" r="U6"/>
      <c s="29" r="V6">
        <v>9</v>
      </c>
      <c s="20" r="W6">
        <f>$E$6/($B$6/100000)</f>
        <v>20.1414939953171</v>
      </c>
      <c s="20" r="X6">
        <f>($F$6-$E$6)/(($C$6-$B$6)/100000)</f>
        <v>13.2105980701958</v>
      </c>
      <c t="s" r="Y6">
        <v>71</v>
      </c>
    </row>
    <row r="7">
      <c t="s" r="A7">
        <v>29</v>
      </c>
      <c s="29" r="B7">
        <v>732779</v>
      </c>
      <c s="29" r="C7">
        <v>6850347</v>
      </c>
      <c s="13" r="D7">
        <f>B7/C7</f>
        <v>0.106969617743452</v>
      </c>
      <c s="29" r="E7">
        <v>97</v>
      </c>
      <c s="29" r="F7">
        <v>923</v>
      </c>
      <c s="13" r="G7">
        <f>$E$7/$F$7</f>
        <v>0.105092091007584</v>
      </c>
      <c s="29" r="H7">
        <v>1</v>
      </c>
      <c s="18" r="I7"/>
      <c s="18" r="J7"/>
      <c s="29" r="K7">
        <v>13</v>
      </c>
      <c s="18" r="L7"/>
      <c s="18" r="M7"/>
      <c s="29" r="N7">
        <v>25</v>
      </c>
      <c s="18" r="O7"/>
      <c s="18" r="P7"/>
      <c s="29" r="Q7">
        <v>30</v>
      </c>
      <c s="18" r="R7"/>
      <c s="18" r="S7"/>
      <c s="29" r="T7">
        <v>27</v>
      </c>
      <c s="18" r="U7"/>
      <c s="29" r="V7">
        <v>1</v>
      </c>
      <c s="20" r="W7">
        <f>$E$7/($B$7/100000)</f>
        <v>13.2372789067372</v>
      </c>
      <c s="20" r="X7">
        <f>($F$7-$E$7)/(($C$7-$B$7)/100000)</f>
        <v>13.5020975655685</v>
      </c>
    </row>
    <row r="8">
      <c t="s" r="A8">
        <v>30</v>
      </c>
      <c s="1" r="B8">
        <v>133128</v>
      </c>
      <c s="1" r="C8">
        <v>1066418</v>
      </c>
      <c s="13" r="D8">
        <f>B8/C8</f>
        <v>0.124836602532966</v>
      </c>
      <c s="29" r="E8">
        <v>53</v>
      </c>
      <c s="29" r="F8">
        <v>222</v>
      </c>
      <c s="13" r="G8">
        <f>$E$8/$F$8</f>
        <v>0.238738738738739</v>
      </c>
      <c s="29" r="H8">
        <v>2</v>
      </c>
      <c s="18" r="I8"/>
      <c s="18" r="J8"/>
      <c s="29" r="K8">
        <v>4</v>
      </c>
      <c s="18" r="L8"/>
      <c s="18" r="M8"/>
      <c s="18" r="N8"/>
      <c s="18" r="O8"/>
      <c s="29" r="P8">
        <v>16</v>
      </c>
      <c s="18" r="Q8"/>
      <c s="18" r="R8"/>
      <c s="18" r="S8"/>
      <c s="29" r="T8">
        <v>9</v>
      </c>
      <c s="18" r="U8"/>
      <c s="29" r="V8">
        <v>22</v>
      </c>
      <c s="20" r="W8">
        <f>$E$8/($B$8/100000)</f>
        <v>39.8113094165014</v>
      </c>
      <c s="20" r="X8">
        <f>($F$8-$E$8)/(($C$8-$B$8)/100000)</f>
        <v>18.1079835849522</v>
      </c>
      <c t="s" r="Y8">
        <v>72</v>
      </c>
    </row>
    <row r="9">
      <c t="s" r="A9">
        <v>31</v>
      </c>
      <c s="1" r="B9">
        <v>845481</v>
      </c>
      <c s="1" r="C9">
        <v>9597260</v>
      </c>
      <c s="13" r="D9">
        <f>B9/C9</f>
        <v>0.088096081589954</v>
      </c>
      <c s="29" r="E9">
        <v>186</v>
      </c>
      <c s="29" r="F9">
        <v>1010</v>
      </c>
      <c s="13" r="G9">
        <f>$E$9/$F$9</f>
        <v>0.184158415841584</v>
      </c>
      <c s="29" r="H9">
        <v>3</v>
      </c>
      <c s="18" r="I9"/>
      <c s="18" r="J9"/>
      <c s="29" r="K9">
        <v>15</v>
      </c>
      <c s="18" r="L9"/>
      <c s="18" r="M9"/>
      <c s="29" r="N9">
        <v>21</v>
      </c>
      <c s="18" r="O9"/>
      <c s="18" r="P9"/>
      <c s="29" r="Q9">
        <v>38</v>
      </c>
      <c s="18" r="R9"/>
      <c s="18" r="S9"/>
      <c s="29" r="T9">
        <v>40</v>
      </c>
      <c s="18" r="U9"/>
      <c s="29" r="V9">
        <v>69</v>
      </c>
      <c s="20" r="W9">
        <f>$E$9/($B$9/100000)</f>
        <v>21.9993116344424</v>
      </c>
      <c s="20" r="X9">
        <f>($F$9-$E$9)/(($C$9-$B$9)/100000)</f>
        <v>9.41522860666386</v>
      </c>
      <c t="s" r="Y9">
        <v>73</v>
      </c>
    </row>
    <row r="10">
      <c t="s" r="A10">
        <v>32</v>
      </c>
      <c s="1" r="B10">
        <v>513266</v>
      </c>
      <c s="1" r="C10">
        <v>4728420</v>
      </c>
      <c s="13" r="D10">
        <f>B10/C10</f>
        <v>0.108549155954843</v>
      </c>
      <c s="29" r="E10">
        <v>108</v>
      </c>
      <c s="29" r="F10">
        <v>824</v>
      </c>
      <c s="13" r="G10">
        <f>$E$10/$F$10</f>
        <v>0.131067961165049</v>
      </c>
      <c s="18" r="H10"/>
      <c s="29" r="I10">
        <v>1</v>
      </c>
      <c s="18" r="J10"/>
      <c s="18" r="K10"/>
      <c s="29" r="L10">
        <v>8</v>
      </c>
      <c s="18" r="M10"/>
      <c s="18" r="N10"/>
      <c s="29" r="O10">
        <v>13</v>
      </c>
      <c s="18" r="P10"/>
      <c s="18" r="Q10"/>
      <c s="29" r="R10">
        <v>28</v>
      </c>
      <c s="18" r="S10"/>
      <c s="18" r="T10"/>
      <c s="29" r="U10">
        <v>57</v>
      </c>
      <c s="18" r="V10"/>
      <c s="20" r="W10">
        <f>$E$10/($B$10/100000)</f>
        <v>21.0417210569179</v>
      </c>
      <c s="20" r="X10">
        <f>($F$10-$E$10)/(($C$10-$B$10)/100000)</f>
        <v>16.9863307485326</v>
      </c>
      <c t="s" r="Y10">
        <v>74</v>
      </c>
    </row>
    <row r="11">
      <c t="s" r="A11">
        <v>33</v>
      </c>
      <c s="1" r="B11">
        <v>234507</v>
      </c>
      <c s="1" r="C11">
        <v>2053186</v>
      </c>
      <c s="13" r="D11">
        <f>B11/C11</f>
        <v>0.114216149925043</v>
      </c>
      <c s="29" r="E11">
        <v>94</v>
      </c>
      <c s="29" r="F11">
        <v>379</v>
      </c>
      <c s="13" r="G11">
        <f>$E$11/$F$11</f>
        <v>0.24802110817942</v>
      </c>
      <c s="29" r="H11">
        <v>1</v>
      </c>
      <c s="18" r="I11"/>
      <c s="18" r="J11"/>
      <c s="29" r="K11">
        <v>10</v>
      </c>
      <c s="18" r="L11"/>
      <c s="18" r="M11"/>
      <c s="29" r="N11">
        <v>20</v>
      </c>
      <c s="18" r="O11"/>
      <c s="18" r="P11"/>
      <c s="29" r="Q11">
        <v>14</v>
      </c>
      <c s="18" r="R11"/>
      <c s="18" r="S11"/>
      <c s="29" r="T11">
        <v>15</v>
      </c>
      <c s="18" r="U11"/>
      <c s="29" r="V11">
        <v>34</v>
      </c>
      <c s="20" r="W11">
        <f>$E$11/($B$11/100000)</f>
        <v>40.0840913064429</v>
      </c>
      <c s="20" r="X11">
        <f>($F$11-$E$11)/(($C$11-$B$11)/100000)</f>
        <v>15.6707148430262</v>
      </c>
      <c t="s" r="Y11">
        <v>75</v>
      </c>
    </row>
    <row r="12">
      <c t="s" r="A12">
        <v>34</v>
      </c>
      <c s="1" r="B12">
        <v>324880</v>
      </c>
      <c s="1" r="C12">
        <v>3183547</v>
      </c>
      <c s="13" r="D12">
        <f>B12/C12</f>
        <v>0.102049694884354</v>
      </c>
      <c s="29" r="E12">
        <v>81</v>
      </c>
      <c s="29" r="F12">
        <v>492</v>
      </c>
      <c s="13" r="G12">
        <f>$E$12/$F$12</f>
        <v>0.164634146341463</v>
      </c>
      <c s="18" r="H12"/>
      <c s="29" r="I12">
        <v>9</v>
      </c>
      <c s="18" r="J12"/>
      <c s="18" r="K12"/>
      <c s="29" r="L12">
        <v>7</v>
      </c>
      <c s="18" r="M12"/>
      <c s="18" r="N12"/>
      <c s="29" r="O12">
        <v>7</v>
      </c>
      <c s="18" r="P12"/>
      <c s="18" r="Q12"/>
      <c s="29" r="R12">
        <v>20</v>
      </c>
      <c s="18" r="S12"/>
      <c s="18" r="T12"/>
      <c s="29" r="U12">
        <v>38</v>
      </c>
      <c s="18" r="V12"/>
      <c s="20" r="W12">
        <f>$E$12/($B$12/100000)</f>
        <v>24.9322826889929</v>
      </c>
      <c s="20" r="X12">
        <f>($F$12-$E$12)/(($C$12-$B$12)/100000)</f>
        <v>14.3773304130911</v>
      </c>
      <c t="s" r="Y12">
        <v>76</v>
      </c>
    </row>
    <row r="13">
      <c t="s" r="A13">
        <v>35</v>
      </c>
      <c s="29" r="B13">
        <v>475371</v>
      </c>
      <c s="29" r="C13">
        <v>4230839</v>
      </c>
      <c s="13" r="D13">
        <f>B13/C13</f>
        <v>0.112358565286932</v>
      </c>
      <c s="29" r="E13">
        <v>91</v>
      </c>
      <c s="29" r="F13">
        <v>495</v>
      </c>
      <c s="13" r="G13">
        <f>$E$13/$F$13</f>
        <v>0.183838383838384</v>
      </c>
      <c s="29" r="H13">
        <v>4</v>
      </c>
      <c s="18" r="I13"/>
      <c s="18" r="J13"/>
      <c s="29" r="K13">
        <v>7</v>
      </c>
      <c s="18" r="L13"/>
      <c s="18" r="M13"/>
      <c s="29" r="N13">
        <v>5</v>
      </c>
      <c s="18" r="O13"/>
      <c s="18" r="P13"/>
      <c s="29" r="Q13">
        <v>13</v>
      </c>
      <c s="18" r="R13"/>
      <c s="18" r="S13"/>
      <c s="29" r="T13">
        <v>21</v>
      </c>
      <c s="18" r="U13"/>
      <c s="29" r="V13">
        <v>41</v>
      </c>
      <c s="20" r="W13">
        <f>$E$13/($B$13/100000)</f>
        <v>19.1429430907649</v>
      </c>
      <c s="20" r="X13">
        <f>($F$13-$E$13)/(($C$13-$B$13)/100000)</f>
        <v>10.7576472492909</v>
      </c>
    </row>
    <row r="14">
      <c t="s" r="A14">
        <v>36</v>
      </c>
      <c s="1" r="B14">
        <v>453873</v>
      </c>
      <c s="1" r="C14">
        <v>4983228</v>
      </c>
      <c s="13" r="D14">
        <f>B14/C14</f>
        <v>0.091080119151682</v>
      </c>
      <c s="29" r="E14">
        <v>30</v>
      </c>
      <c s="29" r="F14">
        <v>450</v>
      </c>
      <c s="13" r="G14">
        <f>$E$14/$F$14</f>
        <v>0.066666666666667</v>
      </c>
      <c s="29" r="H14">
        <v>0</v>
      </c>
      <c s="18" r="I14"/>
      <c s="18" r="J14"/>
      <c s="29" r="K14">
        <v>0</v>
      </c>
      <c s="18" r="L14"/>
      <c s="18" r="M14"/>
      <c s="29" r="N14">
        <v>0</v>
      </c>
      <c s="18" r="O14"/>
      <c s="18" r="P14"/>
      <c s="29" r="Q14">
        <v>3</v>
      </c>
      <c s="18" r="R14"/>
      <c s="18" r="S14"/>
      <c s="29" r="T14">
        <v>13</v>
      </c>
      <c s="18" r="U14"/>
      <c s="29" r="V14">
        <v>14</v>
      </c>
      <c s="20" r="W14">
        <f>$E$14/($B$14/100000)</f>
        <v>6.60977850632225</v>
      </c>
      <c s="20" r="X14">
        <f>($F$14-$E$14)/(($C$14-$B$14)/100000)</f>
        <v>9.27284348433717</v>
      </c>
      <c t="s" r="Y14">
        <v>77</v>
      </c>
    </row>
    <row r="15">
      <c t="s" r="A15">
        <v>37</v>
      </c>
      <c s="1" r="B15">
        <v>765929</v>
      </c>
      <c s="1" r="C15">
        <v>7613279</v>
      </c>
      <c s="13" r="D15">
        <f>B15/C15</f>
        <v>0.100604351948746</v>
      </c>
      <c s="29" r="E15">
        <v>258</v>
      </c>
      <c s="29" r="F15">
        <v>1139</v>
      </c>
      <c s="13" r="G15">
        <f>$E$15/$F$15</f>
        <v>0.226514486391572</v>
      </c>
      <c s="29" r="H15">
        <v>3</v>
      </c>
      <c s="18" r="I15"/>
      <c s="18" r="J15"/>
      <c s="29" r="K15">
        <v>12</v>
      </c>
      <c s="18" r="L15"/>
      <c s="18" r="M15"/>
      <c s="29" r="N15">
        <v>40</v>
      </c>
      <c s="18" r="O15"/>
      <c s="18" r="P15"/>
      <c s="29" r="Q15">
        <v>56</v>
      </c>
      <c s="18" r="R15"/>
      <c s="18" r="S15"/>
      <c s="29" r="T15">
        <v>59</v>
      </c>
      <c s="18" r="U15"/>
      <c s="29" r="V15">
        <v>88</v>
      </c>
      <c s="20" r="W15">
        <f>$E$15/($B$15/100000)</f>
        <v>33.6845843413685</v>
      </c>
      <c s="20" r="X15">
        <f>($F$15-$E$15)/(($C$15-$B$15)/100000)</f>
        <v>12.8662913389852</v>
      </c>
      <c t="s" r="Y15">
        <v>78</v>
      </c>
    </row>
    <row r="16">
      <c t="s" r="A16">
        <v>38</v>
      </c>
      <c s="1" r="B16">
        <v>410003</v>
      </c>
      <c s="1" r="C16">
        <v>3905954</v>
      </c>
      <c s="13" r="D16">
        <f>B16/C16</f>
        <v>0.104968722109887</v>
      </c>
      <c s="29" r="E16">
        <v>113</v>
      </c>
      <c s="29" r="F16">
        <v>554</v>
      </c>
      <c s="13" r="G16">
        <f>$E$16/$F$16</f>
        <v>0.203971119133574</v>
      </c>
      <c s="29" r="H16">
        <v>2</v>
      </c>
      <c s="18" r="I16"/>
      <c s="18" r="J16"/>
      <c s="29" r="K16">
        <v>8</v>
      </c>
      <c s="18" r="L16"/>
      <c s="18" r="M16"/>
      <c s="29" r="N16">
        <v>15</v>
      </c>
      <c s="18" r="O16"/>
      <c s="18" r="P16"/>
      <c s="29" r="Q16">
        <v>23</v>
      </c>
      <c s="18" r="R16"/>
      <c s="18" r="S16"/>
      <c s="29" r="T16">
        <v>16</v>
      </c>
      <c s="18" r="U16"/>
      <c s="29" r="V16">
        <v>49</v>
      </c>
      <c s="20" r="W16">
        <f>$E$16/($B$16/100000)</f>
        <v>27.5607739455565</v>
      </c>
      <c s="20" r="X16">
        <f>($F$16-$E$16)/(($C$16-$B$16)/100000)</f>
        <v>12.6145932823429</v>
      </c>
      <c t="s" r="Y16">
        <v>79</v>
      </c>
    </row>
    <row r="17">
      <c t="s" r="A17">
        <v>39</v>
      </c>
      <c s="1" r="B17">
        <v>212612</v>
      </c>
      <c s="1" r="C17">
        <v>2140412</v>
      </c>
      <c s="13" r="D17">
        <f>B17/C17</f>
        <v>0.09933227808478</v>
      </c>
      <c s="29" r="E17">
        <v>65</v>
      </c>
      <c s="29" r="F17">
        <v>325</v>
      </c>
      <c s="13" r="G17">
        <f>$E$17/$F$17</f>
        <v>0.2</v>
      </c>
      <c s="29" r="H17">
        <v>0</v>
      </c>
      <c s="18" r="I17"/>
      <c s="18" r="J17"/>
      <c s="29" r="K17">
        <v>1</v>
      </c>
      <c s="18" r="L17"/>
      <c s="18" r="M17"/>
      <c s="29" r="N17">
        <v>6</v>
      </c>
      <c s="18" r="O17"/>
      <c s="18" r="P17"/>
      <c s="29" r="Q17">
        <v>8</v>
      </c>
      <c s="18" r="R17"/>
      <c s="18" r="S17"/>
      <c s="29" r="T17">
        <v>16</v>
      </c>
      <c s="18" r="U17"/>
      <c s="29" r="V17">
        <v>34</v>
      </c>
      <c s="20" r="W17">
        <f>$E$17/($B$17/100000)</f>
        <v>30.5721219874701</v>
      </c>
      <c s="20" r="X17">
        <f>($F$17-$E$17)/(($C$17-$B$17)/100000)</f>
        <v>13.4868762319743</v>
      </c>
      <c t="s" r="Y17">
        <v>80</v>
      </c>
    </row>
    <row r="18">
      <c t="s" r="A18">
        <v>40</v>
      </c>
      <c s="1" r="B18">
        <v>526916</v>
      </c>
      <c s="1" r="C18">
        <v>4403875</v>
      </c>
      <c s="13" r="D18">
        <f>B18/C18</f>
        <v>0.119648264312679</v>
      </c>
      <c s="12" r="E18">
        <v>180</v>
      </c>
      <c s="29" r="F18">
        <v>799</v>
      </c>
      <c s="13" r="G18">
        <f>$E$18/$F$18</f>
        <v>0.225281602002503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34.1610427468515</v>
      </c>
      <c s="20" r="X18">
        <f>($F$18-$E$18)/(($C$18-$B$18)/100000)</f>
        <v>15.9661219012117</v>
      </c>
      <c t="s" r="Y18">
        <v>81</v>
      </c>
    </row>
    <row r="19">
      <c t="s" r="A19">
        <v>41</v>
      </c>
      <c s="1" r="B19">
        <v>102845</v>
      </c>
      <c s="1" r="C19">
        <v>722684</v>
      </c>
      <c s="13" r="D19">
        <f>B19/C19</f>
        <v>0.142309778547747</v>
      </c>
      <c s="29" r="E19">
        <v>54</v>
      </c>
      <c s="29" r="F19">
        <v>189</v>
      </c>
      <c s="13" r="G19">
        <f>$E$19/$F$19</f>
        <v>0.285714285714286</v>
      </c>
      <c s="29" r="H19">
        <v>2</v>
      </c>
      <c s="18" r="I19"/>
      <c s="18" r="J19"/>
      <c s="18" r="K19"/>
      <c s="18" r="L19"/>
      <c s="29" r="M19">
        <v>8</v>
      </c>
      <c s="18" r="N19"/>
      <c s="18" r="O19"/>
      <c s="18" r="P19"/>
      <c s="18" r="Q19"/>
      <c s="18" r="R19"/>
      <c s="29" r="S19">
        <v>20</v>
      </c>
      <c s="18" r="T19"/>
      <c s="18" r="U19"/>
      <c s="29" r="V19">
        <v>24</v>
      </c>
      <c s="20" r="W19">
        <f>$E$19/($B$19/100000)</f>
        <v>52.5061986484516</v>
      </c>
      <c s="20" r="X19">
        <f>($F$19-$E$19)/(($C$19-$B$19)/100000)</f>
        <v>21.779849283443</v>
      </c>
      <c t="s" r="Y19">
        <v>82</v>
      </c>
    </row>
    <row r="20">
      <c t="s" s="9" r="A20">
        <v>42</v>
      </c>
      <c s="1" r="B20">
        <v>527080</v>
      </c>
      <c s="1" r="C20">
        <v>6628089</v>
      </c>
      <c s="13" r="D20">
        <f>B20/C20</f>
        <v>0.079522166947366</v>
      </c>
      <c s="29" r="E20">
        <v>93</v>
      </c>
      <c s="29" r="F20">
        <v>585</v>
      </c>
      <c s="13" r="G20">
        <f>$E$20/$F$20</f>
        <v>0.158974358974359</v>
      </c>
      <c s="29" r="H20">
        <v>2</v>
      </c>
      <c s="18" r="I20"/>
      <c s="18" r="J20"/>
      <c s="29" r="K20">
        <v>6</v>
      </c>
      <c s="18" r="L20"/>
      <c s="18" r="M20"/>
      <c s="29" r="N20">
        <v>13</v>
      </c>
      <c s="18" r="O20"/>
      <c s="18" r="P20"/>
      <c s="29" r="Q20">
        <v>10</v>
      </c>
      <c s="18" r="R20"/>
      <c s="18" r="S20"/>
      <c s="29" r="T20">
        <v>21</v>
      </c>
      <c s="18" r="U20"/>
      <c s="29" r="V20">
        <v>41</v>
      </c>
      <c s="20" r="W20">
        <f>$E$20/($B$20/100000)</f>
        <v>17.6443803597177</v>
      </c>
      <c s="20" r="X20">
        <f>($F$20-$E$20)/(($C$20-$B$20)/100000)</f>
        <v>8.06423986589759</v>
      </c>
      <c t="s" r="Y20">
        <v>83</v>
      </c>
    </row>
    <row r="21">
      <c t="s" r="A21">
        <v>43</v>
      </c>
      <c s="1" r="B21">
        <v>176274</v>
      </c>
      <c s="1" r="C21">
        <v>1436320</v>
      </c>
      <c s="13" r="D21">
        <f>B21/C21</f>
        <v>0.122726133452156</v>
      </c>
      <c s="29" r="E21">
        <v>76</v>
      </c>
      <c s="29" r="F21">
        <v>352</v>
      </c>
      <c s="15" r="G21">
        <f>$E$21/$F$21</f>
        <v>0.215909090909091</v>
      </c>
      <c s="29" r="H21">
        <v>2</v>
      </c>
      <c s="18" r="I21"/>
      <c s="18" r="J21"/>
      <c s="29" r="K21">
        <v>4</v>
      </c>
      <c s="18" r="L21"/>
      <c s="18" r="M21"/>
      <c s="29" r="N21">
        <v>6</v>
      </c>
      <c s="18" r="O21"/>
      <c s="18" r="P21"/>
      <c s="29" r="Q21">
        <v>11</v>
      </c>
      <c s="18" r="R21"/>
      <c s="18" r="S21"/>
      <c s="29" r="T21">
        <v>17</v>
      </c>
      <c s="18" r="U21"/>
      <c s="29" r="V21">
        <v>36</v>
      </c>
      <c s="10" r="W21">
        <f>$E$21/($B$21/100000)</f>
        <v>43.1146964384992</v>
      </c>
      <c s="20" r="X21">
        <f>($F$21-$E$21)/(($C$21-$B$21)/100000)</f>
        <v>21.9039622362993</v>
      </c>
      <c t="s" r="Y21">
        <v>84</v>
      </c>
    </row>
    <row r="22">
      <c t="s" r="A22">
        <v>44</v>
      </c>
      <c s="1" r="B22">
        <v>1098766</v>
      </c>
      <c s="1" r="C22">
        <v>14768694</v>
      </c>
      <c s="13" r="D22">
        <f>B22/C22</f>
        <v>0.074398318497221</v>
      </c>
      <c s="29" r="E22">
        <v>216</v>
      </c>
      <c s="29" r="F22">
        <v>1326</v>
      </c>
      <c s="15" r="G22">
        <f>$E$22/$F$22</f>
        <v>0.16289592760181</v>
      </c>
      <c s="29" r="H22">
        <v>2</v>
      </c>
      <c s="18" r="I22"/>
      <c s="18" r="J22"/>
      <c s="29" r="K22">
        <v>9</v>
      </c>
      <c s="18" r="L22"/>
      <c s="18" r="M22"/>
      <c s="29" r="N22">
        <v>4</v>
      </c>
      <c s="18" r="O22"/>
      <c s="18" r="P22"/>
      <c s="29" r="Q22">
        <v>20</v>
      </c>
      <c s="18" r="R22"/>
      <c s="18" r="S22"/>
      <c s="29" r="T22">
        <v>45</v>
      </c>
      <c s="18" r="U22"/>
      <c s="29" r="V22">
        <v>136</v>
      </c>
      <c s="20" r="W22">
        <f>$E$22/($B$22/100000)</f>
        <v>19.6584168057621</v>
      </c>
      <c s="20" r="X22">
        <f>($F$22-$E$22)/(($C$22-$B$22)/100000)</f>
        <v>8.12001350702067</v>
      </c>
      <c t="s" r="Y22">
        <v>85</v>
      </c>
    </row>
    <row r="23">
      <c t="s" r="A23">
        <v>45</v>
      </c>
      <c s="1" r="B23">
        <v>752508</v>
      </c>
      <c s="1" r="C23">
        <v>6625708</v>
      </c>
      <c s="13" r="D23">
        <f>B23/C23</f>
        <v>0.113573975792474</v>
      </c>
      <c s="29" r="E23">
        <v>200</v>
      </c>
      <c s="29" r="F23">
        <v>1106</v>
      </c>
      <c s="13" r="G23">
        <f>$E$23/$F$23</f>
        <v>0.180831826401447</v>
      </c>
      <c s="29" r="H23">
        <v>7</v>
      </c>
      <c s="18" r="I23"/>
      <c s="18" r="J23"/>
      <c s="29" r="K23">
        <v>9</v>
      </c>
      <c s="18" r="L23"/>
      <c s="18" r="M23"/>
      <c s="29" r="N23">
        <v>17</v>
      </c>
      <c s="18" r="O23"/>
      <c s="18" r="P23"/>
      <c s="29" r="Q23">
        <v>49</v>
      </c>
      <c s="18" r="R23"/>
      <c s="18" r="S23"/>
      <c s="29" r="T23">
        <v>41</v>
      </c>
      <c s="18" r="U23"/>
      <c s="29" r="V23">
        <v>77</v>
      </c>
      <c s="20" r="W23">
        <f>$E$23/($B$23/100000)</f>
        <v>26.5777905351172</v>
      </c>
      <c s="20" r="X23">
        <f>($F$23-$E$23)/(($C$23-$B$23)/100000)</f>
        <v>15.4260028604509</v>
      </c>
      <c t="s" r="Y23">
        <v>86</v>
      </c>
    </row>
    <row r="24">
      <c t="s" r="A24">
        <v>46</v>
      </c>
      <c s="1" r="B24">
        <v>57536</v>
      </c>
      <c s="1" r="C24">
        <v>487103</v>
      </c>
      <c s="13" r="D24">
        <f>B24/C24</f>
        <v>0.118118755170878</v>
      </c>
      <c s="29" r="E24">
        <v>18</v>
      </c>
      <c s="29" r="F24">
        <v>90</v>
      </c>
      <c s="13" r="G24">
        <f>$E$24/$F$24</f>
        <v>0.2</v>
      </c>
      <c s="12" r="H24">
        <v>2</v>
      </c>
      <c s="18" r="I24"/>
      <c s="18" r="J24"/>
      <c s="12" r="K24">
        <v>2</v>
      </c>
      <c s="18" r="L24"/>
      <c s="18" r="M24"/>
      <c s="12" r="N24">
        <v>1</v>
      </c>
      <c s="18" r="O24"/>
      <c s="18" r="P24"/>
      <c s="12" r="Q24">
        <v>5</v>
      </c>
      <c s="18" r="R24"/>
      <c s="18" r="S24"/>
      <c s="12" r="T24">
        <v>4</v>
      </c>
      <c s="18" r="U24"/>
      <c s="12" r="V24">
        <v>4</v>
      </c>
      <c s="20" r="W24">
        <f>$E$24/($B$24/100000)</f>
        <v>31.2847608453838</v>
      </c>
      <c s="20" r="X24">
        <f>($F$24-$E$24)/(($C$24-$B$24)/100000)</f>
        <v>16.761064048216</v>
      </c>
      <c t="s" r="Y24">
        <v>87</v>
      </c>
    </row>
    <row r="25">
      <c t="s" r="A25">
        <v>47</v>
      </c>
      <c s="1" r="B25">
        <v>961616</v>
      </c>
      <c s="1" r="C25">
        <v>8696516</v>
      </c>
      <c s="13" r="D25">
        <f>B25/C25</f>
        <v>0.110574855493855</v>
      </c>
      <c s="29" r="E25">
        <v>251</v>
      </c>
      <c s="29" r="F25">
        <v>1325</v>
      </c>
      <c s="13" r="G25">
        <f>$E$25/$F$25</f>
        <v>0.189433962264151</v>
      </c>
      <c s="29" r="H25">
        <v>6</v>
      </c>
      <c s="18" r="I25"/>
      <c s="18" r="J25"/>
      <c s="29" r="K25">
        <v>16</v>
      </c>
      <c s="18" r="L25"/>
      <c s="18" r="M25"/>
      <c s="29" r="N25">
        <v>29</v>
      </c>
      <c s="18" r="O25"/>
      <c s="18" r="P25"/>
      <c s="29" r="Q25">
        <v>32</v>
      </c>
      <c s="18" r="R25"/>
      <c s="18" r="S25"/>
      <c s="29" r="T25">
        <v>58</v>
      </c>
      <c s="18" r="U25"/>
      <c s="29" r="V25">
        <v>110</v>
      </c>
      <c s="20" r="W25">
        <f>$E$25/($B$25/100000)</f>
        <v>26.1018951431757</v>
      </c>
      <c s="20" r="X25">
        <f>($F$25-$E$25)/(($C$25-$B$25)/100000)</f>
        <v>13.8851181010744</v>
      </c>
      <c t="s" r="Y25">
        <v>88</v>
      </c>
    </row>
    <row r="26">
      <c t="s" r="A26">
        <v>48</v>
      </c>
      <c s="29" r="B26">
        <v>333358</v>
      </c>
      <c s="29" r="C26">
        <v>2668872</v>
      </c>
      <c s="13" r="D26">
        <f>B26/C26</f>
        <v>0.124905952777053</v>
      </c>
      <c s="29" r="E26">
        <v>113</v>
      </c>
      <c s="29" r="F26">
        <v>537</v>
      </c>
      <c s="13" r="G26">
        <f>$E$26/$F$26</f>
        <v>0.210428305400372</v>
      </c>
      <c s="29" r="H26">
        <v>4</v>
      </c>
      <c s="18" r="I26"/>
      <c s="18" r="J26"/>
      <c s="29" r="K26">
        <v>7</v>
      </c>
      <c s="18" r="L26"/>
      <c s="18" r="M26"/>
      <c s="29" r="N26">
        <v>14</v>
      </c>
      <c s="18" r="O26"/>
      <c s="18" r="P26"/>
      <c s="29" r="Q26">
        <v>18</v>
      </c>
      <c s="18" r="R26"/>
      <c s="18" r="S26"/>
      <c s="29" r="T26">
        <v>25</v>
      </c>
      <c s="18" r="U26"/>
      <c s="29" r="V26">
        <v>45</v>
      </c>
      <c s="20" r="W26">
        <f>$E$26/($B$26/100000)</f>
        <v>33.8974915856227</v>
      </c>
      <c s="20" r="X26">
        <f>($F$26-$E$26)/(($C$26-$B$26)/100000)</f>
        <v>18.1544619300077</v>
      </c>
    </row>
    <row r="27">
      <c t="s" r="A27">
        <v>49</v>
      </c>
      <c s="1" r="B27">
        <v>350730</v>
      </c>
      <c s="1" r="C27">
        <v>2839640</v>
      </c>
      <c s="13" r="D27">
        <f>B27/C27</f>
        <v>0.1235121353411</v>
      </c>
      <c s="29" r="E27">
        <v>143</v>
      </c>
      <c s="29" r="F27">
        <v>579</v>
      </c>
      <c s="13" r="G27">
        <f>$E$27/$F$27</f>
        <v>0.246977547495682</v>
      </c>
      <c s="29" r="H27">
        <v>2</v>
      </c>
      <c s="18" r="I27"/>
      <c s="18" r="J27"/>
      <c s="29" r="K27">
        <v>6</v>
      </c>
      <c s="18" r="L27"/>
      <c s="18" r="M27"/>
      <c s="29" r="N27">
        <v>12</v>
      </c>
      <c s="18" r="O27"/>
      <c s="18" r="P27"/>
      <c s="29" r="Q27">
        <v>32</v>
      </c>
      <c s="18" r="R27"/>
      <c s="18" r="S27"/>
      <c s="29" r="T27">
        <v>25</v>
      </c>
      <c s="18" r="U27"/>
      <c s="29" r="V27">
        <v>59</v>
      </c>
      <c s="20" r="W27">
        <f>$E$27/($B$27/100000)</f>
        <v>40.772103897585</v>
      </c>
      <c s="20" r="X27">
        <f>($F$27-$E$27)/(($C$27-$B$27)/100000)</f>
        <v>17.5177085551506</v>
      </c>
      <c t="s" r="Y27">
        <v>89</v>
      </c>
    </row>
    <row r="28">
      <c t="s" r="A28">
        <v>50</v>
      </c>
      <c s="1" r="B28">
        <v>1073558</v>
      </c>
      <c s="1" r="C28">
        <v>9625288</v>
      </c>
      <c s="13" r="D28">
        <f>B28/C28</f>
        <v>0.11153515614286</v>
      </c>
      <c s="29" r="E28">
        <v>309</v>
      </c>
      <c s="29" r="F28">
        <v>1396</v>
      </c>
      <c s="13" r="G28">
        <f>$E$28/$F$28</f>
        <v>0.22134670487106</v>
      </c>
      <c s="28" r="H28">
        <v>6</v>
      </c>
      <c s="7" r="I28"/>
      <c s="7" r="J28"/>
      <c s="28" r="K28">
        <v>19</v>
      </c>
      <c s="7" r="L28"/>
      <c s="7" r="M28"/>
      <c s="28" r="N28">
        <v>32</v>
      </c>
      <c s="7" r="O28"/>
      <c s="7" r="P28"/>
      <c s="28" r="Q28">
        <v>50</v>
      </c>
      <c s="7" r="R28"/>
      <c s="7" r="S28"/>
      <c s="28" r="T28">
        <v>69</v>
      </c>
      <c s="7" r="U28"/>
      <c s="28" r="V28">
        <v>133</v>
      </c>
      <c s="20" r="W28">
        <f>$E$28/($B$28/100000)</f>
        <v>28.7827951540578</v>
      </c>
      <c s="20" r="X28">
        <f>($F$28-$E$28)/(($C$28-$B$28)/100000)</f>
        <v>12.7108783836721</v>
      </c>
      <c t="s" r="Y28">
        <v>90</v>
      </c>
    </row>
    <row r="29">
      <c t="s" r="A29">
        <v>51</v>
      </c>
      <c s="1" r="B29">
        <v>398128</v>
      </c>
      <c s="1" r="C29">
        <v>3252620</v>
      </c>
      <c s="13" r="D29">
        <f>B29/C29</f>
        <v>0.122402248033893</v>
      </c>
      <c s="29" r="E29">
        <v>118</v>
      </c>
      <c s="29" r="F29">
        <v>524</v>
      </c>
      <c s="13" r="G29">
        <f>$E$29/$F$29</f>
        <v>0.225190839694656</v>
      </c>
      <c s="29" r="H29">
        <v>5</v>
      </c>
      <c s="18" r="I29"/>
      <c s="18" r="J29"/>
      <c s="29" r="K29">
        <v>15</v>
      </c>
      <c s="18" r="L29"/>
      <c s="18" r="M29"/>
      <c s="29" r="N29">
        <v>12</v>
      </c>
      <c s="18" r="O29"/>
      <c s="18" r="P29"/>
      <c s="29" r="Q29">
        <v>17</v>
      </c>
      <c s="18" r="R29"/>
      <c s="18" r="S29"/>
      <c s="29" r="T29">
        <v>22</v>
      </c>
      <c s="18" r="U29"/>
      <c s="29" r="V29">
        <v>47</v>
      </c>
      <c s="20" r="W29">
        <f>$E$29/($B$29/100000)</f>
        <v>29.6387091588635</v>
      </c>
      <c s="20" r="X29">
        <f>($F$29-$E$29)/(($C$29-$B$29)/100000)</f>
        <v>14.22319628151</v>
      </c>
      <c t="s" r="Y29">
        <v>91</v>
      </c>
    </row>
    <row r="30">
      <c t="s" r="A30">
        <v>52</v>
      </c>
      <c s="1" r="B30">
        <v>502295</v>
      </c>
      <c s="1" r="C30">
        <v>4578718</v>
      </c>
      <c s="13" r="D30">
        <f>B30/C30</f>
        <v>0.109702104388172</v>
      </c>
      <c s="29" r="E30">
        <v>150</v>
      </c>
      <c s="29" r="F30">
        <v>874</v>
      </c>
      <c s="13" r="G30">
        <f>$E$30/$F$30</f>
        <v>0.17162471395881</v>
      </c>
      <c s="29" r="H30">
        <v>1</v>
      </c>
      <c s="18" r="I30"/>
      <c s="18" r="J30"/>
      <c s="29" r="K30">
        <v>9</v>
      </c>
      <c s="18" r="L30"/>
      <c s="18" r="M30"/>
      <c s="29" r="N30">
        <v>18</v>
      </c>
      <c s="18" r="O30"/>
      <c s="18" r="P30"/>
      <c s="29" r="Q30">
        <v>36</v>
      </c>
      <c s="18" r="R30"/>
      <c s="18" r="S30"/>
      <c s="29" r="T30">
        <v>34</v>
      </c>
      <c s="18" r="U30"/>
      <c s="29" r="V30">
        <v>52</v>
      </c>
      <c s="20" r="W30">
        <f>$E$30/($B$30/100000)</f>
        <v>29.8629291551777</v>
      </c>
      <c s="20" r="X30">
        <f>($F$30-$E$30)/(($C$30-$B$30)/100000)</f>
        <v>17.7606690964112</v>
      </c>
      <c t="s" r="Y30">
        <v>92</v>
      </c>
    </row>
    <row r="31">
      <c t="s" r="A31">
        <v>53</v>
      </c>
      <c s="1" r="B31">
        <v>1660455</v>
      </c>
      <c s="1" r="C31">
        <v>16924145</v>
      </c>
      <c s="13" r="D31">
        <f>B31/C31</f>
        <v>0.098111603274493</v>
      </c>
      <c s="28" r="E31">
        <v>454</v>
      </c>
      <c s="29" r="F31">
        <v>2347</v>
      </c>
      <c s="13" r="G31">
        <f>$E$31/$F$31</f>
        <v>0.193438432040903</v>
      </c>
      <c s="18" r="H31"/>
      <c s="29" r="I31">
        <v>31</v>
      </c>
      <c s="18" r="J31"/>
      <c s="18" r="K31"/>
      <c s="29" r="L31">
        <v>38</v>
      </c>
      <c s="18" r="M31"/>
      <c s="18" r="N31"/>
      <c s="29" r="O31">
        <v>64</v>
      </c>
      <c s="18" r="P31"/>
      <c s="18" r="Q31"/>
      <c s="29" r="R31">
        <v>92</v>
      </c>
      <c s="18" r="S31"/>
      <c s="18" r="T31"/>
      <c s="29" r="U31">
        <v>229</v>
      </c>
      <c s="18" r="V31"/>
      <c s="20" r="W31">
        <f>$E$31/($B$31/100000)</f>
        <v>27.3419032735003</v>
      </c>
      <c s="20" r="X31">
        <f>($F$31-$E$31)/(($C$31-$B$31)/100000)</f>
        <v>12.4019814343714</v>
      </c>
      <c t="s" r="Y31">
        <v>93</v>
      </c>
    </row>
    <row r="32">
      <c t="s" r="A32">
        <v>54</v>
      </c>
      <c s="1" r="B32">
        <v>154774</v>
      </c>
      <c s="1" r="C32">
        <v>1753636</v>
      </c>
      <c s="13" r="D32">
        <f>B32/C32</f>
        <v>0.088258908918384</v>
      </c>
      <c s="29" r="E32">
        <v>63</v>
      </c>
      <c s="29" r="F32">
        <v>362</v>
      </c>
      <c s="13" r="G32">
        <f>$E$32/$F$32</f>
        <v>0.174033149171271</v>
      </c>
      <c s="29" r="H32">
        <v>5</v>
      </c>
      <c s="18" r="I32"/>
      <c s="18" r="J32"/>
      <c s="29" r="K32">
        <v>0</v>
      </c>
      <c s="18" r="L32"/>
      <c s="18" r="M32"/>
      <c s="29" r="N32">
        <v>9</v>
      </c>
      <c s="18" r="O32"/>
      <c s="18" r="P32"/>
      <c s="29" r="Q32">
        <v>7</v>
      </c>
      <c s="18" r="R32"/>
      <c s="18" r="S32"/>
      <c s="29" r="T32">
        <v>16</v>
      </c>
      <c s="18" r="U32"/>
      <c s="29" r="V32">
        <v>22</v>
      </c>
      <c s="20" r="W32">
        <f>$E$32/($B$32/100000)</f>
        <v>40.7045110935945</v>
      </c>
      <c s="20" r="X32">
        <f>($F$32-$E$32)/(($C$32-$B$32)/100000)</f>
        <v>18.7008009446719</v>
      </c>
      <c t="s" r="Y32">
        <v>94</v>
      </c>
    </row>
    <row r="33">
      <c t="s" r="A33">
        <v>55</v>
      </c>
      <c s="1" r="B33">
        <v>55512</v>
      </c>
      <c s="1" r="C33">
        <v>489177</v>
      </c>
      <c s="13" r="D33">
        <f>B33/C33</f>
        <v>0.113480396666237</v>
      </c>
      <c s="29" r="E33">
        <v>16</v>
      </c>
      <c s="29" r="F33">
        <v>81</v>
      </c>
      <c s="13" r="G33">
        <f>$E$33/$F$33</f>
        <v>0.197530864197531</v>
      </c>
      <c s="29" r="H33">
        <v>0</v>
      </c>
      <c s="18" r="I33"/>
      <c s="18" r="J33"/>
      <c s="29" r="K33">
        <v>0</v>
      </c>
      <c s="18" r="L33"/>
      <c s="18" r="M33"/>
      <c s="29" r="N33">
        <v>3</v>
      </c>
      <c s="18" r="O33"/>
      <c s="18" r="P33"/>
      <c s="29" r="Q33">
        <v>3</v>
      </c>
      <c s="18" r="R33"/>
      <c s="18" r="S33"/>
      <c s="29" r="T33">
        <v>6</v>
      </c>
      <c s="18" r="U33"/>
      <c s="29" r="V33">
        <v>4</v>
      </c>
      <c s="20" r="W33">
        <f>$E$33/($B$33/100000)</f>
        <v>28.8225969159821</v>
      </c>
      <c s="20" r="X33">
        <f>($F$33-$E$33)/(($C$33-$B$33)/100000)</f>
        <v>14.9885280112529</v>
      </c>
      <c t="s" r="Y33">
        <v>95</v>
      </c>
    </row>
    <row r="34">
      <c t="s" r="A34">
        <v>56</v>
      </c>
      <c s="1" r="B34">
        <v>771782</v>
      </c>
      <c s="1" r="C34">
        <v>5732436</v>
      </c>
      <c s="13" r="D34">
        <f>B34/C34</f>
        <v>0.134634211354475</v>
      </c>
      <c s="29" r="E34">
        <v>178</v>
      </c>
      <c s="29" r="F34">
        <v>876</v>
      </c>
      <c s="13" r="G34">
        <f>$E$34/$F$34</f>
        <v>0.203196347031963</v>
      </c>
      <c s="29" r="H34">
        <v>5</v>
      </c>
      <c s="18" r="I34"/>
      <c s="18" r="J34"/>
      <c s="29" r="K34">
        <v>5</v>
      </c>
      <c s="18" r="L34"/>
      <c s="18" r="M34"/>
      <c s="29" r="N34">
        <v>19</v>
      </c>
      <c s="18" r="O34"/>
      <c s="18" r="P34"/>
      <c s="29" r="Q34">
        <v>39</v>
      </c>
      <c s="18" r="R34"/>
      <c s="18" r="S34"/>
      <c s="29" r="T34">
        <v>33</v>
      </c>
      <c s="18" r="U34"/>
      <c s="29" r="V34">
        <v>77</v>
      </c>
      <c s="20" r="W34">
        <f>$E$34/($B$34/100000)</f>
        <v>23.0635075707907</v>
      </c>
      <c s="20" r="X34">
        <f>($F$34-$E$34)/(($C$34-$B$34)/100000)</f>
        <v>14.0707253519395</v>
      </c>
      <c t="s" r="Y34">
        <v>96</v>
      </c>
    </row>
    <row r="35">
      <c t="s" r="A35">
        <v>57</v>
      </c>
      <c s="1" r="B35">
        <v>629296</v>
      </c>
      <c s="1" r="C35">
        <v>4827071</v>
      </c>
      <c s="13" r="D35">
        <f>B35/C35</f>
        <v>0.130368084496789</v>
      </c>
      <c s="29" r="E35">
        <v>200</v>
      </c>
      <c s="29" r="F35">
        <v>809</v>
      </c>
      <c s="13" r="G35">
        <f>$E$35/$F$35</f>
        <v>0.247218788627936</v>
      </c>
      <c s="29" r="H35">
        <v>7</v>
      </c>
      <c s="18" r="I35"/>
      <c s="18" r="J35"/>
      <c s="29" r="K35">
        <v>9</v>
      </c>
      <c s="18" r="L35"/>
      <c s="18" r="M35"/>
      <c s="29" r="N35">
        <v>17</v>
      </c>
      <c s="18" r="O35"/>
      <c s="18" r="P35"/>
      <c s="29" r="Q35">
        <v>49</v>
      </c>
      <c s="18" r="R35"/>
      <c s="18" r="S35"/>
      <c s="29" r="T35">
        <v>41</v>
      </c>
      <c s="18" r="U35"/>
      <c s="29" r="V35">
        <v>77</v>
      </c>
      <c s="20" r="W35">
        <f>$E$35/($B$35/100000)</f>
        <v>31.7815463629198</v>
      </c>
      <c s="20" r="X35">
        <f>($F$35-$E$35)/(($C$35-$B$35)/100000)</f>
        <v>14.5076856191673</v>
      </c>
      <c t="s" r="Y35">
        <v>97</v>
      </c>
    </row>
    <row r="36">
      <c t="s" r="A36">
        <v>58</v>
      </c>
      <c s="1" r="B36">
        <v>178121</v>
      </c>
      <c s="1" r="C36">
        <v>1426759</v>
      </c>
      <c s="13" r="D36">
        <f>B36/C36</f>
        <v>0.124843088426286</v>
      </c>
      <c s="29" r="E36">
        <v>56</v>
      </c>
      <c s="29" r="F36">
        <v>269</v>
      </c>
      <c s="13" r="G36">
        <f>$E$36/$F$36</f>
        <v>0.20817843866171</v>
      </c>
      <c s="29" r="H36">
        <v>0</v>
      </c>
      <c s="18" r="I36"/>
      <c s="18" r="J36"/>
      <c s="29" r="K36">
        <v>3</v>
      </c>
      <c s="18" r="L36"/>
      <c s="18" r="M36"/>
      <c s="29" r="N36">
        <v>3</v>
      </c>
      <c s="18" r="O36"/>
      <c s="18" r="P36"/>
      <c s="29" r="Q36">
        <v>13</v>
      </c>
      <c s="18" r="R36"/>
      <c s="18" r="S36"/>
      <c s="29" r="T36">
        <v>13</v>
      </c>
      <c s="18" r="U36"/>
      <c s="29" r="V36">
        <v>24</v>
      </c>
      <c s="20" r="W36">
        <f>$E$36/($B$36/100000)</f>
        <v>31.4393024966175</v>
      </c>
      <c s="20" r="X36">
        <f>($F$36-$E$36)/(($C$36-$B$36)/100000)</f>
        <v>17.0585870364349</v>
      </c>
      <c t="s" r="Y36">
        <v>98</v>
      </c>
    </row>
    <row r="37">
      <c t="s" r="A37">
        <v>59</v>
      </c>
      <c s="1" r="B37">
        <v>447851</v>
      </c>
      <c s="1" r="C37">
        <v>4237883</v>
      </c>
      <c s="13" r="D37">
        <f>B37/C37</f>
        <v>0.105678000076925</v>
      </c>
      <c s="29" r="E37">
        <v>138</v>
      </c>
      <c s="29" r="F37">
        <v>670</v>
      </c>
      <c s="13" r="G37">
        <f>$E$37/$F$37</f>
        <v>0.205970149253731</v>
      </c>
      <c s="29" r="H37">
        <v>5</v>
      </c>
      <c s="18" r="I37"/>
      <c s="18" r="J37"/>
      <c s="29" r="K37">
        <v>6</v>
      </c>
      <c s="18" r="L37"/>
      <c s="18" r="M37"/>
      <c s="29" r="N37">
        <v>25</v>
      </c>
      <c s="18" r="O37"/>
      <c s="18" r="P37"/>
      <c s="29" r="Q37">
        <v>34</v>
      </c>
      <c s="18" r="R37"/>
      <c s="18" r="S37"/>
      <c s="29" r="T37">
        <v>22</v>
      </c>
      <c s="18" r="U37"/>
      <c s="29" r="V37">
        <v>46</v>
      </c>
      <c s="20" r="W37">
        <f>$E$37/($B$37/100000)</f>
        <v>30.8138197748805</v>
      </c>
      <c s="20" r="X37">
        <f>($F$37-$E$37)/(($C$37-$B$37)/100000)</f>
        <v>14.0368207972914</v>
      </c>
    </row>
    <row r="38">
      <c t="s" s="6" r="A38">
        <v>60</v>
      </c>
      <c s="24" r="B38">
        <f>SUM(B2:B37)</f>
        <v>18827522</v>
      </c>
      <c s="24" r="C38">
        <f>SUM(C2:C37)</f>
        <v>186062455</v>
      </c>
      <c s="17" r="D38">
        <f>B38/C38</f>
        <v>0.101189259273183</v>
      </c>
      <c s="24" r="E38">
        <f>SUM(E2:E37)</f>
        <v>5150</v>
      </c>
      <c s="24" r="F38">
        <f>SUM(F2:F37)</f>
        <v>26575</v>
      </c>
      <c s="17" r="G38">
        <f>E38/F38</f>
        <v>0.19379115710254</v>
      </c>
      <c s="6" r="H38">
        <f>SUM(H2:H37)</f>
        <v>110</v>
      </c>
      <c s="6" r="I38">
        <f>SUM(I2:I37)</f>
        <v>41</v>
      </c>
      <c s="6" r="J38">
        <f>SUM(J2:J37)</f>
        <v>9</v>
      </c>
      <c s="6" r="K38">
        <f>SUM(K2:K37)</f>
        <v>215</v>
      </c>
      <c s="6" r="L38">
        <f>SUM(L2:L37)</f>
        <v>53</v>
      </c>
      <c s="6" r="M38">
        <f>SUM(M2:M37)</f>
        <v>103</v>
      </c>
      <c s="6" r="N38">
        <f>SUM(N2:N37)</f>
        <v>420</v>
      </c>
      <c s="6" r="O38">
        <f>SUM(O2:O37)</f>
        <v>84</v>
      </c>
      <c s="6" r="P38">
        <f>SUM(P2:P37)</f>
        <v>41</v>
      </c>
      <c s="6" r="Q38">
        <f>SUM(Q2:Q37)</f>
        <v>677</v>
      </c>
      <c s="6" r="R38">
        <f>SUM(R2:R37)</f>
        <v>140</v>
      </c>
      <c s="6" r="S38">
        <f>SUM(S2:S37)</f>
        <v>258</v>
      </c>
      <c s="6" r="T38">
        <f>SUM(T2:T37)</f>
        <v>787</v>
      </c>
      <c s="6" r="U38">
        <f>SUM(U2:U37)</f>
        <v>324</v>
      </c>
      <c s="24" r="V38">
        <f>SUM(V2:V37)</f>
        <v>1859</v>
      </c>
      <c s="31" r="W38">
        <f>$E$38/($B$38/100000)</f>
        <v>27.353573136178</v>
      </c>
      <c s="31" r="X38">
        <f>($F$38-$E$38)/(($C$38-$B$38)/100000)</f>
        <v>12.8113185538813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74614</v>
      </c>
      <c s="1" r="C2">
        <v>485178</v>
      </c>
      <c s="13" r="D2">
        <f>B2/C2</f>
        <v>0.153786857606899</v>
      </c>
      <c s="29" r="E2">
        <v>30</v>
      </c>
      <c s="29" r="F2">
        <v>149</v>
      </c>
      <c s="13" r="G2">
        <f>$E$2/$F$2</f>
        <v>0.201342281879195</v>
      </c>
      <c s="29" r="H2">
        <v>1</v>
      </c>
      <c s="18" r="I2"/>
      <c s="18" r="J2"/>
      <c s="29" r="K2">
        <v>4</v>
      </c>
      <c s="18" r="L2"/>
      <c s="18" r="M2"/>
      <c s="29" r="N2">
        <v>2</v>
      </c>
      <c s="18" r="O2"/>
      <c s="18" r="P2"/>
      <c s="29" r="Q2">
        <v>8</v>
      </c>
      <c s="18" r="R2"/>
      <c s="18" r="S2"/>
      <c s="29" r="T2">
        <v>6</v>
      </c>
      <c s="18" r="U2"/>
      <c s="29" r="V2">
        <v>9</v>
      </c>
      <c s="20" r="W2">
        <f>$E$2/($B$2/100000)</f>
        <v>40.2069316750208</v>
      </c>
      <c s="20" r="X2">
        <f>($F$2-$E$2)/(($C$2-$B$2)/100000)</f>
        <v>28.984518856987</v>
      </c>
      <c t="s" r="Y2">
        <v>99</v>
      </c>
    </row>
    <row r="3">
      <c t="s" r="A3">
        <v>25</v>
      </c>
      <c s="1" r="B3">
        <v>251482</v>
      </c>
      <c s="1" r="C3">
        <v>2127954</v>
      </c>
      <c s="13" r="D3">
        <f>B3/C3</f>
        <v>0.11818018622583</v>
      </c>
      <c s="29" r="E3">
        <v>84</v>
      </c>
      <c s="29" r="F3">
        <v>402</v>
      </c>
      <c s="13" r="G3">
        <f>$E$3/$F$3</f>
        <v>0.208955223880597</v>
      </c>
      <c s="18" r="H3"/>
      <c s="18" r="I3"/>
      <c s="29" r="J3">
        <v>9</v>
      </c>
      <c s="18" r="K3"/>
      <c s="18" r="L3"/>
      <c s="18" r="M3"/>
      <c s="18" r="N3"/>
      <c s="18" r="O3"/>
      <c s="29" r="P3">
        <v>34</v>
      </c>
      <c s="18" r="Q3"/>
      <c s="18" r="R3"/>
      <c s="18" r="S3"/>
      <c s="29" r="T3">
        <v>18</v>
      </c>
      <c s="18" r="U3"/>
      <c s="29" r="V3">
        <v>33</v>
      </c>
      <c s="20" r="W3">
        <f>$E$3/($B$3/100000)</f>
        <v>33.4019929855815</v>
      </c>
      <c s="20" r="X3">
        <f>($F$3-$E$3)/(($C$3-$B$3)/100000)</f>
        <v>16.9466957140847</v>
      </c>
      <c t="s" r="Y3">
        <v>100</v>
      </c>
    </row>
    <row r="4">
      <c t="s" r="A4">
        <v>26</v>
      </c>
      <c s="1" r="B4">
        <v>2079606</v>
      </c>
      <c s="1" r="C4">
        <v>27033547</v>
      </c>
      <c s="13" r="D4">
        <f>B4/C4</f>
        <v>0.076926864240198</v>
      </c>
      <c s="29" r="E4">
        <v>655</v>
      </c>
      <c s="29" r="F4">
        <v>3602</v>
      </c>
      <c s="13" r="G4">
        <f>$E$4/$F$4</f>
        <v>0.181843420322043</v>
      </c>
      <c s="29" r="H4">
        <v>13</v>
      </c>
      <c s="18" r="I4"/>
      <c s="18" r="J4"/>
      <c s="18" r="K4"/>
      <c s="18" r="L4"/>
      <c s="29" r="M4">
        <v>104</v>
      </c>
      <c s="18" r="N4"/>
      <c s="18" r="O4"/>
      <c s="18" r="P4"/>
      <c s="18" r="Q4"/>
      <c s="18" r="R4"/>
      <c s="29" r="S4">
        <v>248</v>
      </c>
      <c s="18" r="T4"/>
      <c s="18" r="U4"/>
      <c s="29" r="V4">
        <v>290</v>
      </c>
      <c s="20" r="W4">
        <f>$E$4/($B$4/100000)</f>
        <v>31.4963507510557</v>
      </c>
      <c s="20" r="X4">
        <f>($F$4-$E$4)/(($C$4-$B$4)/100000)</f>
        <v>11.8097578254273</v>
      </c>
      <c t="s" r="Y4">
        <v>101</v>
      </c>
    </row>
    <row r="5">
      <c t="s" r="A5">
        <v>27</v>
      </c>
      <c s="1" r="B5">
        <v>414228</v>
      </c>
      <c s="1" r="C5">
        <v>3643412</v>
      </c>
      <c s="13" r="D5">
        <f>B5/C5</f>
        <v>0.113692330156458</v>
      </c>
      <c s="29" r="E5">
        <v>196</v>
      </c>
      <c s="29" r="F5">
        <v>811</v>
      </c>
      <c s="13" r="G5">
        <f>$E$5/$F$5</f>
        <v>0.241676942046856</v>
      </c>
      <c s="29" r="H5">
        <v>6</v>
      </c>
      <c s="18" r="I5"/>
      <c s="18" r="J5"/>
      <c s="29" r="K5">
        <v>11</v>
      </c>
      <c s="18" r="L5"/>
      <c s="18" r="M5"/>
      <c s="29" r="N5">
        <v>30</v>
      </c>
      <c s="18" r="O5"/>
      <c s="18" r="P5"/>
      <c s="29" r="Q5">
        <v>39</v>
      </c>
      <c s="18" r="R5"/>
      <c s="18" r="S5"/>
      <c s="29" r="T5">
        <v>43</v>
      </c>
      <c s="18" r="U5"/>
      <c s="29" r="V5">
        <v>67</v>
      </c>
      <c s="20" r="W5">
        <f>$E$5/($B$5/100000)</f>
        <v>47.3169365663354</v>
      </c>
      <c s="20" r="X5">
        <f>($F$5-$E$5)/(($C$5-$B$5)/100000)</f>
        <v>19.0450590613604</v>
      </c>
      <c t="s" r="Y5">
        <v>102</v>
      </c>
    </row>
    <row r="6">
      <c t="s" r="A6">
        <v>28</v>
      </c>
      <c s="1" r="B6">
        <v>78075</v>
      </c>
      <c s="1" r="C6">
        <v>657092</v>
      </c>
      <c s="13" r="D6">
        <f>B6/C6</f>
        <v>0.118818978164397</v>
      </c>
      <c s="29" r="E6">
        <v>15</v>
      </c>
      <c s="29" r="F6">
        <v>95</v>
      </c>
      <c s="13" r="G6">
        <f>$E$6/$F$6</f>
        <v>0.157894736842105</v>
      </c>
      <c s="29" r="H6">
        <v>0</v>
      </c>
      <c s="18" r="I6"/>
      <c s="18" r="J6"/>
      <c s="29" r="K6">
        <v>0</v>
      </c>
      <c s="18" r="L6"/>
      <c s="18" r="M6"/>
      <c s="29" r="N6">
        <v>1</v>
      </c>
      <c s="18" r="O6"/>
      <c s="18" r="P6"/>
      <c s="29" r="Q6">
        <v>2</v>
      </c>
      <c s="18" r="R6"/>
      <c s="18" r="S6"/>
      <c s="29" r="T6">
        <v>4</v>
      </c>
      <c s="18" r="U6"/>
      <c s="29" r="V6">
        <v>8</v>
      </c>
      <c s="20" r="W6">
        <f>$E$6/($B$6/100000)</f>
        <v>19.2122958693564</v>
      </c>
      <c s="20" r="X6">
        <f>($F$6-$E$6)/(($C$6-$B$6)/100000)</f>
        <v>13.8165200676319</v>
      </c>
      <c t="s" r="Y6">
        <v>103</v>
      </c>
    </row>
    <row r="7">
      <c t="s" r="A7">
        <v>29</v>
      </c>
      <c s="29" r="B7">
        <v>710726</v>
      </c>
      <c s="29" r="C7">
        <v>6972297</v>
      </c>
      <c s="13" r="D7">
        <f>B7/C7</f>
        <v>0.101935703542176</v>
      </c>
      <c s="29" r="E7">
        <v>211</v>
      </c>
      <c s="29" r="F7">
        <v>997</v>
      </c>
      <c s="13" r="G7">
        <f>$E$7/$F$7</f>
        <v>0.211634904714142</v>
      </c>
      <c s="29" r="H7">
        <v>5</v>
      </c>
      <c s="18" r="I7"/>
      <c s="18" r="J7"/>
      <c s="29" r="K7">
        <v>16</v>
      </c>
      <c s="18" r="L7"/>
      <c s="18" r="M7"/>
      <c s="29" r="N7">
        <v>24</v>
      </c>
      <c s="18" r="O7"/>
      <c s="18" r="P7"/>
      <c s="29" r="Q7">
        <v>39</v>
      </c>
      <c s="18" r="R7"/>
      <c s="18" r="S7"/>
      <c s="29" r="T7">
        <v>39</v>
      </c>
      <c s="18" r="U7"/>
      <c s="29" r="V7">
        <v>88</v>
      </c>
      <c s="20" r="W7">
        <f>$E$7/($B$7/100000)</f>
        <v>29.6879528819826</v>
      </c>
      <c s="20" r="X7">
        <f>($F$7-$E$7)/(($C$7-$B$7)/100000)</f>
        <v>12.5527603216509</v>
      </c>
    </row>
    <row r="8">
      <c t="s" r="A8">
        <v>30</v>
      </c>
      <c s="1" r="B8">
        <v>131795</v>
      </c>
      <c s="1" r="C8">
        <v>1088296</v>
      </c>
      <c s="13" r="D8">
        <f>B8/C8</f>
        <v>0.121102163382021</v>
      </c>
      <c s="29" r="E8">
        <v>48</v>
      </c>
      <c s="29" r="F8">
        <v>223</v>
      </c>
      <c s="13" r="G8">
        <f>$E$8/$F$8</f>
        <v>0.2152466367713</v>
      </c>
      <c s="29" r="H8">
        <v>1</v>
      </c>
      <c s="18" r="I8"/>
      <c s="18" r="J8"/>
      <c s="29" r="K8">
        <v>4</v>
      </c>
      <c s="18" r="L8"/>
      <c s="18" r="M8"/>
      <c s="18" r="N8"/>
      <c s="18" r="O8"/>
      <c s="29" r="P8">
        <v>13</v>
      </c>
      <c s="18" r="Q8"/>
      <c s="18" r="R8"/>
      <c s="18" r="S8"/>
      <c s="29" r="T8">
        <v>11</v>
      </c>
      <c s="18" r="U8"/>
      <c s="29" r="V8">
        <v>19</v>
      </c>
      <c s="20" r="W8">
        <f>$E$8/($B$8/100000)</f>
        <v>36.4201980348268</v>
      </c>
      <c s="20" r="X8">
        <f>($F$8-$E$8)/(($C$8-$B$8)/100000)</f>
        <v>18.2958512327745</v>
      </c>
      <c t="s" r="Y8">
        <v>104</v>
      </c>
    </row>
    <row r="9">
      <c t="s" r="A9">
        <v>31</v>
      </c>
      <c s="1" r="B9">
        <v>803229</v>
      </c>
      <c s="1" r="C9">
        <v>9636981</v>
      </c>
      <c s="13" r="D9">
        <f>B9/C9</f>
        <v>0.083348613014802</v>
      </c>
      <c s="29" r="E9">
        <v>183</v>
      </c>
      <c s="29" r="F9">
        <v>1108</v>
      </c>
      <c s="13" r="G9">
        <f>$E$9/$F$9</f>
        <v>0.165162454873646</v>
      </c>
      <c s="29" r="H9">
        <v>7</v>
      </c>
      <c s="18" r="I9"/>
      <c s="18" r="J9"/>
      <c s="29" r="K9">
        <v>17</v>
      </c>
      <c s="18" r="L9"/>
      <c s="18" r="M9"/>
      <c s="29" r="N9">
        <v>19</v>
      </c>
      <c s="18" r="O9"/>
      <c s="18" r="P9"/>
      <c s="29" r="Q9">
        <v>25</v>
      </c>
      <c s="18" r="R9"/>
      <c s="18" r="S9"/>
      <c s="29" r="T9">
        <v>32</v>
      </c>
      <c s="18" r="U9"/>
      <c s="29" r="V9">
        <v>83</v>
      </c>
      <c s="20" r="W9">
        <f>$E$9/($B$9/100000)</f>
        <v>22.7830419469417</v>
      </c>
      <c s="20" r="X9">
        <f>($F$9-$E$9)/(($C$9-$B$9)/100000)</f>
        <v>10.4712018177554</v>
      </c>
      <c t="s" r="Y9">
        <v>105</v>
      </c>
    </row>
    <row r="10">
      <c t="s" r="A10">
        <v>32</v>
      </c>
      <c s="1" r="B10">
        <v>491684</v>
      </c>
      <c s="1" r="C10">
        <v>4754575</v>
      </c>
      <c s="13" r="D10">
        <f>B10/C10</f>
        <v>0.103412818180384</v>
      </c>
      <c s="29" r="E10">
        <v>101</v>
      </c>
      <c s="29" r="F10">
        <v>790</v>
      </c>
      <c s="13" r="G10">
        <f>$E$10/$F$10</f>
        <v>0.127848101265823</v>
      </c>
      <c s="18" r="H10"/>
      <c s="29" r="I10">
        <v>4</v>
      </c>
      <c s="18" r="J10"/>
      <c s="18" r="K10"/>
      <c s="29" r="L10">
        <v>10</v>
      </c>
      <c s="18" r="M10"/>
      <c s="18" r="N10"/>
      <c s="29" r="O10">
        <v>12</v>
      </c>
      <c s="18" r="P10"/>
      <c s="18" r="Q10"/>
      <c s="29" r="R10">
        <v>15</v>
      </c>
      <c s="18" r="S10"/>
      <c s="18" r="T10"/>
      <c s="29" r="U10">
        <v>57</v>
      </c>
      <c s="18" r="V10"/>
      <c s="20" r="W10">
        <f>$E$10/($B$10/100000)</f>
        <v>20.5416487011983</v>
      </c>
      <c s="20" r="X10">
        <f>($F$10-$E$10)/(($C$10-$B$10)/100000)</f>
        <v>16.1627402624182</v>
      </c>
      <c t="s" r="Y10">
        <v>106</v>
      </c>
    </row>
    <row r="11">
      <c t="s" r="A11">
        <v>33</v>
      </c>
      <c s="1" r="B11">
        <v>231387</v>
      </c>
      <c s="1" r="C11">
        <v>2067370</v>
      </c>
      <c s="13" r="D11">
        <f>B11/C11</f>
        <v>0.111923361565661</v>
      </c>
      <c s="29" r="E11">
        <v>88</v>
      </c>
      <c s="29" r="F11">
        <v>382</v>
      </c>
      <c s="13" r="G11">
        <f>$E$11/$F$11</f>
        <v>0.230366492146597</v>
      </c>
      <c s="29" r="H11">
        <v>4</v>
      </c>
      <c s="18" r="I11"/>
      <c s="18" r="J11"/>
      <c s="29" r="K11">
        <v>1</v>
      </c>
      <c s="18" r="L11"/>
      <c s="18" r="M11"/>
      <c s="29" r="N11">
        <v>9</v>
      </c>
      <c s="18" r="O11"/>
      <c s="18" r="P11"/>
      <c s="29" r="Q11">
        <v>20</v>
      </c>
      <c s="18" r="R11"/>
      <c s="18" r="S11"/>
      <c s="29" r="T11">
        <v>17</v>
      </c>
      <c s="18" r="U11"/>
      <c s="29" r="V11">
        <v>37</v>
      </c>
      <c s="20" r="W11">
        <f>$E$11/($B$11/100000)</f>
        <v>38.0315229464058</v>
      </c>
      <c s="20" r="X11">
        <f>($F$11-$E$11)/(($C$11-$B$11)/100000)</f>
        <v>16.0132201659819</v>
      </c>
      <c t="s" r="Y11">
        <v>107</v>
      </c>
    </row>
    <row r="12">
      <c t="s" r="A12">
        <v>34</v>
      </c>
      <c s="1" r="B12">
        <v>315184</v>
      </c>
      <c s="1" r="C12">
        <v>3199922</v>
      </c>
      <c s="13" r="D12">
        <f>B12/C12</f>
        <v>0.098497400874146</v>
      </c>
      <c s="29" r="E12">
        <v>91</v>
      </c>
      <c s="29" r="F12">
        <v>522</v>
      </c>
      <c s="13" r="G12">
        <f>$E$12/$F$12</f>
        <v>0.174329501915709</v>
      </c>
      <c s="18" r="H12"/>
      <c s="29" r="I12">
        <v>7</v>
      </c>
      <c s="18" r="J12"/>
      <c s="18" r="K12"/>
      <c s="29" r="L12">
        <v>11</v>
      </c>
      <c s="18" r="M12"/>
      <c s="18" r="N12"/>
      <c s="29" r="O12">
        <v>9</v>
      </c>
      <c s="18" r="P12"/>
      <c s="18" r="Q12"/>
      <c s="29" r="R12">
        <v>22</v>
      </c>
      <c s="18" r="S12"/>
      <c s="18" r="T12"/>
      <c s="29" r="U12">
        <v>42</v>
      </c>
      <c s="18" r="V12"/>
      <c s="20" r="W12">
        <f>$E$12/($B$12/100000)</f>
        <v>28.8720239606071</v>
      </c>
      <c s="20" r="X12">
        <f>($F$12-$E$12)/(($C$12-$B$12)/100000)</f>
        <v>14.9406982540529</v>
      </c>
      <c t="s" r="Y12">
        <v>108</v>
      </c>
    </row>
    <row r="13">
      <c t="s" r="A13">
        <v>35</v>
      </c>
      <c s="29" r="B13">
        <v>461184</v>
      </c>
      <c s="29" r="C13">
        <v>4232439</v>
      </c>
      <c s="13" r="D13">
        <f>B13/C13</f>
        <v>0.108964122105481</v>
      </c>
      <c s="29" r="E13">
        <v>76</v>
      </c>
      <c s="29" r="F13">
        <v>518</v>
      </c>
      <c s="13" r="G13">
        <f>$E$13/$F$13</f>
        <v>0.146718146718147</v>
      </c>
      <c s="29" r="H13">
        <v>5</v>
      </c>
      <c s="18" r="I13"/>
      <c s="18" r="J13"/>
      <c s="29" r="K13">
        <v>5</v>
      </c>
      <c s="18" r="L13"/>
      <c s="18" r="M13"/>
      <c s="29" r="N13">
        <v>15</v>
      </c>
      <c s="18" r="O13"/>
      <c s="18" r="P13"/>
      <c s="29" r="Q13">
        <v>17</v>
      </c>
      <c s="18" r="R13"/>
      <c s="18" r="S13"/>
      <c s="29" r="T13">
        <v>13</v>
      </c>
      <c s="18" r="U13"/>
      <c s="29" r="V13">
        <v>21</v>
      </c>
      <c s="20" r="W13">
        <f>$E$13/($B$13/100000)</f>
        <v>16.4793227865668</v>
      </c>
      <c s="20" r="X13">
        <f>($F$13-$E$13)/(($C$13-$B$13)/100000)</f>
        <v>11.7202363669389</v>
      </c>
    </row>
    <row r="14">
      <c t="s" r="A14">
        <v>36</v>
      </c>
      <c s="1" r="B14">
        <v>437588</v>
      </c>
      <c s="1" r="C14">
        <v>5011861</v>
      </c>
      <c s="13" r="D14">
        <f>B14/C14</f>
        <v>0.087310482074423</v>
      </c>
      <c s="29" r="E14">
        <v>50</v>
      </c>
      <c s="29" r="F14">
        <v>516</v>
      </c>
      <c s="13" r="G14">
        <f>$E$14/$F$14</f>
        <v>0.096899224806202</v>
      </c>
      <c s="29" r="H14">
        <v>0</v>
      </c>
      <c s="18" r="I14"/>
      <c s="18" r="J14"/>
      <c s="29" r="K14">
        <v>3</v>
      </c>
      <c s="18" r="L14"/>
      <c s="18" r="M14"/>
      <c s="29" r="N14">
        <v>3</v>
      </c>
      <c s="18" r="O14"/>
      <c s="18" r="P14"/>
      <c s="29" r="Q14">
        <v>3</v>
      </c>
      <c s="18" r="R14"/>
      <c s="18" r="S14"/>
      <c s="29" r="T14">
        <v>18</v>
      </c>
      <c s="18" r="U14"/>
      <c s="29" r="V14">
        <v>23</v>
      </c>
      <c s="20" r="W14">
        <f>$E$14/($B$14/100000)</f>
        <v>11.4262731153505</v>
      </c>
      <c s="20" r="X14">
        <f>($F$14-$E$14)/(($C$14-$B$14)/100000)</f>
        <v>10.1874112017363</v>
      </c>
      <c t="s" r="Y14">
        <v>109</v>
      </c>
    </row>
    <row r="15">
      <c t="s" r="A15">
        <v>37</v>
      </c>
      <c s="1" r="B15">
        <v>749774</v>
      </c>
      <c s="1" r="C15">
        <v>7616804</v>
      </c>
      <c s="13" r="D15">
        <f>B15/C15</f>
        <v>0.098436824683949</v>
      </c>
      <c s="29" r="E15">
        <v>230</v>
      </c>
      <c s="29" r="F15">
        <v>1131</v>
      </c>
      <c s="13" r="G15">
        <f>$E$15/$F$15</f>
        <v>0.203359858532272</v>
      </c>
      <c s="29" r="H15">
        <v>3</v>
      </c>
      <c s="18" r="I15"/>
      <c s="18" r="J15"/>
      <c s="29" r="K15">
        <v>9</v>
      </c>
      <c s="18" r="L15"/>
      <c s="18" r="M15"/>
      <c s="29" r="N15">
        <v>22</v>
      </c>
      <c s="18" r="O15"/>
      <c s="18" r="P15"/>
      <c s="29" r="Q15">
        <v>38</v>
      </c>
      <c s="18" r="R15"/>
      <c s="18" r="S15"/>
      <c s="29" r="T15">
        <v>53</v>
      </c>
      <c s="18" r="U15"/>
      <c s="29" r="V15">
        <v>105</v>
      </c>
      <c s="20" r="W15">
        <f>$E$15/($B$15/100000)</f>
        <v>30.6759103409828</v>
      </c>
      <c s="20" r="X15">
        <f>($F$15-$E$15)/(($C$15-$B$15)/100000)</f>
        <v>13.1206649745232</v>
      </c>
      <c t="s" r="Y15">
        <v>110</v>
      </c>
    </row>
    <row r="16">
      <c t="s" r="A16">
        <v>38</v>
      </c>
      <c s="1" r="B16">
        <v>405354</v>
      </c>
      <c s="1" r="C16">
        <v>3935350</v>
      </c>
      <c s="13" r="D16">
        <f>B16/C16</f>
        <v>0.103003290685708</v>
      </c>
      <c s="29" r="E16">
        <v>125</v>
      </c>
      <c s="29" r="F16">
        <v>572</v>
      </c>
      <c s="13" r="G16">
        <f>$E$16/$F$16</f>
        <v>0.218531468531469</v>
      </c>
      <c s="29" r="H16">
        <v>5</v>
      </c>
      <c s="18" r="I16"/>
      <c s="18" r="J16"/>
      <c s="29" r="K16">
        <v>6</v>
      </c>
      <c s="18" r="L16"/>
      <c s="18" r="M16"/>
      <c s="29" r="N16">
        <v>11</v>
      </c>
      <c s="18" r="O16"/>
      <c s="18" r="P16"/>
      <c s="29" r="Q16">
        <v>19</v>
      </c>
      <c s="18" r="R16"/>
      <c s="18" r="S16"/>
      <c s="29" r="T16">
        <v>34</v>
      </c>
      <c s="18" r="U16"/>
      <c s="29" r="V16">
        <v>50</v>
      </c>
      <c s="20" r="W16">
        <f>$E$16/($B$16/100000)</f>
        <v>30.8372434958086</v>
      </c>
      <c s="20" r="X16">
        <f>($F$16-$E$16)/(($C$16-$B$16)/100000)</f>
        <v>12.6629038673132</v>
      </c>
      <c t="s" r="Y16">
        <v>111</v>
      </c>
    </row>
    <row r="17">
      <c t="s" r="A17">
        <v>39</v>
      </c>
      <c s="1" r="B17">
        <v>214698</v>
      </c>
      <c s="1" r="C17">
        <v>2140780</v>
      </c>
      <c s="13" r="D17">
        <f>B17/C17</f>
        <v>0.100289614065901</v>
      </c>
      <c s="29" r="E17">
        <v>83</v>
      </c>
      <c s="29" r="F17">
        <v>396</v>
      </c>
      <c s="13" r="G17">
        <f>$E$17/$F$17</f>
        <v>0.20959595959596</v>
      </c>
      <c s="29" r="H17">
        <v>6</v>
      </c>
      <c s="18" r="I17"/>
      <c s="18" r="J17"/>
      <c s="29" r="K17">
        <v>8</v>
      </c>
      <c s="18" r="L17"/>
      <c s="18" r="M17"/>
      <c s="29" r="N17">
        <v>10</v>
      </c>
      <c s="18" r="O17"/>
      <c s="18" r="P17"/>
      <c s="29" r="Q17">
        <v>9</v>
      </c>
      <c s="18" r="R17"/>
      <c s="18" r="S17"/>
      <c s="29" r="T17">
        <v>18</v>
      </c>
      <c s="18" r="U17"/>
      <c s="29" r="V17">
        <v>32</v>
      </c>
      <c s="20" r="W17">
        <f>$E$17/($B$17/100000)</f>
        <v>38.6589535067863</v>
      </c>
      <c s="20" r="X17">
        <f>($F$17-$E$17)/(($C$17-$B$17)/100000)</f>
        <v>16.2506061528014</v>
      </c>
      <c t="s" r="Y17">
        <v>112</v>
      </c>
    </row>
    <row r="18">
      <c t="s" r="A18">
        <v>40</v>
      </c>
      <c s="1" r="B18">
        <v>511821</v>
      </c>
      <c s="1" r="C18">
        <v>4434377</v>
      </c>
      <c s="13" r="D18">
        <f>B18/C18</f>
        <v>0.115421174158174</v>
      </c>
      <c s="12" r="E18">
        <v>180</v>
      </c>
      <c s="29" r="F18">
        <v>808</v>
      </c>
      <c s="13" r="G18">
        <f>$E$18/$F$18</f>
        <v>0.222772277227723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35.1685452531256</v>
      </c>
      <c s="20" r="X18">
        <f>($F$18-$E$18)/(($C$18-$B$18)/100000)</f>
        <v>16.0099690100027</v>
      </c>
      <c t="s" r="Y18">
        <v>113</v>
      </c>
    </row>
    <row r="19">
      <c t="s" r="A19">
        <v>41</v>
      </c>
      <c s="1" r="B19">
        <v>102649</v>
      </c>
      <c s="1" r="C19">
        <v>735059</v>
      </c>
      <c s="13" r="D19">
        <f>B19/C19</f>
        <v>0.139647293618607</v>
      </c>
      <c s="29" r="E19">
        <v>53</v>
      </c>
      <c s="29" r="F19">
        <v>196</v>
      </c>
      <c s="13" r="G19">
        <f>$E$19/$F$19</f>
        <v>0.270408163265306</v>
      </c>
      <c s="29" r="H19">
        <v>1</v>
      </c>
      <c s="18" r="I19"/>
      <c s="18" r="J19"/>
      <c s="18" r="K19"/>
      <c s="18" r="L19"/>
      <c s="29" r="M19">
        <v>5</v>
      </c>
      <c s="18" r="N19"/>
      <c s="18" r="O19"/>
      <c s="18" r="P19"/>
      <c s="18" r="Q19"/>
      <c s="18" r="R19"/>
      <c s="29" r="S19">
        <v>22</v>
      </c>
      <c s="18" r="T19"/>
      <c s="18" r="U19"/>
      <c s="29" r="V19">
        <v>25</v>
      </c>
      <c s="20" r="W19">
        <f>$E$19/($B$19/100000)</f>
        <v>51.6322613956298</v>
      </c>
      <c s="20" r="X19">
        <f>($F$19-$E$19)/(($C$19-$B$19)/100000)</f>
        <v>22.6119131576035</v>
      </c>
      <c t="s" r="Y19">
        <v>114</v>
      </c>
    </row>
    <row r="20">
      <c t="s" s="9" r="A20">
        <v>42</v>
      </c>
      <c s="1" r="B20">
        <v>497130</v>
      </c>
      <c s="1" r="C20">
        <v>6615934</v>
      </c>
      <c s="15" r="D20">
        <f>B20/C20</f>
        <v>0.075141317915203</v>
      </c>
      <c s="29" r="E20">
        <v>80</v>
      </c>
      <c s="29" r="F20">
        <v>596</v>
      </c>
      <c s="15" r="G20">
        <f>$E$20/$F$20</f>
        <v>0.134228187919463</v>
      </c>
      <c s="29" r="H20">
        <v>2</v>
      </c>
      <c s="18" r="I20"/>
      <c s="18" r="J20"/>
      <c s="29" r="K20">
        <v>4</v>
      </c>
      <c s="18" r="L20"/>
      <c s="18" r="M20"/>
      <c s="29" r="N20">
        <v>11</v>
      </c>
      <c s="18" r="O20"/>
      <c s="18" r="P20"/>
      <c s="29" r="Q20">
        <v>11</v>
      </c>
      <c s="18" r="R20"/>
      <c s="18" r="S20"/>
      <c s="29" r="T20">
        <v>18</v>
      </c>
      <c s="18" r="U20"/>
      <c s="29" r="V20">
        <v>34</v>
      </c>
      <c s="10" r="W20">
        <f>$E$20/($B$20/100000)</f>
        <v>16.0923702049766</v>
      </c>
      <c s="10" r="X20">
        <f>($F$20-$E$20)/(($C$20-$B$20)/100000)</f>
        <v>8.43302057068669</v>
      </c>
      <c t="s" s="9" r="Y20">
        <v>115</v>
      </c>
    </row>
    <row r="21">
      <c t="s" r="A21">
        <v>43</v>
      </c>
      <c s="1" r="B21">
        <v>178400</v>
      </c>
      <c s="1" r="C21">
        <v>1465336</v>
      </c>
      <c s="13" r="D21">
        <f>B21/C21</f>
        <v>0.121746821206877</v>
      </c>
      <c s="29" r="E21">
        <v>96</v>
      </c>
      <c s="29" r="F21">
        <v>401</v>
      </c>
      <c s="15" r="G21">
        <f>$E$21/$F$21</f>
        <v>0.239401496259352</v>
      </c>
      <c s="29" r="H21">
        <v>6</v>
      </c>
      <c s="18" r="I21"/>
      <c s="18" r="J21"/>
      <c s="29" r="K21">
        <v>4</v>
      </c>
      <c s="18" r="L21"/>
      <c s="18" r="M21"/>
      <c s="29" r="N21">
        <v>10</v>
      </c>
      <c s="18" r="O21"/>
      <c s="18" r="P21"/>
      <c s="29" r="Q21">
        <v>20</v>
      </c>
      <c s="18" r="R21"/>
      <c s="18" r="S21"/>
      <c s="29" r="T21">
        <v>18</v>
      </c>
      <c s="18" r="U21"/>
      <c s="29" r="V21">
        <v>38</v>
      </c>
      <c s="10" r="W21">
        <f>$E$21/($B$21/100000)</f>
        <v>53.8116591928251</v>
      </c>
      <c s="20" r="X21">
        <f>($F$21-$E$21)/(($C$21-$B$21)/100000)</f>
        <v>23.6997022384952</v>
      </c>
      <c t="s" r="Y21">
        <v>116</v>
      </c>
    </row>
    <row r="22">
      <c t="s" r="A22">
        <v>44</v>
      </c>
      <c s="1" r="B22">
        <v>1041376</v>
      </c>
      <c s="1" r="C22">
        <v>14857620</v>
      </c>
      <c s="13" r="D22">
        <f>B22/C22</f>
        <v>0.070090364405605</v>
      </c>
      <c s="29" r="E22">
        <v>205</v>
      </c>
      <c s="29" r="F22">
        <v>1396</v>
      </c>
      <c s="15" r="G22">
        <f>$E$22/$F$22</f>
        <v>0.146848137535817</v>
      </c>
      <c s="29" r="H22">
        <v>3</v>
      </c>
      <c s="18" r="I22"/>
      <c s="18" r="J22"/>
      <c s="29" r="K22">
        <v>3</v>
      </c>
      <c s="18" r="L22"/>
      <c s="18" r="M22"/>
      <c s="29" r="N22">
        <v>12</v>
      </c>
      <c s="18" r="O22"/>
      <c s="18" r="P22"/>
      <c s="29" r="Q22">
        <v>51</v>
      </c>
      <c s="18" r="R22"/>
      <c s="18" r="S22"/>
      <c s="29" r="T22">
        <v>36</v>
      </c>
      <c s="18" r="U22"/>
      <c s="29" r="V22">
        <v>100</v>
      </c>
      <c s="20" r="W22">
        <f>$E$22/($B$22/100000)</f>
        <v>19.6854930399779</v>
      </c>
      <c s="20" r="X22">
        <f>($F$22-$E$22)/(($C$22-$B$22)/100000)</f>
        <v>8.62028782931164</v>
      </c>
      <c t="s" r="Y22">
        <v>117</v>
      </c>
    </row>
    <row r="23">
      <c t="s" r="A23">
        <v>45</v>
      </c>
      <c s="1" r="B23">
        <v>734260</v>
      </c>
      <c s="1" r="C23">
        <v>6773333</v>
      </c>
      <c s="13" r="D23">
        <f>B23/C23</f>
        <v>0.108404532893924</v>
      </c>
      <c s="29" r="E23">
        <v>229</v>
      </c>
      <c s="29" r="F23">
        <v>1077</v>
      </c>
      <c s="13" r="G23">
        <f>$E$23/$F$23</f>
        <v>0.212627669452182</v>
      </c>
      <c s="29" r="H23">
        <v>6</v>
      </c>
      <c s="18" r="I23"/>
      <c s="18" r="J23"/>
      <c s="29" r="K23">
        <v>11</v>
      </c>
      <c s="18" r="L23"/>
      <c s="18" r="M23"/>
      <c s="29" r="N23">
        <v>35</v>
      </c>
      <c s="18" r="O23"/>
      <c s="18" r="P23"/>
      <c s="29" r="Q23">
        <v>36</v>
      </c>
      <c s="18" r="R23"/>
      <c s="18" r="S23"/>
      <c s="29" r="T23">
        <v>43</v>
      </c>
      <c s="18" r="U23"/>
      <c s="29" r="V23">
        <v>98</v>
      </c>
      <c s="20" r="W23">
        <f>$E$23/($B$23/100000)</f>
        <v>31.1878626099747</v>
      </c>
      <c s="20" r="X23">
        <f>($F$23-$E$23)/(($C$23-$B$23)/100000)</f>
        <v>14.0418902040098</v>
      </c>
      <c t="s" r="Y23">
        <v>118</v>
      </c>
    </row>
    <row r="24">
      <c t="s" r="A24">
        <v>46</v>
      </c>
      <c s="1" r="B24">
        <v>55232</v>
      </c>
      <c s="1" r="C24">
        <v>491391</v>
      </c>
      <c s="13" r="D24">
        <f>B24/C24</f>
        <v>0.112399290992306</v>
      </c>
      <c s="29" r="E24">
        <v>27</v>
      </c>
      <c s="29" r="F24">
        <v>95</v>
      </c>
      <c s="13" r="G24">
        <f>$E$24/$F$24</f>
        <v>0.28421052631579</v>
      </c>
      <c s="12" r="H24">
        <v>4</v>
      </c>
      <c s="18" r="I24"/>
      <c s="18" r="J24"/>
      <c s="12" r="K24">
        <v>6</v>
      </c>
      <c s="18" r="L24"/>
      <c s="18" r="M24"/>
      <c s="12" r="N24">
        <v>3</v>
      </c>
      <c s="18" r="O24"/>
      <c s="18" r="P24"/>
      <c s="12" r="Q24">
        <v>3</v>
      </c>
      <c s="18" r="R24"/>
      <c s="18" r="S24"/>
      <c s="12" r="T24">
        <v>5</v>
      </c>
      <c s="18" r="U24"/>
      <c s="12" r="V24">
        <v>5</v>
      </c>
      <c s="20" r="W24">
        <f>$E$24/($B$24/100000)</f>
        <v>48.8847045191193</v>
      </c>
      <c s="20" r="X24">
        <f>($F$24-$E$24)/(($C$24-$B$24)/100000)</f>
        <v>15.5906446960856</v>
      </c>
      <c t="s" r="Y24">
        <v>119</v>
      </c>
    </row>
    <row r="25">
      <c t="s" r="A25">
        <v>47</v>
      </c>
      <c s="1" r="B25">
        <v>953338</v>
      </c>
      <c s="1" r="C25">
        <v>8703442</v>
      </c>
      <c s="13" r="D25">
        <f>B25/C25</f>
        <v>0.10953574459392</v>
      </c>
      <c s="29" r="E25">
        <v>275</v>
      </c>
      <c s="29" r="F25">
        <v>1295</v>
      </c>
      <c s="13" r="G25">
        <f>$E$25/$F$25</f>
        <v>0.212355212355212</v>
      </c>
      <c s="28" r="H25">
        <v>8</v>
      </c>
      <c s="7" r="I25"/>
      <c s="7" r="J25"/>
      <c s="28" r="K25">
        <v>11</v>
      </c>
      <c s="7" r="L25"/>
      <c s="7" r="M25"/>
      <c s="28" r="N25">
        <v>44</v>
      </c>
      <c s="18" r="O25"/>
      <c s="18" r="P25"/>
      <c s="29" r="Q25">
        <v>51</v>
      </c>
      <c s="18" r="R25"/>
      <c s="18" r="S25"/>
      <c s="29" r="T25">
        <v>65</v>
      </c>
      <c s="18" r="U25"/>
      <c s="29" r="V25">
        <v>96</v>
      </c>
      <c s="20" r="W25">
        <f>$E$25/($B$25/100000)</f>
        <v>28.8460126418962</v>
      </c>
      <c s="20" r="X25">
        <f>($F$25-$E$25)/(($C$25-$B$25)/100000)</f>
        <v>13.1611137089257</v>
      </c>
      <c t="s" r="Y25">
        <v>120</v>
      </c>
    </row>
    <row r="26">
      <c t="s" r="A26">
        <v>48</v>
      </c>
      <c s="29" r="B26">
        <v>325423</v>
      </c>
      <c s="29" r="C26">
        <v>2694837</v>
      </c>
      <c s="13" r="D26">
        <f>B26/C26</f>
        <v>0.120757953078424</v>
      </c>
      <c s="29" r="E26">
        <v>112</v>
      </c>
      <c s="29" r="F26">
        <v>531</v>
      </c>
      <c s="13" r="G26">
        <f>$E$26/$F$26</f>
        <v>0.210922787193974</v>
      </c>
      <c s="29" r="H26">
        <v>0</v>
      </c>
      <c s="18" r="I26"/>
      <c s="18" r="J26"/>
      <c s="29" r="K26">
        <v>8</v>
      </c>
      <c s="18" r="L26"/>
      <c s="18" r="M26"/>
      <c s="29" r="N26">
        <v>12</v>
      </c>
      <c s="18" r="O26"/>
      <c s="18" r="P26"/>
      <c s="29" r="Q26">
        <v>23</v>
      </c>
      <c s="18" r="R26"/>
      <c s="18" r="S26"/>
      <c s="29" r="T26">
        <v>19</v>
      </c>
      <c s="18" r="U26"/>
      <c s="29" r="V26">
        <v>50</v>
      </c>
      <c s="20" r="W26">
        <f>$E$26/($B$26/100000)</f>
        <v>34.4167437458324</v>
      </c>
      <c s="20" r="X26">
        <f>($F$26-$E$26)/(($C$26-$B$26)/100000)</f>
        <v>17.6836973192528</v>
      </c>
    </row>
    <row r="27">
      <c t="s" r="A27">
        <v>49</v>
      </c>
      <c s="1" r="B27">
        <v>348422</v>
      </c>
      <c s="1" r="C27">
        <v>2881297</v>
      </c>
      <c s="13" r="D27">
        <f>B27/C27</f>
        <v>0.120925402691913</v>
      </c>
      <c s="29" r="E27">
        <v>157</v>
      </c>
      <c s="29" r="F27">
        <v>594</v>
      </c>
      <c s="13" r="G27">
        <f>$E$27/$F$27</f>
        <v>0.264309764309764</v>
      </c>
      <c s="29" r="H27">
        <v>4</v>
      </c>
      <c s="18" r="I27"/>
      <c s="18" r="J27"/>
      <c s="29" r="K27">
        <v>5</v>
      </c>
      <c s="18" r="L27"/>
      <c s="18" r="M27"/>
      <c s="29" r="N27">
        <v>17</v>
      </c>
      <c s="18" r="O27"/>
      <c s="18" r="P27"/>
      <c s="29" r="Q27">
        <v>25</v>
      </c>
      <c s="18" r="R27"/>
      <c s="18" r="S27"/>
      <c s="29" r="T27">
        <v>30</v>
      </c>
      <c s="18" r="U27"/>
      <c s="29" r="V27">
        <v>74</v>
      </c>
      <c s="20" r="W27">
        <f>$E$27/($B$27/100000)</f>
        <v>45.0603004402707</v>
      </c>
      <c s="20" r="X27">
        <f>($F$27-$E$27)/(($C$27-$B$27)/100000)</f>
        <v>17.2531214528944</v>
      </c>
      <c t="s" r="Y27">
        <v>121</v>
      </c>
    </row>
    <row r="28">
      <c t="s" r="A28">
        <v>50</v>
      </c>
      <c s="1" r="B28">
        <v>1044143</v>
      </c>
      <c s="1" r="C28">
        <v>9636871</v>
      </c>
      <c s="13" r="D28">
        <f>B28/C28</f>
        <v>0.108348757599848</v>
      </c>
      <c s="29" r="E28">
        <v>324</v>
      </c>
      <c s="29" r="F28">
        <v>1441</v>
      </c>
      <c s="13" r="G28">
        <f>$E$28/$F$28</f>
        <v>0.224843858431645</v>
      </c>
      <c s="29" r="H28">
        <v>9</v>
      </c>
      <c s="18" r="I28"/>
      <c s="18" r="J28"/>
      <c s="29" r="K28">
        <v>18</v>
      </c>
      <c s="18" r="L28"/>
      <c s="18" r="M28"/>
      <c s="29" r="N28">
        <v>41</v>
      </c>
      <c s="18" r="O28"/>
      <c s="18" r="P28"/>
      <c s="29" r="Q28">
        <v>55</v>
      </c>
      <c s="18" r="R28"/>
      <c s="18" r="S28"/>
      <c s="29" r="T28">
        <v>72</v>
      </c>
      <c s="18" r="U28"/>
      <c s="29" r="V28">
        <v>129</v>
      </c>
      <c s="20" r="W28">
        <f>$E$28/($B$28/100000)</f>
        <v>31.0302324490036</v>
      </c>
      <c s="20" r="X28">
        <f>($F$28-$E$28)/(($C$28-$B$28)/100000)</f>
        <v>12.999364113469</v>
      </c>
      <c t="s" r="Y28">
        <v>122</v>
      </c>
    </row>
    <row r="29">
      <c t="s" r="A29">
        <v>51</v>
      </c>
      <c s="1" r="B29">
        <v>396961</v>
      </c>
      <c s="1" r="C29">
        <v>3316277</v>
      </c>
      <c s="13" r="D29">
        <f>B29/C29</f>
        <v>0.119700797008211</v>
      </c>
      <c s="29" r="E29">
        <v>123</v>
      </c>
      <c s="29" r="F29">
        <v>530</v>
      </c>
      <c s="13" r="G29">
        <f>$E$29/$F$29</f>
        <v>0.232075471698113</v>
      </c>
      <c s="29" r="H29">
        <v>2</v>
      </c>
      <c s="18" r="I29"/>
      <c s="18" r="J29"/>
      <c s="29" r="K29">
        <v>8</v>
      </c>
      <c s="18" r="L29"/>
      <c s="18" r="M29"/>
      <c s="29" r="N29">
        <v>16</v>
      </c>
      <c s="18" r="O29"/>
      <c s="18" r="P29"/>
      <c s="29" r="Q29">
        <v>27</v>
      </c>
      <c s="18" r="R29"/>
      <c s="18" r="S29"/>
      <c s="29" r="T29">
        <v>28</v>
      </c>
      <c s="18" r="U29"/>
      <c s="29" r="V29">
        <v>42</v>
      </c>
      <c s="20" r="W29">
        <f>$E$29/($B$29/100000)</f>
        <v>30.9854116651258</v>
      </c>
      <c s="20" r="X29">
        <f>($F$29-$E$29)/(($C$29-$B$29)/100000)</f>
        <v>13.9416219415781</v>
      </c>
      <c t="s" r="Y29">
        <v>123</v>
      </c>
    </row>
    <row r="30">
      <c t="s" r="A30">
        <v>52</v>
      </c>
      <c s="1" r="B30">
        <v>510068</v>
      </c>
      <c s="1" r="C30">
        <v>4669784</v>
      </c>
      <c s="13" r="D30">
        <f>B30/C30</f>
        <v>0.109227321863281</v>
      </c>
      <c s="29" r="E30">
        <v>182</v>
      </c>
      <c s="29" r="F30">
        <v>844</v>
      </c>
      <c s="13" r="G30">
        <f>$E$30/$F$30</f>
        <v>0.21563981042654</v>
      </c>
      <c s="29" r="H30">
        <v>7</v>
      </c>
      <c s="18" r="I30"/>
      <c s="18" r="J30"/>
      <c s="29" r="K30">
        <v>12</v>
      </c>
      <c s="18" r="L30"/>
      <c s="18" r="M30"/>
      <c s="29" r="N30">
        <v>16</v>
      </c>
      <c s="18" r="O30"/>
      <c s="18" r="P30"/>
      <c s="29" r="Q30">
        <v>34</v>
      </c>
      <c s="18" r="R30"/>
      <c s="18" r="S30"/>
      <c s="29" r="T30">
        <v>37</v>
      </c>
      <c s="18" r="U30"/>
      <c s="29" r="V30">
        <v>76</v>
      </c>
      <c s="20" r="W30">
        <f>$E$30/($B$30/100000)</f>
        <v>35.6815169742074</v>
      </c>
      <c s="20" r="X30">
        <f>($F$30-$E$30)/(($C$30-$B$30)/100000)</f>
        <v>15.9145480124124</v>
      </c>
      <c t="s" r="Y30">
        <v>124</v>
      </c>
    </row>
    <row r="31">
      <c t="s" r="A31">
        <v>53</v>
      </c>
      <c s="1" r="B31">
        <v>1613252</v>
      </c>
      <c s="1" r="C31">
        <v>17190551</v>
      </c>
      <c s="13" r="D31">
        <f>B31/C31</f>
        <v>0.093845275814603</v>
      </c>
      <c s="28" r="E31">
        <v>434</v>
      </c>
      <c s="29" r="F31">
        <v>2433</v>
      </c>
      <c s="13" r="G31">
        <f>$E$31/$F$31</f>
        <v>0.178380600082203</v>
      </c>
      <c s="18" r="H31"/>
      <c s="29" r="I31">
        <v>28</v>
      </c>
      <c s="18" r="J31"/>
      <c s="18" r="K31"/>
      <c s="29" r="L31">
        <v>46</v>
      </c>
      <c s="18" r="M31"/>
      <c s="18" r="N31"/>
      <c s="29" r="O31">
        <v>60</v>
      </c>
      <c s="18" r="P31"/>
      <c s="18" r="Q31"/>
      <c s="29" r="R31">
        <v>90</v>
      </c>
      <c s="18" r="S31"/>
      <c s="18" r="T31"/>
      <c s="29" r="U31">
        <v>210</v>
      </c>
      <c s="18" r="V31"/>
      <c s="20" r="W31">
        <f>$E$31/($B$31/100000)</f>
        <v>26.902182672019</v>
      </c>
      <c s="20" r="X31">
        <f>($F$31-$E$31)/(($C$31-$B$31)/100000)</f>
        <v>12.8327767220749</v>
      </c>
      <c t="s" r="Y31">
        <v>125</v>
      </c>
    </row>
    <row r="32">
      <c t="s" r="A32">
        <v>54</v>
      </c>
      <c s="1" r="B32">
        <v>155573</v>
      </c>
      <c s="1" r="C32">
        <v>1821224</v>
      </c>
      <c s="13" r="D32">
        <f>B32/C32</f>
        <v>0.085422221538921</v>
      </c>
      <c s="29" r="E32">
        <v>68</v>
      </c>
      <c s="29" r="F32">
        <v>378</v>
      </c>
      <c s="13" r="G32">
        <f>$E$32/$F$32</f>
        <v>0.17989417989418</v>
      </c>
      <c s="29" r="H32">
        <v>5</v>
      </c>
      <c s="18" r="I32"/>
      <c s="18" r="J32"/>
      <c s="29" r="K32">
        <v>5</v>
      </c>
      <c s="18" r="L32"/>
      <c s="18" r="M32"/>
      <c s="29" r="N32">
        <v>5</v>
      </c>
      <c s="18" r="O32"/>
      <c s="18" r="P32"/>
      <c s="29" r="Q32">
        <v>16</v>
      </c>
      <c s="18" r="R32"/>
      <c s="18" r="S32"/>
      <c s="29" r="T32">
        <v>16</v>
      </c>
      <c s="18" r="U32"/>
      <c s="29" r="V32">
        <v>21</v>
      </c>
      <c s="20" r="W32">
        <f>$E$32/($B$32/100000)</f>
        <v>43.7093840190779</v>
      </c>
      <c s="20" r="X32">
        <f>($F$32-$E$32)/(($C$32-$B$32)/100000)</f>
        <v>18.6113417516635</v>
      </c>
      <c t="s" r="Y32">
        <v>126</v>
      </c>
    </row>
    <row r="33">
      <c t="s" r="A33">
        <v>55</v>
      </c>
      <c s="1" r="B33">
        <v>55351</v>
      </c>
      <c s="1" r="C33">
        <v>489141</v>
      </c>
      <c s="13" r="D33">
        <f>B33/C33</f>
        <v>0.11315960019708</v>
      </c>
      <c s="29" r="E33">
        <v>19</v>
      </c>
      <c s="29" r="F33">
        <v>89</v>
      </c>
      <c s="13" r="G33">
        <f>$E$33/$F$33</f>
        <v>0.213483146067416</v>
      </c>
      <c s="29" r="H33">
        <v>0</v>
      </c>
      <c s="18" r="I33"/>
      <c s="18" r="J33"/>
      <c s="29" r="K33">
        <v>1</v>
      </c>
      <c s="18" r="L33"/>
      <c s="18" r="M33"/>
      <c s="29" r="N33">
        <v>1</v>
      </c>
      <c s="18" r="O33"/>
      <c s="18" r="P33"/>
      <c s="29" r="Q33">
        <v>5</v>
      </c>
      <c s="18" r="R33"/>
      <c s="18" r="S33"/>
      <c s="29" r="T33">
        <v>4</v>
      </c>
      <c s="18" r="U33"/>
      <c s="29" r="V33">
        <v>8</v>
      </c>
      <c s="20" r="W33">
        <f>$E$33/($B$33/100000)</f>
        <v>34.3263897671226</v>
      </c>
      <c s="20" r="X33">
        <f>($F$33-$E$33)/(($C$33-$B$33)/100000)</f>
        <v>16.1368404066484</v>
      </c>
      <c t="s" r="Y33">
        <v>127</v>
      </c>
    </row>
    <row r="34">
      <c t="s" r="A34">
        <v>56</v>
      </c>
      <c s="1" r="B34">
        <v>757595</v>
      </c>
      <c s="1" r="C34">
        <v>5779184</v>
      </c>
      <c s="13" r="D34">
        <f>B34/C34</f>
        <v>0.131090306174713</v>
      </c>
      <c s="29" r="E34">
        <v>178</v>
      </c>
      <c s="29" r="F34">
        <v>880</v>
      </c>
      <c s="13" r="G34">
        <f>$E$34/$F$34</f>
        <v>0.202272727272727</v>
      </c>
      <c s="29" r="H34">
        <v>3</v>
      </c>
      <c s="18" r="I34"/>
      <c s="18" r="J34"/>
      <c s="29" r="K34">
        <v>10</v>
      </c>
      <c s="18" r="L34"/>
      <c s="18" r="M34"/>
      <c s="29" r="N34">
        <v>15</v>
      </c>
      <c s="18" r="O34"/>
      <c s="18" r="P34"/>
      <c s="29" r="Q34">
        <v>33</v>
      </c>
      <c s="18" r="R34"/>
      <c s="18" r="S34"/>
      <c s="29" r="T34">
        <v>38</v>
      </c>
      <c s="18" r="U34"/>
      <c s="29" r="V34">
        <v>79</v>
      </c>
      <c s="20" r="W34">
        <f>$E$34/($B$34/100000)</f>
        <v>23.4954032167583</v>
      </c>
      <c s="20" r="X34">
        <f>($F$34-$E$34)/(($C$34-$B$34)/100000)</f>
        <v>13.9796387159523</v>
      </c>
      <c t="s" r="Y34">
        <v>128</v>
      </c>
    </row>
    <row r="35">
      <c t="s" r="A35">
        <v>57</v>
      </c>
      <c s="1" r="B35">
        <v>622263</v>
      </c>
      <c s="1" r="C35">
        <v>4888868</v>
      </c>
      <c s="13" r="D35">
        <f>B35/C35</f>
        <v>0.127281612021433</v>
      </c>
      <c s="29" r="E35">
        <v>229</v>
      </c>
      <c s="29" r="F35">
        <v>865</v>
      </c>
      <c s="13" r="G35">
        <f>$E$35/$F$35</f>
        <v>0.264739884393064</v>
      </c>
      <c s="29" r="H35">
        <v>6</v>
      </c>
      <c s="18" r="I35"/>
      <c s="18" r="J35"/>
      <c s="29" r="K35">
        <v>11</v>
      </c>
      <c s="18" r="L35"/>
      <c s="18" r="M35"/>
      <c s="29" r="N35">
        <v>35</v>
      </c>
      <c s="18" r="O35"/>
      <c s="18" r="P35"/>
      <c s="29" r="Q35">
        <v>36</v>
      </c>
      <c s="18" r="R35"/>
      <c s="18" r="S35"/>
      <c s="29" r="T35">
        <v>43</v>
      </c>
      <c s="18" r="U35"/>
      <c s="29" r="V35">
        <v>98</v>
      </c>
      <c s="20" r="W35">
        <f>$E$35/($B$35/100000)</f>
        <v>36.801159638288</v>
      </c>
      <c s="20" r="X35">
        <f>($F$35-$E$35)/(($C$35-$B$35)/100000)</f>
        <v>14.9064654450084</v>
      </c>
      <c t="s" r="Y35">
        <v>129</v>
      </c>
    </row>
    <row customHeight="1" r="36" ht="12.0">
      <c t="s" r="A36">
        <v>58</v>
      </c>
      <c s="1" r="B36">
        <v>171036</v>
      </c>
      <c s="1" r="C36">
        <v>1423318</v>
      </c>
      <c s="13" r="D36">
        <f>B36/C36</f>
        <v>0.120167102502744</v>
      </c>
      <c s="29" r="E36">
        <v>67</v>
      </c>
      <c s="29" r="F36">
        <v>300</v>
      </c>
      <c s="13" r="G36">
        <f>$E$36/$F$36</f>
        <v>0.223333333333333</v>
      </c>
      <c s="29" r="H36">
        <v>3</v>
      </c>
      <c s="18" r="I36"/>
      <c s="18" r="J36"/>
      <c s="29" r="K36">
        <v>2</v>
      </c>
      <c s="18" r="L36"/>
      <c s="18" r="M36"/>
      <c s="29" r="N36">
        <v>8</v>
      </c>
      <c s="18" r="O36"/>
      <c s="18" r="P36"/>
      <c s="29" r="Q36">
        <v>7</v>
      </c>
      <c s="18" r="R36"/>
      <c s="18" r="S36"/>
      <c s="29" r="T36">
        <v>14</v>
      </c>
      <c s="18" r="U36"/>
      <c s="29" r="V36">
        <v>33</v>
      </c>
      <c s="20" r="W36">
        <f>$E$36/($B$36/100000)</f>
        <v>39.1730395940036</v>
      </c>
      <c s="20" r="X36">
        <f>($F$36-$E$36)/(($C$36-$B$36)/100000)</f>
        <v>18.606032826472</v>
      </c>
      <c t="s" r="Y36">
        <v>130</v>
      </c>
    </row>
    <row customHeight="1" r="37" ht="12.0">
      <c t="s" r="A37">
        <v>59</v>
      </c>
      <c s="1" r="B37">
        <v>450802</v>
      </c>
      <c s="1" r="C37">
        <v>4277566</v>
      </c>
      <c s="13" r="D37">
        <f>B37/C37</f>
        <v>0.105387503080023</v>
      </c>
      <c s="29" r="E37">
        <v>128</v>
      </c>
      <c s="29" r="F37">
        <v>729</v>
      </c>
      <c s="13" r="G37">
        <f>$E$37/$F$37</f>
        <v>0.175582990397805</v>
      </c>
      <c s="29" r="H37">
        <v>4</v>
      </c>
      <c s="18" r="I37"/>
      <c s="18" r="J37"/>
      <c s="29" r="K37">
        <v>7</v>
      </c>
      <c s="18" r="L37"/>
      <c s="18" r="M37"/>
      <c s="29" r="N37">
        <v>19</v>
      </c>
      <c s="18" r="O37"/>
      <c s="18" r="P37"/>
      <c s="29" r="Q37">
        <v>29</v>
      </c>
      <c s="18" r="R37"/>
      <c s="18" r="S37"/>
      <c s="29" r="T37">
        <v>27</v>
      </c>
      <c s="18" r="U37"/>
      <c s="29" r="V37">
        <v>42</v>
      </c>
      <c s="20" r="W37">
        <f>$E$37/($B$37/100000)</f>
        <v>28.3938403112675</v>
      </c>
      <c s="20" r="X37">
        <f>($F$37-$E$37)/(($C$37-$B$37)/100000)</f>
        <v>15.7051754432727</v>
      </c>
    </row>
    <row r="38">
      <c t="s" s="6" r="A38">
        <v>60</v>
      </c>
      <c s="21" r="B38">
        <f>SUM(B2:B37)</f>
        <v>18375703</v>
      </c>
      <c s="21" r="C38">
        <f>SUM(C2:C37)</f>
        <v>187749268</v>
      </c>
      <c s="17" r="D38">
        <f>B38/C38</f>
        <v>0.097873633254325</v>
      </c>
      <c s="24" r="E38">
        <f>SUM(E2:E37)</f>
        <v>5432</v>
      </c>
      <c s="24" r="F38">
        <f>SUM(F2:F37)</f>
        <v>27692</v>
      </c>
      <c s="17" r="G38">
        <f>E38/F38</f>
        <v>0.196157735085945</v>
      </c>
      <c s="6" r="H38">
        <f>SUM(H2:H37)</f>
        <v>135</v>
      </c>
      <c s="6" r="I38">
        <f>SUM(I2:I37)</f>
        <v>39</v>
      </c>
      <c s="6" r="J38">
        <f>SUM(J2:J37)</f>
        <v>9</v>
      </c>
      <c s="6" r="K38">
        <f>SUM(K2:K37)</f>
        <v>222</v>
      </c>
      <c s="6" r="L38">
        <f>SUM(L2:L37)</f>
        <v>67</v>
      </c>
      <c s="6" r="M38">
        <f>SUM(M2:M37)</f>
        <v>109</v>
      </c>
      <c s="6" r="N38">
        <f>SUM(N2:N37)</f>
        <v>470</v>
      </c>
      <c s="6" r="O38">
        <f>SUM(O2:O37)</f>
        <v>81</v>
      </c>
      <c s="6" r="P38">
        <f>SUM(P2:P37)</f>
        <v>47</v>
      </c>
      <c s="6" r="Q38">
        <f>SUM(Q2:Q37)</f>
        <v>714</v>
      </c>
      <c s="6" r="R38">
        <f>SUM(R2:R37)</f>
        <v>127</v>
      </c>
      <c s="6" r="S38">
        <f>SUM(S2:S37)</f>
        <v>270</v>
      </c>
      <c s="6" r="T38">
        <f>SUM(T2:T37)</f>
        <v>852</v>
      </c>
      <c s="6" r="U38">
        <f>SUM(U2:U37)</f>
        <v>309</v>
      </c>
      <c s="24" r="V38">
        <f>SUM(V2:V37)</f>
        <v>1985</v>
      </c>
      <c s="31" r="W38">
        <f>$E$38/($B$38/100000)</f>
        <v>29.5607738109394</v>
      </c>
      <c s="31" r="X38">
        <f>($F$38-$E$38)/(($C$38-$B$38)/100000)</f>
        <v>13.1425467722782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67833</v>
      </c>
      <c s="1" r="C2">
        <v>486235</v>
      </c>
      <c s="13" r="D2">
        <f>B2/C2</f>
        <v>0.13950661717071</v>
      </c>
      <c s="29" r="E2">
        <v>27</v>
      </c>
      <c s="29" r="F2">
        <v>169</v>
      </c>
      <c s="13" r="G2">
        <f>$E$2/$F$2</f>
        <v>0.159763313609467</v>
      </c>
      <c s="29" r="H2">
        <v>3</v>
      </c>
      <c s="18" r="I2"/>
      <c s="18" r="J2"/>
      <c s="29" r="K2">
        <v>1</v>
      </c>
      <c s="18" r="L2"/>
      <c s="18" r="M2"/>
      <c s="29" r="N2">
        <v>3</v>
      </c>
      <c s="18" r="O2"/>
      <c s="18" r="P2"/>
      <c s="29" r="Q2">
        <v>4</v>
      </c>
      <c s="18" r="R2"/>
      <c s="18" r="S2"/>
      <c s="29" r="T2">
        <v>10</v>
      </c>
      <c s="18" r="U2"/>
      <c s="29" r="V2">
        <v>6</v>
      </c>
      <c s="20" r="W2">
        <f>$E$2/($B$2/100000)</f>
        <v>39.8036353986997</v>
      </c>
      <c s="20" r="X2">
        <f>($F$2-$E$2)/(($C$2-$B$2)/100000)</f>
        <v>33.9386523008972</v>
      </c>
      <c t="s" r="Y2">
        <v>131</v>
      </c>
    </row>
    <row r="3">
      <c t="s" r="A3">
        <v>25</v>
      </c>
      <c s="1" r="B3">
        <v>243494</v>
      </c>
      <c s="1" r="C3">
        <v>2145844</v>
      </c>
      <c s="13" r="D3">
        <f>B3/C3</f>
        <v>0.113472367982015</v>
      </c>
      <c s="29" r="E3">
        <v>96</v>
      </c>
      <c s="29" r="F3">
        <v>447</v>
      </c>
      <c s="13" r="G3">
        <f>$E$3/$F$3</f>
        <v>0.214765100671141</v>
      </c>
      <c s="18" r="H3"/>
      <c s="18" r="I3"/>
      <c s="29" r="J3">
        <v>17</v>
      </c>
      <c s="18" r="K3"/>
      <c s="18" r="L3"/>
      <c s="29" r="M3">
        <v>103</v>
      </c>
      <c s="18" r="N3"/>
      <c s="18" r="O3"/>
      <c s="29" r="P3">
        <v>20</v>
      </c>
      <c s="18" r="Q3"/>
      <c s="18" r="R3"/>
      <c s="18" r="S3"/>
      <c s="29" r="T3">
        <v>23</v>
      </c>
      <c s="18" r="U3"/>
      <c s="29" r="V3">
        <v>36</v>
      </c>
      <c s="20" r="W3">
        <f>$E$3/($B$3/100000)</f>
        <v>39.4260228178107</v>
      </c>
      <c s="20" r="X3">
        <f>($F$3-$E$3)/(($C$3-$B$3)/100000)</f>
        <v>18.4508634057876</v>
      </c>
      <c t="s" r="Y3">
        <v>132</v>
      </c>
    </row>
    <row r="4">
      <c t="s" r="A4">
        <v>26</v>
      </c>
      <c s="1" r="B4">
        <v>2034700</v>
      </c>
      <c s="1" r="C4">
        <v>27233110</v>
      </c>
      <c s="13" r="D4">
        <f>B4/C4</f>
        <v>0.074714199002611</v>
      </c>
      <c s="29" r="E4">
        <v>727</v>
      </c>
      <c s="29" r="F4">
        <v>3775</v>
      </c>
      <c s="13" r="G4">
        <f>$E$4/$F$4</f>
        <v>0.192582781456954</v>
      </c>
      <c s="29" r="H4">
        <v>21</v>
      </c>
      <c s="18" r="I4"/>
      <c s="18" r="J4"/>
      <c s="18" r="K4"/>
      <c s="18" r="L4"/>
      <c s="18" r="M4"/>
      <c s="18" r="N4"/>
      <c s="18" r="O4"/>
      <c s="18" r="P4"/>
      <c s="18" r="Q4"/>
      <c s="18" r="R4"/>
      <c s="29" r="S4">
        <v>267</v>
      </c>
      <c s="18" r="T4"/>
      <c s="18" r="U4"/>
      <c s="29" r="V4">
        <v>336</v>
      </c>
      <c s="20" r="W4">
        <f>$E$4/($B$4/100000)</f>
        <v>35.7300830589276</v>
      </c>
      <c s="20" r="X4">
        <f>($F$4-$E$4)/(($C$4-$B$4)/100000)</f>
        <v>12.0960012953198</v>
      </c>
      <c t="s" r="Y4">
        <v>133</v>
      </c>
    </row>
    <row r="5">
      <c t="s" r="A5">
        <v>27</v>
      </c>
      <c s="1" r="B5">
        <v>415094</v>
      </c>
      <c s="1" r="C5">
        <v>3705758</v>
      </c>
      <c s="13" r="D5">
        <f>B5/C5</f>
        <v>0.11201325073035</v>
      </c>
      <c s="29" r="E5">
        <v>188</v>
      </c>
      <c s="29" r="F5">
        <v>803</v>
      </c>
      <c s="13" r="G5">
        <f>$E$5/$F$5</f>
        <v>0.23412204234122</v>
      </c>
      <c s="29" r="H5">
        <v>5</v>
      </c>
      <c s="18" r="I5"/>
      <c s="18" r="J5"/>
      <c s="29" r="K5">
        <v>11</v>
      </c>
      <c s="18" r="L5"/>
      <c s="18" r="M5"/>
      <c s="29" r="N5">
        <v>26</v>
      </c>
      <c s="18" r="O5"/>
      <c s="18" r="P5"/>
      <c s="29" r="Q5">
        <v>45</v>
      </c>
      <c s="18" r="R5"/>
      <c s="18" r="S5"/>
      <c s="29" r="T5">
        <v>37</v>
      </c>
      <c s="18" r="U5"/>
      <c s="29" r="V5">
        <v>64</v>
      </c>
      <c s="20" r="W5">
        <f>$E$5/($B$5/100000)</f>
        <v>45.2909461471378</v>
      </c>
      <c s="20" r="X5">
        <f>($F$5-$E$5)/(($C$5-$B$5)/100000)</f>
        <v>18.6892371873883</v>
      </c>
      <c t="s" r="Y5">
        <v>134</v>
      </c>
    </row>
    <row r="6">
      <c t="s" r="A6">
        <v>28</v>
      </c>
      <c s="1" r="B6">
        <v>75987</v>
      </c>
      <c s="1" r="C6">
        <v>661193</v>
      </c>
      <c s="13" r="D6">
        <f>B6/C6</f>
        <v>0.114924084193269</v>
      </c>
      <c s="29" r="E6">
        <v>23</v>
      </c>
      <c s="29" r="F6">
        <v>109</v>
      </c>
      <c s="13" r="G6">
        <f>$E$6/$F$6</f>
        <v>0.211009174311927</v>
      </c>
      <c s="29" r="H6">
        <v>1</v>
      </c>
      <c s="18" r="I6"/>
      <c s="18" r="J6"/>
      <c s="29" r="K6">
        <v>1</v>
      </c>
      <c s="18" r="L6"/>
      <c s="18" r="M6"/>
      <c s="29" r="N6">
        <v>1</v>
      </c>
      <c s="18" r="O6"/>
      <c s="18" r="P6"/>
      <c s="29" r="Q6">
        <v>4</v>
      </c>
      <c s="18" r="R6"/>
      <c s="18" r="S6"/>
      <c s="29" r="T6">
        <v>5</v>
      </c>
      <c s="18" r="U6"/>
      <c s="29" r="V6">
        <v>11</v>
      </c>
      <c s="20" r="W6">
        <f>$E$6/($B$6/100000)</f>
        <v>30.2683353731559</v>
      </c>
      <c s="20" r="X6">
        <f>($F$6-$E$6)/(($C$6-$B$6)/100000)</f>
        <v>14.6956798118953</v>
      </c>
      <c t="s" r="Y6">
        <v>135</v>
      </c>
    </row>
    <row r="7">
      <c t="s" r="A7">
        <v>29</v>
      </c>
      <c s="29" r="B7">
        <v>709363</v>
      </c>
      <c s="29" r="C7">
        <v>7082157</v>
      </c>
      <c s="13" r="D7">
        <f>B7/C7</f>
        <v>0.10016199866792</v>
      </c>
      <c s="29" r="E7">
        <v>192</v>
      </c>
      <c s="29" r="F7">
        <v>981</v>
      </c>
      <c s="13" r="G7">
        <f>$E$7/$F$7</f>
        <v>0.195718654434251</v>
      </c>
      <c s="29" r="H7">
        <v>4</v>
      </c>
      <c s="18" r="I7"/>
      <c s="18" r="J7"/>
      <c s="29" r="K7">
        <v>14</v>
      </c>
      <c s="18" r="L7"/>
      <c s="18" r="M7"/>
      <c s="29" r="N7">
        <v>18</v>
      </c>
      <c s="18" r="O7"/>
      <c s="18" r="P7"/>
      <c s="29" r="Q7">
        <v>38</v>
      </c>
      <c s="18" r="R7"/>
      <c s="18" r="S7"/>
      <c s="29" r="T7">
        <v>43</v>
      </c>
      <c s="18" r="U7"/>
      <c s="29" r="V7">
        <v>75</v>
      </c>
      <c s="20" r="W7">
        <f>$E$7/($B$7/100000)</f>
        <v>27.0665371608048</v>
      </c>
      <c s="20" r="X7">
        <f>($F$7-$E$7)/(($C$7-$B$7)/100000)</f>
        <v>12.3807548149211</v>
      </c>
    </row>
    <row r="8">
      <c t="s" r="A8">
        <v>30</v>
      </c>
      <c s="1" r="B8">
        <v>135394</v>
      </c>
      <c s="1" r="C8">
        <v>1105360</v>
      </c>
      <c s="13" r="D8">
        <f>B8/C8</f>
        <v>0.12248860099877</v>
      </c>
      <c s="29" r="E8">
        <v>75</v>
      </c>
      <c s="29" r="F8">
        <v>252</v>
      </c>
      <c s="13" r="G8">
        <f>$E$8/$F$8</f>
        <v>0.297619047619048</v>
      </c>
      <c s="29" r="H8">
        <v>1</v>
      </c>
      <c s="18" r="I8"/>
      <c s="18" r="J8"/>
      <c s="29" r="K8">
        <v>4</v>
      </c>
      <c s="18" r="L8"/>
      <c s="18" r="M8"/>
      <c s="18" r="N8"/>
      <c s="18" r="O8"/>
      <c s="29" r="P8">
        <v>25</v>
      </c>
      <c s="18" r="Q8"/>
      <c s="18" r="R8"/>
      <c s="18" r="S8"/>
      <c s="29" r="T8">
        <v>16</v>
      </c>
      <c s="18" r="U8"/>
      <c s="29" r="V8">
        <v>32</v>
      </c>
      <c s="20" r="W8">
        <f>$E$8/($B$8/100000)</f>
        <v>55.3938874691641</v>
      </c>
      <c s="20" r="X8">
        <f>($F$8-$E$8)/(($C$8-$B$8)/100000)</f>
        <v>18.2480623032148</v>
      </c>
      <c t="s" r="Y8">
        <v>136</v>
      </c>
    </row>
    <row r="9">
      <c t="s" r="A9">
        <v>31</v>
      </c>
      <c s="1" r="B9">
        <v>782182</v>
      </c>
      <c s="1" r="C9">
        <v>9701259</v>
      </c>
      <c s="13" r="D9">
        <f>B9/C9</f>
        <v>0.080626854720609</v>
      </c>
      <c s="29" r="E9">
        <v>229</v>
      </c>
      <c s="29" r="F9">
        <v>1198</v>
      </c>
      <c s="13" r="G9">
        <f>$E$9/$F$9</f>
        <v>0.191151919866444</v>
      </c>
      <c s="29" r="H9">
        <v>7</v>
      </c>
      <c s="18" r="I9"/>
      <c s="18" r="J9"/>
      <c s="29" r="K9">
        <v>11</v>
      </c>
      <c s="18" r="L9"/>
      <c s="18" r="M9"/>
      <c s="29" r="N9">
        <v>30</v>
      </c>
      <c s="18" r="O9"/>
      <c s="18" r="P9"/>
      <c s="29" r="Q9">
        <v>40</v>
      </c>
      <c s="18" r="R9"/>
      <c s="18" r="S9"/>
      <c s="29" r="T9">
        <v>51</v>
      </c>
      <c s="18" r="U9"/>
      <c s="29" r="V9">
        <v>90</v>
      </c>
      <c s="20" r="W9">
        <f>$E$9/($B$9/100000)</f>
        <v>29.2770736222516</v>
      </c>
      <c s="20" r="X9">
        <f>($F$9-$E$9)/(($C$9-$B$9)/100000)</f>
        <v>10.864352892121</v>
      </c>
      <c t="s" r="Y9">
        <v>137</v>
      </c>
    </row>
    <row r="10">
      <c t="s" r="A10">
        <v>32</v>
      </c>
      <c s="1" r="B10">
        <v>486149</v>
      </c>
      <c s="1" r="C10">
        <v>4787570</v>
      </c>
      <c s="13" r="D10">
        <f>B10/C10</f>
        <v>0.101543998312296</v>
      </c>
      <c s="29" r="E10">
        <v>184</v>
      </c>
      <c s="29" r="F10">
        <v>809</v>
      </c>
      <c s="13" r="G10">
        <f>$E$10/$F$10</f>
        <v>0.227441285537701</v>
      </c>
      <c s="18" r="H10"/>
      <c s="29" r="I10">
        <v>9</v>
      </c>
      <c s="18" r="J10"/>
      <c s="18" r="K10"/>
      <c s="29" r="L10">
        <v>15</v>
      </c>
      <c s="18" r="M10"/>
      <c s="18" r="N10"/>
      <c s="29" r="O10">
        <v>20</v>
      </c>
      <c s="18" r="P10"/>
      <c s="18" r="Q10"/>
      <c s="29" r="R10">
        <v>32</v>
      </c>
      <c s="18" r="S10"/>
      <c s="18" r="T10"/>
      <c s="29" r="U10">
        <v>103</v>
      </c>
      <c s="18" r="V10"/>
      <c s="20" r="W10">
        <f>$E$10/($B$10/100000)</f>
        <v>37.8484785528717</v>
      </c>
      <c s="20" r="X10">
        <f>($F$10-$E$10)/(($C$10-$B$10)/100000)</f>
        <v>14.5300820356808</v>
      </c>
      <c t="s" r="Y10">
        <v>138</v>
      </c>
    </row>
    <row r="11">
      <c t="s" r="A11">
        <v>33</v>
      </c>
      <c s="1" r="B11">
        <v>231810</v>
      </c>
      <c s="1" r="C11">
        <v>2084264</v>
      </c>
      <c s="13" r="D11">
        <f>B11/C11</f>
        <v>0.111219116196413</v>
      </c>
      <c s="29" r="E11">
        <v>74</v>
      </c>
      <c s="29" r="F11">
        <v>337</v>
      </c>
      <c s="13" r="G11">
        <f>$E$11/$F$11</f>
        <v>0.219584569732938</v>
      </c>
      <c s="29" r="H11">
        <v>7</v>
      </c>
      <c s="18" r="I11"/>
      <c s="18" r="J11"/>
      <c s="29" r="K11">
        <v>6</v>
      </c>
      <c s="18" r="L11"/>
      <c s="18" r="M11"/>
      <c s="29" r="N11">
        <v>10</v>
      </c>
      <c s="18" r="O11"/>
      <c s="18" r="P11"/>
      <c s="29" r="Q11">
        <v>10</v>
      </c>
      <c s="18" r="R11"/>
      <c s="18" r="S11"/>
      <c s="29" r="T11">
        <v>12</v>
      </c>
      <c s="18" r="U11"/>
      <c s="29" r="V11">
        <v>29</v>
      </c>
      <c s="20" r="W11">
        <f>$E$11/($B$11/100000)</f>
        <v>31.9226953108149</v>
      </c>
      <c s="20" r="X11">
        <f>($F$11-$E$11)/(($C$11-$B$11)/100000)</f>
        <v>14.1973835787555</v>
      </c>
      <c t="s" r="Y11">
        <v>139</v>
      </c>
    </row>
    <row r="12">
      <c t="s" r="A12">
        <v>34</v>
      </c>
      <c s="1" r="B12">
        <v>304756</v>
      </c>
      <c s="1" r="C12">
        <v>3287010</v>
      </c>
      <c s="13" r="D12">
        <f>B12/C12</f>
        <v>0.092715264024144</v>
      </c>
      <c s="29" r="E12">
        <v>97</v>
      </c>
      <c s="29" r="F12">
        <v>532</v>
      </c>
      <c s="13" r="G12">
        <f>$E$12/$F$12</f>
        <v>0.182330827067669</v>
      </c>
      <c s="18" r="H12"/>
      <c s="29" r="I12">
        <v>7</v>
      </c>
      <c s="18" r="J12"/>
      <c s="18" r="K12"/>
      <c s="29" r="L12">
        <v>17</v>
      </c>
      <c s="18" r="M12"/>
      <c s="18" r="N12"/>
      <c s="29" r="O12">
        <v>10</v>
      </c>
      <c s="18" r="P12"/>
      <c s="18" r="Q12"/>
      <c s="29" r="R12">
        <v>15</v>
      </c>
      <c s="18" r="S12"/>
      <c s="18" r="T12"/>
      <c s="29" r="U12">
        <v>48</v>
      </c>
      <c s="18" r="V12"/>
      <c s="20" r="W12">
        <f>$E$12/($B$12/100000)</f>
        <v>31.8287416818701</v>
      </c>
      <c s="20" r="X12">
        <f>($F$12-$E$12)/(($C$12-$B$12)/100000)</f>
        <v>14.5862827244091</v>
      </c>
      <c t="s" r="Y12">
        <v>140</v>
      </c>
    </row>
    <row r="13">
      <c t="s" r="A13">
        <v>35</v>
      </c>
      <c s="29" r="B13">
        <v>445742</v>
      </c>
      <c s="29" r="C13">
        <v>4265690</v>
      </c>
      <c s="13" r="D13">
        <f>B13/C13</f>
        <v>0.104494700740091</v>
      </c>
      <c s="29" r="E13">
        <v>92</v>
      </c>
      <c s="29" r="F13">
        <v>507</v>
      </c>
      <c s="13" r="G13">
        <f>$E$13/$F$13</f>
        <v>0.181459566074951</v>
      </c>
      <c s="29" r="H13">
        <v>1</v>
      </c>
      <c s="18" r="I13"/>
      <c s="18" r="J13"/>
      <c s="29" r="K13">
        <v>8</v>
      </c>
      <c s="18" r="L13"/>
      <c s="18" r="M13"/>
      <c s="29" r="N13">
        <v>5</v>
      </c>
      <c s="18" r="O13"/>
      <c s="18" r="P13"/>
      <c s="29" r="Q13">
        <v>13</v>
      </c>
      <c s="18" r="R13"/>
      <c s="18" r="S13"/>
      <c s="29" r="T13">
        <v>21</v>
      </c>
      <c s="18" r="U13"/>
      <c s="29" r="V13">
        <v>44</v>
      </c>
      <c s="20" r="W13">
        <f>$E$13/($B$13/100000)</f>
        <v>20.6397422724356</v>
      </c>
      <c s="20" r="X13">
        <f>($F$13-$E$13)/(($C$13-$B$13)/100000)</f>
        <v>10.8640222327634</v>
      </c>
    </row>
    <row r="14">
      <c t="s" r="A14">
        <v>36</v>
      </c>
      <c s="1" r="B14">
        <v>422508</v>
      </c>
      <c s="1" r="C14">
        <v>5062590</v>
      </c>
      <c s="13" r="D14">
        <f>B14/C14</f>
        <v>0.083456886692385</v>
      </c>
      <c s="29" r="E14">
        <v>48</v>
      </c>
      <c s="29" r="F14">
        <v>509</v>
      </c>
      <c s="13" r="G14">
        <f>$E$14/$F$14</f>
        <v>0.094302554027505</v>
      </c>
      <c s="29" r="H14">
        <v>0</v>
      </c>
      <c s="18" r="I14"/>
      <c s="18" r="J14"/>
      <c s="29" r="K14">
        <v>0</v>
      </c>
      <c s="18" r="L14"/>
      <c s="18" r="M14"/>
      <c s="29" r="N14">
        <v>4</v>
      </c>
      <c s="18" r="O14"/>
      <c s="18" r="P14"/>
      <c s="29" r="Q14">
        <v>8</v>
      </c>
      <c s="18" r="R14"/>
      <c s="18" r="S14"/>
      <c s="29" r="T14">
        <v>8</v>
      </c>
      <c s="18" r="U14"/>
      <c s="29" r="V14">
        <v>28</v>
      </c>
      <c s="20" r="W14">
        <f>$E$14/($B$14/100000)</f>
        <v>11.360731631117</v>
      </c>
      <c s="20" r="X14">
        <f>($F$14-$E$14)/(($C$14-$B$14)/100000)</f>
        <v>9.93516924916413</v>
      </c>
      <c t="s" r="Y14">
        <v>141</v>
      </c>
    </row>
    <row r="15">
      <c t="s" r="A15">
        <v>37</v>
      </c>
      <c s="1" r="B15">
        <v>720840</v>
      </c>
      <c s="1" r="C15">
        <v>7603028</v>
      </c>
      <c s="13" r="D15">
        <f>B15/C15</f>
        <v>0.094809594282699</v>
      </c>
      <c s="29" r="E15">
        <v>224</v>
      </c>
      <c s="29" r="F15">
        <v>1180</v>
      </c>
      <c s="13" r="G15">
        <f>$E$15/$F$15</f>
        <v>0.189830508474576</v>
      </c>
      <c s="29" r="H15">
        <v>12</v>
      </c>
      <c s="18" r="I15"/>
      <c s="18" r="J15"/>
      <c s="29" r="K15">
        <v>13</v>
      </c>
      <c s="18" r="L15"/>
      <c s="18" r="M15"/>
      <c s="29" r="N15">
        <v>33</v>
      </c>
      <c s="18" r="O15"/>
      <c s="18" r="P15"/>
      <c s="29" r="Q15">
        <v>41</v>
      </c>
      <c s="18" r="R15"/>
      <c s="18" r="S15"/>
      <c s="29" r="T15">
        <v>45</v>
      </c>
      <c s="18" r="U15"/>
      <c s="29" r="V15">
        <v>80</v>
      </c>
      <c s="20" r="W15">
        <f>$E$15/($B$15/100000)</f>
        <v>31.0748571111481</v>
      </c>
      <c s="20" r="X15">
        <f>($F$15-$E$15)/(($C$15-$B$15)/100000)</f>
        <v>13.8909311980434</v>
      </c>
      <c t="s" r="Y15">
        <v>142</v>
      </c>
    </row>
    <row r="16">
      <c t="s" r="A16">
        <v>38</v>
      </c>
      <c s="1" r="B16">
        <v>391485</v>
      </c>
      <c s="1" r="C16">
        <v>3966540</v>
      </c>
      <c s="13" r="D16">
        <f>B16/C16</f>
        <v>0.098696849143082</v>
      </c>
      <c s="29" r="E16">
        <v>110</v>
      </c>
      <c s="29" r="F16">
        <v>596</v>
      </c>
      <c s="13" r="G16">
        <f>$E$16/$F$16</f>
        <v>0.184563758389262</v>
      </c>
      <c s="29" r="H16">
        <v>4</v>
      </c>
      <c s="18" r="I16"/>
      <c s="18" r="J16"/>
      <c s="29" r="K16">
        <v>6</v>
      </c>
      <c s="18" r="L16"/>
      <c s="18" r="M16"/>
      <c s="29" r="N16">
        <v>10</v>
      </c>
      <c s="18" r="O16"/>
      <c s="18" r="P16"/>
      <c s="29" r="Q16">
        <v>20</v>
      </c>
      <c s="18" r="R16"/>
      <c s="18" r="S16"/>
      <c s="29" r="T16">
        <v>30</v>
      </c>
      <c s="18" r="U16"/>
      <c s="29" r="V16">
        <v>40</v>
      </c>
      <c s="20" r="W16">
        <f>$E$16/($B$16/100000)</f>
        <v>28.0981391368763</v>
      </c>
      <c s="20" r="X16">
        <f>($F$16-$E$16)/(($C$16-$B$16)/100000)</f>
        <v>13.5941964529217</v>
      </c>
      <c t="s" r="Y16">
        <v>143</v>
      </c>
    </row>
    <row r="17">
      <c t="s" r="A17">
        <v>39</v>
      </c>
      <c s="1" r="B17">
        <v>209831</v>
      </c>
      <c s="1" r="C17">
        <v>2158203</v>
      </c>
      <c s="13" r="D17">
        <f>B17/C17</f>
        <v>0.097224867169585</v>
      </c>
      <c s="29" r="E17">
        <v>81</v>
      </c>
      <c s="29" r="F17">
        <v>409</v>
      </c>
      <c s="13" r="G17">
        <f>$E$17/$F$17</f>
        <v>0.198044009779951</v>
      </c>
      <c s="29" r="H17">
        <v>1</v>
      </c>
      <c s="18" r="I17"/>
      <c s="18" r="J17"/>
      <c s="29" r="K17">
        <v>6</v>
      </c>
      <c s="18" r="L17"/>
      <c s="18" r="M17"/>
      <c s="29" r="N17">
        <v>8</v>
      </c>
      <c s="18" r="O17"/>
      <c s="18" r="P17"/>
      <c s="29" r="Q17">
        <v>16</v>
      </c>
      <c s="18" r="R17"/>
      <c s="18" r="S17"/>
      <c s="29" r="T17">
        <v>11</v>
      </c>
      <c s="18" r="U17"/>
      <c s="29" r="V17">
        <v>39</v>
      </c>
      <c s="20" r="W17">
        <f>$E$17/($B$17/100000)</f>
        <v>38.6024943883411</v>
      </c>
      <c s="20" r="X17">
        <f>($F$17-$E$17)/(($C$17-$B$17)/100000)</f>
        <v>16.8345675261192</v>
      </c>
      <c t="s" r="Y17">
        <v>144</v>
      </c>
    </row>
    <row r="18">
      <c t="s" r="A18">
        <v>40</v>
      </c>
      <c s="1" r="B18">
        <v>508839</v>
      </c>
      <c s="1" r="C18">
        <v>4469294</v>
      </c>
      <c s="13" r="D18">
        <f>B18/C18</f>
        <v>0.113852210214857</v>
      </c>
      <c s="12" r="E18">
        <v>180</v>
      </c>
      <c s="29" r="F18">
        <v>779</v>
      </c>
      <c s="13" r="G18">
        <f>$E$18/$F$18</f>
        <v>0.231065468549422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35.3746469905019</v>
      </c>
      <c s="20" r="X18">
        <f>($F$18-$E$18)/(($C$18-$B$18)/100000)</f>
        <v>15.1245248336365</v>
      </c>
      <c t="s" r="Y18">
        <v>145</v>
      </c>
    </row>
    <row r="19">
      <c t="s" r="A19">
        <v>41</v>
      </c>
      <c s="1" r="B19">
        <v>100543</v>
      </c>
      <c s="1" r="C19">
        <v>741354</v>
      </c>
      <c s="15" r="D19">
        <f>B19/C19</f>
        <v>0.135620769564877</v>
      </c>
      <c s="29" r="E19">
        <v>50</v>
      </c>
      <c s="29" r="F19">
        <v>203</v>
      </c>
      <c s="15" r="G19">
        <f>$E$19/$F$19</f>
        <v>0.246305418719212</v>
      </c>
      <c s="29" r="H19">
        <v>1</v>
      </c>
      <c s="18" r="I19"/>
      <c s="18" r="J19"/>
      <c s="18" r="K19"/>
      <c s="18" r="L19"/>
      <c s="29" r="M19">
        <v>10</v>
      </c>
      <c s="18" r="N19"/>
      <c s="18" r="O19"/>
      <c s="18" r="P19"/>
      <c s="18" r="Q19"/>
      <c s="18" r="R19"/>
      <c s="29" r="S19">
        <v>17</v>
      </c>
      <c s="18" r="T19"/>
      <c s="18" r="U19"/>
      <c s="29" r="V19">
        <v>22</v>
      </c>
      <c s="10" r="W19">
        <f>$E$19/($B$19/100000)</f>
        <v>49.7299662830829</v>
      </c>
      <c s="10" r="X19">
        <f>($F$19-$E$19)/(($C$19-$B$19)/100000)</f>
        <v>23.8759946380446</v>
      </c>
      <c t="s" s="9" r="Y19">
        <v>146</v>
      </c>
    </row>
    <row r="20">
      <c t="s" s="9" r="A20">
        <v>42</v>
      </c>
      <c s="1" r="B20">
        <v>485053</v>
      </c>
      <c s="1" r="C20">
        <v>6623050</v>
      </c>
      <c s="15" r="D20">
        <f>B20/C20</f>
        <v>0.073237103751293</v>
      </c>
      <c s="29" r="E20">
        <v>77</v>
      </c>
      <c s="29" r="F20">
        <v>615</v>
      </c>
      <c s="15" r="G20">
        <f>$E$20/$F$20</f>
        <v>0.12520325203252</v>
      </c>
      <c s="29" r="H20">
        <v>1</v>
      </c>
      <c s="18" r="I20"/>
      <c s="18" r="J20"/>
      <c s="29" r="K20">
        <v>2</v>
      </c>
      <c s="18" r="L20"/>
      <c s="18" r="M20"/>
      <c s="29" r="N20">
        <v>12</v>
      </c>
      <c s="18" r="O20"/>
      <c s="18" r="P20"/>
      <c s="29" r="Q20">
        <v>14</v>
      </c>
      <c s="18" r="R20"/>
      <c s="18" r="S20"/>
      <c s="29" r="T20">
        <v>15</v>
      </c>
      <c s="18" r="U20"/>
      <c s="29" r="V20">
        <v>33</v>
      </c>
      <c s="10" r="W20">
        <f>$E$20/($B$20/100000)</f>
        <v>15.8745539147268</v>
      </c>
      <c s="10" r="X20">
        <f>($F$20-$E$20)/(($C$20-$B$20)/100000)</f>
        <v>8.76507433939769</v>
      </c>
      <c t="s" s="9" r="Y20">
        <v>147</v>
      </c>
    </row>
    <row r="21">
      <c t="s" r="A21">
        <v>43</v>
      </c>
      <c s="1" r="B21">
        <v>171725</v>
      </c>
      <c s="1" r="C21">
        <v>1473640</v>
      </c>
      <c s="15" r="D21">
        <f>B21/C21</f>
        <v>0.116531174506664</v>
      </c>
      <c s="29" r="E21">
        <v>80</v>
      </c>
      <c s="29" r="F21">
        <v>419</v>
      </c>
      <c s="15" r="G21">
        <f>$E$21/$F$21</f>
        <v>0.190930787589499</v>
      </c>
      <c s="29" r="H21">
        <v>3</v>
      </c>
      <c s="18" r="I21"/>
      <c s="18" r="J21"/>
      <c s="29" r="K21">
        <v>4</v>
      </c>
      <c s="18" r="L21"/>
      <c s="18" r="M21"/>
      <c s="29" r="N21">
        <v>10</v>
      </c>
      <c s="18" r="O21"/>
      <c s="18" r="P21"/>
      <c s="29" r="Q21">
        <v>20</v>
      </c>
      <c s="18" r="R21"/>
      <c s="18" r="S21"/>
      <c s="29" r="T21">
        <v>9</v>
      </c>
      <c s="18" r="U21"/>
      <c s="29" r="V21">
        <v>34</v>
      </c>
      <c s="10" r="W21">
        <f>$E$21/($B$21/100000)</f>
        <v>46.5861115155044</v>
      </c>
      <c s="20" r="X21">
        <f>($F$21-$E$21)/(($C$21-$B$21)/100000)</f>
        <v>26.0385662658468</v>
      </c>
      <c t="s" r="Y21">
        <v>148</v>
      </c>
    </row>
    <row r="22">
      <c t="s" r="A22">
        <v>44</v>
      </c>
      <c s="1" r="B22">
        <v>1032622</v>
      </c>
      <c s="1" r="C22">
        <v>15051925</v>
      </c>
      <c s="13" r="D22">
        <f>B22/C22</f>
        <v>0.068603982547083</v>
      </c>
      <c s="29" r="E22">
        <v>224</v>
      </c>
      <c s="29" r="F22">
        <v>1409</v>
      </c>
      <c s="15" r="G22">
        <f>$E$22/$F$22</f>
        <v>0.158977998580554</v>
      </c>
      <c s="29" r="H22">
        <v>2</v>
      </c>
      <c s="18" r="I22"/>
      <c s="18" r="J22"/>
      <c s="18" r="K22"/>
      <c s="18" r="L22"/>
      <c s="18" r="M22"/>
      <c s="29" r="N22">
        <v>7</v>
      </c>
      <c s="18" r="O22"/>
      <c s="18" r="P22"/>
      <c s="29" r="Q22">
        <v>6</v>
      </c>
      <c s="18" r="R22"/>
      <c s="18" r="S22"/>
      <c s="29" r="T22">
        <v>54</v>
      </c>
      <c s="18" r="U22"/>
      <c s="29" r="V22">
        <v>155</v>
      </c>
      <c s="20" r="W22">
        <f>$E$22/($B$22/100000)</f>
        <v>21.6923520901162</v>
      </c>
      <c s="20" r="X22">
        <f>($F$22-$E$22)/(($C$22-$B$22)/100000)</f>
        <v>8.45263134693644</v>
      </c>
      <c t="s" r="Y22">
        <v>149</v>
      </c>
    </row>
    <row r="23">
      <c t="s" r="A23">
        <v>45</v>
      </c>
      <c s="1" r="B23">
        <v>746259</v>
      </c>
      <c s="1" r="C23">
        <v>6879572</v>
      </c>
      <c s="13" r="D23">
        <f>B23/C23</f>
        <v>0.108474626037783</v>
      </c>
      <c s="29" r="E23">
        <v>238</v>
      </c>
      <c s="29" r="F23">
        <v>1162</v>
      </c>
      <c s="13" r="G23">
        <f>$E$23/$F$23</f>
        <v>0.204819277108434</v>
      </c>
      <c s="29" r="H23">
        <v>11</v>
      </c>
      <c s="18" r="I23"/>
      <c s="18" r="J23"/>
      <c s="29" r="K23">
        <v>16</v>
      </c>
      <c s="18" r="L23"/>
      <c s="18" r="M23"/>
      <c s="29" r="N23">
        <v>27</v>
      </c>
      <c s="18" r="O23"/>
      <c s="18" r="P23"/>
      <c s="29" r="Q23">
        <v>52</v>
      </c>
      <c s="18" r="R23"/>
      <c s="18" r="S23"/>
      <c s="29" r="T23">
        <v>46</v>
      </c>
      <c s="18" r="U23"/>
      <c s="29" r="V23">
        <v>86</v>
      </c>
      <c s="20" r="W23">
        <f>$E$23/($B$23/100000)</f>
        <v>31.8924126878202</v>
      </c>
      <c s="20" r="X23">
        <f>($F$23-$E$23)/(($C$23-$B$23)/100000)</f>
        <v>15.0652673359406</v>
      </c>
      <c t="s" r="Y23">
        <v>150</v>
      </c>
    </row>
    <row r="24">
      <c t="s" r="A24">
        <v>46</v>
      </c>
      <c s="1" r="B24">
        <v>54688</v>
      </c>
      <c s="1" r="C24">
        <v>493281</v>
      </c>
      <c s="13" r="D24">
        <f>B24/C24</f>
        <v>0.110865814819545</v>
      </c>
      <c s="29" r="E24">
        <v>14</v>
      </c>
      <c s="29" r="F24">
        <v>86</v>
      </c>
      <c s="13" r="G24">
        <f>$E$24/$F$24</f>
        <v>0.162790697674419</v>
      </c>
      <c s="12" r="H24">
        <v>0</v>
      </c>
      <c s="18" r="I24"/>
      <c s="18" r="J24"/>
      <c s="12" r="K24">
        <v>0</v>
      </c>
      <c s="18" r="L24"/>
      <c s="18" r="M24"/>
      <c s="12" r="N24">
        <v>0</v>
      </c>
      <c s="18" r="O24"/>
      <c s="18" r="P24"/>
      <c s="12" r="Q24">
        <v>3</v>
      </c>
      <c s="18" r="R24"/>
      <c s="18" r="S24"/>
      <c s="12" r="T24">
        <v>5</v>
      </c>
      <c s="18" r="U24"/>
      <c s="12" r="V24">
        <v>5</v>
      </c>
      <c s="20" r="W24">
        <f>$E$24/($B$24/100000)</f>
        <v>25.5997659449971</v>
      </c>
      <c s="20" r="X24">
        <f>($F$24-$E$24)/(($C$24-$B$24)/100000)</f>
        <v>16.4161306724002</v>
      </c>
      <c t="s" r="Y24">
        <v>151</v>
      </c>
    </row>
    <row r="25">
      <c t="s" r="A25">
        <v>47</v>
      </c>
      <c s="1" r="B25">
        <v>926863</v>
      </c>
      <c s="1" r="C25">
        <v>8740001</v>
      </c>
      <c s="13" r="D25">
        <f>B25/C25</f>
        <v>0.106048386035654</v>
      </c>
      <c s="29" r="E25">
        <v>264</v>
      </c>
      <c s="29" r="F25">
        <v>1412</v>
      </c>
      <c s="13" r="G25">
        <f>$E$25/$F$25</f>
        <v>0.186968838526912</v>
      </c>
      <c s="29" r="H25">
        <v>5</v>
      </c>
      <c s="18" r="I25"/>
      <c s="18" r="J25"/>
      <c s="29" r="K25">
        <v>15</v>
      </c>
      <c s="18" r="L25"/>
      <c s="18" r="M25"/>
      <c s="29" r="N25">
        <v>32</v>
      </c>
      <c s="18" r="O25"/>
      <c s="18" r="P25"/>
      <c s="29" r="Q25">
        <v>52</v>
      </c>
      <c s="18" r="R25"/>
      <c s="18" r="S25"/>
      <c s="29" r="T25">
        <v>63</v>
      </c>
      <c s="18" r="U25"/>
      <c s="29" r="V25">
        <v>97</v>
      </c>
      <c s="20" r="W25">
        <f>$E$25/($B$25/100000)</f>
        <v>28.4831738886977</v>
      </c>
      <c s="20" r="X25">
        <f>($F$25-$E$25)/(($C$25-$B$25)/100000)</f>
        <v>14.6932000945075</v>
      </c>
      <c t="s" r="Y25">
        <v>152</v>
      </c>
    </row>
    <row r="26">
      <c t="s" r="A26">
        <v>48</v>
      </c>
      <c s="29" r="B26">
        <v>316987</v>
      </c>
      <c s="29" r="C26">
        <v>2713979</v>
      </c>
      <c s="13" r="D26">
        <f>B26/C26</f>
        <v>0.116797882371234</v>
      </c>
      <c s="29" r="E26">
        <v>145</v>
      </c>
      <c s="29" r="F26">
        <v>575</v>
      </c>
      <c s="13" r="G26">
        <f>$E$26/$F$26</f>
        <v>0.252173913043478</v>
      </c>
      <c s="29" r="H26">
        <v>6</v>
      </c>
      <c s="18" r="I26"/>
      <c s="18" r="J26"/>
      <c s="29" r="K26">
        <v>11</v>
      </c>
      <c s="18" r="L26"/>
      <c s="18" r="M26"/>
      <c s="29" r="N26">
        <v>22</v>
      </c>
      <c s="18" r="O26"/>
      <c s="18" r="P26"/>
      <c s="29" r="Q26">
        <v>23</v>
      </c>
      <c s="18" r="R26"/>
      <c s="18" r="S26"/>
      <c s="29" r="T26">
        <v>24</v>
      </c>
      <c s="18" r="U26"/>
      <c s="29" r="V26">
        <v>55</v>
      </c>
      <c s="20" r="W26">
        <f>$E$26/($B$26/100000)</f>
        <v>45.7432008252704</v>
      </c>
      <c s="20" r="X26">
        <f>($F$26-$E$26)/(($C$26-$B$26)/100000)</f>
        <v>17.939150401837</v>
      </c>
    </row>
    <row r="27">
      <c t="s" r="A27">
        <v>49</v>
      </c>
      <c s="1" r="B27">
        <v>349013</v>
      </c>
      <c s="1" r="C27">
        <v>2919847</v>
      </c>
      <c s="13" r="D27">
        <f>B27/C27</f>
        <v>0.119531263110704</v>
      </c>
      <c s="29" r="E27">
        <v>140</v>
      </c>
      <c s="29" r="F27">
        <v>572</v>
      </c>
      <c s="13" r="G27">
        <f>$E$27/$F$27</f>
        <v>0.244755244755245</v>
      </c>
      <c s="28" r="H27">
        <v>4</v>
      </c>
      <c s="7" r="I27"/>
      <c s="7" r="J27"/>
      <c s="28" r="K27">
        <v>8</v>
      </c>
      <c s="18" r="L27"/>
      <c s="18" r="M27"/>
      <c s="29" r="N27">
        <v>19</v>
      </c>
      <c s="18" r="O27"/>
      <c s="18" r="P27"/>
      <c s="29" r="Q27">
        <v>22</v>
      </c>
      <c s="18" r="R27"/>
      <c s="18" r="S27"/>
      <c s="29" r="T27">
        <v>36</v>
      </c>
      <c s="18" r="U27"/>
      <c s="29" r="V27">
        <v>51</v>
      </c>
      <c s="20" r="W27">
        <f>$E$27/($B$27/100000)</f>
        <v>40.1131189955675</v>
      </c>
      <c s="20" r="X27">
        <f>($F$27-$E$27)/(($C$27-$B$27)/100000)</f>
        <v>16.8038854317315</v>
      </c>
      <c t="s" r="Y27">
        <v>153</v>
      </c>
    </row>
    <row r="28">
      <c t="s" r="A28">
        <v>50</v>
      </c>
      <c s="1" r="B28">
        <v>1023082</v>
      </c>
      <c s="1" r="C28">
        <v>9671561</v>
      </c>
      <c s="13" r="D28">
        <f>B28/C28</f>
        <v>0.105782510186308</v>
      </c>
      <c s="29" r="E28">
        <v>333</v>
      </c>
      <c s="29" r="F28">
        <v>1539</v>
      </c>
      <c s="13" r="G28">
        <f>$E$28/$F$28</f>
        <v>0.216374269005848</v>
      </c>
      <c s="29" r="H28">
        <v>5</v>
      </c>
      <c s="18" r="I28"/>
      <c s="18" r="J28"/>
      <c s="29" r="K28">
        <v>20</v>
      </c>
      <c s="18" r="L28"/>
      <c s="18" r="M28"/>
      <c s="29" r="N28">
        <v>43</v>
      </c>
      <c s="18" r="O28"/>
      <c s="18" r="P28"/>
      <c s="29" r="Q28">
        <v>61</v>
      </c>
      <c s="18" r="R28"/>
      <c s="18" r="S28"/>
      <c s="29" r="T28">
        <v>73</v>
      </c>
      <c s="18" r="U28"/>
      <c s="29" r="V28">
        <v>131</v>
      </c>
      <c s="20" r="W28">
        <f>$E$28/($B$28/100000)</f>
        <v>32.5487106605336</v>
      </c>
      <c s="20" r="X28">
        <f>($F$28-$E$28)/(($C$28-$B$28)/100000)</f>
        <v>13.9446485329964</v>
      </c>
      <c t="s" r="Y28">
        <v>154</v>
      </c>
    </row>
    <row r="29">
      <c t="s" r="A29">
        <v>51</v>
      </c>
      <c s="1" r="B29">
        <v>391275</v>
      </c>
      <c s="1" r="C29">
        <v>3375008</v>
      </c>
      <c s="13" r="D29">
        <f>B29/C29</f>
        <v>0.115933058529046</v>
      </c>
      <c s="29" r="E29">
        <v>137</v>
      </c>
      <c s="29" r="F29">
        <v>565</v>
      </c>
      <c s="13" r="G29">
        <f>$E$29/$F$29</f>
        <v>0.242477876106195</v>
      </c>
      <c s="29" r="H29">
        <v>9</v>
      </c>
      <c s="18" r="I29"/>
      <c s="18" r="J29"/>
      <c s="29" r="K29">
        <v>5</v>
      </c>
      <c s="18" r="L29"/>
      <c s="18" r="M29"/>
      <c s="29" r="N29">
        <v>11</v>
      </c>
      <c s="18" r="O29"/>
      <c s="18" r="P29"/>
      <c s="29" r="Q29">
        <v>20</v>
      </c>
      <c s="18" r="R29"/>
      <c s="18" r="S29"/>
      <c s="29" r="T29">
        <v>42</v>
      </c>
      <c s="18" r="U29"/>
      <c s="29" r="V29">
        <v>50</v>
      </c>
      <c s="20" r="W29">
        <f>$E$29/($B$29/100000)</f>
        <v>35.0137371413967</v>
      </c>
      <c s="20" r="X29">
        <f>($F$29-$E$29)/(($C$29-$B$29)/100000)</f>
        <v>14.3444470399999</v>
      </c>
      <c t="s" r="Y29">
        <v>155</v>
      </c>
    </row>
    <row r="30">
      <c t="s" r="A30">
        <v>52</v>
      </c>
      <c s="1" r="B30">
        <v>503323</v>
      </c>
      <c s="1" r="C30">
        <v>4720255</v>
      </c>
      <c s="13" r="D30">
        <f>B30/C30</f>
        <v>0.10663046805734</v>
      </c>
      <c s="29" r="E30">
        <v>173</v>
      </c>
      <c s="29" r="F30">
        <v>973</v>
      </c>
      <c s="13" r="G30">
        <f>$E$30/$F$30</f>
        <v>0.177800616649538</v>
      </c>
      <c s="29" r="H30">
        <v>5</v>
      </c>
      <c s="18" r="I30"/>
      <c s="18" r="J30"/>
      <c s="29" r="K30">
        <v>11</v>
      </c>
      <c s="18" r="L30"/>
      <c s="18" r="M30"/>
      <c s="29" r="N30">
        <v>16</v>
      </c>
      <c s="18" r="O30"/>
      <c s="18" r="P30"/>
      <c s="29" r="Q30">
        <v>40</v>
      </c>
      <c s="18" r="R30"/>
      <c s="18" r="S30"/>
      <c s="29" r="T30">
        <v>50</v>
      </c>
      <c s="18" r="U30"/>
      <c s="29" r="V30">
        <v>54</v>
      </c>
      <c s="20" r="W30">
        <f>$E$30/($B$30/100000)</f>
        <v>34.3715665685852</v>
      </c>
      <c s="20" r="X30">
        <f>($F$30-$E$30)/(($C$30-$B$30)/100000)</f>
        <v>18.97113825881</v>
      </c>
      <c t="s" r="Y30">
        <v>156</v>
      </c>
    </row>
    <row r="31">
      <c t="s" r="A31">
        <v>53</v>
      </c>
      <c s="1" r="B31">
        <v>1603981</v>
      </c>
      <c s="1" r="C31">
        <v>17493335</v>
      </c>
      <c s="13" r="D31">
        <f>B31/C31</f>
        <v>0.091690978306881</v>
      </c>
      <c s="28" r="E31">
        <v>454</v>
      </c>
      <c s="29" r="F31">
        <v>2552</v>
      </c>
      <c s="13" r="G31">
        <f>$E$31/$F$31</f>
        <v>0.177899686520376</v>
      </c>
      <c s="18" r="H31"/>
      <c s="29" r="I31">
        <v>41</v>
      </c>
      <c s="18" r="J31"/>
      <c s="18" r="K31"/>
      <c s="29" r="L31">
        <v>38</v>
      </c>
      <c s="18" r="M31"/>
      <c s="18" r="N31"/>
      <c s="29" r="O31">
        <v>74</v>
      </c>
      <c s="18" r="P31"/>
      <c s="18" r="Q31"/>
      <c s="29" r="R31">
        <v>76</v>
      </c>
      <c s="18" r="S31"/>
      <c s="18" r="T31"/>
      <c s="29" r="U31">
        <v>225</v>
      </c>
      <c s="18" r="V31"/>
      <c s="20" r="W31">
        <f>$E$31/($B$31/100000)</f>
        <v>28.304574680124</v>
      </c>
      <c s="20" r="X31">
        <f>($F$31-$E$31)/(($C$31-$B$31)/100000)</f>
        <v>13.2038092926874</v>
      </c>
      <c t="s" r="Y31">
        <v>157</v>
      </c>
    </row>
    <row r="32">
      <c t="s" r="A32">
        <v>54</v>
      </c>
      <c s="1" r="B32">
        <v>146547</v>
      </c>
      <c s="1" r="C32">
        <v>1875269</v>
      </c>
      <c s="13" r="D32">
        <f>B32/C32</f>
        <v>0.078147188483359</v>
      </c>
      <c s="29" r="E32">
        <v>55</v>
      </c>
      <c s="29" r="F32">
        <v>390</v>
      </c>
      <c s="13" r="G32">
        <f>$E$32/$F$32</f>
        <v>0.141025641025641</v>
      </c>
      <c s="29" r="H32">
        <v>5</v>
      </c>
      <c s="18" r="I32"/>
      <c s="18" r="J32"/>
      <c s="29" r="K32">
        <v>6</v>
      </c>
      <c s="18" r="L32"/>
      <c s="18" r="M32"/>
      <c s="29" r="N32">
        <v>5</v>
      </c>
      <c s="18" r="O32"/>
      <c s="18" r="P32"/>
      <c s="29" r="Q32">
        <v>11</v>
      </c>
      <c s="18" r="R32"/>
      <c s="18" r="S32"/>
      <c s="29" r="T32">
        <v>16</v>
      </c>
      <c s="18" r="U32"/>
      <c s="29" r="V32">
        <v>12</v>
      </c>
      <c s="20" r="W32">
        <f>$E$32/($B$32/100000)</f>
        <v>37.5306215753308</v>
      </c>
      <c s="20" r="X32">
        <f>($F$32-$E$32)/(($C$32-$B$32)/100000)</f>
        <v>19.3784772797477</v>
      </c>
      <c t="s" r="Y32">
        <v>158</v>
      </c>
    </row>
    <row r="33">
      <c t="s" r="A33">
        <v>55</v>
      </c>
      <c s="1" r="B33">
        <v>53175</v>
      </c>
      <c s="1" r="C33">
        <v>491776</v>
      </c>
      <c s="13" r="D33">
        <f>B33/C33</f>
        <v>0.10812849752733</v>
      </c>
      <c s="29" r="E33">
        <v>15</v>
      </c>
      <c s="29" r="F33">
        <v>94</v>
      </c>
      <c s="13" r="G33">
        <f>$E$33/$F$33</f>
        <v>0.159574468085106</v>
      </c>
      <c s="29" r="H33">
        <v>0</v>
      </c>
      <c s="18" r="I33"/>
      <c s="18" r="J33"/>
      <c s="29" r="K33">
        <v>0</v>
      </c>
      <c s="18" r="L33"/>
      <c s="18" r="M33"/>
      <c s="29" r="N33">
        <v>1</v>
      </c>
      <c s="18" r="O33"/>
      <c s="18" r="P33"/>
      <c s="29" r="Q33">
        <v>3</v>
      </c>
      <c s="18" r="R33"/>
      <c s="18" r="S33"/>
      <c s="29" r="T33">
        <v>6</v>
      </c>
      <c s="18" r="U33"/>
      <c s="29" r="V33">
        <v>5</v>
      </c>
      <c s="20" r="W33">
        <f>$E$33/($B$33/100000)</f>
        <v>28.2087447108604</v>
      </c>
      <c s="20" r="X33">
        <f>($F$33-$E$33)/(($C$33-$B$33)/100000)</f>
        <v>18.0118148385435</v>
      </c>
      <c t="s" r="Y33">
        <v>159</v>
      </c>
    </row>
    <row r="34">
      <c t="s" r="A34">
        <v>56</v>
      </c>
      <c s="1" r="B34">
        <v>720855</v>
      </c>
      <c s="1" r="C34">
        <v>5812063</v>
      </c>
      <c s="13" r="D34">
        <f>B34/C34</f>
        <v>0.124027389241995</v>
      </c>
      <c s="29" r="E34">
        <v>203</v>
      </c>
      <c s="29" r="F34">
        <v>948</v>
      </c>
      <c s="13" r="G34">
        <f>$E$34/$F$34</f>
        <v>0.214135021097046</v>
      </c>
      <c s="29" r="H34">
        <v>6</v>
      </c>
      <c s="18" r="I34"/>
      <c s="18" r="J34"/>
      <c s="29" r="K34">
        <v>12</v>
      </c>
      <c s="18" r="L34"/>
      <c s="18" r="M34"/>
      <c s="29" r="N34">
        <v>20</v>
      </c>
      <c s="18" r="O34"/>
      <c s="18" r="P34"/>
      <c s="29" r="Q34">
        <v>35</v>
      </c>
      <c s="18" r="R34"/>
      <c s="18" r="S34"/>
      <c s="29" r="T34">
        <v>33</v>
      </c>
      <c s="18" r="U34"/>
      <c s="29" r="V34">
        <v>87</v>
      </c>
      <c s="20" r="W34">
        <f>$E$34/($B$34/100000)</f>
        <v>28.1610032530814</v>
      </c>
      <c s="20" r="X34">
        <f>($F$34-$E$34)/(($C$34-$B$34)/100000)</f>
        <v>14.6330694012109</v>
      </c>
      <c t="s" r="Y34">
        <v>160</v>
      </c>
    </row>
    <row r="35">
      <c t="s" r="A35">
        <v>57</v>
      </c>
      <c s="1" r="B35">
        <v>606459</v>
      </c>
      <c s="1" r="C35">
        <v>4942947</v>
      </c>
      <c s="13" r="D35">
        <f>B35/C35</f>
        <v>0.122691786903643</v>
      </c>
      <c s="29" r="E35">
        <v>238</v>
      </c>
      <c s="29" r="F35">
        <v>889</v>
      </c>
      <c s="13" r="G35">
        <f>$E$35/$F$35</f>
        <v>0.267716535433071</v>
      </c>
      <c s="29" r="H35">
        <v>11</v>
      </c>
      <c s="18" r="I35"/>
      <c s="18" r="J35"/>
      <c s="29" r="K35">
        <v>16</v>
      </c>
      <c s="18" r="L35"/>
      <c s="18" r="M35"/>
      <c s="29" r="N35">
        <v>27</v>
      </c>
      <c s="18" r="O35"/>
      <c s="18" r="P35"/>
      <c s="29" r="Q35">
        <v>52</v>
      </c>
      <c s="18" r="R35"/>
      <c s="18" r="S35"/>
      <c s="29" r="T35">
        <v>46</v>
      </c>
      <c s="18" r="U35"/>
      <c s="29" r="V35">
        <v>86</v>
      </c>
      <c s="20" r="W35">
        <f>$E$35/($B$35/100000)</f>
        <v>39.2442028232741</v>
      </c>
      <c s="20" r="X35">
        <f>($F$35-$E$35)/(($C$35-$B$35)/100000)</f>
        <v>15.0121480792752</v>
      </c>
      <c t="s" r="Y35">
        <v>161</v>
      </c>
    </row>
    <row r="36">
      <c t="s" r="A36">
        <v>58</v>
      </c>
      <c s="1" r="B36">
        <v>171744</v>
      </c>
      <c s="1" r="C36">
        <v>1426761</v>
      </c>
      <c s="13" r="D36">
        <f>B36/C36</f>
        <v>0.120373349145372</v>
      </c>
      <c s="29" r="E36">
        <v>58</v>
      </c>
      <c s="29" r="F36">
        <v>261</v>
      </c>
      <c s="13" r="G36">
        <f>$E$36/$F$36</f>
        <v>0.222222222222222</v>
      </c>
      <c s="29" r="H36">
        <v>4</v>
      </c>
      <c s="18" r="I36"/>
      <c s="18" r="J36"/>
      <c s="29" r="K36">
        <v>3</v>
      </c>
      <c s="18" r="L36"/>
      <c s="18" r="M36"/>
      <c s="29" r="N36">
        <v>9</v>
      </c>
      <c s="18" r="O36"/>
      <c s="18" r="P36"/>
      <c s="29" r="Q36">
        <v>7</v>
      </c>
      <c s="18" r="R36"/>
      <c s="18" r="S36"/>
      <c s="29" r="T36">
        <v>12</v>
      </c>
      <c s="18" r="U36"/>
      <c s="29" r="V36">
        <v>23</v>
      </c>
      <c s="20" r="W36">
        <f>$E$36/($B$36/100000)</f>
        <v>33.7711943357555</v>
      </c>
      <c s="20" r="X36">
        <f>($F$36-$E$36)/(($C$36-$B$36)/100000)</f>
        <v>16.1750797001156</v>
      </c>
      <c t="s" r="Y36">
        <v>162</v>
      </c>
    </row>
    <row r="37">
      <c t="s" r="A37">
        <v>59</v>
      </c>
      <c s="1" r="B37">
        <v>438533</v>
      </c>
      <c s="1" r="C37">
        <v>4310254</v>
      </c>
      <c s="13" r="D37">
        <f>B37/C37</f>
        <v>0.101741799903208</v>
      </c>
      <c s="29" r="E37">
        <v>131</v>
      </c>
      <c s="29" r="F37">
        <v>743</v>
      </c>
      <c s="13" r="G37">
        <f>$E$37/$F$37</f>
        <v>0.176312247644684</v>
      </c>
      <c s="29" r="H37">
        <v>0</v>
      </c>
      <c s="18" r="I37"/>
      <c s="18" r="J37"/>
      <c s="29" r="K37">
        <v>6</v>
      </c>
      <c s="18" r="L37"/>
      <c s="18" r="M37"/>
      <c s="29" r="N37">
        <v>17</v>
      </c>
      <c s="18" r="O37"/>
      <c s="18" r="P37"/>
      <c s="29" r="Q37">
        <v>24</v>
      </c>
      <c s="18" r="R37"/>
      <c s="18" r="S37"/>
      <c s="29" r="T37">
        <v>45</v>
      </c>
      <c s="18" r="U37"/>
      <c s="29" r="V37">
        <v>39</v>
      </c>
      <c s="20" r="W37">
        <f>$E$37/($B$37/100000)</f>
        <v>29.8723243176682</v>
      </c>
      <c s="20" r="X37">
        <f>($F$37-$E$37)/(($C$37-$B$37)/100000)</f>
        <v>15.8069241042937</v>
      </c>
    </row>
    <row r="38">
      <c t="s" s="6" r="A38">
        <v>60</v>
      </c>
      <c s="24" r="B38">
        <f>SUM(B2:B37)</f>
        <v>18028734</v>
      </c>
      <c s="24" r="C38">
        <f>SUM(C2:C37)</f>
        <v>189560983</v>
      </c>
      <c s="17" r="D38">
        <f>B38/C38</f>
        <v>0.09510783134101</v>
      </c>
      <c s="24" r="E38">
        <f>SUM(E2:E37)</f>
        <v>5676</v>
      </c>
      <c s="24" r="F38">
        <f>SUM(F2:F37)</f>
        <v>28799</v>
      </c>
      <c s="17" r="G38">
        <f>E38/F38</f>
        <v>0.197090176742248</v>
      </c>
      <c s="6" r="H38">
        <f>SUM(H2:H37)</f>
        <v>151</v>
      </c>
      <c s="6" r="I38">
        <f>SUM(I2:I37)</f>
        <v>57</v>
      </c>
      <c s="6" r="J38">
        <f>SUM(J2:J37)</f>
        <v>17</v>
      </c>
      <c s="6" r="K38">
        <f>SUM(K2:K37)</f>
        <v>228</v>
      </c>
      <c s="6" r="L38">
        <f>SUM(L2:L37)</f>
        <v>70</v>
      </c>
      <c s="6" r="M38">
        <f>SUM(M2:M37)</f>
        <v>113</v>
      </c>
      <c s="6" r="N38">
        <f>SUM(N2:N37)</f>
        <v>450</v>
      </c>
      <c s="6" r="O38">
        <f>SUM(O2:O37)</f>
        <v>104</v>
      </c>
      <c s="6" r="P38">
        <f>SUM(P2:P37)</f>
        <v>45</v>
      </c>
      <c s="6" r="Q38">
        <f>SUM(Q2:Q37)</f>
        <v>717</v>
      </c>
      <c s="6" r="R38">
        <f>SUM(R2:R37)</f>
        <v>123</v>
      </c>
      <c s="6" r="S38">
        <f>SUM(S2:S37)</f>
        <v>284</v>
      </c>
      <c s="6" r="T38">
        <f>SUM(T2:T37)</f>
        <v>920</v>
      </c>
      <c s="6" r="U38">
        <f>SUM(U2:U37)</f>
        <v>376</v>
      </c>
      <c s="24" r="V38">
        <f>SUM(V2:V37)</f>
        <v>2007</v>
      </c>
      <c s="31" r="W38">
        <f>$E$38/($B$38/100000)</f>
        <v>31.4830758499182</v>
      </c>
      <c s="31" r="X38">
        <f>($F$38-$E$38)/(($C$38-$B$38)/100000)</f>
        <v>13.4802639939735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70458</v>
      </c>
      <c s="1" r="C2">
        <v>500570</v>
      </c>
      <c s="13" r="D2">
        <f>B2/C2</f>
        <v>0.140755538685898</v>
      </c>
      <c s="29" r="E2">
        <v>34</v>
      </c>
      <c s="29" r="F2">
        <v>143</v>
      </c>
      <c s="13" r="G2">
        <f>$E$2/$F$2</f>
        <v>0.237762237762238</v>
      </c>
      <c s="29" r="H2">
        <v>2</v>
      </c>
      <c s="18" r="I2"/>
      <c s="18" r="J2"/>
      <c s="29" r="K2">
        <v>9</v>
      </c>
      <c s="18" r="L2"/>
      <c s="18" r="M2"/>
      <c s="29" r="N2">
        <v>5</v>
      </c>
      <c s="18" r="O2"/>
      <c s="18" r="P2"/>
      <c s="29" r="Q2">
        <v>4</v>
      </c>
      <c s="18" r="R2"/>
      <c s="18" r="S2"/>
      <c s="29" r="T2">
        <v>10</v>
      </c>
      <c s="18" r="U2"/>
      <c s="29" r="V2">
        <v>4</v>
      </c>
      <c s="20" r="W2">
        <f>$E$2/($B$2/100000)</f>
        <v>48.2556984302705</v>
      </c>
      <c s="20" r="X2">
        <f>($F$2-$E$2)/(($C$2-$B$2)/100000)</f>
        <v>25.342236440741</v>
      </c>
      <c t="s" r="Y2">
        <v>163</v>
      </c>
    </row>
    <row r="3">
      <c t="s" r="A3">
        <v>25</v>
      </c>
      <c s="1" r="B3">
        <v>244016</v>
      </c>
      <c s="1" r="C3">
        <v>2173244</v>
      </c>
      <c s="13" r="D3">
        <f>B3/C3</f>
        <v>0.112281915882432</v>
      </c>
      <c s="29" r="E3">
        <v>89</v>
      </c>
      <c s="29" r="F3">
        <v>422</v>
      </c>
      <c s="13" r="G3">
        <f>$E$3/$F$3</f>
        <v>0.210900473933649</v>
      </c>
      <c s="18" r="H3"/>
      <c s="18" r="I3"/>
      <c s="29" r="J3">
        <v>10</v>
      </c>
      <c s="18" r="K3"/>
      <c s="18" r="L3"/>
      <c s="18" r="M3"/>
      <c s="18" r="N3"/>
      <c s="18" r="O3"/>
      <c s="29" r="P3">
        <v>29</v>
      </c>
      <c s="18" r="Q3"/>
      <c s="18" r="R3"/>
      <c s="18" r="S3"/>
      <c s="29" r="T3">
        <v>16</v>
      </c>
      <c s="18" r="U3"/>
      <c s="29" r="V3">
        <v>34</v>
      </c>
      <c s="20" r="W3">
        <f>$E$3/($B$3/100000)</f>
        <v>36.4730181627434</v>
      </c>
      <c s="20" r="X3">
        <f>($F$3-$E$3)/(($C$3-$B$3)/100000)</f>
        <v>17.2607903264933</v>
      </c>
      <c t="s" r="Y3">
        <v>164</v>
      </c>
    </row>
    <row r="4">
      <c t="s" r="A4">
        <v>26</v>
      </c>
      <c s="1" r="B4">
        <v>1963556</v>
      </c>
      <c s="1" r="C4">
        <v>27365341</v>
      </c>
      <c s="13" r="D4">
        <f>B4/C4</f>
        <v>0.071753390538784</v>
      </c>
      <c s="29" r="E4">
        <v>723</v>
      </c>
      <c s="29" r="F4">
        <v>3823</v>
      </c>
      <c s="13" r="G4">
        <f>$E$4/$F$4</f>
        <v>0.189118493329846</v>
      </c>
      <c s="29" r="H4">
        <v>24</v>
      </c>
      <c s="18" r="I4"/>
      <c s="18" r="J4"/>
      <c s="18" r="K4"/>
      <c s="18" r="L4"/>
      <c s="29" r="M4">
        <v>98</v>
      </c>
      <c s="18" r="N4"/>
      <c s="18" r="O4"/>
      <c s="18" r="P4"/>
      <c s="18" r="Q4"/>
      <c s="18" r="R4"/>
      <c s="29" r="S4">
        <v>268</v>
      </c>
      <c s="18" r="T4"/>
      <c s="18" r="U4"/>
      <c s="29" r="V4">
        <v>333</v>
      </c>
      <c s="20" r="W4">
        <f>$E$4/($B$4/100000)</f>
        <v>36.820951375973</v>
      </c>
      <c s="20" r="X4">
        <f>($F$4-$E$4)/(($C$4-$B$4)/100000)</f>
        <v>12.2038667755042</v>
      </c>
      <c t="s" r="Y4">
        <v>165</v>
      </c>
    </row>
    <row r="5">
      <c t="s" r="A5">
        <v>27</v>
      </c>
      <c s="1" r="B5">
        <v>395350</v>
      </c>
      <c s="1" r="C5">
        <v>3762991</v>
      </c>
      <c s="13" r="D5">
        <f>B5/C5</f>
        <v>0.105062701452116</v>
      </c>
      <c s="29" r="E5">
        <v>211</v>
      </c>
      <c s="29" r="F5">
        <v>941</v>
      </c>
      <c s="13" r="G5">
        <f>$E$5/$F$5</f>
        <v>0.22422954303932</v>
      </c>
      <c s="29" r="H5">
        <v>7</v>
      </c>
      <c s="18" r="I5"/>
      <c s="18" r="J5"/>
      <c s="29" r="K5">
        <v>19</v>
      </c>
      <c s="18" r="L5"/>
      <c s="18" r="M5"/>
      <c s="29" r="N5">
        <v>32</v>
      </c>
      <c s="18" r="O5"/>
      <c s="18" r="P5"/>
      <c s="29" r="Q5">
        <v>38</v>
      </c>
      <c s="18" r="R5"/>
      <c s="18" r="S5"/>
      <c s="29" r="T5">
        <v>40</v>
      </c>
      <c s="18" r="U5"/>
      <c s="29" r="V5">
        <v>75</v>
      </c>
      <c s="20" r="W5">
        <f>$E$5/($B$5/100000)</f>
        <v>53.3704312634375</v>
      </c>
      <c s="20" r="X5">
        <f>($F$5-$E$5)/(($C$5-$B$5)/100000)</f>
        <v>21.6768948946755</v>
      </c>
      <c t="s" r="Y5">
        <v>166</v>
      </c>
    </row>
    <row r="6">
      <c t="s" r="A6">
        <v>28</v>
      </c>
      <c s="1" r="B6">
        <v>77232</v>
      </c>
      <c s="1" r="C6">
        <v>673811</v>
      </c>
      <c s="13" r="D6">
        <f>B6/C6</f>
        <v>0.114619678218373</v>
      </c>
      <c s="29" r="E6">
        <v>17</v>
      </c>
      <c s="29" r="F6">
        <v>107</v>
      </c>
      <c s="13" r="G6">
        <f>$E$6/$F$6</f>
        <v>0.158878504672897</v>
      </c>
      <c s="29" r="H6">
        <v>0</v>
      </c>
      <c s="18" r="I6"/>
      <c s="18" r="J6"/>
      <c s="29" r="K6">
        <v>3</v>
      </c>
      <c s="18" r="L6"/>
      <c s="18" r="M6"/>
      <c s="29" r="N6">
        <v>1</v>
      </c>
      <c s="18" r="O6"/>
      <c s="18" r="P6"/>
      <c s="29" r="Q6">
        <v>2</v>
      </c>
      <c s="18" r="R6"/>
      <c s="18" r="S6"/>
      <c s="29" r="T6">
        <v>5</v>
      </c>
      <c s="18" r="U6"/>
      <c s="29" r="V6">
        <v>6</v>
      </c>
      <c s="20" r="W6">
        <f>$E$6/($B$6/100000)</f>
        <v>22.0116014087425</v>
      </c>
      <c s="20" r="X6">
        <f>($F$6-$E$6)/(($C$6-$B$6)/100000)</f>
        <v>15.0860154313176</v>
      </c>
      <c t="s" r="Y6">
        <v>167</v>
      </c>
    </row>
    <row r="7">
      <c t="s" r="A7">
        <v>29</v>
      </c>
      <c s="29" r="B7">
        <v>693809</v>
      </c>
      <c s="29" r="C7">
        <v>7166761</v>
      </c>
      <c s="13" r="D7">
        <f>B7/C7</f>
        <v>0.096809283859194</v>
      </c>
      <c s="29" r="E7">
        <v>244</v>
      </c>
      <c s="29" r="F7">
        <v>1134</v>
      </c>
      <c s="13" r="G7">
        <f>$E$7/$F$7</f>
        <v>0.215167548500882</v>
      </c>
      <c s="29" r="H7">
        <v>9</v>
      </c>
      <c s="18" r="I7"/>
      <c s="18" r="J7"/>
      <c s="29" r="K7">
        <v>25</v>
      </c>
      <c s="18" r="L7"/>
      <c s="18" r="M7"/>
      <c s="29" r="N7">
        <v>27</v>
      </c>
      <c s="18" r="O7"/>
      <c s="18" r="P7"/>
      <c s="29" r="Q7">
        <v>41</v>
      </c>
      <c s="18" r="R7"/>
      <c s="18" r="S7"/>
      <c s="29" r="T7">
        <v>56</v>
      </c>
      <c s="18" r="U7"/>
      <c s="29" r="V7">
        <v>86</v>
      </c>
      <c s="20" r="W7">
        <f>$E$7/($B$7/100000)</f>
        <v>35.1681802916941</v>
      </c>
      <c s="20" r="X7">
        <f>($F$7-$E$7)/(($C$7-$B$7)/100000)</f>
        <v>13.7495226289334</v>
      </c>
    </row>
    <row r="8">
      <c t="s" r="A8">
        <v>30</v>
      </c>
      <c s="1" r="B8">
        <v>122552</v>
      </c>
      <c s="1" r="C8">
        <v>1121706</v>
      </c>
      <c s="13" r="D8">
        <f>B8/C8</f>
        <v>0.109255009779746</v>
      </c>
      <c s="29" r="E8">
        <v>66</v>
      </c>
      <c s="29" r="F8">
        <v>304</v>
      </c>
      <c s="13" r="G8">
        <f>$E$8/$F$8</f>
        <v>0.217105263157895</v>
      </c>
      <c s="29" r="H8">
        <v>1</v>
      </c>
      <c s="18" r="I8"/>
      <c s="18" r="J8"/>
      <c s="29" r="K8">
        <v>5</v>
      </c>
      <c s="18" r="L8"/>
      <c s="18" r="M8"/>
      <c s="18" r="N8"/>
      <c s="18" r="O8"/>
      <c s="29" r="P8">
        <v>25</v>
      </c>
      <c s="18" r="Q8"/>
      <c s="18" r="R8"/>
      <c s="18" r="S8"/>
      <c s="29" r="T8">
        <v>13</v>
      </c>
      <c s="18" r="U8"/>
      <c s="29" r="V8">
        <v>22</v>
      </c>
      <c s="20" r="W8">
        <f>$E$8/($B$8/100000)</f>
        <v>53.854690253933</v>
      </c>
      <c s="20" r="X8">
        <f>($F$8-$E$8)/(($C$8-$B$8)/100000)</f>
        <v>23.8201518484638</v>
      </c>
      <c t="s" r="Y8">
        <v>168</v>
      </c>
    </row>
    <row r="9">
      <c t="s" r="A9">
        <v>31</v>
      </c>
      <c s="1" r="B9">
        <v>772410</v>
      </c>
      <c s="1" r="C9">
        <v>9716887</v>
      </c>
      <c s="13" r="D9">
        <f>B9/C9</f>
        <v>0.079491507928414</v>
      </c>
      <c s="29" r="E9">
        <v>199</v>
      </c>
      <c s="29" r="F9">
        <v>1177</v>
      </c>
      <c s="13" r="G9">
        <f>$E$9/$F$9</f>
        <v>0.169073916737468</v>
      </c>
      <c s="29" r="H9">
        <v>9</v>
      </c>
      <c s="18" r="I9"/>
      <c s="18" r="J9"/>
      <c s="29" r="K9">
        <v>8</v>
      </c>
      <c s="18" r="L9"/>
      <c s="18" r="M9"/>
      <c s="29" r="N9">
        <v>21</v>
      </c>
      <c s="18" r="O9"/>
      <c s="18" r="P9"/>
      <c s="29" r="Q9">
        <v>35</v>
      </c>
      <c s="18" r="R9"/>
      <c s="18" r="S9"/>
      <c s="29" r="T9">
        <v>41</v>
      </c>
      <c s="18" r="U9"/>
      <c s="29" r="V9">
        <v>85</v>
      </c>
      <c s="20" r="W9">
        <f>$E$9/($B$9/100000)</f>
        <v>25.7635193744255</v>
      </c>
      <c s="20" r="X9">
        <f>($F$9-$E$9)/(($C$9-$B$9)/100000)</f>
        <v>10.9341216931968</v>
      </c>
      <c t="s" r="Y9">
        <v>169</v>
      </c>
    </row>
    <row r="10">
      <c t="s" r="A10">
        <v>32</v>
      </c>
      <c s="1" r="B10">
        <v>471717</v>
      </c>
      <c s="1" r="C10">
        <v>4830620</v>
      </c>
      <c s="13" r="D10">
        <f>B10/C10</f>
        <v>0.097651440187802</v>
      </c>
      <c s="29" r="E10">
        <v>150</v>
      </c>
      <c s="29" r="F10">
        <v>828</v>
      </c>
      <c s="13" r="G10">
        <f>$E$10/$F$10</f>
        <v>0.181159420289855</v>
      </c>
      <c s="18" r="H10"/>
      <c s="29" r="I10">
        <v>9</v>
      </c>
      <c s="18" r="J10"/>
      <c s="18" r="K10"/>
      <c s="29" r="L10">
        <v>12</v>
      </c>
      <c s="18" r="M10"/>
      <c s="18" r="N10"/>
      <c s="29" r="O10">
        <v>23</v>
      </c>
      <c s="18" r="P10"/>
      <c s="18" r="Q10"/>
      <c s="29" r="R10">
        <v>37</v>
      </c>
      <c s="18" r="S10"/>
      <c s="18" r="T10"/>
      <c s="29" r="U10">
        <v>67</v>
      </c>
      <c s="18" r="V10"/>
      <c s="20" r="W10">
        <f>$E$10/($B$10/100000)</f>
        <v>31.7987267789798</v>
      </c>
      <c s="20" r="X10">
        <f>($F$10-$E$10)/(($C$10-$B$10)/100000)</f>
        <v>15.5543722812827</v>
      </c>
      <c t="s" r="Y10">
        <v>170</v>
      </c>
    </row>
    <row r="11">
      <c t="s" r="A11">
        <v>33</v>
      </c>
      <c s="1" r="B11">
        <v>218993</v>
      </c>
      <c s="1" r="C11">
        <v>2099260</v>
      </c>
      <c s="13" r="D11">
        <f>B11/C11</f>
        <v>0.104319141030649</v>
      </c>
      <c s="29" r="E11">
        <v>93</v>
      </c>
      <c s="29" r="F11">
        <v>382</v>
      </c>
      <c s="13" r="G11">
        <f>$E$11/$F$11</f>
        <v>0.243455497382199</v>
      </c>
      <c s="29" r="H11">
        <v>4</v>
      </c>
      <c s="18" r="I11"/>
      <c s="18" r="J11"/>
      <c s="29" r="K11">
        <v>15</v>
      </c>
      <c s="18" r="L11"/>
      <c s="18" r="M11"/>
      <c s="29" r="N11">
        <v>17</v>
      </c>
      <c s="18" r="O11"/>
      <c s="18" r="P11"/>
      <c s="29" r="Q11">
        <v>8</v>
      </c>
      <c s="18" r="R11"/>
      <c s="18" r="S11"/>
      <c s="29" r="T11">
        <v>15</v>
      </c>
      <c s="18" r="U11"/>
      <c s="29" r="V11">
        <v>34</v>
      </c>
      <c s="20" r="W11">
        <f>$E$11/($B$11/100000)</f>
        <v>42.4671108208938</v>
      </c>
      <c s="20" r="X11">
        <f>($F$11-$E$11)/(($C$11-$B$11)/100000)</f>
        <v>15.3701575361372</v>
      </c>
      <c t="s" r="Y11">
        <v>171</v>
      </c>
    </row>
    <row r="12">
      <c t="s" r="A12">
        <v>34</v>
      </c>
      <c s="1" r="B12">
        <v>315813</v>
      </c>
      <c s="1" r="C12">
        <v>3351308</v>
      </c>
      <c s="13" r="D12">
        <f>B12/C12</f>
        <v>0.094235743178484</v>
      </c>
      <c s="29" r="E12">
        <v>92</v>
      </c>
      <c s="29" r="F12">
        <v>490</v>
      </c>
      <c s="13" r="G12">
        <f>$E$12/$F$12</f>
        <v>0.187755102040816</v>
      </c>
      <c s="18" r="H12"/>
      <c s="29" r="I12">
        <v>4</v>
      </c>
      <c s="18" r="J12"/>
      <c s="18" r="K12"/>
      <c s="29" r="L12">
        <v>16</v>
      </c>
      <c s="18" r="M12"/>
      <c s="18" r="N12"/>
      <c s="29" r="O12">
        <v>14</v>
      </c>
      <c s="18" r="P12"/>
      <c s="18" r="Q12"/>
      <c s="29" r="R12">
        <v>13</v>
      </c>
      <c s="18" r="S12"/>
      <c s="18" r="T12"/>
      <c s="29" r="U12">
        <v>47</v>
      </c>
      <c s="18" r="V12"/>
      <c s="20" r="W12">
        <f>$E$12/($B$12/100000)</f>
        <v>29.1311630616852</v>
      </c>
      <c s="20" r="X12">
        <f>($F$12-$E$12)/(($C$12-$B$12)/100000)</f>
        <v>13.1115353509065</v>
      </c>
      <c t="s" r="Y12">
        <v>172</v>
      </c>
    </row>
    <row r="13">
      <c t="s" r="A13">
        <v>35</v>
      </c>
      <c s="29" r="B13">
        <v>438707</v>
      </c>
      <c s="29" r="C13">
        <v>4313424</v>
      </c>
      <c s="13" r="D13">
        <f>B13/C13</f>
        <v>0.101707367511286</v>
      </c>
      <c s="29" r="E13">
        <v>97</v>
      </c>
      <c s="29" r="F13">
        <v>551</v>
      </c>
      <c s="13" r="G13">
        <f>$E$13/$F$13</f>
        <v>0.176043557168784</v>
      </c>
      <c s="29" r="H13">
        <v>6</v>
      </c>
      <c s="18" r="I13"/>
      <c s="18" r="J13"/>
      <c s="29" r="K13">
        <v>7</v>
      </c>
      <c s="18" r="L13"/>
      <c s="18" r="M13"/>
      <c s="29" r="N13">
        <v>7</v>
      </c>
      <c s="18" r="O13"/>
      <c s="18" r="P13"/>
      <c s="29" r="Q13">
        <v>14</v>
      </c>
      <c s="18" r="R13"/>
      <c s="18" r="S13"/>
      <c s="29" r="T13">
        <v>19</v>
      </c>
      <c s="18" r="U13"/>
      <c s="29" r="V13">
        <v>44</v>
      </c>
      <c s="20" r="W13">
        <f>$E$13/($B$13/100000)</f>
        <v>22.110429056295</v>
      </c>
      <c s="20" r="X13">
        <f>($F$13-$E$13)/(($C$13-$B$13)/100000)</f>
        <v>11.7169847501121</v>
      </c>
    </row>
    <row r="14">
      <c t="s" r="A14">
        <v>36</v>
      </c>
      <c s="1" r="B14">
        <v>414595</v>
      </c>
      <c s="1" r="C14">
        <v>5153924</v>
      </c>
      <c s="13" r="D14">
        <f>B14/C14</f>
        <v>0.080442590926836</v>
      </c>
      <c s="29" r="E14">
        <v>48</v>
      </c>
      <c s="29" r="F14">
        <v>530</v>
      </c>
      <c s="13" r="G14">
        <f>$E$14/$F$14</f>
        <v>0.090566037735849</v>
      </c>
      <c s="29" r="H14">
        <v>0</v>
      </c>
      <c s="18" r="I14"/>
      <c s="18" r="J14"/>
      <c s="29" r="K14">
        <v>2</v>
      </c>
      <c s="18" r="L14"/>
      <c s="18" r="M14"/>
      <c s="29" r="N14">
        <v>6</v>
      </c>
      <c s="18" r="O14"/>
      <c s="18" r="P14"/>
      <c s="29" r="Q14">
        <v>4</v>
      </c>
      <c s="18" r="R14"/>
      <c s="18" r="S14"/>
      <c s="29" r="T14">
        <v>15</v>
      </c>
      <c s="18" r="U14"/>
      <c s="29" r="V14">
        <v>21</v>
      </c>
      <c s="20" r="W14">
        <f>$E$14/($B$14/100000)</f>
        <v>11.5775636464502</v>
      </c>
      <c s="20" r="X14">
        <f>($F$14-$E$14)/(($C$14-$B$14)/100000)</f>
        <v>10.1702160791116</v>
      </c>
      <c t="s" r="Y14">
        <v>173</v>
      </c>
    </row>
    <row r="15">
      <c t="s" r="A15">
        <v>37</v>
      </c>
      <c s="1" r="B15">
        <v>706848</v>
      </c>
      <c s="1" r="C15">
        <v>7614974</v>
      </c>
      <c s="13" r="D15">
        <f>B15/C15</f>
        <v>0.092823429206718</v>
      </c>
      <c s="29" r="E15">
        <v>232</v>
      </c>
      <c s="29" r="F15">
        <v>1169</v>
      </c>
      <c s="13" r="G15">
        <f>$E$15/$F$15</f>
        <v>0.198460222412318</v>
      </c>
      <c s="29" r="H15">
        <v>1</v>
      </c>
      <c s="18" r="I15"/>
      <c s="18" r="J15"/>
      <c s="29" r="K15">
        <v>11</v>
      </c>
      <c s="18" r="L15"/>
      <c s="18" r="M15"/>
      <c s="29" r="N15">
        <v>29</v>
      </c>
      <c s="18" r="O15"/>
      <c s="18" r="P15"/>
      <c s="29" r="Q15">
        <v>37</v>
      </c>
      <c s="18" r="R15"/>
      <c s="18" r="S15"/>
      <c s="29" r="T15">
        <v>48</v>
      </c>
      <c s="18" r="U15"/>
      <c s="29" r="V15">
        <v>106</v>
      </c>
      <c s="20" r="W15">
        <f>$E$15/($B$15/100000)</f>
        <v>32.8217664901082</v>
      </c>
      <c s="20" r="X15">
        <f>($F$15-$E$15)/(($C$15-$B$15)/100000)</f>
        <v>13.5637363881319</v>
      </c>
      <c t="s" r="Y15">
        <v>174</v>
      </c>
    </row>
    <row r="16">
      <c t="s" r="A16">
        <v>38</v>
      </c>
      <c s="1" r="B16">
        <v>381202</v>
      </c>
      <c s="1" r="C16">
        <v>4004268</v>
      </c>
      <c s="13" r="D16">
        <f>B16/C16</f>
        <v>0.095198922749426</v>
      </c>
      <c s="29" r="E16">
        <v>106</v>
      </c>
      <c s="29" r="F16">
        <v>584</v>
      </c>
      <c s="13" r="G16">
        <f>$E$16/$F$16</f>
        <v>0.181506849315068</v>
      </c>
      <c s="29" r="H16">
        <v>4</v>
      </c>
      <c s="18" r="I16"/>
      <c s="18" r="J16"/>
      <c s="29" r="K16">
        <v>11</v>
      </c>
      <c s="18" r="L16"/>
      <c s="18" r="M16"/>
      <c s="29" r="N16">
        <v>8</v>
      </c>
      <c s="18" r="O16"/>
      <c s="18" r="P16"/>
      <c s="29" r="Q16">
        <v>21</v>
      </c>
      <c s="18" r="R16"/>
      <c s="18" r="S16"/>
      <c s="29" r="T16">
        <v>26</v>
      </c>
      <c s="18" r="U16"/>
      <c s="29" r="V16">
        <v>36</v>
      </c>
      <c s="20" r="W16">
        <f>$E$16/($B$16/100000)</f>
        <v>27.8067796076621</v>
      </c>
      <c s="20" r="X16">
        <f>($F$16-$E$16)/(($C$16-$B$16)/100000)</f>
        <v>13.1932457206134</v>
      </c>
      <c t="s" r="Y16">
        <v>175</v>
      </c>
    </row>
    <row r="17">
      <c t="s" r="A17">
        <v>39</v>
      </c>
      <c s="1" r="B17">
        <v>203152</v>
      </c>
      <c s="1" r="C17">
        <v>2171630</v>
      </c>
      <c s="13" r="D17">
        <f>B17/C17</f>
        <v>0.093548164282129</v>
      </c>
      <c s="29" r="E17">
        <v>77</v>
      </c>
      <c s="29" r="F17">
        <v>381</v>
      </c>
      <c s="13" r="G17">
        <f>$E$17/$F$17</f>
        <v>0.202099737532808</v>
      </c>
      <c s="29" r="H17">
        <v>3</v>
      </c>
      <c s="18" r="I17"/>
      <c s="18" r="J17"/>
      <c s="29" r="K17">
        <v>4</v>
      </c>
      <c s="18" r="L17"/>
      <c s="18" r="M17"/>
      <c s="29" r="N17">
        <v>9</v>
      </c>
      <c s="18" r="O17"/>
      <c s="18" r="P17"/>
      <c s="29" r="Q17">
        <v>11</v>
      </c>
      <c s="18" r="R17"/>
      <c s="18" r="S17"/>
      <c s="29" r="T17">
        <v>12</v>
      </c>
      <c s="18" r="U17"/>
      <c s="29" r="V17">
        <v>38</v>
      </c>
      <c s="20" r="W17">
        <f>$E$17/($B$17/100000)</f>
        <v>37.9026541702764</v>
      </c>
      <c s="20" r="X17">
        <f>($F$17-$E$17)/(($C$17-$B$17)/100000)</f>
        <v>15.4434034822843</v>
      </c>
      <c t="s" r="Y17">
        <v>176</v>
      </c>
    </row>
    <row r="18">
      <c t="s" r="A18">
        <v>40</v>
      </c>
      <c s="1" r="B18">
        <v>498159</v>
      </c>
      <c s="1" r="C18">
        <v>4536263</v>
      </c>
      <c s="13" r="D18">
        <f>B18/C18</f>
        <v>0.109817045440267</v>
      </c>
      <c s="12" r="E18">
        <v>180</v>
      </c>
      <c s="29" r="F18">
        <v>860</v>
      </c>
      <c s="13" r="G18">
        <f>$E$18/$F$18</f>
        <v>0.209302325581395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36.133041860129</v>
      </c>
      <c s="20" r="X18">
        <f>($F$18-$E$18)/(($C$18-$B$18)/100000)</f>
        <v>16.8395861027849</v>
      </c>
      <c t="s" r="Y18">
        <v>177</v>
      </c>
    </row>
    <row r="19">
      <c t="s" r="A19">
        <v>41</v>
      </c>
      <c s="1" r="B19">
        <v>96661</v>
      </c>
      <c s="1" r="C19">
        <v>749212</v>
      </c>
      <c s="13" r="D19">
        <f>B19/C19</f>
        <v>0.129016887076021</v>
      </c>
      <c s="29" r="E19">
        <v>48</v>
      </c>
      <c s="29" r="F19">
        <v>219</v>
      </c>
      <c s="15" r="G19">
        <f>$E$19/$F$19</f>
        <v>0.219178082191781</v>
      </c>
      <c s="29" r="H19">
        <v>1</v>
      </c>
      <c s="18" r="I19"/>
      <c s="18" r="J19"/>
      <c s="18" r="K19"/>
      <c s="18" r="L19"/>
      <c s="29" r="M19">
        <v>7</v>
      </c>
      <c s="18" r="N19"/>
      <c s="18" r="O19"/>
      <c s="18" r="P19"/>
      <c s="18" r="Q19"/>
      <c s="18" r="R19"/>
      <c s="29" r="S19">
        <v>25</v>
      </c>
      <c s="18" r="T19"/>
      <c s="18" r="U19"/>
      <c s="29" r="V19">
        <v>15</v>
      </c>
      <c s="20" r="W19">
        <f>$E$19/($B$19/100000)</f>
        <v>49.6580834048893</v>
      </c>
      <c s="20" r="X19">
        <f>($F$19-$E$19)/(($C$19-$B$19)/100000)</f>
        <v>26.2048483566802</v>
      </c>
      <c t="s" r="Y19">
        <v>178</v>
      </c>
    </row>
    <row r="20">
      <c t="s" s="9" r="A20">
        <v>42</v>
      </c>
      <c s="1" r="B20">
        <v>464094</v>
      </c>
      <c s="1" r="C20">
        <v>6646834</v>
      </c>
      <c s="15" r="D20">
        <f>B20/C20</f>
        <v>0.06982181291123</v>
      </c>
      <c s="29" r="E20">
        <v>81</v>
      </c>
      <c s="29" r="F20">
        <v>557</v>
      </c>
      <c s="15" r="G20">
        <f>$E$20/$F$20</f>
        <v>0.145421903052065</v>
      </c>
      <c s="29" r="H20">
        <v>4</v>
      </c>
      <c s="18" r="I20"/>
      <c s="18" r="J20"/>
      <c s="29" r="K20">
        <v>6</v>
      </c>
      <c s="18" r="L20"/>
      <c s="18" r="M20"/>
      <c s="29" r="N20">
        <v>7</v>
      </c>
      <c s="18" r="O20"/>
      <c s="18" r="P20"/>
      <c s="29" r="Q20">
        <v>15</v>
      </c>
      <c s="18" r="R20"/>
      <c s="18" r="S20"/>
      <c s="29" r="T20">
        <v>20</v>
      </c>
      <c s="18" r="U20"/>
      <c s="29" r="V20">
        <v>29</v>
      </c>
      <c s="10" r="W20">
        <f>$E$20/($B$20/100000)</f>
        <v>17.4533607415739</v>
      </c>
      <c s="10" r="X20">
        <f>($F$20-$E$20)/(($C$20-$B$20)/100000)</f>
        <v>7.69885196530988</v>
      </c>
      <c t="s" s="9" r="Y20">
        <v>179</v>
      </c>
    </row>
    <row r="21">
      <c t="s" r="A21">
        <v>43</v>
      </c>
      <c s="1" r="B21">
        <v>168545</v>
      </c>
      <c s="1" r="C21">
        <v>1484782</v>
      </c>
      <c s="15" r="D21">
        <f>B21/C21</f>
        <v>0.113514980650358</v>
      </c>
      <c s="29" r="E21">
        <v>85</v>
      </c>
      <c s="29" r="F21">
        <v>376</v>
      </c>
      <c s="15" r="G21">
        <f>$E$21/$F$21</f>
        <v>0.226063829787234</v>
      </c>
      <c s="29" r="H21">
        <v>3</v>
      </c>
      <c s="18" r="I21"/>
      <c s="18" r="J21"/>
      <c s="29" r="K21">
        <v>7</v>
      </c>
      <c s="18" r="L21"/>
      <c s="18" r="M21"/>
      <c s="29" r="N21">
        <v>10</v>
      </c>
      <c s="18" r="O21"/>
      <c s="18" r="P21"/>
      <c s="29" r="Q21">
        <v>15</v>
      </c>
      <c s="18" r="R21"/>
      <c s="18" r="S21"/>
      <c s="29" r="T21">
        <v>26</v>
      </c>
      <c s="18" r="U21"/>
      <c s="29" r="V21">
        <v>24</v>
      </c>
      <c s="10" r="W21">
        <f>$E$21/($B$21/100000)</f>
        <v>50.4316354682726</v>
      </c>
      <c s="20" r="X21">
        <f>($F$21-$E$21)/(($C$21-$B$21)/100000)</f>
        <v>22.1084804636247</v>
      </c>
      <c t="s" r="Y21">
        <v>180</v>
      </c>
    </row>
    <row r="22">
      <c t="s" r="A22">
        <v>44</v>
      </c>
      <c s="1" r="B22">
        <v>994358</v>
      </c>
      <c s="1" r="C22">
        <v>15092255</v>
      </c>
      <c s="13" r="D22">
        <f>B22/C22</f>
        <v>0.065885316674016</v>
      </c>
      <c s="29" r="E22">
        <v>192</v>
      </c>
      <c s="29" r="F22">
        <v>1417</v>
      </c>
      <c s="15" r="G22">
        <f>$E$22/$F$22</f>
        <v>0.135497529992943</v>
      </c>
      <c s="29" r="H22">
        <v>5</v>
      </c>
      <c s="18" r="I22"/>
      <c s="18" r="J22"/>
      <c s="29" r="K22">
        <v>2</v>
      </c>
      <c s="18" r="L22"/>
      <c s="18" r="M22"/>
      <c s="29" r="N22">
        <v>2</v>
      </c>
      <c s="18" r="O22"/>
      <c s="18" r="P22"/>
      <c s="29" r="Q22">
        <v>7</v>
      </c>
      <c s="18" r="R22"/>
      <c s="18" r="S22"/>
      <c s="29" r="T22">
        <v>47</v>
      </c>
      <c s="18" r="U22"/>
      <c s="29" r="V22">
        <v>129</v>
      </c>
      <c s="20" r="W22">
        <f>$E$22/($B$22/100000)</f>
        <v>19.308941045378</v>
      </c>
      <c s="20" r="X22">
        <f>($F$22-$E$22)/(($C$22-$B$22)/100000)</f>
        <v>8.68923925320209</v>
      </c>
      <c t="s" r="Y22">
        <v>181</v>
      </c>
    </row>
    <row r="23">
      <c t="s" r="A23">
        <v>45</v>
      </c>
      <c s="1" r="B23">
        <v>731015</v>
      </c>
      <c s="1" r="C23">
        <v>6996408</v>
      </c>
      <c s="13" r="D23">
        <f>B23/C23</f>
        <v>0.104484329673169</v>
      </c>
      <c s="29" r="E23">
        <v>249</v>
      </c>
      <c s="29" r="F23">
        <v>1174</v>
      </c>
      <c s="13" r="G23">
        <f>$E$23/$F$23</f>
        <v>0.212095400340716</v>
      </c>
      <c s="29" r="H23">
        <v>8</v>
      </c>
      <c s="18" r="I23"/>
      <c s="18" r="J23"/>
      <c s="29" r="K23">
        <v>20</v>
      </c>
      <c s="18" r="L23"/>
      <c s="18" r="M23"/>
      <c s="29" r="N23">
        <v>22</v>
      </c>
      <c s="18" r="O23"/>
      <c s="18" r="P23"/>
      <c s="29" r="Q23">
        <v>51</v>
      </c>
      <c s="18" r="R23"/>
      <c s="18" r="S23"/>
      <c s="29" r="T23">
        <v>50</v>
      </c>
      <c s="18" r="U23"/>
      <c s="29" r="V23">
        <v>98</v>
      </c>
      <c s="20" r="W23">
        <f>$E$23/($B$23/100000)</f>
        <v>34.0622285452419</v>
      </c>
      <c s="20" r="X23">
        <f>($F$23-$E$23)/(($C$23-$B$23)/100000)</f>
        <v>14.7636389289547</v>
      </c>
      <c t="s" r="Y23">
        <v>182</v>
      </c>
    </row>
    <row r="24">
      <c t="s" r="A24">
        <v>46</v>
      </c>
      <c s="1" r="B24">
        <v>52159</v>
      </c>
      <c s="1" r="C24">
        <v>498949</v>
      </c>
      <c s="13" r="D24">
        <f>B24/C24</f>
        <v>0.104537738325961</v>
      </c>
      <c s="29" r="E24">
        <v>14</v>
      </c>
      <c s="29" r="F24">
        <v>90</v>
      </c>
      <c s="13" r="G24">
        <f>$E$24/$F$24</f>
        <v>0.155555555555556</v>
      </c>
      <c s="12" r="H24">
        <v>0</v>
      </c>
      <c s="18" r="I24"/>
      <c s="18" r="J24"/>
      <c s="12" r="K24">
        <v>0</v>
      </c>
      <c s="18" r="L24"/>
      <c s="18" r="M24"/>
      <c s="12" r="N24">
        <v>0</v>
      </c>
      <c s="18" r="O24"/>
      <c s="18" r="P24"/>
      <c s="12" r="Q24">
        <v>3</v>
      </c>
      <c s="18" r="R24"/>
      <c s="18" r="S24"/>
      <c s="12" r="T24">
        <v>5</v>
      </c>
      <c s="18" r="U24"/>
      <c s="12" r="V24">
        <v>5</v>
      </c>
      <c s="20" r="W24">
        <f>$E$24/($B$24/100000)</f>
        <v>26.8410053873732</v>
      </c>
      <c s="20" r="X24">
        <f>($F$24-$E$24)/(($C$24-$B$24)/100000)</f>
        <v>17.010228518991</v>
      </c>
      <c t="s" r="Y24">
        <v>183</v>
      </c>
    </row>
    <row r="25">
      <c t="s" r="A25">
        <v>47</v>
      </c>
      <c s="1" r="B25">
        <v>897333</v>
      </c>
      <c s="1" r="C25">
        <v>8813009</v>
      </c>
      <c s="13" r="D25">
        <f>B25/C25</f>
        <v>0.10181914031859</v>
      </c>
      <c s="29" r="E25">
        <v>243</v>
      </c>
      <c s="29" r="F25">
        <v>1176</v>
      </c>
      <c s="13" r="G25">
        <f>$E$25/$F$25</f>
        <v>0.206632653061224</v>
      </c>
      <c s="29" r="H25">
        <v>7</v>
      </c>
      <c s="18" r="I25"/>
      <c s="18" r="J25"/>
      <c s="29" r="K25">
        <v>18</v>
      </c>
      <c s="18" r="L25"/>
      <c s="18" r="M25"/>
      <c s="29" r="N25">
        <v>25</v>
      </c>
      <c s="18" r="O25"/>
      <c s="18" r="P25"/>
      <c s="29" r="Q25">
        <v>43</v>
      </c>
      <c s="18" r="R25"/>
      <c s="18" r="S25"/>
      <c s="29" r="T25">
        <v>52</v>
      </c>
      <c s="18" r="U25"/>
      <c s="29" r="V25">
        <v>98</v>
      </c>
      <c s="20" r="W25">
        <f>$E$25/($B$25/100000)</f>
        <v>27.0802478009836</v>
      </c>
      <c s="20" r="X25">
        <f>($F$25-$E$25)/(($C$25-$B$25)/100000)</f>
        <v>11.7867381130809</v>
      </c>
      <c t="s" r="Y25">
        <v>184</v>
      </c>
    </row>
    <row r="26">
      <c t="s" r="A26">
        <v>48</v>
      </c>
      <c s="29" r="B26">
        <v>313711</v>
      </c>
      <c s="29" r="C26">
        <v>2741064</v>
      </c>
      <c s="13" r="D26">
        <f>B26/C26</f>
        <v>0.114448622870535</v>
      </c>
      <c s="29" r="E26">
        <v>122</v>
      </c>
      <c s="29" r="F26">
        <v>567</v>
      </c>
      <c s="13" r="G26">
        <f>$E$26/$F$26</f>
        <v>0.215167548500882</v>
      </c>
      <c s="29" r="H26">
        <v>3</v>
      </c>
      <c s="18" r="I26"/>
      <c s="18" r="J26"/>
      <c s="29" r="K26">
        <v>6</v>
      </c>
      <c s="18" r="L26"/>
      <c s="18" r="M26"/>
      <c s="29" r="N26">
        <v>22</v>
      </c>
      <c s="18" r="O26"/>
      <c s="18" r="P26"/>
      <c s="29" r="Q26">
        <v>19</v>
      </c>
      <c s="18" r="R26"/>
      <c s="18" r="S26"/>
      <c s="29" r="T26">
        <v>33</v>
      </c>
      <c s="18" r="U26"/>
      <c s="29" r="V26">
        <v>39</v>
      </c>
      <c s="20" r="W26">
        <f>$E$26/($B$26/100000)</f>
        <v>38.8892961993682</v>
      </c>
      <c s="20" r="X26">
        <f>($F$26-$E$26)/(($C$26-$B$26)/100000)</f>
        <v>18.3327270487646</v>
      </c>
    </row>
    <row r="27">
      <c t="s" r="A27">
        <v>49</v>
      </c>
      <c s="1" r="B27">
        <v>343557</v>
      </c>
      <c s="1" r="C27">
        <v>2948094</v>
      </c>
      <c s="13" r="D27">
        <f>B27/C27</f>
        <v>0.116535293650745</v>
      </c>
      <c s="29" r="E27">
        <v>145</v>
      </c>
      <c s="29" r="F27">
        <v>644</v>
      </c>
      <c s="13" r="G27">
        <f>$E$27/$F$27</f>
        <v>0.225155279503106</v>
      </c>
      <c s="29" r="H27">
        <v>2</v>
      </c>
      <c s="18" r="I27"/>
      <c s="18" r="J27"/>
      <c s="29" r="K27">
        <v>7</v>
      </c>
      <c s="18" r="L27"/>
      <c s="18" r="M27"/>
      <c s="29" r="N27">
        <v>17</v>
      </c>
      <c s="18" r="O27"/>
      <c s="18" r="P27"/>
      <c s="29" r="Q27">
        <v>21</v>
      </c>
      <c s="18" r="R27"/>
      <c s="18" r="S27"/>
      <c s="29" r="T27">
        <v>37</v>
      </c>
      <c s="18" r="U27"/>
      <c s="29" r="V27">
        <v>61</v>
      </c>
      <c s="20" r="W27">
        <f>$E$27/($B$27/100000)</f>
        <v>42.2055146598672</v>
      </c>
      <c s="20" r="X27">
        <f>($F$27-$E$27)/(($C$27-$B$27)/100000)</f>
        <v>19.1588754546393</v>
      </c>
      <c t="s" r="Y27">
        <v>185</v>
      </c>
    </row>
    <row r="28">
      <c t="s" r="A28">
        <v>50</v>
      </c>
      <c s="1" r="B28">
        <v>988006</v>
      </c>
      <c s="1" r="C28">
        <v>9817894</v>
      </c>
      <c s="13" r="D28">
        <f>B28/C28</f>
        <v>0.100633190784093</v>
      </c>
      <c s="29" r="E28">
        <v>292</v>
      </c>
      <c s="29" r="F28">
        <v>1631</v>
      </c>
      <c s="13" r="G28">
        <f>$E$28/$F$28</f>
        <v>0.179031269160024</v>
      </c>
      <c s="29" r="H28">
        <v>9</v>
      </c>
      <c s="18" r="I28"/>
      <c s="18" r="J28"/>
      <c s="29" r="K28">
        <v>13</v>
      </c>
      <c s="18" r="L28"/>
      <c s="18" r="M28"/>
      <c s="29" r="N28">
        <v>28</v>
      </c>
      <c s="18" r="O28"/>
      <c s="18" r="P28"/>
      <c s="29" r="Q28">
        <v>41</v>
      </c>
      <c s="18" r="R28"/>
      <c s="18" r="S28"/>
      <c s="29" r="T28">
        <v>60</v>
      </c>
      <c s="18" r="U28"/>
      <c s="29" r="V28">
        <v>141</v>
      </c>
      <c s="20" r="W28">
        <f>$E$28/($B$28/100000)</f>
        <v>29.5544763898195</v>
      </c>
      <c s="20" r="X28">
        <f>($F$28-$E$28)/(($C$28-$B$28)/100000)</f>
        <v>15.1644052563294</v>
      </c>
      <c t="s" r="Y28">
        <v>186</v>
      </c>
    </row>
    <row r="29">
      <c t="s" r="A29">
        <v>51</v>
      </c>
      <c s="1" r="B29">
        <v>385544</v>
      </c>
      <c s="1" r="C29">
        <v>3441651</v>
      </c>
      <c s="13" r="D29">
        <f>B29/C29</f>
        <v>0.112022979668769</v>
      </c>
      <c s="29" r="E29">
        <v>143</v>
      </c>
      <c s="29" r="F29">
        <v>619</v>
      </c>
      <c s="13" r="G29">
        <f>$E$29/$F$29</f>
        <v>0.231017770597738</v>
      </c>
      <c s="29" r="H29">
        <v>4</v>
      </c>
      <c s="18" r="I29"/>
      <c s="18" r="J29"/>
      <c s="29" r="K29">
        <v>15</v>
      </c>
      <c s="18" r="L29"/>
      <c s="18" r="M29"/>
      <c s="29" r="N29">
        <v>10</v>
      </c>
      <c s="18" r="O29"/>
      <c s="18" r="P29"/>
      <c s="29" r="Q29">
        <v>25</v>
      </c>
      <c s="18" r="R29"/>
      <c s="18" r="S29"/>
      <c s="29" r="T29">
        <v>34</v>
      </c>
      <c s="18" r="U29"/>
      <c s="29" r="V29">
        <v>45</v>
      </c>
      <c s="20" r="W29">
        <f>$E$29/($B$29/100000)</f>
        <v>37.0904488203681</v>
      </c>
      <c s="20" r="X29">
        <f>($F$29-$E$29)/(($C$29-$B$29)/100000)</f>
        <v>15.5753708885193</v>
      </c>
      <c t="s" r="Y29">
        <v>187</v>
      </c>
    </row>
    <row r="30">
      <c t="s" r="A30">
        <v>52</v>
      </c>
      <c s="1" r="B30">
        <v>502280</v>
      </c>
      <c s="1" r="C30">
        <v>4782812</v>
      </c>
      <c s="13" r="D30">
        <f>B30/C30</f>
        <v>0.105017717610477</v>
      </c>
      <c s="29" r="E30">
        <v>196</v>
      </c>
      <c s="29" r="F30">
        <v>947</v>
      </c>
      <c s="13" r="G30">
        <f>$E$30/$F$30</f>
        <v>0.206969376979937</v>
      </c>
      <c s="29" r="H30">
        <v>5</v>
      </c>
      <c s="18" r="I30"/>
      <c s="18" r="J30"/>
      <c s="29" r="K30">
        <v>15</v>
      </c>
      <c s="18" r="L30"/>
      <c s="18" r="M30"/>
      <c s="29" r="N30">
        <v>18</v>
      </c>
      <c s="18" r="O30"/>
      <c s="18" r="P30"/>
      <c s="29" r="Q30">
        <v>35</v>
      </c>
      <c s="18" r="R30"/>
      <c s="18" r="S30"/>
      <c s="29" r="T30">
        <v>41</v>
      </c>
      <c s="18" r="U30"/>
      <c s="29" r="V30">
        <v>82</v>
      </c>
      <c s="20" r="W30">
        <f>$E$30/($B$30/100000)</f>
        <v>39.0220594090945</v>
      </c>
      <c s="20" r="X30">
        <f>($F$30-$E$30)/(($C$30-$B$30)/100000)</f>
        <v>17.544548201018</v>
      </c>
      <c t="s" r="Y30">
        <v>188</v>
      </c>
    </row>
    <row r="31">
      <c t="s" r="A31">
        <v>53</v>
      </c>
      <c s="1" r="B31">
        <v>1581873</v>
      </c>
      <c s="1" r="C31">
        <v>17785992</v>
      </c>
      <c s="13" r="D31">
        <f>B31/C31</f>
        <v>0.088939261864056</v>
      </c>
      <c s="29" r="E31">
        <v>492</v>
      </c>
      <c s="29" r="F31">
        <v>2809</v>
      </c>
      <c s="13" r="G31">
        <f>$E$31/$F$31</f>
        <v>0.175151299394802</v>
      </c>
      <c s="18" r="H31"/>
      <c s="29" r="I31">
        <v>54</v>
      </c>
      <c s="18" r="J31"/>
      <c s="18" r="K31"/>
      <c s="29" r="L31">
        <v>36</v>
      </c>
      <c s="18" r="M31"/>
      <c s="18" r="N31"/>
      <c s="29" r="O31">
        <v>66</v>
      </c>
      <c s="18" r="P31"/>
      <c s="18" r="Q31"/>
      <c s="29" r="R31">
        <v>99</v>
      </c>
      <c s="18" r="S31"/>
      <c s="18" r="T31"/>
      <c s="29" r="U31">
        <v>236</v>
      </c>
      <c s="18" r="V31"/>
      <c s="20" r="W31">
        <f>$E$31/($B$31/100000)</f>
        <v>31.1023704178528</v>
      </c>
      <c s="20" r="X31">
        <f>($F$31-$E$31)/(($C$31-$B$31)/100000)</f>
        <v>14.2988335249821</v>
      </c>
      <c t="s" r="Y31">
        <v>189</v>
      </c>
    </row>
    <row r="32">
      <c t="s" r="A32">
        <v>54</v>
      </c>
      <c s="1" r="B32">
        <v>149221</v>
      </c>
      <c s="1" r="C32">
        <v>1906017</v>
      </c>
      <c s="13" r="D32">
        <f>B32/C32</f>
        <v>0.078289438131979</v>
      </c>
      <c s="29" r="E32">
        <v>79</v>
      </c>
      <c s="29" r="F32">
        <v>449</v>
      </c>
      <c s="13" r="G32">
        <f>$E$32/$F$32</f>
        <v>0.175946547884187</v>
      </c>
      <c s="29" r="H32">
        <v>0</v>
      </c>
      <c s="18" r="I32"/>
      <c s="18" r="J32"/>
      <c s="29" r="K32">
        <v>7</v>
      </c>
      <c s="18" r="L32"/>
      <c s="18" r="M32"/>
      <c s="29" r="N32">
        <v>11</v>
      </c>
      <c s="18" r="O32"/>
      <c s="18" r="P32"/>
      <c s="29" r="Q32">
        <v>19</v>
      </c>
      <c s="18" r="R32"/>
      <c s="18" r="S32"/>
      <c s="29" r="T32">
        <v>18</v>
      </c>
      <c s="18" r="U32"/>
      <c s="29" r="V32">
        <v>21</v>
      </c>
      <c s="20" r="W32">
        <f>$E$32/($B$32/100000)</f>
        <v>52.9416100950938</v>
      </c>
      <c s="20" r="X32">
        <f>($F$32-$E$32)/(($C$32-$B$32)/100000)</f>
        <v>21.0610679896812</v>
      </c>
      <c t="s" r="Y32">
        <v>190</v>
      </c>
    </row>
    <row r="33">
      <c t="s" r="A33">
        <v>55</v>
      </c>
      <c s="1" r="B33">
        <v>51899</v>
      </c>
      <c s="1" r="C33">
        <v>494457</v>
      </c>
      <c s="13" r="D33">
        <f>B33/C33</f>
        <v>0.104961604345777</v>
      </c>
      <c s="29" r="E33">
        <v>7</v>
      </c>
      <c s="29" r="F33">
        <v>87</v>
      </c>
      <c s="13" r="G33">
        <f>$E$33/$F$33</f>
        <v>0.080459770114942</v>
      </c>
      <c s="29" r="H33">
        <v>0</v>
      </c>
      <c s="18" r="I33"/>
      <c s="18" r="J33"/>
      <c s="29" r="K33">
        <v>0</v>
      </c>
      <c s="18" r="L33"/>
      <c s="18" r="M33"/>
      <c s="29" r="N33">
        <v>1</v>
      </c>
      <c s="18" r="O33"/>
      <c s="18" r="P33"/>
      <c s="29" r="Q33">
        <v>0</v>
      </c>
      <c s="18" r="R33"/>
      <c s="18" r="S33"/>
      <c s="29" r="T33">
        <v>1</v>
      </c>
      <c s="18" r="U33"/>
      <c s="29" r="V33">
        <v>5</v>
      </c>
      <c s="20" r="W33">
        <f>$E$33/($B$33/100000)</f>
        <v>13.487735794524</v>
      </c>
      <c s="20" r="X33">
        <f>($F$33-$E$33)/(($C$33-$B$33)/100000)</f>
        <v>18.0767266663353</v>
      </c>
      <c t="s" r="Y33">
        <v>191</v>
      </c>
    </row>
    <row r="34">
      <c t="s" r="A34">
        <v>56</v>
      </c>
      <c s="1" r="B34">
        <v>728528</v>
      </c>
      <c s="1" r="C34">
        <v>5913691</v>
      </c>
      <c s="13" r="D34">
        <f>B34/C34</f>
        <v>0.123193450587797</v>
      </c>
      <c s="29" r="E34">
        <v>198</v>
      </c>
      <c s="29" r="F34">
        <v>963</v>
      </c>
      <c s="13" r="G34">
        <f>$E$34/$F$34</f>
        <v>0.205607476635514</v>
      </c>
      <c s="29" r="H34">
        <v>2</v>
      </c>
      <c s="18" r="I34"/>
      <c s="18" r="J34"/>
      <c s="29" r="K34">
        <v>13</v>
      </c>
      <c s="18" r="L34"/>
      <c s="18" r="M34"/>
      <c s="29" r="N34">
        <v>23</v>
      </c>
      <c s="18" r="O34"/>
      <c s="18" r="P34"/>
      <c s="29" r="Q34">
        <v>37</v>
      </c>
      <c s="18" r="R34"/>
      <c s="18" r="S34"/>
      <c s="29" r="T34">
        <v>51</v>
      </c>
      <c s="18" r="U34"/>
      <c s="29" r="V34">
        <v>72</v>
      </c>
      <c s="20" r="W34">
        <f>$E$34/($B$34/100000)</f>
        <v>27.1780906155975</v>
      </c>
      <c s="20" r="X34">
        <f>($F$34-$E$34)/(($C$34-$B$34)/100000)</f>
        <v>14.7536345530507</v>
      </c>
      <c t="s" r="Y34">
        <v>192</v>
      </c>
    </row>
    <row r="35">
      <c t="s" r="A35">
        <v>57</v>
      </c>
      <c s="1" r="B35">
        <v>585202</v>
      </c>
      <c s="1" r="C35">
        <v>5035212</v>
      </c>
      <c s="13" r="D35">
        <f>B35/C35</f>
        <v>0.116221918759329</v>
      </c>
      <c s="29" r="E35">
        <v>249</v>
      </c>
      <c s="29" r="F35">
        <v>921</v>
      </c>
      <c s="13" r="G35">
        <f>$E$35/$F$35</f>
        <v>0.270358306188925</v>
      </c>
      <c s="29" r="H35">
        <v>8</v>
      </c>
      <c s="18" r="I35"/>
      <c s="18" r="J35"/>
      <c s="29" r="K35">
        <v>20</v>
      </c>
      <c s="18" r="L35"/>
      <c s="18" r="M35"/>
      <c s="29" r="N35">
        <v>22</v>
      </c>
      <c s="18" r="O35"/>
      <c s="18" r="P35"/>
      <c s="29" r="Q35">
        <v>51</v>
      </c>
      <c s="18" r="R35"/>
      <c s="18" r="S35"/>
      <c s="29" r="T35">
        <v>50</v>
      </c>
      <c s="18" r="U35"/>
      <c s="29" r="V35">
        <v>98</v>
      </c>
      <c s="20" r="W35">
        <f>$E$35/($B$35/100000)</f>
        <v>42.5494102890968</v>
      </c>
      <c s="20" r="X35">
        <f>($F$35-$E$35)/(($C$35-$B$35)/100000)</f>
        <v>15.1010896604727</v>
      </c>
      <c t="s" r="Y35">
        <v>193</v>
      </c>
    </row>
    <row r="36">
      <c t="s" r="A36">
        <v>58</v>
      </c>
      <c s="1" r="B36">
        <v>156260</v>
      </c>
      <c s="1" r="C36">
        <v>1433007</v>
      </c>
      <c s="13" r="D36">
        <f>B36/C36</f>
        <v>0.10904343105093</v>
      </c>
      <c s="29" r="E36">
        <v>66</v>
      </c>
      <c s="29" r="F36">
        <v>253</v>
      </c>
      <c s="13" r="G36">
        <f>$E$36/$F$36</f>
        <v>0.260869565217391</v>
      </c>
      <c s="29" r="H36">
        <v>6</v>
      </c>
      <c s="18" r="I36"/>
      <c s="18" r="J36"/>
      <c s="29" r="K36">
        <v>7</v>
      </c>
      <c s="18" r="L36"/>
      <c s="18" r="M36"/>
      <c s="29" r="N36">
        <v>10</v>
      </c>
      <c s="18" r="O36"/>
      <c s="18" r="P36"/>
      <c s="29" r="Q36">
        <v>6</v>
      </c>
      <c s="18" r="R36"/>
      <c s="18" r="S36"/>
      <c s="29" r="T36">
        <v>13</v>
      </c>
      <c s="18" r="U36"/>
      <c s="29" r="V36">
        <v>24</v>
      </c>
      <c s="20" r="W36">
        <f>$E$36/($B$36/100000)</f>
        <v>42.237296813004</v>
      </c>
      <c s="20" r="X36">
        <f>($F$36-$E$36)/(($C$36-$B$36)/100000)</f>
        <v>14.6465979555856</v>
      </c>
      <c t="s" r="Y36">
        <v>194</v>
      </c>
    </row>
    <row r="37">
      <c t="s" r="A37">
        <v>59</v>
      </c>
      <c s="1" r="B37">
        <v>430296</v>
      </c>
      <c s="1" r="C37">
        <v>4343001</v>
      </c>
      <c s="13" r="D37">
        <f>B37/C37</f>
        <v>0.099078033829603</v>
      </c>
      <c s="29" r="E37">
        <v>134</v>
      </c>
      <c s="29" r="F37">
        <v>724</v>
      </c>
      <c s="13" r="G37">
        <f>$E$37/$F$37</f>
        <v>0.185082872928177</v>
      </c>
      <c s="29" r="H37">
        <v>3</v>
      </c>
      <c s="18" r="I37"/>
      <c s="18" r="J37"/>
      <c s="29" r="K37">
        <v>6</v>
      </c>
      <c s="18" r="L37"/>
      <c s="18" r="M37"/>
      <c s="29" r="N37">
        <v>13</v>
      </c>
      <c s="18" r="O37"/>
      <c s="18" r="P37"/>
      <c s="29" r="Q37">
        <v>27</v>
      </c>
      <c s="18" r="R37"/>
      <c s="18" r="S37"/>
      <c s="29" r="T37">
        <v>30</v>
      </c>
      <c s="18" r="U37"/>
      <c s="29" r="V37">
        <v>55</v>
      </c>
      <c s="20" r="W37">
        <f>$E$37/($B$37/100000)</f>
        <v>31.1413538587391</v>
      </c>
      <c s="20" r="X37">
        <f>($F$37-$E$37)/(($C$37-$B$37)/100000)</f>
        <v>15.079082118381</v>
      </c>
    </row>
    <row r="38">
      <c t="s" s="6" r="A38">
        <v>60</v>
      </c>
      <c s="24" r="B38">
        <f>SUM(B2:B37)</f>
        <v>17609111</v>
      </c>
      <c s="24" r="C38">
        <f>SUM(C2:C37)</f>
        <v>191481323</v>
      </c>
      <c s="17" r="D38">
        <f>B38/C38</f>
        <v>0.091962551355466</v>
      </c>
      <c s="24" r="E38">
        <f>SUM(E2:E37)</f>
        <v>5693</v>
      </c>
      <c s="24" r="F38">
        <f>SUM(F2:F37)</f>
        <v>29449</v>
      </c>
      <c s="17" r="G38">
        <f>E38/F38</f>
        <v>0.193317260348399</v>
      </c>
      <c s="6" r="H38">
        <f>SUM(H2:H37)</f>
        <v>146</v>
      </c>
      <c s="6" r="I38">
        <f>SUM(I2:I37)</f>
        <v>67</v>
      </c>
      <c s="6" r="J38">
        <f>SUM(J2:J37)</f>
        <v>10</v>
      </c>
      <c s="6" r="K38">
        <f>SUM(K2:K37)</f>
        <v>293</v>
      </c>
      <c s="6" r="L38">
        <f>SUM(L2:L37)</f>
        <v>64</v>
      </c>
      <c s="6" r="M38">
        <f>SUM(M2:M37)</f>
        <v>105</v>
      </c>
      <c s="6" r="N38">
        <f>SUM(N2:N37)</f>
        <v>427</v>
      </c>
      <c s="6" r="O38">
        <f>SUM(O2:O37)</f>
        <v>103</v>
      </c>
      <c s="6" r="P38">
        <f>SUM(P2:P37)</f>
        <v>54</v>
      </c>
      <c s="6" r="Q38">
        <f>SUM(Q2:Q37)</f>
        <v>663</v>
      </c>
      <c s="6" r="R38">
        <f>SUM(R2:R37)</f>
        <v>149</v>
      </c>
      <c s="6" r="S38">
        <f>SUM(S2:S37)</f>
        <v>293</v>
      </c>
      <c s="6" r="T38">
        <f>SUM(T2:T37)</f>
        <v>917</v>
      </c>
      <c s="6" r="U38">
        <f>SUM(U2:U37)</f>
        <v>350</v>
      </c>
      <c s="24" r="V38">
        <f>SUM(V2:V37)</f>
        <v>2037</v>
      </c>
      <c s="31" r="W38">
        <f>$E$38/($B$38/100000)</f>
        <v>32.3298546985137</v>
      </c>
      <c s="31" r="X38">
        <f>($F$38-$E$38)/(($C$38-$B$38)/100000)</f>
        <v>13.6629077911541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71399</v>
      </c>
      <c s="1" r="C2">
        <v>507439</v>
      </c>
      <c s="13" r="D2">
        <f>B2/C2</f>
        <v>0.140704597005748</v>
      </c>
      <c s="29" r="E2">
        <v>35</v>
      </c>
      <c s="29" r="F2">
        <v>164</v>
      </c>
      <c s="13" r="G2">
        <f>$E$2/$F$2</f>
        <v>0.213414634146341</v>
      </c>
      <c s="29" r="H2">
        <v>4</v>
      </c>
      <c s="18" r="I2"/>
      <c s="18" r="J2"/>
      <c s="29" r="K2">
        <v>6</v>
      </c>
      <c s="18" r="L2"/>
      <c s="18" r="M2"/>
      <c s="29" r="N2">
        <v>5</v>
      </c>
      <c s="18" r="O2"/>
      <c s="18" r="P2"/>
      <c s="29" r="Q2">
        <v>6</v>
      </c>
      <c s="18" r="R2"/>
      <c s="18" r="S2"/>
      <c s="29" r="T2">
        <v>8</v>
      </c>
      <c s="18" r="U2"/>
      <c s="29" r="V2">
        <v>6</v>
      </c>
      <c s="20" r="W2">
        <f>$E$2/($B$2/100000)</f>
        <v>49.0202944018824</v>
      </c>
      <c s="20" r="X2">
        <f>($F$2-$E$2)/(($C$2-$B$2)/100000)</f>
        <v>29.5844417943308</v>
      </c>
      <c t="s" r="Y2">
        <v>195</v>
      </c>
    </row>
    <row r="3">
      <c t="s" r="A3">
        <v>25</v>
      </c>
      <c s="1" r="B3">
        <v>247571</v>
      </c>
      <c s="1" r="C3">
        <v>2203766</v>
      </c>
      <c s="13" r="D3">
        <f>B3/C3</f>
        <v>0.112339967128996</v>
      </c>
      <c s="29" r="E3">
        <v>105</v>
      </c>
      <c s="29" r="F3">
        <v>447</v>
      </c>
      <c s="13" r="G3">
        <f>$E$3/$F$3</f>
        <v>0.23489932885906</v>
      </c>
      <c s="18" r="H3"/>
      <c s="18" r="I3"/>
      <c s="29" r="J3">
        <v>13</v>
      </c>
      <c s="18" r="K3"/>
      <c s="18" r="L3"/>
      <c s="18" r="M3"/>
      <c s="18" r="N3"/>
      <c s="18" r="O3"/>
      <c s="29" r="P3">
        <v>27</v>
      </c>
      <c s="18" r="Q3"/>
      <c s="18" r="R3"/>
      <c s="18" r="S3"/>
      <c s="29" r="T3">
        <v>25</v>
      </c>
      <c s="18" r="U3"/>
      <c s="29" r="V3">
        <v>40</v>
      </c>
      <c s="20" r="W3">
        <f>$E$3/($B$3/100000)</f>
        <v>42.412075727771</v>
      </c>
      <c s="20" r="X3">
        <f>($F$3-$E$3)/(($C$3-$B$3)/100000)</f>
        <v>17.4829196475811</v>
      </c>
      <c t="s" r="Y3">
        <v>196</v>
      </c>
    </row>
    <row r="4">
      <c t="s" r="A4">
        <v>26</v>
      </c>
      <c s="1" r="B4">
        <v>1947570</v>
      </c>
      <c s="1" r="C4">
        <v>27908574</v>
      </c>
      <c s="13" r="D4">
        <f>B4/C4</f>
        <v>0.069783930916714</v>
      </c>
      <c s="29" r="E4">
        <v>705</v>
      </c>
      <c s="29" r="F4">
        <v>3913</v>
      </c>
      <c s="13" r="G4">
        <f>$E$4/$F$4</f>
        <v>0.180168668540762</v>
      </c>
      <c s="29" r="H4">
        <v>25</v>
      </c>
      <c s="18" r="I4"/>
      <c s="18" r="J4"/>
      <c s="18" r="K4"/>
      <c s="18" r="L4"/>
      <c s="29" r="M4">
        <v>82</v>
      </c>
      <c s="18" r="N4"/>
      <c s="18" r="O4"/>
      <c s="18" r="P4"/>
      <c s="18" r="Q4"/>
      <c s="18" r="R4"/>
      <c s="29" r="S4">
        <v>267</v>
      </c>
      <c s="18" r="T4"/>
      <c s="18" r="U4"/>
      <c s="29" r="V4">
        <v>331</v>
      </c>
      <c s="20" r="W4">
        <f>$E$4/($B$4/100000)</f>
        <v>36.1989556216208</v>
      </c>
      <c s="20" r="X4">
        <f>($F$4-$E$4)/(($C$4-$B$4)/100000)</f>
        <v>12.3569951300805</v>
      </c>
      <c t="s" r="Y4">
        <v>197</v>
      </c>
    </row>
    <row r="5">
      <c t="s" r="A5">
        <v>27</v>
      </c>
      <c s="1" r="B5">
        <v>391203</v>
      </c>
      <c s="1" r="C5">
        <v>3789844</v>
      </c>
      <c s="13" r="D5">
        <f>B5/C5</f>
        <v>0.103224037717647</v>
      </c>
      <c s="29" r="E5">
        <v>156</v>
      </c>
      <c s="29" r="F5">
        <v>865</v>
      </c>
      <c s="13" r="G5">
        <f>$E$5/$F$5</f>
        <v>0.180346820809249</v>
      </c>
      <c s="29" r="H5">
        <v>12</v>
      </c>
      <c s="18" r="I5"/>
      <c s="18" r="J5"/>
      <c s="29" r="K5">
        <v>8</v>
      </c>
      <c s="18" r="L5"/>
      <c s="18" r="M5"/>
      <c s="29" r="N5">
        <v>16</v>
      </c>
      <c s="18" r="O5"/>
      <c s="18" r="P5"/>
      <c s="29" r="Q5">
        <v>31</v>
      </c>
      <c s="18" r="R5"/>
      <c s="18" r="S5"/>
      <c s="29" r="T5">
        <v>39</v>
      </c>
      <c s="18" r="U5"/>
      <c s="29" r="V5">
        <v>50</v>
      </c>
      <c s="20" r="W5">
        <f>$E$5/($B$5/100000)</f>
        <v>39.876994808322</v>
      </c>
      <c s="20" r="X5">
        <f>($F$5-$E$5)/(($C$5-$B$5)/100000)</f>
        <v>20.8612795526212</v>
      </c>
      <c t="s" r="Y5">
        <v>198</v>
      </c>
    </row>
    <row r="6">
      <c t="s" r="A6">
        <v>28</v>
      </c>
      <c s="1" r="B6">
        <v>73311</v>
      </c>
      <c s="1" r="C6">
        <v>690836</v>
      </c>
      <c s="13" r="D6">
        <f>B6/C6</f>
        <v>0.106119252615671</v>
      </c>
      <c s="29" r="E6">
        <v>14</v>
      </c>
      <c s="29" r="F6">
        <v>106</v>
      </c>
      <c s="13" r="G6">
        <f>$E$6/$F$6</f>
        <v>0.132075471698113</v>
      </c>
      <c s="29" r="H6">
        <v>0</v>
      </c>
      <c s="18" r="I6"/>
      <c s="18" r="J6"/>
      <c s="29" r="K6">
        <v>1</v>
      </c>
      <c s="18" r="L6"/>
      <c s="18" r="M6"/>
      <c s="29" r="N6">
        <v>2</v>
      </c>
      <c s="18" r="O6"/>
      <c s="18" r="P6"/>
      <c s="29" r="Q6">
        <v>4</v>
      </c>
      <c s="18" r="R6"/>
      <c s="18" r="S6"/>
      <c s="29" r="T6">
        <v>4</v>
      </c>
      <c s="18" r="U6"/>
      <c s="29" r="V6">
        <v>3</v>
      </c>
      <c s="20" r="W6">
        <f>$E$6/($B$6/100000)</f>
        <v>19.0967249116776</v>
      </c>
      <c s="20" r="X6">
        <f>($F$6-$E$6)/(($C$6-$B$6)/100000)</f>
        <v>14.8981822598275</v>
      </c>
      <c t="s" r="Y6">
        <v>199</v>
      </c>
    </row>
    <row r="7">
      <c t="s" r="A7">
        <v>29</v>
      </c>
      <c s="29" r="B7">
        <v>696844</v>
      </c>
      <c s="29" r="C7">
        <v>7170107</v>
      </c>
      <c s="13" r="D7">
        <f>B7/C7</f>
        <v>0.097187392043103</v>
      </c>
      <c s="29" r="E7">
        <v>175</v>
      </c>
      <c s="29" r="F7">
        <v>1133</v>
      </c>
      <c s="13" r="G7">
        <f>$E$7/$F$7</f>
        <v>0.154457193292145</v>
      </c>
      <c s="29" r="H7">
        <v>10</v>
      </c>
      <c s="18" r="I7"/>
      <c s="18" r="J7"/>
      <c s="29" r="K7">
        <v>15</v>
      </c>
      <c s="18" r="L7"/>
      <c s="18" r="M7"/>
      <c s="29" r="N7">
        <v>11</v>
      </c>
      <c s="18" r="O7"/>
      <c s="18" r="P7"/>
      <c s="29" r="Q7">
        <v>25</v>
      </c>
      <c s="18" r="R7"/>
      <c s="18" r="S7"/>
      <c s="29" r="T7">
        <v>42</v>
      </c>
      <c s="18" r="U7"/>
      <c s="29" r="V7">
        <v>72</v>
      </c>
      <c s="20" r="W7">
        <f>$E$7/($B$7/100000)</f>
        <v>25.1132247676668</v>
      </c>
      <c s="20" r="X7">
        <f>($F$7-$E$7)/(($C$7-$B$7)/100000)</f>
        <v>14.799336903197</v>
      </c>
    </row>
    <row r="8">
      <c t="s" r="A8">
        <v>30</v>
      </c>
      <c s="1" r="B8">
        <v>125328</v>
      </c>
      <c s="1" r="C8">
        <v>1139751</v>
      </c>
      <c s="13" r="D8">
        <f>B8/C8</f>
        <v>0.109960859872025</v>
      </c>
      <c s="29" r="E8">
        <v>70</v>
      </c>
      <c s="29" r="F8">
        <v>290</v>
      </c>
      <c s="13" r="G8">
        <f>$E$8/$F$8</f>
        <v>0.241379310344828</v>
      </c>
      <c s="29" r="H8">
        <v>3</v>
      </c>
      <c s="18" r="I8"/>
      <c s="18" r="J8"/>
      <c s="29" r="K8">
        <v>4</v>
      </c>
      <c s="18" r="L8"/>
      <c s="18" r="M8"/>
      <c s="18" r="N8"/>
      <c s="18" r="O8"/>
      <c s="29" r="P8">
        <v>16</v>
      </c>
      <c s="18" r="Q8"/>
      <c s="18" r="R8"/>
      <c s="18" r="S8"/>
      <c s="29" r="T8">
        <v>17</v>
      </c>
      <c s="18" r="U8"/>
      <c s="29" r="V8">
        <v>30</v>
      </c>
      <c s="20" r="W8">
        <f>$E$8/($B$8/100000)</f>
        <v>55.8534405719392</v>
      </c>
      <c s="20" r="X8">
        <f>($F$8-$E$8)/(($C$8-$B$8)/100000)</f>
        <v>21.6872054359966</v>
      </c>
      <c t="s" r="Y8">
        <v>200</v>
      </c>
    </row>
    <row r="9">
      <c t="s" r="A9">
        <v>31</v>
      </c>
      <c s="1" r="B9">
        <v>751492</v>
      </c>
      <c s="1" r="C9">
        <v>9708301</v>
      </c>
      <c s="13" r="D9">
        <f>B9/C9</f>
        <v>0.077407159089938</v>
      </c>
      <c s="12" r="E9">
        <v>200</v>
      </c>
      <c s="29" r="F9">
        <v>1178</v>
      </c>
      <c s="13" r="G9">
        <f>$E$9/$F$9</f>
        <v>0.169779286926995</v>
      </c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  <c s="18" r="U9"/>
      <c s="18" r="V9"/>
      <c s="20" r="W9">
        <f>$E$9/($B$9/100000)</f>
        <v>26.6137231001794</v>
      </c>
      <c s="20" r="X9">
        <f>($F$9-$E$9)/(($C$9-$B$9)/100000)</f>
        <v>10.9190672704978</v>
      </c>
      <c t="s" r="Y9">
        <v>201</v>
      </c>
    </row>
    <row r="10">
      <c t="s" r="A10">
        <v>32</v>
      </c>
      <c s="1" r="B10">
        <v>469627</v>
      </c>
      <c s="1" r="C10">
        <v>4880691</v>
      </c>
      <c s="13" r="D10">
        <f>B10/C10</f>
        <v>0.096221416188814</v>
      </c>
      <c s="29" r="E10">
        <v>165</v>
      </c>
      <c s="29" r="F10">
        <v>864</v>
      </c>
      <c s="13" r="G10">
        <f>$E$10/$F$10</f>
        <v>0.190972222222222</v>
      </c>
      <c s="18" r="H10"/>
      <c s="29" r="I10">
        <v>9</v>
      </c>
      <c s="18" r="J10"/>
      <c s="18" r="K10"/>
      <c s="29" r="L10">
        <v>15</v>
      </c>
      <c s="18" r="M10"/>
      <c s="18" r="N10"/>
      <c s="29" r="O10">
        <v>28</v>
      </c>
      <c s="18" r="P10"/>
      <c s="18" r="Q10"/>
      <c s="29" r="R10">
        <v>29</v>
      </c>
      <c s="18" r="S10"/>
      <c s="18" r="T10"/>
      <c s="29" r="U10">
        <v>81</v>
      </c>
      <c s="18" r="V10"/>
      <c s="20" r="W10">
        <f>$E$10/($B$10/100000)</f>
        <v>35.1342661303545</v>
      </c>
      <c s="20" r="X10">
        <f>($F$10-$E$10)/(($C$10-$B$10)/100000)</f>
        <v>15.8465168494495</v>
      </c>
      <c t="s" r="Y10">
        <v>202</v>
      </c>
    </row>
    <row r="11">
      <c t="s" r="A11">
        <v>33</v>
      </c>
      <c s="1" r="B11">
        <v>215780</v>
      </c>
      <c s="1" r="C11">
        <v>2118586</v>
      </c>
      <c s="13" r="D11">
        <f>B11/C11</f>
        <v>0.10185095153088</v>
      </c>
      <c s="29" r="E11">
        <v>81</v>
      </c>
      <c s="29" r="F11">
        <v>401</v>
      </c>
      <c s="13" r="G11">
        <f>$E$11/$F$11</f>
        <v>0.201995012468828</v>
      </c>
      <c s="29" r="H11">
        <v>7</v>
      </c>
      <c s="18" r="I11"/>
      <c s="18" r="J11"/>
      <c s="29" r="K11">
        <v>8</v>
      </c>
      <c s="18" r="L11"/>
      <c s="18" r="M11"/>
      <c s="29" r="N11">
        <v>7</v>
      </c>
      <c s="18" r="O11"/>
      <c s="18" r="P11"/>
      <c s="29" r="Q11">
        <v>17</v>
      </c>
      <c s="18" r="R11"/>
      <c s="18" r="S11"/>
      <c s="29" r="T11">
        <v>19</v>
      </c>
      <c s="18" r="U11"/>
      <c s="29" r="V11">
        <v>23</v>
      </c>
      <c s="20" r="W11">
        <f>$E$11/($B$11/100000)</f>
        <v>37.538233385856</v>
      </c>
      <c s="20" r="X11">
        <f>($F$11-$E$11)/(($C$11-$B$11)/100000)</f>
        <v>16.8172688124801</v>
      </c>
      <c t="s" r="Y11">
        <v>203</v>
      </c>
    </row>
    <row r="12">
      <c t="s" r="A12">
        <v>34</v>
      </c>
      <c s="1" r="B12">
        <v>312187</v>
      </c>
      <c s="1" r="C12">
        <v>3410467</v>
      </c>
      <c s="13" r="D12">
        <f>B12/C12</f>
        <v>0.091537903753357</v>
      </c>
      <c s="29" r="E12">
        <v>125</v>
      </c>
      <c s="29" r="F12">
        <v>557</v>
      </c>
      <c s="13" r="G12">
        <f>$E$12/$F$12</f>
        <v>0.224416517055655</v>
      </c>
      <c s="18" r="H12"/>
      <c s="29" r="I12">
        <v>11</v>
      </c>
      <c s="18" r="J12"/>
      <c s="18" r="K12"/>
      <c s="29" r="L12">
        <v>12</v>
      </c>
      <c s="18" r="M12"/>
      <c s="18" r="N12"/>
      <c s="29" r="O12">
        <v>13</v>
      </c>
      <c s="18" r="P12"/>
      <c s="18" r="Q12"/>
      <c s="29" r="R12">
        <v>23</v>
      </c>
      <c s="18" r="S12"/>
      <c s="18" r="T12"/>
      <c s="29" r="U12">
        <v>68</v>
      </c>
      <c s="18" r="V12"/>
      <c s="20" r="W12">
        <f>$E$12/($B$12/100000)</f>
        <v>40.040104168335</v>
      </c>
      <c s="20" r="X12">
        <f>($F$12-$E$12)/(($C$12-$B$12)/100000)</f>
        <v>13.9432201092219</v>
      </c>
      <c t="s" r="Y12">
        <v>204</v>
      </c>
    </row>
    <row r="13">
      <c t="s" r="A13">
        <v>35</v>
      </c>
      <c s="29" r="B13">
        <v>429774</v>
      </c>
      <c s="29" r="C13">
        <v>4404995</v>
      </c>
      <c s="13" r="D13">
        <f>B13/C13</f>
        <v>0.097565150471226</v>
      </c>
      <c s="29" r="E13">
        <v>85</v>
      </c>
      <c s="29" r="F13">
        <v>502</v>
      </c>
      <c s="13" r="G13">
        <f>$E$13/$F$13</f>
        <v>0.169322709163347</v>
      </c>
      <c s="29" r="H13">
        <v>4</v>
      </c>
      <c s="18" r="I13"/>
      <c s="18" r="J13"/>
      <c s="29" r="K13">
        <v>9</v>
      </c>
      <c s="18" r="L13"/>
      <c s="18" r="M13"/>
      <c s="29" r="N13">
        <v>5</v>
      </c>
      <c s="18" r="O13"/>
      <c s="18" r="P13"/>
      <c s="29" r="Q13">
        <v>20</v>
      </c>
      <c s="18" r="R13"/>
      <c s="18" r="S13"/>
      <c s="29" r="T13">
        <v>11</v>
      </c>
      <c s="18" r="U13"/>
      <c s="29" r="V13">
        <v>36</v>
      </c>
      <c s="20" r="W13">
        <f>$E$13/($B$13/100000)</f>
        <v>19.7778367234872</v>
      </c>
      <c s="20" r="X13">
        <f>($F$13-$E$13)/(($C$13-$B$13)/100000)</f>
        <v>10.4899828210809</v>
      </c>
    </row>
    <row r="14">
      <c t="s" r="A14">
        <v>36</v>
      </c>
      <c s="1" r="B14">
        <v>398252</v>
      </c>
      <c s="1" r="C14">
        <v>5135613</v>
      </c>
      <c s="13" r="D14">
        <f>B14/C14</f>
        <v>0.077547120470331</v>
      </c>
      <c s="29" r="E14">
        <v>75</v>
      </c>
      <c s="29" r="F14">
        <v>598</v>
      </c>
      <c s="13" r="G14">
        <f>$E$14/$F$14</f>
        <v>0.125418060200669</v>
      </c>
      <c s="29" r="H14">
        <v>1</v>
      </c>
      <c s="18" r="I14"/>
      <c s="18" r="J14"/>
      <c s="29" r="K14">
        <v>8</v>
      </c>
      <c s="18" r="L14"/>
      <c s="18" r="M14"/>
      <c s="29" r="N14">
        <v>10</v>
      </c>
      <c s="18" r="O14"/>
      <c s="18" r="P14"/>
      <c s="29" r="Q14">
        <v>5</v>
      </c>
      <c s="18" r="R14"/>
      <c s="18" r="S14"/>
      <c s="29" r="T14">
        <v>22</v>
      </c>
      <c s="18" r="U14"/>
      <c s="29" r="V14">
        <v>29</v>
      </c>
      <c s="20" r="W14">
        <f>$E$14/($B$14/100000)</f>
        <v>18.8322971384952</v>
      </c>
      <c s="20" r="X14">
        <f>($F$14-$E$14)/(($C$14-$B$14)/100000)</f>
        <v>11.0399017512071</v>
      </c>
      <c t="s" r="Y14">
        <v>205</v>
      </c>
    </row>
    <row r="15">
      <c t="s" r="A15">
        <v>37</v>
      </c>
      <c s="1" r="B15">
        <v>692922</v>
      </c>
      <c s="1" r="C15">
        <v>7538643</v>
      </c>
      <c s="13" r="D15">
        <f>B15/C15</f>
        <v>0.09191601194008</v>
      </c>
      <c s="29" r="E15">
        <v>212</v>
      </c>
      <c s="29" r="F15">
        <v>1263</v>
      </c>
      <c s="13" r="G15">
        <f>$E$15/$F$15</f>
        <v>0.167854315122724</v>
      </c>
      <c s="29" r="H15">
        <v>12</v>
      </c>
      <c s="18" r="I15"/>
      <c s="18" r="J15"/>
      <c s="29" r="K15">
        <v>12</v>
      </c>
      <c s="18" r="L15"/>
      <c s="18" r="M15"/>
      <c s="29" r="N15">
        <v>24</v>
      </c>
      <c s="18" r="O15"/>
      <c s="18" r="P15"/>
      <c s="29" r="Q15">
        <v>40</v>
      </c>
      <c s="18" r="R15"/>
      <c s="18" r="S15"/>
      <c s="29" r="T15">
        <v>44</v>
      </c>
      <c s="18" r="U15"/>
      <c s="29" r="V15">
        <v>80</v>
      </c>
      <c s="20" r="W15">
        <f>$E$15/($B$15/100000)</f>
        <v>30.5950741930549</v>
      </c>
      <c s="20" r="X15">
        <f>($F$15-$E$15)/(($C$15-$B$15)/100000)</f>
        <v>15.3526560606253</v>
      </c>
      <c t="s" r="Y15">
        <v>206</v>
      </c>
    </row>
    <row r="16">
      <c t="s" r="A16">
        <v>38</v>
      </c>
      <c s="1" r="B16">
        <v>377976</v>
      </c>
      <c s="1" r="C16">
        <v>4024747</v>
      </c>
      <c s="13" r="D16">
        <f>B16/C16</f>
        <v>0.093912983847183</v>
      </c>
      <c s="29" r="E16">
        <v>91</v>
      </c>
      <c s="29" r="F16">
        <v>606</v>
      </c>
      <c s="13" r="G16">
        <f>$E$16/$F$16</f>
        <v>0.15016501650165</v>
      </c>
      <c s="29" r="H16">
        <v>2</v>
      </c>
      <c s="18" r="I16"/>
      <c s="18" r="J16"/>
      <c s="29" r="K16">
        <v>3</v>
      </c>
      <c s="18" r="L16"/>
      <c s="18" r="M16"/>
      <c s="29" r="N16">
        <v>13</v>
      </c>
      <c s="18" r="O16"/>
      <c s="18" r="P16"/>
      <c s="29" r="Q16">
        <v>22</v>
      </c>
      <c s="18" r="R16"/>
      <c s="18" r="S16"/>
      <c s="29" r="T16">
        <v>18</v>
      </c>
      <c s="18" r="U16"/>
      <c s="29" r="V16">
        <v>33</v>
      </c>
      <c s="20" r="W16">
        <f>$E$16/($B$16/100000)</f>
        <v>24.0756026837683</v>
      </c>
      <c s="20" r="X16">
        <f>($F$16-$E$16)/(($C$16-$B$16)/100000)</f>
        <v>14.1220822475554</v>
      </c>
      <c t="s" r="Y16">
        <v>207</v>
      </c>
    </row>
    <row r="17">
      <c t="s" r="A17">
        <v>39</v>
      </c>
      <c s="1" r="B17">
        <v>204156</v>
      </c>
      <c s="1" r="C17">
        <v>2204874</v>
      </c>
      <c s="13" r="D17">
        <f>B17/C17</f>
        <v>0.092593046133248</v>
      </c>
      <c s="29" r="E17">
        <v>76</v>
      </c>
      <c s="29" r="F17">
        <v>388</v>
      </c>
      <c s="13" r="G17">
        <f>$E$17/$F$17</f>
        <v>0.195876288659794</v>
      </c>
      <c s="29" r="H17">
        <v>2</v>
      </c>
      <c s="18" r="I17"/>
      <c s="18" r="J17"/>
      <c s="29" r="K17">
        <v>7</v>
      </c>
      <c s="18" r="L17"/>
      <c s="18" r="M17"/>
      <c s="29" r="N17">
        <v>6</v>
      </c>
      <c s="18" r="O17"/>
      <c s="18" r="P17"/>
      <c s="29" r="Q17">
        <v>13</v>
      </c>
      <c s="18" r="R17"/>
      <c s="18" r="S17"/>
      <c s="29" r="T17">
        <v>19</v>
      </c>
      <c s="18" r="U17"/>
      <c s="29" r="V17">
        <v>29</v>
      </c>
      <c s="20" r="W17">
        <f>$E$17/($B$17/100000)</f>
        <v>37.2264346872</v>
      </c>
      <c s="20" r="X17">
        <f>($F$17-$E$17)/(($C$17-$B$17)/100000)</f>
        <v>15.5944016098221</v>
      </c>
      <c t="s" r="Y17">
        <v>208</v>
      </c>
    </row>
    <row r="18">
      <c t="s" r="A18">
        <v>40</v>
      </c>
      <c s="1" r="B18">
        <v>495420</v>
      </c>
      <c s="1" r="C18">
        <v>4555615</v>
      </c>
      <c s="13" r="D18">
        <f>B18/C18</f>
        <v>0.108749312661408</v>
      </c>
      <c s="12" r="E18">
        <v>180</v>
      </c>
      <c s="29" r="F18">
        <v>856</v>
      </c>
      <c s="13" r="G18">
        <f>$E$18/$F$18</f>
        <v>0.210280373831776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36.3328085260991</v>
      </c>
      <c s="20" r="X18">
        <f>($F$18-$E$18)/(($C$18-$B$18)/100000)</f>
        <v>16.6494466398781</v>
      </c>
      <c t="s" r="Y18">
        <v>209</v>
      </c>
    </row>
    <row r="19">
      <c t="s" r="A19">
        <v>41</v>
      </c>
      <c s="1" r="B19">
        <v>95353</v>
      </c>
      <c s="1" r="C19">
        <v>764891</v>
      </c>
      <c s="13" r="D19">
        <f>B19/C19</f>
        <v>0.124662206771945</v>
      </c>
      <c s="29" r="E19">
        <v>68</v>
      </c>
      <c s="29" r="F19">
        <v>227</v>
      </c>
      <c s="13" r="G19">
        <f>$E$19/$F$19</f>
        <v>0.299559471365639</v>
      </c>
      <c s="29" r="H19">
        <v>5</v>
      </c>
      <c s="18" r="I19"/>
      <c s="18" r="J19"/>
      <c s="18" r="K19"/>
      <c s="18" r="L19"/>
      <c s="29" r="M19">
        <v>16</v>
      </c>
      <c s="18" r="N19"/>
      <c s="18" r="O19"/>
      <c s="18" r="P19"/>
      <c s="18" r="Q19"/>
      <c s="18" r="R19"/>
      <c s="29" r="S19">
        <v>27</v>
      </c>
      <c s="18" r="T19"/>
      <c s="18" r="U19"/>
      <c s="29" r="V19">
        <v>20</v>
      </c>
      <c s="20" r="W19">
        <f>$E$19/($B$19/100000)</f>
        <v>71.3139597076128</v>
      </c>
      <c s="20" r="X19">
        <f>($F$19-$E$19)/(($C$19-$B$19)/100000)</f>
        <v>23.7477185760928</v>
      </c>
      <c t="s" r="Y19">
        <v>210</v>
      </c>
    </row>
    <row r="20">
      <c t="s" s="9" r="A20">
        <v>42</v>
      </c>
      <c s="1" r="B20">
        <v>453498</v>
      </c>
      <c s="1" r="C20">
        <v>6732067</v>
      </c>
      <c s="15" r="D20">
        <f>B20/C20</f>
        <v>0.067363857192746</v>
      </c>
      <c s="29" r="E20">
        <v>94</v>
      </c>
      <c s="29" r="F20">
        <v>719</v>
      </c>
      <c s="15" r="G20">
        <f>$E$20/$F$20</f>
        <v>0.130737134909597</v>
      </c>
      <c s="29" r="H20">
        <v>2</v>
      </c>
      <c s="18" r="I20"/>
      <c s="18" r="J20"/>
      <c s="29" r="K20">
        <v>5</v>
      </c>
      <c s="18" r="L20"/>
      <c s="18" r="M20"/>
      <c s="29" r="N20">
        <v>7</v>
      </c>
      <c s="18" r="O20"/>
      <c s="18" r="P20"/>
      <c s="29" r="Q20">
        <v>13</v>
      </c>
      <c s="18" r="R20"/>
      <c s="18" r="S20"/>
      <c s="29" r="T20">
        <v>20</v>
      </c>
      <c s="18" r="U20"/>
      <c s="29" r="V20">
        <v>47</v>
      </c>
      <c s="10" r="W20">
        <f>$E$20/($B$20/100000)</f>
        <v>20.7277650618084</v>
      </c>
      <c s="10" r="X20">
        <f>($F$20-$E$20)/(($C$20-$B$20)/100000)</f>
        <v>9.95449759332103</v>
      </c>
      <c t="s" s="9" r="Y20">
        <v>211</v>
      </c>
    </row>
    <row r="21">
      <c t="s" r="A21">
        <v>43</v>
      </c>
      <c s="1" r="B21">
        <v>178732</v>
      </c>
      <c s="1" r="C21">
        <v>1539376</v>
      </c>
      <c s="15" r="D21">
        <f>B21/C21</f>
        <v>0.116106786126327</v>
      </c>
      <c s="29" r="E21">
        <v>82</v>
      </c>
      <c s="29" r="F21">
        <v>413</v>
      </c>
      <c s="15" r="G21">
        <f>$E$21/$F$21</f>
        <v>0.198547215496368</v>
      </c>
      <c s="29" r="H21">
        <v>1</v>
      </c>
      <c s="18" r="I21"/>
      <c s="18" r="J21"/>
      <c s="29" r="K21">
        <v>7</v>
      </c>
      <c s="18" r="L21"/>
      <c s="18" r="M21"/>
      <c s="29" r="N21">
        <v>7</v>
      </c>
      <c s="18" r="O21"/>
      <c s="18" r="P21"/>
      <c s="29" r="Q21">
        <v>10</v>
      </c>
      <c s="18" r="R21"/>
      <c s="18" r="S21"/>
      <c s="29" r="T21">
        <v>20</v>
      </c>
      <c s="18" r="U21"/>
      <c s="29" r="V21">
        <v>37</v>
      </c>
      <c s="10" r="W21">
        <f>$E$21/($B$21/100000)</f>
        <v>45.8787458317481</v>
      </c>
      <c s="20" r="X21">
        <f>($F$21-$E$21)/(($C$21-$B$21)/100000)</f>
        <v>24.3267158786575</v>
      </c>
      <c t="s" r="Y21">
        <v>212</v>
      </c>
    </row>
    <row r="22">
      <c t="s" r="A22">
        <v>44</v>
      </c>
      <c s="1" r="B22">
        <v>951890</v>
      </c>
      <c s="1" r="C22">
        <v>15055513</v>
      </c>
      <c s="13" r="D22">
        <f>B22/C22</f>
        <v>0.063225344762414</v>
      </c>
      <c s="29" r="E22">
        <v>214</v>
      </c>
      <c s="29" r="F22">
        <v>1547</v>
      </c>
      <c s="15" r="G22">
        <f>$E$22/$F$22</f>
        <v>0.138332255979315</v>
      </c>
      <c s="29" r="H22">
        <v>10</v>
      </c>
      <c s="18" r="I22"/>
      <c s="18" r="J22"/>
      <c s="29" r="K22">
        <v>4</v>
      </c>
      <c s="18" r="L22"/>
      <c s="18" r="M22"/>
      <c s="29" r="N22">
        <v>8</v>
      </c>
      <c s="18" r="O22"/>
      <c s="18" r="P22"/>
      <c s="29" r="Q22">
        <v>42</v>
      </c>
      <c s="18" r="R22"/>
      <c s="18" r="S22"/>
      <c s="29" r="T22">
        <v>76</v>
      </c>
      <c s="18" r="U22"/>
      <c s="29" r="V22">
        <v>74</v>
      </c>
      <c s="20" r="W22">
        <f>$E$22/($B$22/100000)</f>
        <v>22.4815892592632</v>
      </c>
      <c s="20" r="X22">
        <f>($F$22-$E$22)/(($C$22-$B$22)/100000)</f>
        <v>9.4514721500993</v>
      </c>
      <c t="s" r="Y22">
        <v>213</v>
      </c>
    </row>
    <row r="23">
      <c t="s" r="A23">
        <v>45</v>
      </c>
      <c s="1" r="B23">
        <v>726084</v>
      </c>
      <c s="1" r="C23">
        <v>7190151</v>
      </c>
      <c s="13" r="D23">
        <f>B23/C23</f>
        <v>0.100983136515492</v>
      </c>
      <c s="29" r="E23">
        <v>222</v>
      </c>
      <c s="29" r="F23">
        <v>1174</v>
      </c>
      <c s="13" r="G23">
        <f>$E$23/$F$23</f>
        <v>0.189097103918228</v>
      </c>
      <c s="29" r="H23">
        <v>13</v>
      </c>
      <c s="18" r="I23"/>
      <c s="18" r="J23"/>
      <c s="29" r="K23">
        <v>22</v>
      </c>
      <c s="18" r="L23"/>
      <c s="18" r="M23"/>
      <c s="29" r="N23">
        <v>22</v>
      </c>
      <c s="18" r="O23"/>
      <c s="18" r="P23"/>
      <c s="29" r="Q23">
        <v>34</v>
      </c>
      <c s="18" r="R23"/>
      <c s="18" r="S23"/>
      <c s="29" r="T23">
        <v>41</v>
      </c>
      <c s="18" r="U23"/>
      <c s="29" r="V23">
        <v>90</v>
      </c>
      <c s="20" r="W23">
        <f>$E$23/($B$23/100000)</f>
        <v>30.5749747963046</v>
      </c>
      <c s="20" r="X23">
        <f>($F$23-$E$23)/(($C$23-$B$23)/100000)</f>
        <v>14.7275701195548</v>
      </c>
      <c t="s" r="Y23">
        <v>214</v>
      </c>
    </row>
    <row r="24">
      <c t="s" r="A24">
        <v>46</v>
      </c>
      <c s="1" r="B24">
        <v>52076</v>
      </c>
      <c s="1" r="C24">
        <v>519829</v>
      </c>
      <c s="13" r="D24">
        <f>B24/C24</f>
        <v>0.100179097357015</v>
      </c>
      <c s="29" r="E24">
        <v>24</v>
      </c>
      <c s="29" r="F24">
        <v>106</v>
      </c>
      <c s="13" r="G24">
        <f>$E$24/$F$24</f>
        <v>0.226415094339623</v>
      </c>
      <c s="12" r="H24">
        <v>2</v>
      </c>
      <c s="18" r="I24"/>
      <c s="18" r="J24"/>
      <c s="12" r="K24">
        <v>4</v>
      </c>
      <c s="18" r="L24"/>
      <c s="18" r="M24"/>
      <c s="12" r="N24">
        <v>4</v>
      </c>
      <c s="18" r="O24"/>
      <c s="18" r="P24"/>
      <c s="12" r="Q24">
        <v>4</v>
      </c>
      <c s="18" r="R24"/>
      <c s="18" r="S24"/>
      <c s="12" r="T24">
        <v>5</v>
      </c>
      <c s="18" r="U24"/>
      <c s="12" r="V24">
        <v>6</v>
      </c>
      <c s="20" r="W24">
        <f>$E$24/($B$24/100000)</f>
        <v>46.086488977648</v>
      </c>
      <c s="20" r="X24">
        <f>($F$24-$E$24)/(($C$24-$B$24)/100000)</f>
        <v>17.5306197929249</v>
      </c>
      <c t="s" r="Y24">
        <v>215</v>
      </c>
    </row>
    <row r="25">
      <c t="s" r="A25">
        <v>47</v>
      </c>
      <c s="1" r="B25">
        <v>892782</v>
      </c>
      <c s="1" r="C25">
        <v>8803836</v>
      </c>
      <c s="13" r="D25">
        <f>B25/C25</f>
        <v>0.101408295202228</v>
      </c>
      <c s="29" r="E25">
        <v>268</v>
      </c>
      <c s="29" r="F25">
        <v>1439</v>
      </c>
      <c s="13" r="G25">
        <f>$E$25/$F$25</f>
        <v>0.186240444753301</v>
      </c>
      <c s="29" r="H25">
        <v>5</v>
      </c>
      <c s="18" r="I25"/>
      <c s="18" r="J25"/>
      <c s="29" r="K25">
        <v>22</v>
      </c>
      <c s="18" r="L25"/>
      <c s="18" r="M25"/>
      <c s="29" r="N25">
        <v>39</v>
      </c>
      <c s="18" r="O25"/>
      <c s="18" r="P25"/>
      <c s="29" r="Q25">
        <v>39</v>
      </c>
      <c s="18" r="R25"/>
      <c s="18" r="S25"/>
      <c s="29" r="T25">
        <v>49</v>
      </c>
      <c s="18" r="U25"/>
      <c s="29" r="V25">
        <v>114</v>
      </c>
      <c s="20" r="W25">
        <f>$E$25/($B$25/100000)</f>
        <v>30.0185263591784</v>
      </c>
      <c s="20" r="X25">
        <f>($F$25-$E$25)/(($C$25-$B$25)/100000)</f>
        <v>14.8020731497977</v>
      </c>
      <c t="s" r="Y25">
        <v>216</v>
      </c>
    </row>
    <row r="26">
      <c t="s" r="A26">
        <v>48</v>
      </c>
      <c s="29" r="B26">
        <v>323461</v>
      </c>
      <c s="29" r="C26">
        <v>2810612</v>
      </c>
      <c s="13" r="D26">
        <f>B26/C26</f>
        <v>0.115085611247657</v>
      </c>
      <c s="29" r="E26">
        <v>131</v>
      </c>
      <c s="29" r="F26">
        <v>618</v>
      </c>
      <c s="13" r="G26">
        <f>$E$26/$F$26</f>
        <v>0.211974110032362</v>
      </c>
      <c s="29" r="H26">
        <v>4</v>
      </c>
      <c s="18" r="I26"/>
      <c s="18" r="J26"/>
      <c s="29" r="K26">
        <v>13</v>
      </c>
      <c s="18" r="L26"/>
      <c s="18" r="M26"/>
      <c s="29" r="N26">
        <v>15</v>
      </c>
      <c s="18" r="O26"/>
      <c s="18" r="P26"/>
      <c s="29" r="Q26">
        <v>26</v>
      </c>
      <c s="18" r="R26"/>
      <c s="18" r="S26"/>
      <c s="29" r="T26">
        <v>33</v>
      </c>
      <c s="18" r="U26"/>
      <c s="29" r="V26">
        <v>40</v>
      </c>
      <c s="20" r="W26">
        <f>$E$26/($B$26/100000)</f>
        <v>40.4994728885399</v>
      </c>
      <c s="20" r="X26">
        <f>($F$26-$E$26)/(($C$26-$B$26)/100000)</f>
        <v>19.5806366400753</v>
      </c>
    </row>
    <row r="27">
      <c t="s" r="A27">
        <v>49</v>
      </c>
      <c s="1" r="B27">
        <v>331584</v>
      </c>
      <c s="1" r="C27">
        <v>2969208</v>
      </c>
      <c s="13" r="D27">
        <f>B27/C27</f>
        <v>0.111674224237574</v>
      </c>
      <c s="29" r="E27">
        <v>151</v>
      </c>
      <c s="29" r="F27">
        <v>685</v>
      </c>
      <c s="13" r="G27">
        <f>$E$27/$F$27</f>
        <v>0.22043795620438</v>
      </c>
      <c s="29" r="H27">
        <v>3</v>
      </c>
      <c s="18" r="I27"/>
      <c s="18" r="J27"/>
      <c s="29" r="K27">
        <v>9</v>
      </c>
      <c s="18" r="L27"/>
      <c s="18" r="M27"/>
      <c s="29" r="N27">
        <v>20</v>
      </c>
      <c s="18" r="O27"/>
      <c s="18" r="P27"/>
      <c s="29" r="Q27">
        <v>23</v>
      </c>
      <c s="18" r="R27"/>
      <c s="18" r="S27"/>
      <c s="29" r="T27">
        <v>36</v>
      </c>
      <c s="18" r="U27"/>
      <c s="29" r="V27">
        <v>60</v>
      </c>
      <c s="20" r="W27">
        <f>$E$27/($B$27/100000)</f>
        <v>45.538988612237</v>
      </c>
      <c s="20" r="X27">
        <f>($F$27-$E$27)/(($C$27-$B$27)/100000)</f>
        <v>20.2454936715771</v>
      </c>
      <c t="s" r="Y27">
        <v>217</v>
      </c>
    </row>
    <row r="28">
      <c t="s" r="A28">
        <v>50</v>
      </c>
      <c s="1" r="B28">
        <v>981646</v>
      </c>
      <c s="1" r="C28">
        <v>9917938</v>
      </c>
      <c s="13" r="D28">
        <f>B28/C28</f>
        <v>0.098976823609908</v>
      </c>
      <c s="29" r="E28">
        <v>285</v>
      </c>
      <c s="29" r="F28">
        <v>1576</v>
      </c>
      <c s="13" r="G28">
        <f>$E$28/$F$28</f>
        <v>0.180837563451777</v>
      </c>
      <c s="29" r="H28">
        <v>5</v>
      </c>
      <c s="18" r="I28"/>
      <c s="18" r="J28"/>
      <c s="29" r="K28">
        <v>19</v>
      </c>
      <c s="18" r="L28"/>
      <c s="18" r="M28"/>
      <c s="29" r="N28">
        <v>23</v>
      </c>
      <c s="18" r="O28"/>
      <c s="18" r="P28"/>
      <c s="29" r="Q28">
        <v>55</v>
      </c>
      <c s="18" r="R28"/>
      <c s="18" r="S28"/>
      <c s="29" r="T28">
        <v>59</v>
      </c>
      <c s="18" r="U28"/>
      <c s="29" r="V28">
        <v>124</v>
      </c>
      <c s="20" r="W28">
        <f>$E$28/($B$28/100000)</f>
        <v>29.0328692828168</v>
      </c>
      <c s="20" r="X28">
        <f>($F$28-$E$28)/(($C$28-$B$28)/100000)</f>
        <v>14.4467078739146</v>
      </c>
      <c t="s" r="Y28">
        <v>218</v>
      </c>
    </row>
    <row r="29">
      <c t="s" r="A29">
        <v>51</v>
      </c>
      <c s="1" r="B29">
        <v>409008</v>
      </c>
      <c s="1" r="C29">
        <v>3521443</v>
      </c>
      <c s="13" r="D29">
        <f>B29/C29</f>
        <v>0.116147840530146</v>
      </c>
      <c s="29" r="E29">
        <v>132</v>
      </c>
      <c s="29" r="F29">
        <v>637</v>
      </c>
      <c s="13" r="G29">
        <f>$E$29/$F$29</f>
        <v>0.207221350078493</v>
      </c>
      <c s="29" r="H29">
        <v>11</v>
      </c>
      <c s="18" r="I29"/>
      <c s="18" r="J29"/>
      <c s="29" r="K29">
        <v>8</v>
      </c>
      <c s="18" r="L29"/>
      <c s="18" r="M29"/>
      <c s="29" r="N29">
        <v>17</v>
      </c>
      <c s="18" r="O29"/>
      <c s="18" r="P29"/>
      <c s="29" r="Q29">
        <v>13</v>
      </c>
      <c s="18" r="R29"/>
      <c s="18" r="S29"/>
      <c s="29" r="T29">
        <v>36</v>
      </c>
      <c s="18" r="U29"/>
      <c s="29" r="V29">
        <v>47</v>
      </c>
      <c s="20" r="W29">
        <f>$E$29/($B$29/100000)</f>
        <v>32.273207370027</v>
      </c>
      <c s="20" r="X29">
        <f>($F$29-$E$29)/(($C$29-$B$29)/100000)</f>
        <v>16.2252384387144</v>
      </c>
      <c t="s" r="Y29">
        <v>219</v>
      </c>
    </row>
    <row r="30">
      <c t="s" r="A30">
        <v>52</v>
      </c>
      <c s="1" r="B30">
        <v>487899</v>
      </c>
      <c s="1" r="C30">
        <v>4846847</v>
      </c>
      <c s="13" r="D30">
        <f>B30/C30</f>
        <v>0.100663173399119</v>
      </c>
      <c s="29" r="E30">
        <v>155</v>
      </c>
      <c s="29" r="F30">
        <v>943</v>
      </c>
      <c s="13" r="G30">
        <f>$E$30/$F$30</f>
        <v>0.164369034994698</v>
      </c>
      <c s="29" r="H30">
        <v>3</v>
      </c>
      <c s="18" r="I30"/>
      <c s="18" r="J30"/>
      <c s="29" r="K30">
        <v>12</v>
      </c>
      <c s="18" r="L30"/>
      <c s="18" r="M30"/>
      <c s="29" r="N30">
        <v>19</v>
      </c>
      <c s="18" r="O30"/>
      <c s="18" r="P30"/>
      <c s="29" r="Q30">
        <v>34</v>
      </c>
      <c s="18" r="R30"/>
      <c s="18" r="S30"/>
      <c s="29" r="T30">
        <v>24</v>
      </c>
      <c s="18" r="U30"/>
      <c s="29" r="V30">
        <v>63</v>
      </c>
      <c s="20" r="W30">
        <f>$E$30/($B$30/100000)</f>
        <v>31.7688701964956</v>
      </c>
      <c s="20" r="X30">
        <f>($F$30-$E$30)/(($C$30-$B$30)/100000)</f>
        <v>18.0777563760797</v>
      </c>
      <c t="s" r="Y30">
        <v>220</v>
      </c>
    </row>
    <row r="31">
      <c t="s" r="A31">
        <v>53</v>
      </c>
      <c s="1" r="B31">
        <v>1609732</v>
      </c>
      <c s="1" r="C31">
        <v>18268116</v>
      </c>
      <c s="13" r="D31">
        <f>B31/C31</f>
        <v>0.088117023123786</v>
      </c>
      <c s="29" r="E31">
        <v>535</v>
      </c>
      <c s="29" r="F31">
        <v>2891</v>
      </c>
      <c s="13" r="G31">
        <f>$E$31/$F$31</f>
        <v>0.185057073676928</v>
      </c>
      <c s="18" r="H31"/>
      <c s="29" r="I31">
        <v>59</v>
      </c>
      <c s="18" r="J31"/>
      <c s="18" r="K31"/>
      <c s="29" r="L31">
        <v>54</v>
      </c>
      <c s="18" r="M31"/>
      <c s="18" r="N31"/>
      <c s="29" r="O31">
        <v>71</v>
      </c>
      <c s="18" r="P31"/>
      <c s="18" r="Q31"/>
      <c s="29" r="R31">
        <v>85</v>
      </c>
      <c s="18" r="S31"/>
      <c s="18" r="T31"/>
      <c s="29" r="U31">
        <v>266</v>
      </c>
      <c s="18" r="V31"/>
      <c s="20" r="W31">
        <f>$E$31/($B$31/100000)</f>
        <v>33.2353460079069</v>
      </c>
      <c s="20" r="X31">
        <f>($F$31-$E$31)/(($C$31-$B$31)/100000)</f>
        <v>14.143028519453</v>
      </c>
      <c t="s" r="Y31">
        <v>221</v>
      </c>
    </row>
    <row r="32">
      <c t="s" r="A32">
        <v>54</v>
      </c>
      <c s="1" r="B32">
        <v>152839</v>
      </c>
      <c s="1" r="C32">
        <v>1898882</v>
      </c>
      <c s="13" r="D32">
        <f>B32/C32</f>
        <v>0.080488940334365</v>
      </c>
      <c s="29" r="E32">
        <v>75</v>
      </c>
      <c s="29" r="F32">
        <v>473</v>
      </c>
      <c s="13" r="G32">
        <f>$E$32/$F$32</f>
        <v>0.158562367864693</v>
      </c>
      <c s="29" r="H32">
        <v>0</v>
      </c>
      <c s="18" r="I32"/>
      <c s="18" r="J32"/>
      <c s="29" r="K32">
        <v>9</v>
      </c>
      <c s="18" r="L32"/>
      <c s="18" r="M32"/>
      <c s="29" r="N32">
        <v>8</v>
      </c>
      <c s="18" r="O32"/>
      <c s="18" r="P32"/>
      <c s="29" r="Q32">
        <v>11</v>
      </c>
      <c s="18" r="R32"/>
      <c s="18" r="S32"/>
      <c s="29" r="T32">
        <v>21</v>
      </c>
      <c s="18" r="U32"/>
      <c s="29" r="V32">
        <v>24</v>
      </c>
      <c s="20" r="W32">
        <f>$E$32/($B$32/100000)</f>
        <v>49.0712449047691</v>
      </c>
      <c s="20" r="X32">
        <f>($F$32-$E$32)/(($C$32-$B$32)/100000)</f>
        <v>22.7943985342858</v>
      </c>
      <c t="s" r="Y32">
        <v>222</v>
      </c>
    </row>
    <row r="33">
      <c t="s" r="A33">
        <v>55</v>
      </c>
      <c s="1" r="B33">
        <v>48498</v>
      </c>
      <c s="1" r="C33">
        <v>495796</v>
      </c>
      <c s="13" r="D33">
        <f>B33/C33</f>
        <v>0.097818457591429</v>
      </c>
      <c s="12" r="E33">
        <v>15</v>
      </c>
      <c s="29" r="F33">
        <v>106</v>
      </c>
      <c s="13" r="G33">
        <f>$E$33/$F$33</f>
        <v>0.141509433962264</v>
      </c>
      <c s="12" r="H33">
        <v>0</v>
      </c>
      <c s="18" r="I33"/>
      <c s="18" r="J33"/>
      <c s="12" r="K33">
        <v>0</v>
      </c>
      <c s="18" r="L33"/>
      <c s="18" r="M33"/>
      <c s="12" r="N33">
        <v>0</v>
      </c>
      <c s="18" r="O33"/>
      <c s="18" r="P33"/>
      <c s="12" r="Q33">
        <v>3</v>
      </c>
      <c s="18" r="R33"/>
      <c s="18" r="S33"/>
      <c s="12" r="T33">
        <v>4</v>
      </c>
      <c s="18" r="U33"/>
      <c s="12" r="V33">
        <v>8</v>
      </c>
      <c s="20" r="W33">
        <f>$E$33/($B$33/100000)</f>
        <v>30.9291104787826</v>
      </c>
      <c s="20" r="X33">
        <f>($F$33-$E$33)/(($C$33-$B$33)/100000)</f>
        <v>20.3443789151751</v>
      </c>
      <c t="s" r="Y33">
        <v>223</v>
      </c>
    </row>
    <row r="34">
      <c t="s" r="A34">
        <v>56</v>
      </c>
      <c s="1" r="B34">
        <v>742131</v>
      </c>
      <c s="1" r="C34">
        <v>6056442</v>
      </c>
      <c s="13" r="D34">
        <f>B34/C34</f>
        <v>0.122535805676006</v>
      </c>
      <c s="29" r="E34">
        <v>188</v>
      </c>
      <c s="29" r="F34">
        <v>963</v>
      </c>
      <c s="13" r="G34">
        <f>$E$34/$F$34</f>
        <v>0.195223260643821</v>
      </c>
      <c s="29" r="H34">
        <v>3</v>
      </c>
      <c s="18" r="I34"/>
      <c s="18" r="J34"/>
      <c s="29" r="K34">
        <v>16</v>
      </c>
      <c s="18" r="L34"/>
      <c s="18" r="M34"/>
      <c s="29" r="N34">
        <v>19</v>
      </c>
      <c s="18" r="O34"/>
      <c s="18" r="P34"/>
      <c s="29" r="Q34">
        <v>36</v>
      </c>
      <c s="18" r="R34"/>
      <c s="18" r="S34"/>
      <c s="29" r="T34">
        <v>35</v>
      </c>
      <c s="18" r="U34"/>
      <c s="28" r="V34">
        <v>79</v>
      </c>
      <c s="20" r="W34">
        <f>$E$34/($B$34/100000)</f>
        <v>25.332454782242</v>
      </c>
      <c s="20" r="X34">
        <f>($F$34-$E$34)/(($C$34-$B$34)/100000)</f>
        <v>14.5832639452226</v>
      </c>
      <c t="s" r="Y34">
        <v>224</v>
      </c>
    </row>
    <row r="35">
      <c t="s" r="A35">
        <v>57</v>
      </c>
      <c s="1" r="B35">
        <v>592322</v>
      </c>
      <c s="1" r="C35">
        <v>5112364</v>
      </c>
      <c s="13" r="D35">
        <f>B35/C35</f>
        <v>0.115860685976194</v>
      </c>
      <c s="29" r="E35">
        <v>222</v>
      </c>
      <c s="29" r="F35">
        <v>957</v>
      </c>
      <c s="13" r="G35">
        <f>$E$35/$F$35</f>
        <v>0.231974921630094</v>
      </c>
      <c s="29" r="H35">
        <v>13</v>
      </c>
      <c s="18" r="I35"/>
      <c s="18" r="J35"/>
      <c s="29" r="K35">
        <v>22</v>
      </c>
      <c s="18" r="L35"/>
      <c s="18" r="M35"/>
      <c s="29" r="N35">
        <v>22</v>
      </c>
      <c s="18" r="O35"/>
      <c s="18" r="P35"/>
      <c s="29" r="Q35">
        <v>34</v>
      </c>
      <c s="18" r="R35"/>
      <c s="18" r="S35"/>
      <c s="29" r="T35">
        <v>41</v>
      </c>
      <c s="18" r="U35"/>
      <c s="29" r="V35">
        <v>90</v>
      </c>
      <c s="20" r="W35">
        <f>$E$35/($B$35/100000)</f>
        <v>37.4796141288016</v>
      </c>
      <c s="20" r="X35">
        <f>($F$35-$E$35)/(($C$35-$B$35)/100000)</f>
        <v>16.2609108499434</v>
      </c>
      <c t="s" r="Y35">
        <v>225</v>
      </c>
    </row>
    <row r="36">
      <c t="s" r="A36">
        <v>58</v>
      </c>
      <c s="1" r="B36">
        <v>163476</v>
      </c>
      <c s="1" r="C36">
        <v>1465012</v>
      </c>
      <c s="13" r="D36">
        <f>B36/C36</f>
        <v>0.111586799289016</v>
      </c>
      <c s="29" r="E36">
        <v>72</v>
      </c>
      <c s="29" r="F36">
        <v>279</v>
      </c>
      <c s="13" r="G36">
        <f>$E$36/$F$36</f>
        <v>0.258064516129032</v>
      </c>
      <c s="29" r="H36">
        <v>2</v>
      </c>
      <c s="18" r="I36"/>
      <c s="18" r="J36"/>
      <c s="29" r="K36">
        <v>4</v>
      </c>
      <c s="18" r="L36"/>
      <c s="18" r="M36"/>
      <c s="29" r="N36">
        <v>9</v>
      </c>
      <c s="18" r="O36"/>
      <c s="18" r="P36"/>
      <c s="29" r="Q36">
        <v>8</v>
      </c>
      <c s="18" r="R36"/>
      <c s="18" r="S36"/>
      <c s="29" r="T36">
        <v>15</v>
      </c>
      <c s="18" r="U36"/>
      <c s="29" r="V36">
        <v>34</v>
      </c>
      <c s="20" r="W36">
        <f>$E$36/($B$36/100000)</f>
        <v>44.0431622990531</v>
      </c>
      <c s="20" r="X36">
        <f>($F$36-$E$36)/(($C$36-$B$36)/100000)</f>
        <v>15.9042853981757</v>
      </c>
      <c t="s" r="Y36">
        <v>226</v>
      </c>
    </row>
    <row r="37">
      <c t="s" r="A37">
        <v>59</v>
      </c>
      <c s="1" r="B37">
        <v>420641</v>
      </c>
      <c s="1" r="C37">
        <v>4351489</v>
      </c>
      <c s="13" r="D37">
        <f>B37/C37</f>
        <v>0.096665991801887</v>
      </c>
      <c s="29" r="E37">
        <v>169</v>
      </c>
      <c s="29" r="F37">
        <v>793</v>
      </c>
      <c s="13" r="G37">
        <f>$E$37/$F$37</f>
        <v>0.213114754098361</v>
      </c>
      <c s="29" r="H37">
        <v>8</v>
      </c>
      <c s="18" r="I37"/>
      <c s="18" r="J37"/>
      <c s="29" r="K37">
        <v>8</v>
      </c>
      <c s="18" r="L37"/>
      <c s="18" r="M37"/>
      <c s="29" r="N37">
        <v>15</v>
      </c>
      <c s="18" r="O37"/>
      <c s="18" r="P37"/>
      <c s="29" r="Q37">
        <v>33</v>
      </c>
      <c s="18" r="R37"/>
      <c s="18" r="S37"/>
      <c s="29" r="T37">
        <v>48</v>
      </c>
      <c s="18" r="U37"/>
      <c s="29" r="V37">
        <v>57</v>
      </c>
      <c s="20" r="W37">
        <f>$E$37/($B$37/100000)</f>
        <v>40.1767778224186</v>
      </c>
      <c s="20" r="X37">
        <f>($F$37-$E$37)/(($C$37-$B$37)/100000)</f>
        <v>15.8744372715506</v>
      </c>
    </row>
    <row r="38">
      <c t="s" s="6" r="A38">
        <v>60</v>
      </c>
      <c s="24" r="B38">
        <f>SUM(B2:B37)</f>
        <v>17514464</v>
      </c>
      <c s="24" r="C38">
        <f>SUM(C2:C37)</f>
        <v>193712661</v>
      </c>
      <c s="17" r="D38">
        <f>B38/C38</f>
        <v>0.090414658027954</v>
      </c>
      <c s="24" r="E38">
        <f>SUM(E2:E37)</f>
        <v>5652</v>
      </c>
      <c s="24" r="F38">
        <f>SUM(F2:F37)</f>
        <v>30677</v>
      </c>
      <c s="17" r="G38">
        <f>E38/F38</f>
        <v>0.184242266192913</v>
      </c>
      <c s="6" r="H38">
        <f>SUM(H2:H37)</f>
        <v>178</v>
      </c>
      <c s="6" r="I38">
        <f>SUM(I2:I37)</f>
        <v>79</v>
      </c>
      <c s="6" r="J38">
        <f>SUM(J2:J37)</f>
        <v>13</v>
      </c>
      <c s="6" r="K38">
        <f>SUM(K2:K37)</f>
        <v>277</v>
      </c>
      <c s="6" r="L38">
        <f>SUM(L2:L37)</f>
        <v>81</v>
      </c>
      <c s="6" r="M38">
        <f>SUM(M2:M37)</f>
        <v>98</v>
      </c>
      <c s="6" r="N38">
        <f>SUM(N2:N37)</f>
        <v>377</v>
      </c>
      <c s="6" r="O38">
        <f>SUM(O2:O37)</f>
        <v>112</v>
      </c>
      <c s="6" r="P38">
        <f>SUM(P2:P37)</f>
        <v>43</v>
      </c>
      <c s="6" r="Q38">
        <f>SUM(Q2:Q37)</f>
        <v>634</v>
      </c>
      <c s="6" r="R38">
        <f>SUM(R2:R37)</f>
        <v>137</v>
      </c>
      <c s="6" r="S38">
        <f>SUM(S2:S37)</f>
        <v>294</v>
      </c>
      <c s="6" r="T38">
        <f>SUM(T2:T37)</f>
        <v>864</v>
      </c>
      <c s="6" r="U38">
        <f>SUM(U2:U37)</f>
        <v>415</v>
      </c>
      <c s="24" r="V38">
        <f>SUM(V2:V37)</f>
        <v>1848</v>
      </c>
      <c s="31" r="W38">
        <f>$E$38/($B$38/100000)</f>
        <v>32.270470851977</v>
      </c>
      <c s="31" r="X38">
        <f>($F$38-$E$38)/(($C$38-$B$38)/100000)</f>
        <v>14.2027560020946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5" max="25" hidden="1"/>
  </cols>
  <sheetData>
    <row r="1">
      <c t="s" s="6" r="A1">
        <v>0</v>
      </c>
      <c t="s" s="24" r="B1">
        <v>1</v>
      </c>
      <c t="s" s="24" r="C1">
        <v>2</v>
      </c>
      <c t="s" s="6" r="D1">
        <v>3</v>
      </c>
      <c t="s" s="6" r="E1">
        <v>4</v>
      </c>
      <c t="s" s="6" r="F1">
        <v>5</v>
      </c>
      <c t="s" s="6" r="G1">
        <v>6</v>
      </c>
      <c t="s" s="6" r="H1">
        <v>7</v>
      </c>
      <c t="s" s="30" r="I1">
        <v>8</v>
      </c>
      <c t="s" s="6" r="J1">
        <v>9</v>
      </c>
      <c t="s" s="6" r="K1">
        <v>10</v>
      </c>
      <c t="s" s="6" r="L1">
        <v>11</v>
      </c>
      <c t="s" s="6" r="M1">
        <v>12</v>
      </c>
      <c t="s" s="6" r="N1">
        <v>13</v>
      </c>
      <c t="s" s="6" r="O1">
        <v>14</v>
      </c>
      <c t="s" s="6" r="P1">
        <v>15</v>
      </c>
      <c t="s" s="6" r="Q1">
        <v>16</v>
      </c>
      <c t="s" s="6" r="R1">
        <v>17</v>
      </c>
      <c t="s" s="6" r="S1">
        <v>18</v>
      </c>
      <c t="s" s="6" r="T1">
        <v>19</v>
      </c>
      <c t="s" s="6" r="U1">
        <v>20</v>
      </c>
      <c t="s" s="6" r="V1">
        <v>21</v>
      </c>
      <c t="s" s="6" r="W1">
        <v>22</v>
      </c>
      <c t="s" s="6" r="X1">
        <v>23</v>
      </c>
      <c t="s" s="6" r="Y1">
        <v>66</v>
      </c>
    </row>
    <row r="2">
      <c t="s" r="A2">
        <v>24</v>
      </c>
      <c s="1" r="B2">
        <v>72407</v>
      </c>
      <c s="1" r="C2">
        <v>517799</v>
      </c>
      <c s="13" r="D2">
        <f>B2/C2</f>
        <v>0.139836114013353</v>
      </c>
      <c s="29" r="E2">
        <v>27</v>
      </c>
      <c s="12" r="F2">
        <v>142</v>
      </c>
      <c s="13" r="G2">
        <f>$E$2/$F$2</f>
        <v>0.190140845070423</v>
      </c>
      <c s="29" r="H2">
        <v>4</v>
      </c>
      <c s="18" r="I2"/>
      <c s="18" r="J2"/>
      <c s="29" r="K2">
        <v>5</v>
      </c>
      <c s="18" r="L2"/>
      <c s="18" r="M2"/>
      <c s="29" r="N2">
        <v>3</v>
      </c>
      <c s="18" r="O2"/>
      <c s="18" r="P2"/>
      <c s="29" r="Q2">
        <v>4</v>
      </c>
      <c s="18" r="R2"/>
      <c s="18" r="S2"/>
      <c s="29" r="T2">
        <v>5</v>
      </c>
      <c s="18" r="U2"/>
      <c s="29" r="V2">
        <v>6</v>
      </c>
      <c s="20" r="W2">
        <f>$E$2/($B$2/100000)</f>
        <v>37.2892123689698</v>
      </c>
      <c s="20" r="X2">
        <f>($F$2-$E$2)/(($C$2-$B$2)/100000)</f>
        <v>25.8199518626289</v>
      </c>
      <c t="s" r="Y2">
        <v>227</v>
      </c>
    </row>
    <row r="3">
      <c t="s" r="A3">
        <v>25</v>
      </c>
      <c s="1" r="B3">
        <v>238790</v>
      </c>
      <c s="1" r="C3">
        <v>2221409</v>
      </c>
      <c s="13" r="D3">
        <f>B3/C3</f>
        <v>0.107494837735869</v>
      </c>
      <c s="29" r="E3">
        <v>89</v>
      </c>
      <c s="12" r="F3">
        <v>447</v>
      </c>
      <c s="13" r="G3">
        <f>$E$3/$F$3</f>
        <v>0.19910514541387</v>
      </c>
      <c s="18" r="H3"/>
      <c s="18" r="I3"/>
      <c s="29" r="J3">
        <v>11</v>
      </c>
      <c s="18" r="K3"/>
      <c s="18" r="L3"/>
      <c s="18" r="M3"/>
      <c s="18" r="N3"/>
      <c s="18" r="O3"/>
      <c s="29" r="P3">
        <v>31</v>
      </c>
      <c s="18" r="Q3"/>
      <c s="18" r="R3"/>
      <c s="18" r="S3"/>
      <c s="29" r="T3">
        <v>14</v>
      </c>
      <c s="18" r="U3"/>
      <c s="29" r="V3">
        <v>33</v>
      </c>
      <c s="20" r="W3">
        <f>$E$3/($B$3/100000)</f>
        <v>37.2712425143431</v>
      </c>
      <c s="20" r="X3">
        <f>($F$3-$E$3)/(($C$3-$B$3)/100000)</f>
        <v>18.0569236953747</v>
      </c>
      <c t="s" r="Y3">
        <v>228</v>
      </c>
    </row>
    <row r="4">
      <c t="s" r="A4">
        <v>26</v>
      </c>
      <c s="1" r="B4">
        <v>1910994</v>
      </c>
      <c s="1" r="C4">
        <v>28292703</v>
      </c>
      <c s="13" r="D4">
        <f>B4/C4</f>
        <v>0.067543705527181</v>
      </c>
      <c s="12" r="E4">
        <v>706</v>
      </c>
      <c s="12" r="F4">
        <v>3923</v>
      </c>
      <c s="13" r="G4">
        <f>$E$4/$F$4</f>
        <v>0.179964313025746</v>
      </c>
      <c s="12" r="H4">
        <v>20</v>
      </c>
      <c s="18" r="I4"/>
      <c s="18" r="J4"/>
      <c s="18" r="K4"/>
      <c s="18" r="L4"/>
      <c s="12" r="M4">
        <v>80</v>
      </c>
      <c s="18" r="N4"/>
      <c s="18" r="O4"/>
      <c s="18" r="P4"/>
      <c s="18" r="Q4"/>
      <c s="18" r="R4"/>
      <c s="12" r="S4">
        <v>250</v>
      </c>
      <c s="18" r="T4"/>
      <c s="18" r="U4"/>
      <c s="12" r="V4">
        <v>356</v>
      </c>
      <c s="20" r="W4">
        <f>$E$4/($B$4/100000)</f>
        <v>36.9441243666908</v>
      </c>
      <c s="20" r="X4">
        <f>($F$4-$E$4)/(($C$4-$B$4)/100000)</f>
        <v>12.194054600481</v>
      </c>
      <c t="s" r="Y4">
        <v>229</v>
      </c>
    </row>
    <row r="5">
      <c t="s" r="A5">
        <v>27</v>
      </c>
      <c s="1" r="B5">
        <v>411754</v>
      </c>
      <c s="1" r="C5">
        <v>3857537</v>
      </c>
      <c s="13" r="D5">
        <f>B5/C5</f>
        <v>0.106740129777109</v>
      </c>
      <c s="29" r="E5">
        <v>170</v>
      </c>
      <c s="12" r="F5">
        <v>116</v>
      </c>
      <c s="13" r="G5">
        <f>$E$5/$F$5</f>
        <v>1.46551724137931</v>
      </c>
      <c s="29" r="H5">
        <v>8</v>
      </c>
      <c s="18" r="I5"/>
      <c s="18" r="J5"/>
      <c s="29" r="K5">
        <v>14</v>
      </c>
      <c s="18" r="L5"/>
      <c s="18" r="M5"/>
      <c s="29" r="N5">
        <v>25</v>
      </c>
      <c s="18" r="O5"/>
      <c s="18" r="P5"/>
      <c s="29" r="Q5">
        <v>28</v>
      </c>
      <c s="18" r="R5"/>
      <c s="18" r="S5"/>
      <c s="29" r="T5">
        <v>37</v>
      </c>
      <c s="18" r="U5"/>
      <c s="29" r="V5">
        <v>58</v>
      </c>
      <c s="20" r="W5">
        <f>$E$5/($B$5/100000)</f>
        <v>41.2867877421956</v>
      </c>
      <c s="20" r="X5">
        <f>($F$5-$E$5)/(($C$5-$B$5)/100000)</f>
        <v>-1.56713292740721</v>
      </c>
      <c t="s" r="Y5">
        <v>230</v>
      </c>
    </row>
    <row r="6">
      <c t="s" r="A6">
        <v>28</v>
      </c>
      <c s="1" r="B6">
        <v>77885</v>
      </c>
      <c s="1" r="C6">
        <v>699180</v>
      </c>
      <c s="13" r="D6">
        <f>B6/C6</f>
        <v>0.111394776738465</v>
      </c>
      <c s="12" r="E6">
        <v>17</v>
      </c>
      <c s="12" r="F6">
        <v>116</v>
      </c>
      <c s="13" r="G6">
        <f>$E$6/$F$6</f>
        <v>0.146551724137931</v>
      </c>
      <c s="12" r="H6">
        <v>1</v>
      </c>
      <c s="18" r="I6"/>
      <c s="18" r="J6"/>
      <c s="12" r="K6">
        <v>2</v>
      </c>
      <c s="18" r="L6"/>
      <c s="18" r="M6"/>
      <c s="12" r="N6">
        <v>2</v>
      </c>
      <c s="18" r="O6"/>
      <c s="18" r="P6"/>
      <c s="12" r="Q6">
        <v>3</v>
      </c>
      <c s="18" r="R6"/>
      <c s="18" r="S6"/>
      <c s="12" r="T6">
        <v>4</v>
      </c>
      <c s="18" r="U6"/>
      <c s="12" r="V6">
        <v>5</v>
      </c>
      <c s="20" r="W6">
        <f>$E$6/($B$6/100000)</f>
        <v>21.8270527059126</v>
      </c>
      <c s="20" r="X6">
        <f>($F$6-$E$6)/(($C$6-$B$6)/100000)</f>
        <v>15.9344594757724</v>
      </c>
      <c t="s" r="Y6">
        <v>231</v>
      </c>
    </row>
    <row r="7">
      <c t="s" r="A7">
        <v>29</v>
      </c>
      <c s="29" r="B7">
        <v>686591</v>
      </c>
      <c s="29" r="C7">
        <v>7279776</v>
      </c>
      <c s="13" r="D7">
        <f>B7/C7</f>
        <v>0.094314852544914</v>
      </c>
      <c s="29" r="E7">
        <v>218</v>
      </c>
      <c s="12" r="F7">
        <v>1133</v>
      </c>
      <c s="13" r="G7">
        <f>$E$7/$F$7</f>
        <v>0.192409532215357</v>
      </c>
      <c s="12" r="H7">
        <v>12</v>
      </c>
      <c s="18" r="I7"/>
      <c s="18" r="J7"/>
      <c s="12" r="K7">
        <v>20</v>
      </c>
      <c s="18" r="L7"/>
      <c s="18" r="M7"/>
      <c s="12" r="N7">
        <v>22</v>
      </c>
      <c s="18" r="O7"/>
      <c s="18" r="P7"/>
      <c s="12" r="Q7">
        <v>37</v>
      </c>
      <c s="18" r="R7"/>
      <c s="18" r="S7"/>
      <c s="12" r="T7">
        <v>50</v>
      </c>
      <c s="18" r="U7"/>
      <c s="12" r="V7">
        <v>77</v>
      </c>
      <c s="20" r="W7">
        <f>$E$7/($B$7/100000)</f>
        <v>31.7510715986664</v>
      </c>
      <c s="20" r="X7">
        <f>($F$7-$E$7)/(($C$7-$B$7)/100000)</f>
        <v>13.8779664153213</v>
      </c>
    </row>
    <row r="8">
      <c t="s" r="A8">
        <v>30</v>
      </c>
      <c s="1" r="B8">
        <v>121382</v>
      </c>
      <c s="1" r="C8">
        <v>1155068</v>
      </c>
      <c s="13" r="D8">
        <f>B8/C8</f>
        <v>0.105086453784539</v>
      </c>
      <c s="29" r="E8">
        <v>68</v>
      </c>
      <c s="12" r="F8">
        <v>290</v>
      </c>
      <c s="13" r="G8">
        <f>$E$8/$F$8</f>
        <v>0.23448275862069</v>
      </c>
      <c s="29" r="H8">
        <v>4</v>
      </c>
      <c s="18" r="I8"/>
      <c s="18" r="J8"/>
      <c s="29" r="K8">
        <v>3</v>
      </c>
      <c s="18" r="L8"/>
      <c s="18" r="M8"/>
      <c s="18" r="N8"/>
      <c s="18" r="O8"/>
      <c s="29" r="P8">
        <v>22</v>
      </c>
      <c s="18" r="Q8"/>
      <c s="18" r="R8"/>
      <c s="18" r="S8"/>
      <c s="29" r="T8">
        <v>17</v>
      </c>
      <c s="18" r="U8"/>
      <c s="29" r="V8">
        <v>22</v>
      </c>
      <c s="20" r="W8">
        <f>$E$8/($B$8/100000)</f>
        <v>56.0214858875286</v>
      </c>
      <c s="20" r="X8">
        <f>($F$8-$E$8)/(($C$8-$B$8)/100000)</f>
        <v>21.4765412320569</v>
      </c>
      <c t="s" r="Y8">
        <v>232</v>
      </c>
    </row>
    <row r="9">
      <c t="s" r="A9">
        <v>31</v>
      </c>
      <c s="1" r="B9">
        <v>719528</v>
      </c>
      <c s="1" r="C9">
        <v>9752324</v>
      </c>
      <c s="13" r="D9">
        <f>B9/C9</f>
        <v>0.073780157427091</v>
      </c>
      <c s="12" r="E9">
        <v>191</v>
      </c>
      <c s="12" r="F9">
        <v>1183</v>
      </c>
      <c s="13" r="G9">
        <f>$E$9/$F$9</f>
        <v>0.1614539306847</v>
      </c>
      <c s="18" r="H9"/>
      <c s="18" r="I9"/>
      <c s="18" r="J9"/>
      <c s="18" r="K9"/>
      <c s="18" r="L9"/>
      <c s="18" r="M9"/>
      <c s="18" r="N9"/>
      <c s="18" r="O9"/>
      <c s="18" r="P9"/>
      <c s="18" r="Q9"/>
      <c s="18" r="R9"/>
      <c s="18" r="S9"/>
      <c s="18" r="T9"/>
      <c s="18" r="U9"/>
      <c s="18" r="V9"/>
      <c s="20" r="W9">
        <f>$E$9/($B$9/100000)</f>
        <v>26.5451796177494</v>
      </c>
      <c s="20" r="X9">
        <f>($F$9-$E$9)/(($C$9-$B$9)/100000)</f>
        <v>10.9822030742198</v>
      </c>
      <c t="s" r="Y9">
        <v>233</v>
      </c>
    </row>
    <row r="10">
      <c t="s" r="A10">
        <v>32</v>
      </c>
      <c s="1" r="B10">
        <v>458943</v>
      </c>
      <c s="1" r="C10">
        <v>4915722</v>
      </c>
      <c s="13" r="D10">
        <f>B10/C10</f>
        <v>0.093362277199565</v>
      </c>
      <c s="12" r="E10">
        <v>164</v>
      </c>
      <c s="12" r="F10">
        <v>861</v>
      </c>
      <c s="13" r="G10">
        <f>$E$10/$F$10</f>
        <v>0.19047619047619</v>
      </c>
      <c s="18" r="H10"/>
      <c s="12" r="I10">
        <v>7</v>
      </c>
      <c s="18" r="J10"/>
      <c s="18" r="K10"/>
      <c s="12" r="L10">
        <v>11</v>
      </c>
      <c s="18" r="M10"/>
      <c s="18" r="N10"/>
      <c s="12" r="O10">
        <v>22</v>
      </c>
      <c s="18" r="P10"/>
      <c s="18" r="Q10"/>
      <c s="12" r="R10">
        <v>36</v>
      </c>
      <c s="18" r="S10"/>
      <c s="18" r="T10"/>
      <c s="26" r="U10">
        <v>62</v>
      </c>
      <c s="18" r="V10"/>
      <c s="20" r="W10">
        <f>$E$10/($B$10/100000)</f>
        <v>35.7342850855117</v>
      </c>
      <c s="20" r="X10">
        <f>($F$10-$E$10)/(($C$10-$B$10)/100000)</f>
        <v>15.6390972045058</v>
      </c>
      <c t="s" r="Y10">
        <v>234</v>
      </c>
    </row>
    <row r="11">
      <c t="s" r="A11">
        <v>33</v>
      </c>
      <c s="1" r="B11">
        <v>210240</v>
      </c>
      <c s="1" r="C11">
        <v>2132796</v>
      </c>
      <c s="13" r="D11">
        <f>B11/C11</f>
        <v>0.098574828534937</v>
      </c>
      <c s="29" r="E11">
        <v>72</v>
      </c>
      <c s="12" r="F11">
        <v>400</v>
      </c>
      <c s="13" r="G11">
        <f>$E$11/$F$11</f>
        <v>0.18</v>
      </c>
      <c s="29" r="H11">
        <v>6</v>
      </c>
      <c s="18" r="I11"/>
      <c s="18" r="J11"/>
      <c s="29" r="K11">
        <v>6</v>
      </c>
      <c s="18" r="L11"/>
      <c s="18" r="M11"/>
      <c s="29" r="N11">
        <v>4</v>
      </c>
      <c s="18" r="O11"/>
      <c s="18" r="P11"/>
      <c s="29" r="Q11">
        <v>9</v>
      </c>
      <c s="18" r="R11"/>
      <c s="18" r="S11"/>
      <c s="29" r="T11">
        <v>16</v>
      </c>
      <c s="18" r="U11"/>
      <c s="29" r="V11">
        <v>31</v>
      </c>
      <c s="20" r="W11">
        <f>$E$11/($B$11/100000)</f>
        <v>34.2465753424658</v>
      </c>
      <c s="20" r="X11">
        <f>($F$11-$E$11)/(($C$11-$B$11)/100000)</f>
        <v>17.0606213811197</v>
      </c>
      <c t="s" r="Y11">
        <v>235</v>
      </c>
    </row>
    <row r="12">
      <c t="s" r="A12">
        <v>34</v>
      </c>
      <c s="1" r="B12">
        <v>312953</v>
      </c>
      <c s="1" r="C12">
        <v>3442258</v>
      </c>
      <c s="13" r="D12">
        <f>B12/C12</f>
        <v>0.090915033097461</v>
      </c>
      <c s="29" r="E12">
        <v>106</v>
      </c>
      <c s="12" r="F12">
        <v>564</v>
      </c>
      <c s="13" r="G12">
        <f>$E$12/$F$12</f>
        <v>0.187943262411348</v>
      </c>
      <c s="18" r="H12"/>
      <c s="29" r="I12">
        <v>11</v>
      </c>
      <c s="18" r="J12"/>
      <c s="18" r="K12"/>
      <c s="29" r="L12">
        <v>6</v>
      </c>
      <c s="18" r="M12"/>
      <c s="18" r="N12"/>
      <c s="29" r="O12">
        <v>18</v>
      </c>
      <c s="18" r="P12"/>
      <c s="18" r="Q12"/>
      <c s="29" r="R12">
        <v>11</v>
      </c>
      <c s="18" r="S12"/>
      <c s="18" r="T12"/>
      <c s="29" r="U12">
        <v>60</v>
      </c>
      <c s="18" r="V12"/>
      <c s="20" r="W12">
        <f>$E$12/($B$12/100000)</f>
        <v>33.870900742284</v>
      </c>
      <c s="20" r="X12">
        <f>($F$12-$E$12)/(($C$12-$B$12)/100000)</f>
        <v>14.6358376700258</v>
      </c>
      <c t="s" r="Y12">
        <v>236</v>
      </c>
    </row>
    <row r="13">
      <c t="s" r="A13">
        <v>35</v>
      </c>
      <c s="29" r="B13">
        <v>425963</v>
      </c>
      <c s="29" r="C13">
        <v>4457846</v>
      </c>
      <c s="13" r="D13">
        <f>B13/C13</f>
        <v>0.095553547610214</v>
      </c>
      <c s="12" r="E13">
        <v>90</v>
      </c>
      <c s="12" r="F13">
        <v>504</v>
      </c>
      <c s="13" r="G13">
        <f>$E$13/$F$13</f>
        <v>0.178571428571429</v>
      </c>
      <c s="12" r="H13">
        <v>4</v>
      </c>
      <c s="18" r="I13"/>
      <c s="18" r="J13"/>
      <c s="12" r="K13">
        <v>10</v>
      </c>
      <c s="18" r="L13"/>
      <c s="18" r="M13"/>
      <c s="12" r="N13">
        <v>6</v>
      </c>
      <c s="18" r="O13"/>
      <c s="18" r="P13"/>
      <c s="12" r="Q13">
        <v>21</v>
      </c>
      <c s="18" r="R13"/>
      <c s="18" r="S13"/>
      <c s="12" r="T13">
        <v>12</v>
      </c>
      <c s="18" r="U13"/>
      <c s="12" r="V13">
        <v>37</v>
      </c>
      <c s="20" r="W13">
        <f>$E$13/($B$13/100000)</f>
        <v>21.1285956761503</v>
      </c>
      <c s="20" r="X13">
        <f>($F$13-$E$13)/(($C$13-$B$13)/100000)</f>
        <v>10.268155102715</v>
      </c>
    </row>
    <row r="14">
      <c t="s" r="A14">
        <v>36</v>
      </c>
      <c s="1" r="B14">
        <v>386609</v>
      </c>
      <c s="1" r="C14">
        <v>5177318</v>
      </c>
      <c s="13" r="D14">
        <f>B14/C14</f>
        <v>0.074673605136868</v>
      </c>
      <c s="12" r="E14">
        <v>59</v>
      </c>
      <c s="12" r="F14">
        <v>597</v>
      </c>
      <c s="13" r="G14">
        <f>$E$14/$F$14</f>
        <v>0.098827470686767</v>
      </c>
      <c s="12" r="H14">
        <v>0</v>
      </c>
      <c s="18" r="I14"/>
      <c s="18" r="J14"/>
      <c s="12" r="K14">
        <v>3</v>
      </c>
      <c s="18" r="L14"/>
      <c s="18" r="M14"/>
      <c s="12" r="N14">
        <v>7</v>
      </c>
      <c s="18" r="O14"/>
      <c s="18" r="P14"/>
      <c s="12" r="Q14">
        <v>6</v>
      </c>
      <c s="18" r="R14"/>
      <c s="18" r="S14"/>
      <c s="12" r="T14">
        <v>6</v>
      </c>
      <c s="18" r="U14"/>
      <c s="12" r="V14">
        <v>27</v>
      </c>
      <c s="20" r="W14">
        <f>$E$14/($B$14/100000)</f>
        <v>15.26089666821</v>
      </c>
      <c s="20" r="X14">
        <f>($F$14-$E$14)/(($C$14-$B$14)/100000)</f>
        <v>11.2300705386196</v>
      </c>
      <c t="s" r="Y14">
        <v>237</v>
      </c>
    </row>
    <row r="15">
      <c t="s" r="A15">
        <v>37</v>
      </c>
      <c s="1" r="B15">
        <v>671051</v>
      </c>
      <c s="1" r="C15">
        <v>7579088</v>
      </c>
      <c s="13" r="D15">
        <f>B15/C15</f>
        <v>0.088539808483554</v>
      </c>
      <c s="12" r="E15">
        <v>217</v>
      </c>
      <c s="12" r="F15">
        <v>1274</v>
      </c>
      <c s="13" r="G15">
        <f>$E$15/$F$15</f>
        <v>0.17032967032967</v>
      </c>
      <c s="12" r="H15">
        <v>12</v>
      </c>
      <c s="18" r="I15"/>
      <c s="18" r="J15"/>
      <c s="12" r="K15">
        <v>13</v>
      </c>
      <c s="18" r="L15"/>
      <c s="18" r="M15"/>
      <c s="12" r="N15">
        <v>25</v>
      </c>
      <c s="18" r="O15"/>
      <c s="18" r="P15"/>
      <c s="12" r="Q15">
        <v>1</v>
      </c>
      <c s="18" r="R15"/>
      <c s="18" r="S15"/>
      <c s="12" r="T15">
        <v>45</v>
      </c>
      <c s="18" r="U15"/>
      <c s="12" r="V15">
        <v>81</v>
      </c>
      <c s="20" r="W15">
        <f>$E$15/($B$15/100000)</f>
        <v>32.3373335260658</v>
      </c>
      <c s="20" r="X15">
        <f>($F$15-$E$15)/(($C$15-$B$15)/100000)</f>
        <v>15.3010182197924</v>
      </c>
      <c t="s" r="Y15">
        <v>238</v>
      </c>
    </row>
    <row r="16">
      <c t="s" r="A16">
        <v>38</v>
      </c>
      <c s="1" r="B16">
        <v>366790</v>
      </c>
      <c s="1" r="C16">
        <v>4065374</v>
      </c>
      <c s="13" r="D16">
        <f>B16/C16</f>
        <v>0.090222941357917</v>
      </c>
      <c s="12" r="E16">
        <v>112</v>
      </c>
      <c s="12" r="F16">
        <v>625</v>
      </c>
      <c s="13" r="G16">
        <f>$E$16/$F$16</f>
        <v>0.1792</v>
      </c>
      <c s="12" r="H16">
        <v>5</v>
      </c>
      <c s="18" r="I16"/>
      <c s="18" r="J16"/>
      <c s="12" r="K16">
        <v>6</v>
      </c>
      <c s="18" r="L16"/>
      <c s="18" r="M16"/>
      <c s="12" r="N16">
        <v>21</v>
      </c>
      <c s="18" r="O16"/>
      <c s="18" r="P16"/>
      <c s="12" r="Q16">
        <v>25</v>
      </c>
      <c s="18" r="R16"/>
      <c s="18" r="S16"/>
      <c s="12" r="T16">
        <v>24</v>
      </c>
      <c s="18" r="U16"/>
      <c s="12" r="V16">
        <v>36</v>
      </c>
      <c s="20" r="W16">
        <f>$E$16/($B$16/100000)</f>
        <v>30.5351836200551</v>
      </c>
      <c s="20" r="X16">
        <f>($F$16-$E$16)/(($C$16-$B$16)/100000)</f>
        <v>13.8701730175656</v>
      </c>
      <c t="s" r="Y16">
        <v>239</v>
      </c>
    </row>
    <row r="17">
      <c t="s" r="A17">
        <v>39</v>
      </c>
      <c s="1" r="B17">
        <v>201148</v>
      </c>
      <c s="1" r="C17">
        <v>2215005</v>
      </c>
      <c s="13" r="D17">
        <f>B17/C17</f>
        <v>0.09081153315681</v>
      </c>
      <c s="29" r="E17">
        <v>76</v>
      </c>
      <c s="12" r="F17">
        <v>382</v>
      </c>
      <c s="13" r="G17">
        <f>$E$17/$F$17</f>
        <v>0.198952879581152</v>
      </c>
      <c s="29" r="H17">
        <v>3</v>
      </c>
      <c s="18" r="I17"/>
      <c s="18" r="J17"/>
      <c s="29" r="K17">
        <v>6</v>
      </c>
      <c s="18" r="L17"/>
      <c s="18" r="M17"/>
      <c s="29" r="N17">
        <v>10</v>
      </c>
      <c s="18" r="O17"/>
      <c s="18" r="P17"/>
      <c s="29" r="Q17">
        <v>10</v>
      </c>
      <c s="18" r="R17"/>
      <c s="18" r="S17"/>
      <c s="29" r="T17">
        <v>9</v>
      </c>
      <c s="18" r="U17"/>
      <c s="29" r="V17">
        <v>38</v>
      </c>
      <c s="20" r="W17">
        <f>$E$17/($B$17/100000)</f>
        <v>37.7831248632847</v>
      </c>
      <c s="20" r="X17">
        <f>($F$17-$E$17)/(($C$17-$B$17)/100000)</f>
        <v>15.1947233592057</v>
      </c>
      <c t="s" r="Y17">
        <v>240</v>
      </c>
    </row>
    <row r="18">
      <c t="s" r="A18">
        <v>40</v>
      </c>
      <c s="1" r="B18">
        <v>490162</v>
      </c>
      <c s="1" r="C18">
        <v>4578570</v>
      </c>
      <c s="13" r="D18">
        <f>B18/C18</f>
        <v>0.107055696429234</v>
      </c>
      <c s="12" r="E18">
        <v>180</v>
      </c>
      <c s="12" r="F18">
        <v>873</v>
      </c>
      <c s="13" r="G18">
        <f>$E$18/$F$18</f>
        <v>0.206185567010309</v>
      </c>
      <c s="12" r="H18">
        <v>6</v>
      </c>
      <c s="18" r="I18"/>
      <c s="18" r="J18"/>
      <c s="12" r="K18">
        <v>12</v>
      </c>
      <c s="18" r="L18"/>
      <c s="18" r="M18"/>
      <c s="12" r="N18">
        <v>24</v>
      </c>
      <c s="18" r="O18"/>
      <c s="18" r="P18"/>
      <c s="12" r="Q18">
        <v>33</v>
      </c>
      <c s="18" r="R18"/>
      <c s="18" r="S18"/>
      <c s="12" r="T18">
        <v>33</v>
      </c>
      <c s="18" r="U18"/>
      <c s="12" r="V18">
        <v>72</v>
      </c>
      <c s="20" r="W18">
        <f>$E$18/($B$18/100000)</f>
        <v>36.7225529518812</v>
      </c>
      <c s="20" r="X18">
        <f>($F$18-$E$18)/(($C$18-$B$18)/100000)</f>
        <v>16.9503630753095</v>
      </c>
      <c t="s" r="Y18">
        <v>241</v>
      </c>
    </row>
    <row r="19">
      <c t="s" r="A19">
        <v>41</v>
      </c>
      <c s="1" r="B19">
        <v>94872</v>
      </c>
      <c s="1" r="C19">
        <v>772072</v>
      </c>
      <c s="13" r="D19">
        <f>B19/C19</f>
        <v>0.122879731424012</v>
      </c>
      <c s="29" r="E19">
        <v>55</v>
      </c>
      <c s="12" r="F19">
        <v>224</v>
      </c>
      <c s="13" r="G19">
        <f>$E$19/$F$19</f>
        <v>0.245535714285714</v>
      </c>
      <c s="29" r="H19">
        <v>2</v>
      </c>
      <c s="18" r="I19"/>
      <c s="18" r="J19"/>
      <c s="18" r="K19"/>
      <c s="18" r="L19"/>
      <c s="29" r="M19">
        <v>11</v>
      </c>
      <c s="18" r="N19"/>
      <c s="18" r="O19"/>
      <c s="18" r="P19"/>
      <c s="18" r="Q19"/>
      <c s="18" r="R19"/>
      <c s="29" r="S19">
        <v>21</v>
      </c>
      <c s="18" r="T19"/>
      <c s="18" r="U19"/>
      <c s="29" r="V19">
        <v>21</v>
      </c>
      <c s="20" r="W19">
        <f>$E$19/($B$19/100000)</f>
        <v>57.9728476262754</v>
      </c>
      <c s="20" r="X19">
        <f>($F$19-$E$19)/(($C$19-$B$19)/100000)</f>
        <v>24.9556999409333</v>
      </c>
      <c t="s" r="Y19">
        <v>242</v>
      </c>
    </row>
    <row r="20">
      <c t="s" s="9" r="A20">
        <v>42</v>
      </c>
      <c s="1" r="B20">
        <v>444887</v>
      </c>
      <c s="1" r="C20">
        <v>6771714</v>
      </c>
      <c s="15" r="D20">
        <f>B20/C20</f>
        <v>0.065697842525541</v>
      </c>
      <c s="29" r="E20">
        <v>92</v>
      </c>
      <c s="12" r="F20">
        <v>668</v>
      </c>
      <c s="15" r="G20">
        <f>$E$20/$F$20</f>
        <v>0.137724550898204</v>
      </c>
      <c s="29" r="H20">
        <v>2</v>
      </c>
      <c s="18" r="I20"/>
      <c s="18" r="J20"/>
      <c s="29" r="K20">
        <v>3</v>
      </c>
      <c s="18" r="L20"/>
      <c s="18" r="M20"/>
      <c s="29" r="N20">
        <v>8</v>
      </c>
      <c s="18" r="O20"/>
      <c s="18" r="P20"/>
      <c s="29" r="Q20">
        <v>9</v>
      </c>
      <c s="18" r="R20"/>
      <c s="18" r="S20"/>
      <c s="29" r="T20">
        <v>15</v>
      </c>
      <c s="18" r="U20"/>
      <c s="29" r="V20">
        <v>55</v>
      </c>
      <c s="10" r="W20">
        <f>$E$20/($B$20/100000)</f>
        <v>20.679408479007</v>
      </c>
      <c s="10" r="X20">
        <f>($F$20-$E$20)/(($C$20-$B$20)/100000)</f>
        <v>9.10408961711771</v>
      </c>
      <c t="s" s="9" r="Y20">
        <v>243</v>
      </c>
    </row>
    <row r="21">
      <c t="s" r="A21">
        <v>43</v>
      </c>
      <c s="1" r="B21">
        <v>177041</v>
      </c>
      <c s="1" r="C21">
        <v>1555130</v>
      </c>
      <c s="15" r="D21">
        <f>B21/C21</f>
        <v>0.113843215679718</v>
      </c>
      <c s="29" r="E21">
        <v>83</v>
      </c>
      <c s="12" r="F21">
        <v>423</v>
      </c>
      <c s="15" r="G21">
        <f>$E$21/$F$21</f>
        <v>0.196217494089835</v>
      </c>
      <c s="29" r="H21">
        <v>8</v>
      </c>
      <c s="18" r="I21"/>
      <c s="18" r="J21"/>
      <c s="29" r="K21">
        <v>6</v>
      </c>
      <c s="18" r="L21"/>
      <c s="18" r="M21"/>
      <c s="29" r="N21">
        <v>9</v>
      </c>
      <c s="18" r="O21"/>
      <c s="18" r="P21"/>
      <c s="29" r="Q21">
        <v>14</v>
      </c>
      <c s="18" r="R21"/>
      <c s="18" r="S21"/>
      <c s="29" r="T21">
        <v>11</v>
      </c>
      <c s="18" r="U21"/>
      <c s="29" r="V21">
        <v>35</v>
      </c>
      <c s="20" r="W21">
        <f>$E$21/($B$21/100000)</f>
        <v>46.8817957422292</v>
      </c>
      <c s="20" r="X21">
        <f>($F$21-$E$21)/(($C$21-$B$21)/100000)</f>
        <v>24.6718463031052</v>
      </c>
      <c t="s" r="Y21">
        <v>244</v>
      </c>
    </row>
    <row r="22">
      <c t="s" r="A22">
        <v>44</v>
      </c>
      <c s="1" r="B22">
        <v>917741</v>
      </c>
      <c s="1" r="C22">
        <v>15160932</v>
      </c>
      <c s="13" r="D22">
        <f>B22/C22</f>
        <v>0.060533283837696</v>
      </c>
      <c s="29" r="E22">
        <v>244</v>
      </c>
      <c s="12" r="F22">
        <v>1557</v>
      </c>
      <c s="15" r="G22">
        <f>$E$22/$F$22</f>
        <v>0.156711624919717</v>
      </c>
      <c s="29" r="H22">
        <v>9</v>
      </c>
      <c s="18" r="I22"/>
      <c s="18" r="J22"/>
      <c s="29" r="K22">
        <v>9</v>
      </c>
      <c s="18" r="L22"/>
      <c s="18" r="M22"/>
      <c s="29" r="N22">
        <v>30</v>
      </c>
      <c s="18" r="O22"/>
      <c s="18" r="P22"/>
      <c s="29" r="Q22">
        <v>118</v>
      </c>
      <c s="18" r="R22"/>
      <c s="18" r="S22"/>
      <c s="29" r="T22">
        <v>67</v>
      </c>
      <c s="18" r="U22"/>
      <c s="29" r="V22">
        <v>11</v>
      </c>
      <c s="20" r="W22">
        <f>$E$22/($B$22/100000)</f>
        <v>26.5870218285987</v>
      </c>
      <c s="20" r="X22">
        <f>($F$22-$E$22)/(($C$22-$B$22)/100000)</f>
        <v>9.21843988471404</v>
      </c>
      <c t="s" r="Y22">
        <v>245</v>
      </c>
    </row>
    <row r="23">
      <c t="s" r="A23">
        <v>45</v>
      </c>
      <c s="1" r="B23">
        <v>740470</v>
      </c>
      <c s="1" r="C23">
        <v>7285172</v>
      </c>
      <c s="13" r="D23">
        <f>B23/C23</f>
        <v>0.101640702511897</v>
      </c>
      <c s="29" r="E23">
        <v>207</v>
      </c>
      <c s="12" r="F23">
        <v>1171</v>
      </c>
      <c s="13" r="G23">
        <f>$E$23/$F$23</f>
        <v>0.176771989752348</v>
      </c>
      <c s="29" r="H23">
        <v>9</v>
      </c>
      <c s="18" r="I23"/>
      <c s="18" r="J23"/>
      <c s="29" r="K23">
        <v>18</v>
      </c>
      <c s="18" r="L23"/>
      <c s="18" r="M23"/>
      <c s="29" r="N23">
        <v>26</v>
      </c>
      <c s="18" r="O23"/>
      <c s="18" r="P23"/>
      <c s="29" r="Q23">
        <v>22</v>
      </c>
      <c s="18" r="R23"/>
      <c s="18" r="S23"/>
      <c s="29" r="T23">
        <v>50</v>
      </c>
      <c s="18" r="U23"/>
      <c s="29" r="V23">
        <v>82</v>
      </c>
      <c s="20" r="W23">
        <f>$E$23/($B$23/100000)</f>
        <v>27.9552176320445</v>
      </c>
      <c s="20" r="X23">
        <f>($F$23-$E$23)/(($C$23-$B$23)/100000)</f>
        <v>14.7294712578204</v>
      </c>
      <c t="s" r="Y23">
        <v>246</v>
      </c>
    </row>
    <row r="24">
      <c t="s" r="A24">
        <v>46</v>
      </c>
      <c s="1" r="B24">
        <v>55556</v>
      </c>
      <c s="1" r="C24">
        <v>527822</v>
      </c>
      <c s="13" r="D24">
        <f>B24/C24</f>
        <v>0.105255180723805</v>
      </c>
      <c s="29" r="E24">
        <v>25</v>
      </c>
      <c s="12" r="F24">
        <v>104</v>
      </c>
      <c s="13" r="G24">
        <f>$E$24/$F$24</f>
        <v>0.240384615384615</v>
      </c>
      <c s="12" r="H24">
        <v>2</v>
      </c>
      <c s="18" r="I24"/>
      <c s="18" r="J24"/>
      <c s="12" r="K24">
        <v>4</v>
      </c>
      <c s="18" r="L24"/>
      <c s="18" r="M24"/>
      <c s="12" r="N24">
        <v>4</v>
      </c>
      <c s="18" r="O24"/>
      <c s="18" r="P24"/>
      <c s="12" r="Q24">
        <v>4</v>
      </c>
      <c s="18" r="R24"/>
      <c s="18" r="S24"/>
      <c s="12" r="T24">
        <v>5</v>
      </c>
      <c s="18" r="U24"/>
      <c s="12" r="V24">
        <v>6</v>
      </c>
      <c s="20" r="W24">
        <f>$E$24/($B$24/100000)</f>
        <v>44.99964000288</v>
      </c>
      <c s="20" r="X24">
        <f>($F$24-$E$24)/(($C$24-$B$24)/100000)</f>
        <v>16.7278609935926</v>
      </c>
      <c t="s" r="Y24">
        <v>247</v>
      </c>
    </row>
    <row r="25">
      <c t="s" r="A25">
        <v>47</v>
      </c>
      <c s="1" r="B25">
        <v>876163</v>
      </c>
      <c s="1" r="C25">
        <v>8842889</v>
      </c>
      <c s="13" r="D25">
        <f>B25/C25</f>
        <v>0.099081080854911</v>
      </c>
      <c s="29" r="E25">
        <v>270</v>
      </c>
      <c s="12" r="F25">
        <v>1274</v>
      </c>
      <c s="13" r="G25">
        <f>$E$25/$F$25</f>
        <v>0.21193092621664</v>
      </c>
      <c s="29" r="H25">
        <v>5</v>
      </c>
      <c s="18" r="I25"/>
      <c s="18" r="J25"/>
      <c s="29" r="K25">
        <v>26</v>
      </c>
      <c s="18" r="L25"/>
      <c s="18" r="M25"/>
      <c s="29" r="N25">
        <v>21</v>
      </c>
      <c s="18" r="O25"/>
      <c s="18" r="P25"/>
      <c s="29" r="Q25">
        <v>49</v>
      </c>
      <c s="18" r="R25"/>
      <c s="18" r="S25"/>
      <c s="29" r="T25">
        <v>66</v>
      </c>
      <c s="18" r="U25"/>
      <c s="29" r="V25">
        <v>103</v>
      </c>
      <c s="20" r="W25">
        <f>$E$25/($B$25/100000)</f>
        <v>30.8161837466316</v>
      </c>
      <c s="20" r="X25">
        <f>($F$25-$E$25)/(($C$25-$B$25)/100000)</f>
        <v>12.6024166012487</v>
      </c>
      <c t="s" r="Y25">
        <v>248</v>
      </c>
    </row>
    <row r="26">
      <c t="s" r="A26">
        <v>48</v>
      </c>
      <c s="29" r="B26">
        <v>319724</v>
      </c>
      <c s="29" r="C26">
        <v>2837898</v>
      </c>
      <c s="13" r="D26">
        <f>B26/C26</f>
        <v>0.112662259179153</v>
      </c>
      <c s="29" r="E26">
        <v>141</v>
      </c>
      <c s="12" r="F26">
        <v>637</v>
      </c>
      <c s="13" r="G26">
        <f>$E$26/$F$26</f>
        <v>0.221350078492936</v>
      </c>
      <c s="12" r="H26">
        <v>5</v>
      </c>
      <c s="18" r="I26"/>
      <c s="18" r="J26"/>
      <c s="12" r="K26">
        <v>14</v>
      </c>
      <c s="18" r="L26"/>
      <c s="18" r="M26"/>
      <c s="12" r="N26">
        <v>17</v>
      </c>
      <c s="18" r="O26"/>
      <c s="18" r="P26"/>
      <c s="12" r="Q26">
        <v>28</v>
      </c>
      <c s="18" r="R26"/>
      <c s="18" r="S26"/>
      <c s="12" r="T26">
        <v>35</v>
      </c>
      <c s="18" r="U26"/>
      <c s="12" r="V26">
        <v>42</v>
      </c>
      <c s="20" r="W26">
        <f>$E$26/($B$26/100000)</f>
        <v>44.1005367129149</v>
      </c>
      <c s="20" r="X26">
        <f>($F$26-$E$26)/(($C$26-$B$26)/100000)</f>
        <v>19.6968120550844</v>
      </c>
    </row>
    <row r="27">
      <c t="s" r="A27">
        <v>49</v>
      </c>
      <c s="1" r="B27">
        <v>319194</v>
      </c>
      <c s="1" r="C27">
        <v>3007303</v>
      </c>
      <c s="13" r="D27">
        <f>B27/C27</f>
        <v>0.10613962078314</v>
      </c>
      <c s="29" r="E27">
        <v>150</v>
      </c>
      <c s="12" r="F27">
        <v>683</v>
      </c>
      <c s="13" r="G27">
        <f>$E$27/$F$27</f>
        <v>0.219619326500732</v>
      </c>
      <c s="29" r="H27">
        <v>1</v>
      </c>
      <c s="18" r="I27"/>
      <c s="18" r="J27"/>
      <c s="29" r="K27">
        <v>9</v>
      </c>
      <c s="18" r="L27"/>
      <c s="18" r="M27"/>
      <c s="29" r="N27">
        <v>24</v>
      </c>
      <c s="18" r="O27"/>
      <c s="18" r="P27"/>
      <c s="29" r="Q27">
        <v>23</v>
      </c>
      <c s="18" r="R27"/>
      <c s="18" r="S27"/>
      <c s="29" r="T27">
        <v>34</v>
      </c>
      <c s="18" r="U27"/>
      <c s="29" r="V27">
        <v>59</v>
      </c>
      <c s="20" r="W27">
        <f>$E$27/($B$27/100000)</f>
        <v>46.9933645369274</v>
      </c>
      <c s="20" r="X27">
        <f>($F$27-$E$27)/(($C$27-$B$27)/100000)</f>
        <v>19.8280650077806</v>
      </c>
      <c t="s" r="Y27">
        <v>249</v>
      </c>
    </row>
    <row r="28">
      <c t="s" r="A28">
        <v>50</v>
      </c>
      <c s="1" r="B28">
        <v>954659</v>
      </c>
      <c s="1" r="C28">
        <v>9976032</v>
      </c>
      <c s="13" r="D28">
        <f>B28/C28</f>
        <v>0.095695262404932</v>
      </c>
      <c s="12" r="E28">
        <v>285</v>
      </c>
      <c s="12" r="F28">
        <v>1574</v>
      </c>
      <c s="13" r="G28">
        <f>$E$28/$F$28</f>
        <v>0.181067344345616</v>
      </c>
      <c s="18" r="H28"/>
      <c s="18" r="I28"/>
      <c s="18" r="J28"/>
      <c s="18" r="K28"/>
      <c s="18" r="L28"/>
      <c s="18" r="M28"/>
      <c s="18" r="N28"/>
      <c s="18" r="O28"/>
      <c s="18" r="P28"/>
      <c s="18" r="Q28"/>
      <c s="18" r="R28"/>
      <c s="18" r="S28"/>
      <c s="18" r="T28"/>
      <c s="18" r="U28"/>
      <c s="18" r="V28"/>
      <c s="20" r="W28">
        <f>$E$28/($B$28/100000)</f>
        <v>29.85359170133</v>
      </c>
      <c s="20" r="X28">
        <f>($F$28-$E$28)/(($C$28-$B$28)/100000)</f>
        <v>14.2882907069689</v>
      </c>
      <c t="s" r="Y28">
        <v>250</v>
      </c>
    </row>
    <row r="29">
      <c t="s" r="A29">
        <v>51</v>
      </c>
      <c s="1" r="B29">
        <v>398985</v>
      </c>
      <c s="1" r="C29">
        <v>3563610</v>
      </c>
      <c s="13" r="D29">
        <f>B29/C29</f>
        <v>0.111960904812816</v>
      </c>
      <c s="29" r="E29">
        <v>158</v>
      </c>
      <c s="12" r="F29">
        <v>645</v>
      </c>
      <c s="13" r="G29">
        <f>$E$29/$F$29</f>
        <v>0.244961240310078</v>
      </c>
      <c s="29" r="H29">
        <v>8</v>
      </c>
      <c s="18" r="I29"/>
      <c s="18" r="J29"/>
      <c s="29" r="K29">
        <v>7</v>
      </c>
      <c s="18" r="L29"/>
      <c s="18" r="M29"/>
      <c s="29" r="N29">
        <v>15</v>
      </c>
      <c s="18" r="O29"/>
      <c s="18" r="P29"/>
      <c s="29" r="Q29">
        <v>27</v>
      </c>
      <c s="18" r="R29"/>
      <c s="18" r="S29"/>
      <c s="29" r="T29">
        <v>26</v>
      </c>
      <c s="18" r="U29"/>
      <c s="28" r="V29">
        <v>57</v>
      </c>
      <c s="20" r="W29">
        <f>$E$29/($B$29/100000)</f>
        <v>39.6004862338183</v>
      </c>
      <c s="20" r="X29">
        <f>($F$29-$E$29)/(($C$29-$B$29)/100000)</f>
        <v>15.3888691393135</v>
      </c>
      <c t="s" r="Y29">
        <v>251</v>
      </c>
    </row>
    <row r="30">
      <c t="s" r="A30">
        <v>52</v>
      </c>
      <c s="1" r="B30">
        <v>486407</v>
      </c>
      <c s="1" r="C30">
        <v>4896267</v>
      </c>
      <c s="13" r="D30">
        <f>B30/C30</f>
        <v>0.099342417396764</v>
      </c>
      <c s="29" r="E30">
        <v>190</v>
      </c>
      <c s="12" r="F30">
        <v>941</v>
      </c>
      <c s="13" r="G30">
        <f>$E$30/$F$30</f>
        <v>0.201912858660999</v>
      </c>
      <c s="29" r="H30">
        <v>8</v>
      </c>
      <c s="18" r="I30"/>
      <c s="18" r="J30"/>
      <c s="29" r="K30">
        <v>17</v>
      </c>
      <c s="18" r="L30"/>
      <c s="18" r="M30"/>
      <c s="29" r="N30">
        <v>13</v>
      </c>
      <c s="18" r="O30"/>
      <c s="18" r="P30"/>
      <c s="29" r="Q30">
        <v>28</v>
      </c>
      <c s="18" r="R30"/>
      <c s="18" r="S30"/>
      <c s="29" r="T30">
        <v>52</v>
      </c>
      <c s="18" r="U30"/>
      <c s="29" r="V30">
        <v>72</v>
      </c>
      <c s="20" r="W30">
        <f>$E$30/($B$30/100000)</f>
        <v>39.0619378421774</v>
      </c>
      <c s="20" r="X30">
        <f>($F$30-$E$30)/(($C$30-$B$30)/100000)</f>
        <v>17.0300190935767</v>
      </c>
      <c t="s" r="Y30">
        <v>252</v>
      </c>
    </row>
    <row r="31">
      <c t="s" r="A31">
        <v>53</v>
      </c>
      <c s="1" r="B31">
        <v>1593072</v>
      </c>
      <c s="1" r="C31">
        <v>18617868</v>
      </c>
      <c s="13" r="D31">
        <f>B31/C31</f>
        <v>0.085566832894078</v>
      </c>
      <c s="29" r="E31">
        <v>527</v>
      </c>
      <c s="12" r="F31">
        <v>2889</v>
      </c>
      <c s="13" r="G31">
        <f>$E$31/$F$31</f>
        <v>0.182416060920734</v>
      </c>
      <c s="18" r="H31"/>
      <c s="29" r="I31">
        <v>53</v>
      </c>
      <c s="18" r="J31"/>
      <c s="18" r="K31"/>
      <c s="29" r="L31">
        <v>42</v>
      </c>
      <c s="18" r="M31"/>
      <c s="18" r="N31"/>
      <c s="29" r="O31">
        <v>84</v>
      </c>
      <c s="18" r="P31"/>
      <c s="18" r="Q31"/>
      <c s="29" r="R31">
        <v>96</v>
      </c>
      <c s="18" r="S31"/>
      <c s="18" r="T31"/>
      <c s="29" r="U31">
        <v>247</v>
      </c>
      <c s="18" r="V31"/>
      <c s="20" r="W31">
        <f>$E$31/($B$31/100000)</f>
        <v>33.0807396024787</v>
      </c>
      <c s="20" r="X31">
        <f>($F$31-$E$31)/(($C$31-$B$31)/100000)</f>
        <v>13.8738813669192</v>
      </c>
      <c t="s" r="Y31">
        <v>253</v>
      </c>
    </row>
    <row r="32">
      <c t="s" r="A32">
        <v>54</v>
      </c>
      <c s="1" r="B32">
        <v>146806</v>
      </c>
      <c s="1" r="C32">
        <v>1930847</v>
      </c>
      <c s="13" r="D32">
        <f>B32/C32</f>
        <v>0.076031917598857</v>
      </c>
      <c s="29" r="E32">
        <v>71</v>
      </c>
      <c s="12" r="F32">
        <v>468</v>
      </c>
      <c s="13" r="G32">
        <f>$E$32/$F$32</f>
        <v>0.151709401709402</v>
      </c>
      <c s="28" r="H32">
        <v>0</v>
      </c>
      <c s="7" r="I32"/>
      <c s="7" r="J32"/>
      <c s="28" r="K32">
        <v>0</v>
      </c>
      <c s="7" r="L32"/>
      <c s="7" r="M32"/>
      <c s="28" r="N32">
        <v>0</v>
      </c>
      <c s="7" r="O32"/>
      <c s="7" r="P32"/>
      <c s="28" r="Q32">
        <v>14</v>
      </c>
      <c s="7" r="R32"/>
      <c s="7" r="S32"/>
      <c s="28" r="T32">
        <v>16</v>
      </c>
      <c s="7" r="U32"/>
      <c s="28" r="V32">
        <v>31</v>
      </c>
      <c s="20" r="W32">
        <f>$E$32/($B$32/100000)</f>
        <v>48.3631459204665</v>
      </c>
      <c s="20" r="X32">
        <f>($F$32-$E$32)/(($C$32-$B$32)/100000)</f>
        <v>22.2528518122622</v>
      </c>
      <c t="s" r="Y32">
        <v>254</v>
      </c>
    </row>
    <row r="33">
      <c t="s" r="A33">
        <v>55</v>
      </c>
      <c s="1" r="B33">
        <v>51373</v>
      </c>
      <c s="1" r="C33">
        <v>499809</v>
      </c>
      <c s="13" r="D33">
        <f>B33/C33</f>
        <v>0.102785263970837</v>
      </c>
      <c s="12" r="E33">
        <v>18</v>
      </c>
      <c s="12" r="F33">
        <v>124</v>
      </c>
      <c s="13" r="G33">
        <f>$E$33/$F$33</f>
        <v>0.145161290322581</v>
      </c>
      <c s="12" r="H33">
        <v>0</v>
      </c>
      <c s="18" r="I33"/>
      <c s="18" r="J33"/>
      <c s="12" r="K33">
        <v>0</v>
      </c>
      <c s="18" r="L33"/>
      <c s="18" r="M33"/>
      <c s="12" r="N33">
        <v>0</v>
      </c>
      <c s="18" r="O33"/>
      <c s="18" r="P33"/>
      <c s="12" r="Q33">
        <v>4</v>
      </c>
      <c s="18" r="R33"/>
      <c s="18" r="S33"/>
      <c s="12" r="T33">
        <v>5</v>
      </c>
      <c s="18" r="U33"/>
      <c s="12" r="V33">
        <v>9</v>
      </c>
      <c s="20" r="W33">
        <f>$E$33/($B$33/100000)</f>
        <v>35.037860354661</v>
      </c>
      <c s="20" r="X33">
        <f>($F$33-$E$33)/(($C$33-$B$33)/100000)</f>
        <v>23.6377097289245</v>
      </c>
      <c t="s" r="Y33">
        <v>255</v>
      </c>
    </row>
    <row r="34">
      <c t="s" r="A34">
        <v>56</v>
      </c>
      <c s="1" r="B34">
        <v>734757</v>
      </c>
      <c s="1" r="C34">
        <v>6137315</v>
      </c>
      <c s="13" r="D34">
        <f>B34/C34</f>
        <v>0.119719616803113</v>
      </c>
      <c s="12" r="E34">
        <v>197</v>
      </c>
      <c s="12" r="F34">
        <v>981</v>
      </c>
      <c s="13" r="G34">
        <f>$E$34/$F$34</f>
        <v>0.200815494393476</v>
      </c>
      <c s="12" r="H34">
        <v>4</v>
      </c>
      <c s="18" r="I34"/>
      <c s="18" r="J34"/>
      <c s="12" r="K34">
        <v>17</v>
      </c>
      <c s="18" r="L34"/>
      <c s="18" r="M34"/>
      <c s="12" r="N34">
        <v>20</v>
      </c>
      <c s="18" r="O34"/>
      <c s="18" r="P34"/>
      <c s="12" r="Q34">
        <v>37</v>
      </c>
      <c s="18" r="R34"/>
      <c s="18" r="S34"/>
      <c s="12" r="T34">
        <v>37</v>
      </c>
      <c s="18" r="U34"/>
      <c s="14" r="V34">
        <v>81</v>
      </c>
      <c s="20" r="W34">
        <f>$E$34/($B$34/100000)</f>
        <v>26.8115853268496</v>
      </c>
      <c s="20" r="X34">
        <f>($F$34-$E$34)/(($C$34-$B$34)/100000)</f>
        <v>14.5116442988673</v>
      </c>
      <c t="s" r="Y34">
        <v>256</v>
      </c>
    </row>
    <row r="35">
      <c t="s" r="A35">
        <v>57</v>
      </c>
      <c s="1" r="B35">
        <v>597778</v>
      </c>
      <c s="1" r="C35">
        <v>5194460</v>
      </c>
      <c s="13" r="D35">
        <f>B35/C35</f>
        <v>0.115079912060156</v>
      </c>
      <c s="29" r="E35">
        <v>207</v>
      </c>
      <c s="12" r="F35">
        <v>955</v>
      </c>
      <c s="13" r="G35">
        <f>$E$35/$F$35</f>
        <v>0.216753926701571</v>
      </c>
      <c s="29" r="H35">
        <v>9</v>
      </c>
      <c s="18" r="I35"/>
      <c s="18" r="J35"/>
      <c s="29" r="K35">
        <v>18</v>
      </c>
      <c s="18" r="L35"/>
      <c s="18" r="M35"/>
      <c s="29" r="N35">
        <v>26</v>
      </c>
      <c s="18" r="O35"/>
      <c s="18" r="P35"/>
      <c s="29" r="Q35">
        <v>22</v>
      </c>
      <c s="18" r="R35"/>
      <c s="18" r="S35"/>
      <c s="29" r="T35">
        <v>50</v>
      </c>
      <c s="18" r="U35"/>
      <c s="29" r="V35">
        <v>82</v>
      </c>
      <c s="20" r="W35">
        <f>$E$35/($B$35/100000)</f>
        <v>34.6282399151524</v>
      </c>
      <c s="20" r="X35">
        <f>($F$35-$E$35)/(($C$35-$B$35)/100000)</f>
        <v>16.2726070674456</v>
      </c>
      <c t="s" r="Y35">
        <v>257</v>
      </c>
    </row>
    <row r="36">
      <c t="s" r="A36">
        <v>58</v>
      </c>
      <c s="1" r="B36">
        <v>155581</v>
      </c>
      <c s="1" r="C36">
        <v>1467977</v>
      </c>
      <c s="13" r="D36">
        <f>B36/C36</f>
        <v>0.105983268130223</v>
      </c>
      <c s="29" r="E36">
        <v>72</v>
      </c>
      <c s="12" r="F36">
        <v>277</v>
      </c>
      <c s="13" r="G36">
        <f>$E$36/$F$36</f>
        <v>0.259927797833935</v>
      </c>
      <c s="29" r="H36">
        <v>1</v>
      </c>
      <c s="18" r="I36"/>
      <c s="18" r="J36"/>
      <c s="29" r="K36">
        <v>6</v>
      </c>
      <c s="18" r="L36"/>
      <c s="18" r="M36"/>
      <c s="29" r="N36">
        <v>8</v>
      </c>
      <c s="18" r="O36"/>
      <c s="18" r="P36"/>
      <c s="29" r="Q36">
        <v>13</v>
      </c>
      <c s="18" r="R36"/>
      <c s="18" r="S36"/>
      <c s="29" r="T36">
        <v>17</v>
      </c>
      <c s="18" r="U36"/>
      <c s="29" r="V36">
        <v>25</v>
      </c>
      <c s="20" r="W36">
        <f>$E$36/($B$36/100000)</f>
        <v>46.2781445035062</v>
      </c>
      <c s="20" r="X36">
        <f>($F$36-$E$36)/(($C$36-$B$36)/100000)</f>
        <v>15.6202853407051</v>
      </c>
      <c t="s" r="Y36">
        <v>258</v>
      </c>
    </row>
    <row r="37">
      <c t="s" r="A37">
        <v>59</v>
      </c>
      <c s="1" r="B37">
        <v>413735</v>
      </c>
      <c s="1" r="C37">
        <v>4383985</v>
      </c>
      <c s="13" r="D37">
        <f>B37/C37</f>
        <v>0.094374182393416</v>
      </c>
      <c s="12" r="E37">
        <v>167</v>
      </c>
      <c s="12" r="F37">
        <v>791</v>
      </c>
      <c s="13" r="G37">
        <f>$E$37/$F$37</f>
        <v>0.211125158027813</v>
      </c>
      <c s="12" r="H37">
        <v>6</v>
      </c>
      <c s="18" r="I37"/>
      <c s="18" r="J37"/>
      <c s="12" r="K37">
        <v>8</v>
      </c>
      <c s="18" r="L37"/>
      <c s="18" r="M37"/>
      <c s="12" r="N37">
        <v>15</v>
      </c>
      <c s="18" r="O37"/>
      <c s="18" r="P37"/>
      <c s="12" r="Q37">
        <v>33</v>
      </c>
      <c s="18" r="R37"/>
      <c s="18" r="S37"/>
      <c s="12" r="T37">
        <v>48</v>
      </c>
      <c s="18" r="U37"/>
      <c s="12" r="V37">
        <v>57</v>
      </c>
      <c s="20" r="W37">
        <f>$E$37/($B$37/100000)</f>
        <v>40.3640011118228</v>
      </c>
      <c s="20" r="X37">
        <f>($F$37-$E$37)/(($C$37-$B$37)/100000)</f>
        <v>15.7168944021157</v>
      </c>
    </row>
    <row r="38">
      <c t="s" s="6" r="A38">
        <v>60</v>
      </c>
      <c s="24" r="B38">
        <f>SUM(B2:B37)</f>
        <v>17241991</v>
      </c>
      <c s="24" r="C38">
        <f>SUM(C2:C37)</f>
        <v>195768875</v>
      </c>
      <c s="17" r="D38">
        <f>B38/C38</f>
        <v>0.088073198561314</v>
      </c>
      <c s="24" r="E38">
        <f>SUM(E2:E37)</f>
        <v>5721</v>
      </c>
      <c s="24" r="F38">
        <f>SUM(F2:F37)</f>
        <v>29816</v>
      </c>
      <c s="17" r="G38">
        <f>E38/F38</f>
        <v>0.191876844647169</v>
      </c>
      <c s="6" r="H38">
        <f>SUM(H2:H37)</f>
        <v>164</v>
      </c>
      <c s="6" r="I38">
        <f>SUM(I2:I37)</f>
        <v>71</v>
      </c>
      <c s="6" r="J38">
        <f>SUM(J2:J37)</f>
        <v>11</v>
      </c>
      <c s="6" r="K38">
        <f>SUM(K2:K37)</f>
        <v>262</v>
      </c>
      <c s="6" r="L38">
        <f>SUM(L2:L37)</f>
        <v>59</v>
      </c>
      <c s="6" r="M38">
        <f>SUM(M2:M37)</f>
        <v>91</v>
      </c>
      <c s="6" r="N38">
        <f>SUM(N2:N37)</f>
        <v>385</v>
      </c>
      <c s="6" r="O38">
        <f>SUM(O2:O37)</f>
        <v>124</v>
      </c>
      <c s="6" r="P38">
        <f>SUM(P2:P37)</f>
        <v>53</v>
      </c>
      <c s="6" r="Q38">
        <f>SUM(Q2:Q37)</f>
        <v>622</v>
      </c>
      <c s="6" r="R38">
        <f>SUM(R2:R37)</f>
        <v>143</v>
      </c>
      <c s="6" r="S38">
        <f>SUM(S2:S37)</f>
        <v>271</v>
      </c>
      <c s="6" r="T38">
        <f>SUM(T2:T37)</f>
        <v>806</v>
      </c>
      <c s="6" r="U38">
        <f>SUM(U2:U37)</f>
        <v>369</v>
      </c>
      <c s="24" r="V38">
        <f>SUM(V2:V37)</f>
        <v>1707</v>
      </c>
      <c s="31" r="W38">
        <f>$E$38/($B$38/100000)</f>
        <v>33.1806228178637</v>
      </c>
      <c s="31" r="X38">
        <f>($F$38-$E$38)/(($C$38-$B$38)/100000)</f>
        <v>13.496566713168</v>
      </c>
      <c s="6" r="Y38"/>
    </row>
    <row r="39">
      <c s="22" r="B39"/>
      <c s="22" r="C39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4" max="24" hidden="1"/>
  </cols>
  <sheetData>
    <row r="1">
      <c t="s" s="6" r="A1">
        <v>0</v>
      </c>
      <c t="s" s="6" r="B1">
        <v>4</v>
      </c>
      <c t="s" s="6" r="C1">
        <v>5</v>
      </c>
      <c t="s" s="6" r="D1">
        <v>6</v>
      </c>
      <c t="s" s="6" r="E1">
        <v>7</v>
      </c>
      <c t="s" s="30" r="F1">
        <v>8</v>
      </c>
      <c t="s" s="6" r="G1">
        <v>9</v>
      </c>
      <c t="s" s="6" r="H1">
        <v>10</v>
      </c>
      <c t="s" s="6" r="I1">
        <v>11</v>
      </c>
      <c t="s" s="6" r="J1">
        <v>12</v>
      </c>
      <c t="s" s="6" r="K1">
        <v>13</v>
      </c>
      <c t="s" s="6" r="L1">
        <v>14</v>
      </c>
      <c t="s" s="6" r="M1">
        <v>15</v>
      </c>
      <c t="s" s="6" r="N1">
        <v>16</v>
      </c>
      <c t="s" s="6" r="O1">
        <v>17</v>
      </c>
      <c t="s" s="6" r="P1">
        <v>18</v>
      </c>
      <c t="s" s="6" r="Q1">
        <v>19</v>
      </c>
      <c t="s" s="6" r="R1">
        <v>20</v>
      </c>
      <c t="s" s="6" r="S1">
        <v>21</v>
      </c>
      <c t="s" s="3" r="T1">
        <v>259</v>
      </c>
      <c t="s" s="3" r="U1">
        <v>260</v>
      </c>
      <c t="s" s="6" r="V1">
        <v>22</v>
      </c>
      <c t="s" s="6" r="W1">
        <v>23</v>
      </c>
      <c t="s" s="6" r="X1">
        <v>66</v>
      </c>
    </row>
    <row r="2">
      <c t="s" r="A2">
        <v>24</v>
      </c>
      <c s="22" r="B2">
        <f>SUM((((((('2005'!$E$2+'2006'!$E$2)+'2007'!$E$2)+'2008'!$E$2)+'2009'!$E$2)+'2010'!$E$2)+'2011'!$E$2))</f>
        <v>206</v>
      </c>
      <c s="22" r="C2">
        <f>SUM((((((('2005'!$F$2+'2006'!$F$2)+'2007'!$F$2)+'2008'!$F$2)+'2009'!$F$2)+'2010'!$F$2)+'2011'!$F$2))</f>
        <v>1033</v>
      </c>
      <c s="13" r="D2">
        <f>$B$2/$C$2</f>
        <v>0.199419167473378</v>
      </c>
      <c r="E2">
        <f>SUM((((((('2005'!$H$2+'2006'!$H$2)+'2007'!$H$2)+'2008'!$H$2)+'2009'!$H$2)+'2010'!$H$2)+'2011'!$H$2))</f>
        <v>16</v>
      </c>
      <c r="F2">
        <f>SUM((((((('2005'!$I$2+'2006'!$I$2)+'2007'!$I$2)+'2008'!$I$2)+'2009'!$I$2)+'2010'!$I$2)+'2011'!$I$2))</f>
        <v>0</v>
      </c>
      <c r="G2">
        <f>SUM((((((('2005'!$J$2+'2006'!$J$2)+'2007'!$J$2)+'2008'!$J$2)+'2009'!$J$2)+'2010'!$J$2)+'2011'!$J$2))</f>
        <v>0</v>
      </c>
      <c r="H2">
        <f>SUM((((((('2005'!$K$2+'2006'!$K$2)+'2007'!$K$2)+'2008'!$K$2)+'2009'!$K$2)+'2010'!$K$2)+'2011'!$K$2))</f>
        <v>27</v>
      </c>
      <c r="I2">
        <f>SUM((((((('2005'!$L$2+'2006'!$L$2)+'2007'!$L$2)+'2008'!$L$2)+'2009'!$L$2)+'2010'!$L$2)+'2011'!$L$2))</f>
        <v>0</v>
      </c>
      <c r="J2">
        <f>SUM((((((('2005'!$M$2+'2006'!$M$2)+'2007'!$M$2)+'2008'!$M$2)+'2009'!$M$2)+'2010'!$M$2)+'2011'!$M$2))</f>
        <v>0</v>
      </c>
      <c r="K2">
        <f>SUM((((((('2005'!$N$2+'2006'!$N$2)+'2007'!$N$2)+'2008'!$N$2)+'2009'!$N$2)+'2010'!$N$2)+'2011'!$N$2))</f>
        <v>27</v>
      </c>
      <c r="L2">
        <f>SUM((((((('2005'!$O$2+'2006'!$O$2)+'2007'!$O$2)+'2008'!$O$2)+'2009'!$O$2)+'2010'!$O$2)+'2011'!$O$2))</f>
        <v>0</v>
      </c>
      <c r="M2">
        <f>SUM((((((('2005'!$P$2+'2006'!$P$2)+'2007'!$P$2)+'2008'!$P$2)+'2009'!$P$2)+'2010'!$P$2)+'2011'!$P$2))</f>
        <v>0</v>
      </c>
      <c r="N2">
        <f>SUM((((((('2005'!$Q$2+'2006'!$Q$2)+'2007'!$Q$2)+'2008'!$Q$2)+'2009'!$Q$2)+'2010'!$Q$2)+'2011'!$Q$2))</f>
        <v>40</v>
      </c>
      <c r="O2">
        <f>SUM((((((('2005'!$R$2+'2006'!$R$2)+'2007'!$R$2)+'2008'!$R$2)+'2009'!$R$2)+'2010'!$R$2)+'2011'!$R$2))</f>
        <v>0</v>
      </c>
      <c r="P2">
        <f>SUM((((((('2005'!$S$2+'2006'!$S$2)+'2007'!$S$2)+'2008'!$S$2)+'2009'!$S$2)+'2010'!$S$2)+'2011'!$S$2))</f>
        <v>0</v>
      </c>
      <c r="Q2">
        <f>SUM((((((('2005'!$T$2+'2006'!$T$2)+'2007'!$T$2)+'2008'!$T$2)+'2009'!$T$2)+'2010'!$T$2)+'2011'!$T$2))</f>
        <v>55</v>
      </c>
      <c r="R2">
        <f>SUM((((((('2005'!$U$2+'2006'!$U$2)+'2007'!$U$2)+'2008'!$U$2)+'2009'!$U$2)+'2010'!$U$2)+'2011'!$U$2))</f>
        <v>0</v>
      </c>
      <c r="S2">
        <f>SUM((((((('2005'!$V$2+'2006'!$V$2)+'2007'!$V$2)+'2008'!$V$2)+'2009'!$V$2)+'2010'!$V$2)+'2011'!$V$2))</f>
        <v>41</v>
      </c>
      <c r="T2">
        <f>((((($E$2+$F$2)+$G$2)+$H$2)+$I$2)+$J$2)+$K$2</f>
        <v>70</v>
      </c>
      <c s="13" r="U2">
        <f>$T$2/$B$2</f>
        <v>0.339805825242718</v>
      </c>
      <c s="20" r="V2">
        <f>SUM((((((('2005'!$W$2+'2006'!$W$2)+'2007'!$W$2)+'2008'!$W$2)+'2009'!$W$2)+'2010'!$W$2)+'2011'!$W$2))/7</f>
        <v>41.1696112820582</v>
      </c>
      <c s="20" r="W2">
        <f>SUM((((((('2005'!$X$2+'2006'!$X$2)+'2007'!$X$2)+'2008'!$X$2)+'2009'!$X$2)+'2010'!$X$2)+'2011'!$X$2))/7</f>
        <v>28.334762731628</v>
      </c>
      <c t="s" r="X2">
        <v>261</v>
      </c>
    </row>
    <row r="3">
      <c t="s" r="A3">
        <v>25</v>
      </c>
      <c s="22" r="B3">
        <f>SUM((((((('2005'!$E$3+'2006'!$E$3)+'2007'!$E$3)+'2008'!$E$3)+'2009'!$E$3)+'2010'!$E$3)+'2011'!$E$3))</f>
        <v>634</v>
      </c>
      <c s="22" r="C3">
        <f>SUM((((((('2005'!$F$3+'2006'!$F$3)+'2007'!$F$3)+'2008'!$F$3)+'2009'!$F$3)+'2010'!$F$3)+'2011'!$F$3))</f>
        <v>2941</v>
      </c>
      <c s="13" r="D3">
        <f>$B$3/$C$3</f>
        <v>0.215572934376063</v>
      </c>
      <c r="E3">
        <f>SUM((((((('2005'!$H$3+'2006'!$H$3)+'2007'!$H$3)+'2008'!$H$3)+'2009'!$H$3)+'2010'!$H$3)+'2011'!$H$3))</f>
        <v>0</v>
      </c>
      <c r="F3">
        <f>SUM((((((('2005'!$I$3+'2006'!$I$3)+'2007'!$I$3)+'2008'!$I$3)+'2009'!$I$3)+'2010'!$I$3)+'2011'!$I$3))</f>
        <v>0</v>
      </c>
      <c r="G3">
        <f>SUM((((((('2005'!$J$3+'2006'!$J$3)+'2007'!$J$3)+'2008'!$J$3)+'2009'!$J$3)+'2010'!$J$3)+'2011'!$J$3))</f>
        <v>74</v>
      </c>
      <c r="H3">
        <f>SUM((((((('2005'!$K$3+'2006'!$K$3)+'2007'!$K$3)+'2008'!$K$3)+'2009'!$K$3)+'2010'!$K$3)+'2011'!$K$3))</f>
        <v>0</v>
      </c>
      <c r="I3">
        <f>SUM((((((('2005'!$L$3+'2006'!$L$3)+'2007'!$L$3)+'2008'!$L$3)+'2009'!$L$3)+'2010'!$L$3)+'2011'!$L$3))</f>
        <v>0</v>
      </c>
      <c r="J3">
        <f>SUM((((((('2005'!$M$3+'2006'!$M$3)+'2007'!$M$3)+'2008'!$M$3)+'2009'!$M$3)+'2010'!$M$3)+'2011'!$M$3))</f>
        <v>103</v>
      </c>
      <c r="K3">
        <f>SUM((((((('2005'!$N$3+'2006'!$N$3)+'2007'!$N$3)+'2008'!$N$3)+'2009'!$N$3)+'2010'!$N$3)+'2011'!$N$3))</f>
        <v>35</v>
      </c>
      <c r="L3">
        <f>SUM((((((('2005'!$O$3+'2006'!$O$3)+'2007'!$O$3)+'2008'!$O$3)+'2009'!$O$3)+'2010'!$O$3)+'2011'!$O$3))</f>
        <v>0</v>
      </c>
      <c r="M3">
        <f>SUM((((((('2005'!$P$3+'2006'!$P$3)+'2007'!$P$3)+'2008'!$P$3)+'2009'!$P$3)+'2010'!$P$3)+'2011'!$P$3))</f>
        <v>166</v>
      </c>
      <c r="N3">
        <f>SUM((((((('2005'!$Q$3+'2006'!$Q$3)+'2007'!$Q$3)+'2008'!$Q$3)+'2009'!$Q$3)+'2010'!$Q$3)+'2011'!$Q$3))</f>
        <v>0</v>
      </c>
      <c r="O3">
        <f>SUM((((((('2005'!$R$3+'2006'!$R$3)+'2007'!$R$3)+'2008'!$R$3)+'2009'!$R$3)+'2010'!$R$3)+'2011'!$R$3))</f>
        <v>0</v>
      </c>
      <c r="P3">
        <f>SUM((((((('2005'!$S$3+'2006'!$S$3)+'2007'!$S$3)+'2008'!$S$3)+'2009'!$S$3)+'2010'!$S$3)+'2011'!$S$3))</f>
        <v>0</v>
      </c>
      <c r="Q3">
        <f>SUM((((((('2005'!$T$3+'2006'!$T$3)+'2007'!$T$3)+'2008'!$T$3)+'2009'!$T$3)+'2010'!$T$3)+'2011'!$T$3))</f>
        <v>112</v>
      </c>
      <c r="R3">
        <f>SUM((((((('2005'!$U$3+'2006'!$U$3)+'2007'!$U$3)+'2008'!$U$3)+'2009'!$U$3)+'2010'!$U$3)+'2011'!$U$3))</f>
        <v>0</v>
      </c>
      <c r="S3">
        <f>SUM((((((('2005'!$V$3+'2006'!$V$3)+'2007'!$V$3)+'2008'!$V$3)+'2009'!$V$3)+'2010'!$V$3)+'2011'!$V$3))</f>
        <v>240</v>
      </c>
      <c r="T3">
        <f>((((($E$3+$F$3)+$G$3)+$H$3)+$I$3)+$J$3)+$K$3</f>
        <v>212</v>
      </c>
      <c s="13" r="U3">
        <f>$T$3/$B$3</f>
        <v>0.334384858044164</v>
      </c>
      <c s="20" r="V3">
        <f>SUM((((((('2005'!$W$3+'2006'!$W$3)+'2007'!$W$3)+'2008'!$W$3)+'2009'!$W$3)+'2010'!$W$3)+'2011'!$W$3))/7</f>
        <v>36.4403670464373</v>
      </c>
      <c s="20" r="W3">
        <f>SUM((((((('2005'!$X$3+'2006'!$X$3)+'2007'!$X$3)+'2008'!$X$3)+'2009'!$X$3)+'2010'!$X$3)+'2011'!$X$3))/7</f>
        <v>17.3880195052946</v>
      </c>
      <c t="s" r="X3">
        <v>262</v>
      </c>
    </row>
    <row r="4">
      <c t="s" r="A4">
        <v>26</v>
      </c>
      <c s="22" r="B4">
        <f>SUM((((((('2005'!$E$4+'2006'!$E$4)+'2007'!$E$4)+'2008'!$E$4)+'2009'!$E$4)+'2010'!$E$4)+'2011'!$E$4))</f>
        <v>4814</v>
      </c>
      <c s="22" r="C4">
        <f>SUM((((((('2005'!$F$4+'2006'!$F$4)+'2007'!$F$4)+'2008'!$F$4)+'2009'!$F$4)+'2010'!$F$4)+'2011'!$F$4))</f>
        <v>25576</v>
      </c>
      <c s="13" r="D4">
        <f>$B$4/$C$4</f>
        <v>0.188223334375978</v>
      </c>
      <c r="E4">
        <f>SUM((((((('2005'!$H$4+'2006'!$H$4)+'2007'!$H$4)+'2008'!$H$4)+'2009'!$H$4)+'2010'!$H$4)+'2011'!$H$4))</f>
        <v>143</v>
      </c>
      <c r="F4">
        <f>SUM((((((('2005'!$I$4+'2006'!$I$4)+'2007'!$I$4)+'2008'!$I$4)+'2009'!$I$4)+'2010'!$I$4)+'2011'!$I$4))</f>
        <v>0</v>
      </c>
      <c r="G4">
        <f>SUM((((((('2005'!$J$4+'2006'!$J$4)+'2007'!$J$4)+'2008'!$J$4)+'2009'!$J$4)+'2010'!$J$4)+'2011'!$J$4))</f>
        <v>0</v>
      </c>
      <c r="H4">
        <f>SUM((((((('2005'!$K$4+'2006'!$K$4)+'2007'!$K$4)+'2008'!$K$4)+'2009'!$K$4)+'2010'!$K$4)+'2011'!$K$4))</f>
        <v>0</v>
      </c>
      <c r="I4">
        <f>SUM((((((('2005'!$L$4+'2006'!$L$4)+'2007'!$L$4)+'2008'!$L$4)+'2009'!$L$4)+'2010'!$L$4)+'2011'!$L$4))</f>
        <v>0</v>
      </c>
      <c r="J4">
        <f>SUM((((((('2005'!$M$4+'2006'!$M$4)+'2007'!$M$4)+'2008'!$M$4)+'2009'!$M$4)+'2010'!$M$4)+'2011'!$M$4))</f>
        <v>535</v>
      </c>
      <c r="K4">
        <f>SUM((((((('2005'!$N$4+'2006'!$N$4)+'2007'!$N$4)+'2008'!$N$4)+'2009'!$N$4)+'2010'!$N$4)+'2011'!$N$4))</f>
        <v>0</v>
      </c>
      <c r="L4">
        <f>SUM((((((('2005'!$O$4+'2006'!$O$4)+'2007'!$O$4)+'2008'!$O$4)+'2009'!$O$4)+'2010'!$O$4)+'2011'!$O$4))</f>
        <v>0</v>
      </c>
      <c r="M4">
        <f>SUM((((((('2005'!$P$4+'2006'!$P$4)+'2007'!$P$4)+'2008'!$P$4)+'2009'!$P$4)+'2010'!$P$4)+'2011'!$P$4))</f>
        <v>0</v>
      </c>
      <c r="N4">
        <f>SUM((((((('2005'!$Q$4+'2006'!$Q$4)+'2007'!$Q$4)+'2008'!$Q$4)+'2009'!$Q$4)+'2010'!$Q$4)+'2011'!$Q$4))</f>
        <v>0</v>
      </c>
      <c r="O4">
        <f>SUM((((((('2005'!$R$4+'2006'!$R$4)+'2007'!$R$4)+'2008'!$R$4)+'2009'!$R$4)+'2010'!$R$4)+'2011'!$R$4))</f>
        <v>0</v>
      </c>
      <c r="P4">
        <f>SUM((((((('2005'!$S$4+'2006'!$S$4)+'2007'!$S$4)+'2008'!$S$4)+'2009'!$S$4)+'2010'!$S$4)+'2011'!$S$4))</f>
        <v>1758</v>
      </c>
      <c r="Q4">
        <f>SUM((((((('2005'!$T$4+'2006'!$T$4)+'2007'!$T$4)+'2008'!$T$4)+'2009'!$T$4)+'2010'!$T$4)+'2011'!$T$4))</f>
        <v>0</v>
      </c>
      <c r="R4">
        <f>SUM((((((('2005'!$U$4+'2006'!$U$4)+'2007'!$U$4)+'2008'!$U$4)+'2009'!$U$4)+'2010'!$U$4)+'2011'!$U$4))</f>
        <v>0</v>
      </c>
      <c r="S4">
        <f>SUM((((((('2005'!$V$4+'2006'!$V$4)+'2007'!$V$4)+'2008'!$V$4)+'2009'!$V$4)+'2010'!$V$4)+'2011'!$V$4))</f>
        <v>2275</v>
      </c>
      <c r="T4">
        <f>((((($E$4+$F$4)+$G$4)+$H$4)+$I$4)+$J$4)+$K$4</f>
        <v>678</v>
      </c>
      <c s="13" r="U4">
        <f>$T$4/$B$4</f>
        <v>0.140839218944744</v>
      </c>
      <c s="20" r="V4">
        <f>SUM((((((('2005'!$W$4+'2006'!$W$4)+'2007'!$W$4)+'2008'!$W$4)+'2009'!$W$4)+'2010'!$W$4)+'2011'!$W$4))/7</f>
        <v>33.8701493959825</v>
      </c>
      <c s="20" r="W4">
        <f>SUM((((((('2005'!$X$4+'2006'!$X$4)+'2007'!$X$4)+'2008'!$X$4)+'2009'!$X$4)+'2010'!$X$4)+'2011'!$X$4))/7</f>
        <v>11.7869804951468</v>
      </c>
      <c t="s" r="X4">
        <v>263</v>
      </c>
    </row>
    <row r="5">
      <c t="s" r="A5">
        <v>27</v>
      </c>
      <c s="22" r="B5">
        <f>SUM((((((('2005'!$E$5+'2006'!$E$5)+'2007'!$E$5)+'2008'!$E$5)+'2009'!$E$5)+'2010'!$E$5)+'2011'!$E$5))</f>
        <v>1260</v>
      </c>
      <c s="22" r="C5">
        <f>SUM((((((('2005'!$F$5+'2006'!$F$5)+'2007'!$F$5)+'2008'!$F$5)+'2009'!$F$5)+'2010'!$F$5)+'2011'!$F$5))</f>
        <v>5066</v>
      </c>
      <c s="13" r="D5">
        <f>$B$5/$C$5</f>
        <v>0.248716936439005</v>
      </c>
      <c r="E5">
        <f>SUM((((((('2005'!$H$5+'2006'!$H$5)+'2007'!$H$5)+'2008'!$H$5)+'2009'!$H$5)+'2010'!$H$5)+'2011'!$H$5))</f>
        <v>48</v>
      </c>
      <c r="F5">
        <f>SUM((((((('2005'!$I$5+'2006'!$I$5)+'2007'!$I$5)+'2008'!$I$5)+'2009'!$I$5)+'2010'!$I$5)+'2011'!$I$5))</f>
        <v>0</v>
      </c>
      <c r="G5">
        <f>SUM((((((('2005'!$J$5+'2006'!$J$5)+'2007'!$J$5)+'2008'!$J$5)+'2009'!$J$5)+'2010'!$J$5)+'2011'!$J$5))</f>
        <v>0</v>
      </c>
      <c r="H5">
        <f>SUM((((((('2005'!$K$5+'2006'!$K$5)+'2007'!$K$5)+'2008'!$K$5)+'2009'!$K$5)+'2010'!$K$5)+'2011'!$K$5))</f>
        <v>84</v>
      </c>
      <c r="I5">
        <f>SUM((((((('2005'!$L$5+'2006'!$L$5)+'2007'!$L$5)+'2008'!$L$5)+'2009'!$L$5)+'2010'!$L$5)+'2011'!$L$5))</f>
        <v>0</v>
      </c>
      <c r="J5">
        <f>SUM((((((('2005'!$M$5+'2006'!$M$5)+'2007'!$M$5)+'2008'!$M$5)+'2009'!$M$5)+'2010'!$M$5)+'2011'!$M$5))</f>
        <v>0</v>
      </c>
      <c r="K5">
        <f>SUM((((((('2005'!$N$5+'2006'!$N$5)+'2007'!$N$5)+'2008'!$N$5)+'2009'!$N$5)+'2010'!$N$5)+'2011'!$N$5))</f>
        <v>177</v>
      </c>
      <c r="L5">
        <f>SUM((((((('2005'!$O$5+'2006'!$O$5)+'2007'!$O$5)+'2008'!$O$5)+'2009'!$O$5)+'2010'!$O$5)+'2011'!$O$5))</f>
        <v>0</v>
      </c>
      <c r="M5">
        <f>SUM((((((('2005'!$P$5+'2006'!$P$5)+'2007'!$P$5)+'2008'!$P$5)+'2009'!$P$5)+'2010'!$P$5)+'2011'!$P$5))</f>
        <v>0</v>
      </c>
      <c r="N5">
        <f>SUM((((((('2005'!$Q$5+'2006'!$Q$5)+'2007'!$Q$5)+'2008'!$Q$5)+'2009'!$Q$5)+'2010'!$Q$5)+'2011'!$Q$5))</f>
        <v>244</v>
      </c>
      <c r="O5">
        <f>SUM((((((('2005'!$R$5+'2006'!$R$5)+'2007'!$R$5)+'2008'!$R$5)+'2009'!$R$5)+'2010'!$R$5)+'2011'!$R$5))</f>
        <v>0</v>
      </c>
      <c r="P5">
        <f>SUM((((((('2005'!$S$5+'2006'!$S$5)+'2007'!$S$5)+'2008'!$S$5)+'2009'!$S$5)+'2010'!$S$5)+'2011'!$S$5))</f>
        <v>0</v>
      </c>
      <c r="Q5">
        <f>SUM((((((('2005'!$T$5+'2006'!$T$5)+'2007'!$T$5)+'2008'!$T$5)+'2009'!$T$5)+'2010'!$T$5)+'2011'!$T$5))</f>
        <v>267</v>
      </c>
      <c r="R5">
        <f>SUM((((((('2005'!$U$5+'2006'!$U$5)+'2007'!$U$5)+'2008'!$U$5)+'2009'!$U$5)+'2010'!$U$5)+'2011'!$U$5))</f>
        <v>0</v>
      </c>
      <c r="S5">
        <f>SUM((((((('2005'!$V$5+'2006'!$V$5)+'2007'!$V$5)+'2008'!$V$5)+'2009'!$V$5)+'2010'!$V$5)+'2011'!$V$5))</f>
        <v>440</v>
      </c>
      <c r="T5">
        <f>((((($E$5+$F$5)+$G$5)+$H$5)+$I$5)+$J$5)+$K$5</f>
        <v>309</v>
      </c>
      <c s="13" r="U5">
        <f>$T$5/$B$5</f>
        <v>0.245238095238095</v>
      </c>
      <c s="20" r="V5">
        <f>SUM((((((('2005'!$W$5+'2006'!$W$5)+'2007'!$W$5)+'2008'!$W$5)+'2009'!$W$5)+'2010'!$W$5)+'2011'!$W$5))/7</f>
        <v>44.3141910035642</v>
      </c>
      <c s="20" r="W5">
        <f>SUM((((((('2005'!$X$5+'2006'!$X$5)+'2007'!$X$5)+'2008'!$X$5)+'2009'!$X$5)+'2010'!$X$5)+'2011'!$X$5))/7</f>
        <v>16.8187316104469</v>
      </c>
      <c t="s" r="X5">
        <v>264</v>
      </c>
    </row>
    <row r="6">
      <c t="s" r="A6">
        <v>28</v>
      </c>
      <c s="22" r="B6">
        <f>SUM((((((('2005'!$E$6+'2006'!$E$6)+'2007'!$E$6)+'2008'!$E$6)+'2009'!$E$6)+'2010'!$E$6)+'2011'!$E$6))</f>
        <v>119</v>
      </c>
      <c s="22" r="C6">
        <f>SUM((((((('2005'!$F$6+'2006'!$F$6)+'2007'!$F$6)+'2008'!$F$6)+'2009'!$F$6)+'2010'!$F$6)+'2011'!$F$6))</f>
        <v>707</v>
      </c>
      <c s="13" r="D6">
        <f>$B$6/$C$6</f>
        <v>0.168316831683168</v>
      </c>
      <c r="E6">
        <f>SUM((((((('2005'!$H$6+'2006'!$H$6)+'2007'!$H$6)+'2008'!$H$6)+'2009'!$H$6)+'2010'!$H$6)+'2011'!$H$6))</f>
        <v>3</v>
      </c>
      <c r="F6">
        <f>SUM((((((('2005'!$I$6+'2006'!$I$6)+'2007'!$I$6)+'2008'!$I$6)+'2009'!$I$6)+'2010'!$I$6)+'2011'!$I$6))</f>
        <v>0</v>
      </c>
      <c r="G6">
        <f>SUM((((((('2005'!$J$6+'2006'!$J$6)+'2007'!$J$6)+'2008'!$J$6)+'2009'!$J$6)+'2010'!$J$6)+'2011'!$J$6))</f>
        <v>0</v>
      </c>
      <c r="H6">
        <f>SUM((((((('2005'!$K$6+'2006'!$K$6)+'2007'!$K$6)+'2008'!$K$6)+'2009'!$K$6)+'2010'!$K$6)+'2011'!$K$6))</f>
        <v>8</v>
      </c>
      <c r="I6">
        <f>SUM((((((('2005'!$L$6+'2006'!$L$6)+'2007'!$L$6)+'2008'!$L$6)+'2009'!$L$6)+'2010'!$L$6)+'2011'!$L$6))</f>
        <v>0</v>
      </c>
      <c r="J6">
        <f>SUM((((((('2005'!$M$6+'2006'!$M$6)+'2007'!$M$6)+'2008'!$M$6)+'2009'!$M$6)+'2010'!$M$6)+'2011'!$M$6))</f>
        <v>0</v>
      </c>
      <c r="K6">
        <f>SUM((((((('2005'!$N$6+'2006'!$N$6)+'2007'!$N$6)+'2008'!$N$6)+'2009'!$N$6)+'2010'!$N$6)+'2011'!$N$6))</f>
        <v>12</v>
      </c>
      <c r="L6">
        <f>SUM((((((('2005'!$O$6+'2006'!$O$6)+'2007'!$O$6)+'2008'!$O$6)+'2009'!$O$6)+'2010'!$O$6)+'2011'!$O$6))</f>
        <v>0</v>
      </c>
      <c r="M6">
        <f>SUM((((((('2005'!$P$6+'2006'!$P$6)+'2007'!$P$6)+'2008'!$P$6)+'2009'!$P$6)+'2010'!$P$6)+'2011'!$P$6))</f>
        <v>0</v>
      </c>
      <c r="N6">
        <f>SUM((((((('2005'!$Q$6+'2006'!$Q$6)+'2007'!$Q$6)+'2008'!$Q$6)+'2009'!$Q$6)+'2010'!$Q$6)+'2011'!$Q$6))</f>
        <v>19</v>
      </c>
      <c r="O6">
        <f>SUM((((((('2005'!$R$6+'2006'!$R$6)+'2007'!$R$6)+'2008'!$R$6)+'2009'!$R$6)+'2010'!$R$6)+'2011'!$R$6))</f>
        <v>0</v>
      </c>
      <c r="P6">
        <f>SUM((((((('2005'!$S$6+'2006'!$S$6)+'2007'!$S$6)+'2008'!$S$6)+'2009'!$S$6)+'2010'!$S$6)+'2011'!$S$6))</f>
        <v>0</v>
      </c>
      <c r="Q6">
        <f>SUM((((((('2005'!$T$6+'2006'!$T$6)+'2007'!$T$6)+'2008'!$T$6)+'2009'!$T$6)+'2010'!$T$6)+'2011'!$T$6))</f>
        <v>27</v>
      </c>
      <c r="R6">
        <f>SUM((((((('2005'!$U$6+'2006'!$U$6)+'2007'!$U$6)+'2008'!$U$6)+'2009'!$U$6)+'2010'!$U$6)+'2011'!$U$6))</f>
        <v>0</v>
      </c>
      <c r="S6">
        <f>SUM((((((('2005'!$V$6+'2006'!$V$6)+'2007'!$V$6)+'2008'!$V$6)+'2009'!$V$6)+'2010'!$V$6)+'2011'!$V$6))</f>
        <v>50</v>
      </c>
      <c r="T6">
        <f>((((($E$6+$F$6)+$G$6)+$H$6)+$I$6)+$J$6)+$K$6</f>
        <v>23</v>
      </c>
      <c s="13" r="U6">
        <f>$T$6/$B$6</f>
        <v>0.19327731092437</v>
      </c>
      <c s="20" r="V6">
        <f>SUM((((((('2005'!$W$6+'2006'!$W$6)+'2007'!$W$6)+'2008'!$W$6)+'2009'!$W$6)+'2010'!$W$6)+'2011'!$W$6))/7</f>
        <v>22.0050626921286</v>
      </c>
      <c s="20" r="W6">
        <f>SUM((((((('2005'!$X$6+'2006'!$X$6)+'2007'!$X$6)+'2008'!$X$6)+'2009'!$X$6)+'2010'!$X$6)+'2011'!$X$6))/7</f>
        <v>14.2609914796333</v>
      </c>
      <c t="s" r="X6">
        <v>265</v>
      </c>
    </row>
    <row r="7">
      <c t="s" r="A7">
        <v>29</v>
      </c>
      <c s="22" r="B7">
        <f>SUM((((((('2005'!$E$7+'2006'!$E$7)+'2007'!$E$7)+'2008'!$E$7)+'2009'!$E$7)+'2010'!$E$7)+'2011'!$E$7))</f>
        <v>1319</v>
      </c>
      <c s="22" r="C7">
        <f>SUM((((((('2005'!$F$7+'2006'!$F$7)+'2007'!$F$7)+'2008'!$F$7)+'2009'!$F$7)+'2010'!$F$7)+'2011'!$F$7))</f>
        <v>7225</v>
      </c>
      <c s="13" r="D7">
        <f>$B$7/$C$7</f>
        <v>0.182560553633218</v>
      </c>
      <c r="E7">
        <f>SUM((((((('2005'!$H$7+'2006'!$H$7)+'2007'!$H$7)+'2008'!$H$7)+'2009'!$H$7)+'2010'!$H$7)+'2011'!$H$7))</f>
        <v>44</v>
      </c>
      <c r="F7">
        <f>SUM((((((('2005'!$I$7+'2006'!$I$7)+'2007'!$I$7)+'2008'!$I$7)+'2009'!$I$7)+'2010'!$I$7)+'2011'!$I$7))</f>
        <v>0</v>
      </c>
      <c r="G7">
        <f>SUM((((((('2005'!$J$7+'2006'!$J$7)+'2007'!$J$7)+'2008'!$J$7)+'2009'!$J$7)+'2010'!$J$7)+'2011'!$J$7))</f>
        <v>0</v>
      </c>
      <c r="H7">
        <f>SUM((((((('2005'!$K$7+'2006'!$K$7)+'2007'!$K$7)+'2008'!$K$7)+'2009'!$K$7)+'2010'!$K$7)+'2011'!$K$7))</f>
        <v>115</v>
      </c>
      <c r="I7">
        <f>SUM((((((('2005'!$L$7+'2006'!$L$7)+'2007'!$L$7)+'2008'!$L$7)+'2009'!$L$7)+'2010'!$L$7)+'2011'!$L$7))</f>
        <v>0</v>
      </c>
      <c r="J7">
        <f>SUM((((((('2005'!$M$7+'2006'!$M$7)+'2007'!$M$7)+'2008'!$M$7)+'2009'!$M$7)+'2010'!$M$7)+'2011'!$M$7))</f>
        <v>0</v>
      </c>
      <c r="K7">
        <f>SUM((((((('2005'!$N$7+'2006'!$N$7)+'2007'!$N$7)+'2008'!$N$7)+'2009'!$N$7)+'2010'!$N$7)+'2011'!$N$7))</f>
        <v>151</v>
      </c>
      <c r="L7">
        <f>SUM((((((('2005'!$O$7+'2006'!$O$7)+'2007'!$O$7)+'2008'!$O$7)+'2009'!$O$7)+'2010'!$O$7)+'2011'!$O$7))</f>
        <v>0</v>
      </c>
      <c r="M7">
        <f>SUM((((((('2005'!$P$7+'2006'!$P$7)+'2007'!$P$7)+'2008'!$P$7)+'2009'!$P$7)+'2010'!$P$7)+'2011'!$P$7))</f>
        <v>0</v>
      </c>
      <c r="N7">
        <f>SUM((((((('2005'!$Q$7+'2006'!$Q$7)+'2007'!$Q$7)+'2008'!$Q$7)+'2009'!$Q$7)+'2010'!$Q$7)+'2011'!$Q$7))</f>
        <v>237</v>
      </c>
      <c r="O7">
        <f>SUM((((((('2005'!$R$7+'2006'!$R$7)+'2007'!$R$7)+'2008'!$R$7)+'2009'!$R$7)+'2010'!$R$7)+'2011'!$R$7))</f>
        <v>0</v>
      </c>
      <c r="P7">
        <f>SUM((((((('2005'!$S$7+'2006'!$S$7)+'2007'!$S$7)+'2008'!$S$7)+'2009'!$S$7)+'2010'!$S$7)+'2011'!$S$7))</f>
        <v>0</v>
      </c>
      <c r="Q7">
        <f>SUM((((((('2005'!$T$7+'2006'!$T$7)+'2007'!$T$7)+'2008'!$T$7)+'2009'!$T$7)+'2010'!$T$7)+'2011'!$T$7))</f>
        <v>301</v>
      </c>
      <c r="R7">
        <f>SUM((((((('2005'!$U$7+'2006'!$U$7)+'2007'!$U$7)+'2008'!$U$7)+'2009'!$U$7)+'2010'!$U$7)+'2011'!$U$7))</f>
        <v>0</v>
      </c>
      <c r="S7">
        <f>SUM((((((('2005'!$V$7+'2006'!$V$7)+'2007'!$V$7)+'2008'!$V$7)+'2009'!$V$7)+'2010'!$V$7)+'2011'!$V$7))</f>
        <v>469</v>
      </c>
      <c r="T7">
        <f>((((($E$7+$F$7)+$G$7)+$H$7)+$I$7)+$J$7)+$K$7</f>
        <v>310</v>
      </c>
      <c s="13" r="U7">
        <f>$T$7/$B$7</f>
        <v>0.23502653525398</v>
      </c>
      <c s="20" r="V7">
        <f>SUM((((((('2005'!$W$7+'2006'!$W$7)+'2007'!$W$7)+'2008'!$W$7)+'2009'!$W$7)+'2010'!$W$7)+'2011'!$W$7))/7</f>
        <v>26.7008264103621</v>
      </c>
      <c s="20" r="W7">
        <f>SUM((((((('2005'!$X$7+'2006'!$X$7)+'2007'!$X$7)+'2008'!$X$7)+'2009'!$X$7)+'2010'!$X$7)+'2011'!$X$7))/7</f>
        <v>13.4094286083603</v>
      </c>
    </row>
    <row r="8">
      <c t="s" r="A8">
        <v>30</v>
      </c>
      <c s="22" r="B8">
        <f>SUM((((((('2005'!$E$8+'2006'!$E$8)+'2007'!$E$8)+'2008'!$E$8)+'2009'!$E$8)+'2010'!$E$8)+'2011'!$E$8))</f>
        <v>445</v>
      </c>
      <c s="22" r="C8">
        <f>SUM((((((('2005'!$F$8+'2006'!$F$8)+'2007'!$F$8)+'2008'!$F$8)+'2009'!$F$8)+'2010'!$F$8)+'2011'!$F$8))</f>
        <v>1809</v>
      </c>
      <c s="13" r="D8">
        <f>$B$8/$C$8</f>
        <v>0.245992260917634</v>
      </c>
      <c r="E8">
        <f>SUM((((((('2005'!$H$8+'2006'!$H$8)+'2007'!$H$8)+'2008'!$H$8)+'2009'!$H$8)+'2010'!$H$8)+'2011'!$H$8))</f>
        <v>14</v>
      </c>
      <c r="F8">
        <f>SUM((((((('2005'!$I$8+'2006'!$I$8)+'2007'!$I$8)+'2008'!$I$8)+'2009'!$I$8)+'2010'!$I$8)+'2011'!$I$8))</f>
        <v>0</v>
      </c>
      <c r="G8">
        <f>SUM((((((('2005'!$J$8+'2006'!$J$8)+'2007'!$J$8)+'2008'!$J$8)+'2009'!$J$8)+'2010'!$J$8)+'2011'!$J$8))</f>
        <v>0</v>
      </c>
      <c r="H8">
        <f>SUM((((((('2005'!$K$8+'2006'!$K$8)+'2007'!$K$8)+'2008'!$K$8)+'2009'!$K$8)+'2010'!$K$8)+'2011'!$K$8))</f>
        <v>28</v>
      </c>
      <c r="I8">
        <f>SUM((((((('2005'!$L$8+'2006'!$L$8)+'2007'!$L$8)+'2008'!$L$8)+'2009'!$L$8)+'2010'!$L$8)+'2011'!$L$8))</f>
        <v>0</v>
      </c>
      <c r="J8">
        <f>SUM((((((('2005'!$M$8+'2006'!$M$8)+'2007'!$M$8)+'2008'!$M$8)+'2009'!$M$8)+'2010'!$M$8)+'2011'!$M$8))</f>
        <v>0</v>
      </c>
      <c r="K8">
        <f>SUM((((((('2005'!$N$8+'2006'!$N$8)+'2007'!$N$8)+'2008'!$N$8)+'2009'!$N$8)+'2010'!$N$8)+'2011'!$N$8))</f>
        <v>0</v>
      </c>
      <c r="L8">
        <f>SUM((((((('2005'!$O$8+'2006'!$O$8)+'2007'!$O$8)+'2008'!$O$8)+'2009'!$O$8)+'2010'!$O$8)+'2011'!$O$8))</f>
        <v>0</v>
      </c>
      <c r="M8">
        <f>SUM((((((('2005'!$P$8+'2006'!$P$8)+'2007'!$P$8)+'2008'!$P$8)+'2009'!$P$8)+'2010'!$P$8)+'2011'!$P$8))</f>
        <v>135</v>
      </c>
      <c r="N8">
        <f>SUM((((((('2005'!$Q$8+'2006'!$Q$8)+'2007'!$Q$8)+'2008'!$Q$8)+'2009'!$Q$8)+'2010'!$Q$8)+'2011'!$Q$8))</f>
        <v>0</v>
      </c>
      <c r="O8">
        <f>SUM((((((('2005'!$R$8+'2006'!$R$8)+'2007'!$R$8)+'2008'!$R$8)+'2009'!$R$8)+'2010'!$R$8)+'2011'!$R$8))</f>
        <v>0</v>
      </c>
      <c r="P8">
        <f>SUM((((((('2005'!$S$8+'2006'!$S$8)+'2007'!$S$8)+'2008'!$S$8)+'2009'!$S$8)+'2010'!$S$8)+'2011'!$S$8))</f>
        <v>0</v>
      </c>
      <c r="Q8">
        <f>SUM((((((('2005'!$T$8+'2006'!$T$8)+'2007'!$T$8)+'2008'!$T$8)+'2009'!$T$8)+'2010'!$T$8)+'2011'!$T$8))</f>
        <v>98</v>
      </c>
      <c r="R8">
        <f>SUM((((((('2005'!$U$8+'2006'!$U$8)+'2007'!$U$8)+'2008'!$U$8)+'2009'!$U$8)+'2010'!$U$8)+'2011'!$U$8))</f>
        <v>0</v>
      </c>
      <c r="S8">
        <f>SUM((((((('2005'!$V$8+'2006'!$V$8)+'2007'!$V$8)+'2008'!$V$8)+'2009'!$V$8)+'2010'!$V$8)+'2011'!$V$8))</f>
        <v>173</v>
      </c>
      <c r="T8">
        <f>((((($E$8+$F$8)+$G$8)+$H$8)+$I$8)+$J$8)+$K$8</f>
        <v>42</v>
      </c>
      <c s="13" r="U8">
        <f>$T$8/$B$8</f>
        <v>0.09438202247191</v>
      </c>
      <c s="20" r="V8">
        <f>SUM((((((('2005'!$W$8+'2006'!$W$8)+'2007'!$W$8)+'2008'!$W$8)+'2009'!$W$8)+'2010'!$W$8)+'2011'!$W$8))/7</f>
        <v>49.4692261659142</v>
      </c>
      <c s="20" r="W8">
        <f>SUM((((((('2005'!$X$8+'2006'!$X$8)+'2007'!$X$8)+'2008'!$X$8)+'2009'!$X$8)+'2010'!$X$8)+'2011'!$X$8))/7</f>
        <v>20.0040831506185</v>
      </c>
      <c t="s" r="X8">
        <v>266</v>
      </c>
    </row>
    <row r="9">
      <c t="s" r="A9">
        <v>31</v>
      </c>
      <c s="22" r="B9">
        <f>SUM((((((('2005'!$E$9+'2006'!$E$9)+'2007'!$E$9)+'2008'!$E$9)+'2009'!$E$9)+'2010'!$E$9)+'2011'!$E$9))</f>
        <v>1407</v>
      </c>
      <c s="22" r="C9">
        <f>SUM((((((('2005'!$F$9+'2006'!$F$9)+'2007'!$F$9)+'2008'!$F$9)+'2009'!$F$9)+'2010'!$F$9)+'2011'!$F$9))</f>
        <v>7940</v>
      </c>
      <c s="13" r="D9">
        <f>$B$9/$C$9</f>
        <v>0.1772040302267</v>
      </c>
      <c r="E9">
        <f>SUM((((((('2005'!$H$9+'2006'!$H$9)+'2007'!$H$9)+'2008'!$H$9)+'2009'!$H$9)+'2010'!$H$9)+'2011'!$H$9))</f>
        <v>36</v>
      </c>
      <c r="F9">
        <f>SUM((((((('2005'!$I$9+'2006'!$I$9)+'2007'!$I$9)+'2008'!$I$9)+'2009'!$I$9)+'2010'!$I$9)+'2011'!$I$9))</f>
        <v>0</v>
      </c>
      <c r="G9">
        <f>SUM((((((('2005'!$J$9+'2006'!$J$9)+'2007'!$J$9)+'2008'!$J$9)+'2009'!$J$9)+'2010'!$J$9)+'2011'!$J$9))</f>
        <v>0</v>
      </c>
      <c r="H9">
        <f>SUM((((((('2005'!$K$9+'2006'!$K$9)+'2007'!$K$9)+'2008'!$K$9)+'2009'!$K$9)+'2010'!$K$9)+'2011'!$K$9))</f>
        <v>66</v>
      </c>
      <c r="I9">
        <f>SUM((((((('2005'!$L$9+'2006'!$L$9)+'2007'!$L$9)+'2008'!$L$9)+'2009'!$L$9)+'2010'!$L$9)+'2011'!$L$9))</f>
        <v>0</v>
      </c>
      <c r="J9">
        <f>SUM((((((('2005'!$M$9+'2006'!$M$9)+'2007'!$M$9)+'2008'!$M$9)+'2009'!$M$9)+'2010'!$M$9)+'2011'!$M$9))</f>
        <v>0</v>
      </c>
      <c r="K9">
        <f>SUM((((((('2005'!$N$9+'2006'!$N$9)+'2007'!$N$9)+'2008'!$N$9)+'2009'!$N$9)+'2010'!$N$9)+'2011'!$N$9))</f>
        <v>123</v>
      </c>
      <c r="L9">
        <f>SUM((((((('2005'!$O$9+'2006'!$O$9)+'2007'!$O$9)+'2008'!$O$9)+'2009'!$O$9)+'2010'!$O$9)+'2011'!$O$9))</f>
        <v>0</v>
      </c>
      <c r="M9">
        <f>SUM((((((('2005'!$P$9+'2006'!$P$9)+'2007'!$P$9)+'2008'!$P$9)+'2009'!$P$9)+'2010'!$P$9)+'2011'!$P$9))</f>
        <v>0</v>
      </c>
      <c r="N9">
        <f>SUM((((((('2005'!$Q$9+'2006'!$Q$9)+'2007'!$Q$9)+'2008'!$Q$9)+'2009'!$Q$9)+'2010'!$Q$9)+'2011'!$Q$9))</f>
        <v>172</v>
      </c>
      <c r="O9">
        <f>SUM((((((('2005'!$R$9+'2006'!$R$9)+'2007'!$R$9)+'2008'!$R$9)+'2009'!$R$9)+'2010'!$R$9)+'2011'!$R$9))</f>
        <v>0</v>
      </c>
      <c r="P9">
        <f>SUM((((((('2005'!$S$9+'2006'!$S$9)+'2007'!$S$9)+'2008'!$S$9)+'2009'!$S$9)+'2010'!$S$9)+'2011'!$S$9))</f>
        <v>0</v>
      </c>
      <c r="Q9">
        <f>SUM((((((('2005'!$T$9+'2006'!$T$9)+'2007'!$T$9)+'2008'!$T$9)+'2009'!$T$9)+'2010'!$T$9)+'2011'!$T$9))</f>
        <v>215</v>
      </c>
      <c r="R9">
        <f>SUM((((((('2005'!$U$9+'2006'!$U$9)+'2007'!$U$9)+'2008'!$U$9)+'2009'!$U$9)+'2010'!$U$9)+'2011'!$U$9))</f>
        <v>0</v>
      </c>
      <c r="S9">
        <f>SUM((((((('2005'!$V$9+'2006'!$V$9)+'2007'!$V$9)+'2008'!$V$9)+'2009'!$V$9)+'2010'!$V$9)+'2011'!$V$9))</f>
        <v>404</v>
      </c>
      <c r="T9">
        <f>((((($E$9+$F$9)+$G$9)+$H$9)+$I$9)+$J$9)+$K$9</f>
        <v>225</v>
      </c>
      <c s="13" r="U9">
        <f>$T$9/$B$9</f>
        <v>0.159914712153518</v>
      </c>
      <c s="20" r="V9">
        <f>SUM((((((('2005'!$W$9+'2006'!$W$9)+'2007'!$W$9)+'2008'!$W$9)+'2009'!$W$9)+'2010'!$W$9)+'2011'!$W$9))/7</f>
        <v>25.5208244923451</v>
      </c>
      <c s="20" r="W9">
        <f>SUM((((((('2005'!$X$9+'2006'!$X$9)+'2007'!$X$9)+'2008'!$X$9)+'2009'!$X$9)+'2010'!$X$9)+'2011'!$X$9))/7</f>
        <v>10.5680919485425</v>
      </c>
      <c t="s" r="X9">
        <v>267</v>
      </c>
    </row>
    <row r="10">
      <c t="s" r="A10">
        <v>32</v>
      </c>
      <c s="22" r="B10">
        <f>SUM((((((('2005'!$E$10+'2006'!$E$10)+'2007'!$E$10)+'2008'!$E$10)+'2009'!$E$10)+'2010'!$E$10)+'2011'!$E$10))</f>
        <v>984</v>
      </c>
      <c s="22" r="C10">
        <f>SUM((((((('2005'!$F$10+'2006'!$F$10)+'2007'!$F$10)+'2008'!$F$10)+'2009'!$F$10)+'2010'!$F$10)+'2011'!$F$10))</f>
        <v>5721</v>
      </c>
      <c s="13" r="D10">
        <f>$B$10/$C$10</f>
        <v>0.171997902464604</v>
      </c>
      <c r="E10">
        <f>SUM((((((('2005'!$H$10+'2006'!$H$10)+'2007'!$H$10)+'2008'!$H$10)+'2009'!$H$10)+'2010'!$H$10)+'2011'!$H$10))</f>
        <v>0</v>
      </c>
      <c r="F10">
        <f>SUM((((((('2005'!$I$10+'2006'!$I$10)+'2007'!$I$10)+'2008'!$I$10)+'2009'!$I$10)+'2010'!$I$10)+'2011'!$I$10))</f>
        <v>41</v>
      </c>
      <c r="G10">
        <f>SUM((((((('2005'!$J$10+'2006'!$J$10)+'2007'!$J$10)+'2008'!$J$10)+'2009'!$J$10)+'2010'!$J$10)+'2011'!$J$10))</f>
        <v>0</v>
      </c>
      <c r="H10">
        <f>SUM((((((('2005'!$K$10+'2006'!$K$10)+'2007'!$K$10)+'2008'!$K$10)+'2009'!$K$10)+'2010'!$K$10)+'2011'!$K$10))</f>
        <v>0</v>
      </c>
      <c r="I10">
        <f>SUM((((((('2005'!$L$10+'2006'!$L$10)+'2007'!$L$10)+'2008'!$L$10)+'2009'!$L$10)+'2010'!$L$10)+'2011'!$L$10))</f>
        <v>80</v>
      </c>
      <c r="J10">
        <f>SUM((((((('2005'!$M$10+'2006'!$M$10)+'2007'!$M$10)+'2008'!$M$10)+'2009'!$M$10)+'2010'!$M$10)+'2011'!$M$10))</f>
        <v>0</v>
      </c>
      <c r="K10">
        <f>SUM((((((('2005'!$N$10+'2006'!$N$10)+'2007'!$N$10)+'2008'!$N$10)+'2009'!$N$10)+'2010'!$N$10)+'2011'!$N$10))</f>
        <v>0</v>
      </c>
      <c r="L10">
        <f>SUM((((((('2005'!$O$10+'2006'!$O$10)+'2007'!$O$10)+'2008'!$O$10)+'2009'!$O$10)+'2010'!$O$10)+'2011'!$O$10))</f>
        <v>135</v>
      </c>
      <c r="M10">
        <f>SUM((((((('2005'!$P$10+'2006'!$P$10)+'2007'!$P$10)+'2008'!$P$10)+'2009'!$P$10)+'2010'!$P$10)+'2011'!$P$10))</f>
        <v>0</v>
      </c>
      <c r="N10">
        <f>SUM((((((('2005'!$Q$10+'2006'!$Q$10)+'2007'!$Q$10)+'2008'!$Q$10)+'2009'!$Q$10)+'2010'!$Q$10)+'2011'!$Q$10))</f>
        <v>0</v>
      </c>
      <c r="O10">
        <f>SUM((((((('2005'!$R$10+'2006'!$R$10)+'2007'!$R$10)+'2008'!$R$10)+'2009'!$R$10)+'2010'!$R$10)+'2011'!$R$10))</f>
        <v>200</v>
      </c>
      <c r="P10">
        <f>SUM((((((('2005'!$S$10+'2006'!$S$10)+'2007'!$S$10)+'2008'!$S$10)+'2009'!$S$10)+'2010'!$S$10)+'2011'!$S$10))</f>
        <v>0</v>
      </c>
      <c r="Q10">
        <f>SUM((((((('2005'!$T$10+'2006'!$T$10)+'2007'!$T$10)+'2008'!$T$10)+'2009'!$T$10)+'2010'!$T$10)+'2011'!$T$10))</f>
        <v>0</v>
      </c>
      <c r="R10">
        <f>SUM((((((('2005'!$U$10+'2006'!$U$10)+'2007'!$U$10)+'2008'!$U$10)+'2009'!$U$10)+'2010'!$U$10)+'2011'!$U$10))</f>
        <v>486</v>
      </c>
      <c r="S10">
        <f>SUM((((((('2005'!$V$10+'2006'!$V$10)+'2007'!$V$10)+'2008'!$V$10)+'2009'!$V$10)+'2010'!$V$10)+'2011'!$V$10))</f>
        <v>0</v>
      </c>
      <c r="T10">
        <f>((((($E$10+$F$10)+$G$10)+$H$10)+$I$10)+$J$10)+$K$10</f>
        <v>121</v>
      </c>
      <c s="13" r="U10">
        <f>$T$10/$B$10</f>
        <v>0.122967479674797</v>
      </c>
      <c s="20" r="V10">
        <f>SUM((((((('2005'!$W$10+'2006'!$W$10)+'2007'!$W$10)+'2008'!$W$10)+'2009'!$W$10)+'2010'!$W$10)+'2011'!$W$10))/7</f>
        <v>29.1808536267423</v>
      </c>
      <c s="20" r="W10">
        <f>SUM((((((('2005'!$X$10+'2006'!$X$10)+'2007'!$X$10)+'2008'!$X$10)+'2009'!$X$10)+'2010'!$X$10)+'2011'!$X$10))/7</f>
        <v>15.7971600023484</v>
      </c>
      <c t="s" r="X10">
        <v>268</v>
      </c>
    </row>
    <row r="11">
      <c t="s" r="A11">
        <v>33</v>
      </c>
      <c s="22" r="B11">
        <f>SUM((((((('2005'!$E$11+'2006'!$E$11)+'2007'!$E$11)+'2008'!$E$11)+'2009'!$E$11)+'2010'!$E$11)+'2011'!$E$11))</f>
        <v>588</v>
      </c>
      <c s="22" r="C11">
        <f>SUM((((((('2005'!$F$11+'2006'!$F$11)+'2007'!$F$11)+'2008'!$F$11)+'2009'!$F$11)+'2010'!$F$11)+'2011'!$F$11))</f>
        <v>2643</v>
      </c>
      <c s="13" r="D11">
        <f>$B$11/$C$11</f>
        <v>0.222474460839955</v>
      </c>
      <c r="E11">
        <f>SUM((((((('2005'!$H$11+'2006'!$H$11)+'2007'!$H$11)+'2008'!$H$11)+'2009'!$H$11)+'2010'!$H$11)+'2011'!$H$11))</f>
        <v>31</v>
      </c>
      <c r="F11">
        <f>SUM((((((('2005'!$I$11+'2006'!$I$11)+'2007'!$I$11)+'2008'!$I$11)+'2009'!$I$11)+'2010'!$I$11)+'2011'!$I$11))</f>
        <v>0</v>
      </c>
      <c r="G11">
        <f>SUM((((((('2005'!$J$11+'2006'!$J$11)+'2007'!$J$11)+'2008'!$J$11)+'2009'!$J$11)+'2010'!$J$11)+'2011'!$J$11))</f>
        <v>0</v>
      </c>
      <c r="H11">
        <f>SUM((((((('2005'!$K$11+'2006'!$K$11)+'2007'!$K$11)+'2008'!$K$11)+'2009'!$K$11)+'2010'!$K$11)+'2011'!$K$11))</f>
        <v>51</v>
      </c>
      <c r="I11">
        <f>SUM((((((('2005'!$L$11+'2006'!$L$11)+'2007'!$L$11)+'2008'!$L$11)+'2009'!$L$11)+'2010'!$L$11)+'2011'!$L$11))</f>
        <v>0</v>
      </c>
      <c r="J11">
        <f>SUM((((((('2005'!$M$11+'2006'!$M$11)+'2007'!$M$11)+'2008'!$M$11)+'2009'!$M$11)+'2010'!$M$11)+'2011'!$M$11))</f>
        <v>0</v>
      </c>
      <c r="K11">
        <f>SUM((((((('2005'!$N$11+'2006'!$N$11)+'2007'!$N$11)+'2008'!$N$11)+'2009'!$N$11)+'2010'!$N$11)+'2011'!$N$11))</f>
        <v>83</v>
      </c>
      <c r="L11">
        <f>SUM((((((('2005'!$O$11+'2006'!$O$11)+'2007'!$O$11)+'2008'!$O$11)+'2009'!$O$11)+'2010'!$O$11)+'2011'!$O$11))</f>
        <v>0</v>
      </c>
      <c r="M11">
        <f>SUM((((((('2005'!$P$11+'2006'!$P$11)+'2007'!$P$11)+'2008'!$P$11)+'2009'!$P$11)+'2010'!$P$11)+'2011'!$P$11))</f>
        <v>0</v>
      </c>
      <c r="N11">
        <f>SUM((((((('2005'!$Q$11+'2006'!$Q$11)+'2007'!$Q$11)+'2008'!$Q$11)+'2009'!$Q$11)+'2010'!$Q$11)+'2011'!$Q$11))</f>
        <v>93</v>
      </c>
      <c r="O11">
        <f>SUM((((((('2005'!$R$11+'2006'!$R$11)+'2007'!$R$11)+'2008'!$R$11)+'2009'!$R$11)+'2010'!$R$11)+'2011'!$R$11))</f>
        <v>0</v>
      </c>
      <c r="P11">
        <f>SUM((((((('2005'!$S$11+'2006'!$S$11)+'2007'!$S$11)+'2008'!$S$11)+'2009'!$S$11)+'2010'!$S$11)+'2011'!$S$11))</f>
        <v>0</v>
      </c>
      <c r="Q11">
        <f>SUM((((((('2005'!$T$11+'2006'!$T$11)+'2007'!$T$11)+'2008'!$T$11)+'2009'!$T$11)+'2010'!$T$11)+'2011'!$T$11))</f>
        <v>113</v>
      </c>
      <c r="R11">
        <f>SUM((((((('2005'!$U$11+'2006'!$U$11)+'2007'!$U$11)+'2008'!$U$11)+'2009'!$U$11)+'2010'!$U$11)+'2011'!$U$11))</f>
        <v>0</v>
      </c>
      <c r="S11">
        <f>SUM((((((('2005'!$V$11+'2006'!$V$11)+'2007'!$V$11)+'2008'!$V$11)+'2009'!$V$11)+'2010'!$V$11)+'2011'!$V$11))</f>
        <v>216</v>
      </c>
      <c r="T11">
        <f>((((($E$11+$F$11)+$G$11)+$H$11)+$I$11)+$J$11)+$K$11</f>
        <v>165</v>
      </c>
      <c s="13" r="U11">
        <f>$T$11/$B$11</f>
        <v>0.280612244897959</v>
      </c>
      <c s="20" r="V11">
        <f>SUM((((((('2005'!$W$11+'2006'!$W$11)+'2007'!$W$11)+'2008'!$W$11)+'2009'!$W$11)+'2010'!$W$11)+'2011'!$W$11))/7</f>
        <v>37.1925746011759</v>
      </c>
      <c s="20" r="W11">
        <f>SUM((((((('2005'!$X$11+'2006'!$X$11)+'2007'!$X$11)+'2008'!$X$11)+'2009'!$X$11)+'2010'!$X$11)+'2011'!$X$11))/7</f>
        <v>15.8514184034885</v>
      </c>
      <c t="s" r="X11">
        <v>269</v>
      </c>
    </row>
    <row r="12">
      <c t="s" r="A12">
        <v>34</v>
      </c>
      <c s="22" r="B12">
        <f>SUM((((((('2005'!$E$12+'2006'!$E$12)+'2007'!$E$12)+'2008'!$E$12)+'2009'!$E$12)+'2010'!$E$12)+'2011'!$E$12))</f>
        <v>693</v>
      </c>
      <c s="22" r="C12">
        <f>SUM((((((('2005'!$F$12+'2006'!$F$12)+'2007'!$F$12)+'2008'!$F$12)+'2009'!$F$12)+'2010'!$F$12)+'2011'!$F$12))</f>
        <v>3662</v>
      </c>
      <c s="13" r="D12">
        <f>$B$12/$C$12</f>
        <v>0.189240851993446</v>
      </c>
      <c r="E12">
        <f>SUM((((((('2005'!$H$12+'2006'!$I$12)+'2007'!$I$12)+'2008'!$I$12)+'2009'!$I$12)+'2010'!$I$12)+'2011'!$I$12))</f>
        <v>49</v>
      </c>
      <c r="F12">
        <f>SUM((((((('2005'!$I$12+'2006'!$I$12)+'2007'!$I$12)+'2008'!$I$12)+'2009'!$I$12)+'2010'!$I$12)+'2011'!$I$12))</f>
        <v>57</v>
      </c>
      <c r="G12">
        <f>SUM((((((('2005'!$J$12+'2006'!$J$12)+'2007'!$J$12)+'2008'!$J$12)+'2009'!$J$12)+'2010'!$J$12)+'2011'!$J$12))</f>
        <v>0</v>
      </c>
      <c r="H12">
        <f>SUM((((((('2005'!$K$12+'2006'!$L$12)+'2007'!$L$12)+'2008'!$L$12)+'2009'!$L$12)+'2010'!$L$12)+'2011'!$L$12))</f>
        <v>69</v>
      </c>
      <c r="I12">
        <f>SUM((((((('2005'!$L$12+'2006'!$L$12)+'2007'!$L$12)+'2008'!$L$12)+'2009'!$L$12)+'2010'!$L$12)+'2011'!$L$12))</f>
        <v>81</v>
      </c>
      <c r="J12">
        <f>SUM((((((('2005'!$M$13+'2006'!$M$13)+'2007'!$M$13)+'2008'!$M$13)+'2009'!$M$13)+'2010'!$M$13)+'2011'!$M$13))</f>
        <v>0</v>
      </c>
      <c r="K12">
        <f>SUM((((((('2005'!$N$12+'2006'!$O$12)+'2007'!$O$12)+'2008'!$O$12)+'2009'!$O$12)+'2010'!$O$12)+'2011'!$O$12))</f>
        <v>71</v>
      </c>
      <c r="L12">
        <f>SUM((((((('2005'!$O$12+'2006'!$O$12)+'2007'!$O$12)+'2008'!$O$12)+'2009'!$O$12)+'2010'!$O$12)+'2011'!$O$12))</f>
        <v>82</v>
      </c>
      <c r="M12">
        <f>SUM((((((('2005'!$P$12+'2006'!$P$12)+'2007'!$P$12)+'2008'!$P$12)+'2009'!$P$12)+'2010'!$P$12)+'2011'!$P$12))</f>
        <v>0</v>
      </c>
      <c r="N12">
        <f>SUM((((((('2005'!$Q$12+'2006'!$R$12)+'2007'!$R$12)+'2008'!$R$12)+'2009'!$R$12)+'2010'!$R$12)+'2011'!$R$12))</f>
        <v>104</v>
      </c>
      <c r="O12">
        <f>SUM((((((('2005'!$R$12+'2006'!$R$12)+'2007'!$R$12)+'2008'!$R$12)+'2009'!$R$12)+'2010'!$R$12)+'2011'!$R$12))</f>
        <v>127</v>
      </c>
      <c r="P12">
        <f>SUM((((((('2005'!$S$12+'2006'!$S$12)+'2007'!$S$12)+'2008'!$S$12)+'2009'!$S$12)+'2010'!$S$12)+'2011'!$S$12))</f>
        <v>0</v>
      </c>
      <c r="Q12">
        <f>SUM((((((('2005'!$T$12+'2006'!$T$12)+'2007'!$T$12)+'2008'!$T$12)+'2009'!$T$12)+'2010'!$T$12)+'2011'!$T$12))</f>
        <v>0</v>
      </c>
      <c r="R12">
        <f>SUM((((((('2005'!$U$12+'2006'!$U$12)+'2007'!$U$12)+'2008'!$U$12)+'2009'!$U$12)+'2010'!$U$12)+'2011'!$U$12))</f>
        <v>350</v>
      </c>
      <c r="S12">
        <f>SUM((((((('2005'!$V$12+'2006'!$V$12)+'2007'!$V$12)+'2008'!$V$12)+'2009'!$V$12)+'2010'!$V$12)+'2011'!$V$12))</f>
        <v>0</v>
      </c>
      <c r="T12">
        <f>((((($E$12+$F$12)+$G$12)+$H$12)+$I$12)+$J$12)+$K$12</f>
        <v>327</v>
      </c>
      <c s="13" r="U12">
        <f>$T$12/$B$12</f>
        <v>0.471861471861472</v>
      </c>
      <c s="20" r="V12">
        <f>SUM((((((('2005'!$W$12+'2006'!$W$12)+'2007'!$W$12)+'2008'!$W$12)+'2009'!$W$12)+'2010'!$W$12)+'2011'!$W$12))/7</f>
        <v>31.2246596991373</v>
      </c>
      <c s="20" r="W12">
        <f>SUM((((((('2005'!$X$12+'2006'!$X$12)+'2007'!$X$12)+'2008'!$X$12)+'2009'!$X$12)+'2010'!$X$12)+'2011'!$X$12))/7</f>
        <v>14.2199511080754</v>
      </c>
      <c t="s" r="X12">
        <v>270</v>
      </c>
    </row>
    <row r="13">
      <c t="s" r="A13">
        <v>35</v>
      </c>
      <c r="B13">
        <f>SUM((((((('2005'!$E$13+'2006'!$E$13)+'2007'!$E$13)+'2008'!$E$13)+'2009'!$E$13)+'2010'!$E$13)+'2011'!$E$13))</f>
        <v>636</v>
      </c>
      <c s="22" r="C13">
        <f>SUM((((((('2005'!$F$13+'2006'!$F$13)+'2007'!$F$13)+'2008'!$F$13)+'2009'!$F$13)+'2010'!$F$13)+'2011'!$F$13))</f>
        <v>3549</v>
      </c>
      <c s="13" r="D13">
        <f>$B$13/$C$13</f>
        <v>0.179205409974641</v>
      </c>
      <c r="E13">
        <f>SUM((((((('2005'!$H$13+'2006'!$H$13)+'2007'!$H$13)+'2008'!$H$13)+'2009'!$H$13)+'2010'!$H$13)+'2011'!$H$13))</f>
        <v>28</v>
      </c>
      <c r="F13">
        <f>SUM((((((('2005'!$I$13+'2006'!$I$13)+'2007'!$I$13)+'2008'!$I$13)+'2009'!$I$13)+'2010'!$I$13)+'2011'!$I$13))</f>
        <v>0</v>
      </c>
      <c r="G13">
        <f>SUM((((((('2005'!$J$13+'2006'!$J$13)+'2007'!$J$13)+'2008'!$J$13)+'2009'!$J$13)+'2010'!$J$13)+'2011'!$J$13))</f>
        <v>0</v>
      </c>
      <c r="H13">
        <f>SUM((((((('2005'!$K$13+'2006'!$K$13)+'2007'!$K$13)+'2008'!$K$13)+'2009'!$K$13)+'2010'!$K$13)+'2011'!$K$13))</f>
        <v>54</v>
      </c>
      <c r="I13">
        <f>SUM((((((('2005'!$L$13+'2006'!$L$13)+'2007'!$L$13)+'2008'!$L$13)+'2009'!$L$13)+'2010'!$L$13)+'2011'!$L$13))</f>
        <v>0</v>
      </c>
      <c r="J13">
        <f>SUM((((((('2005'!$M$13+'2006'!$M$13)+'2007'!$M$13)+'2008'!$M$13)+'2009'!$M$13)+'2010'!$M$13)+'2011'!$M$13))</f>
        <v>0</v>
      </c>
      <c r="K13">
        <f>SUM((((((('2005'!$N$13+'2006'!$N$13)+'2007'!$N$13)+'2008'!$N$13)+'2009'!$N$13)+'2010'!$N$13)+'2011'!$N$13))</f>
        <v>61</v>
      </c>
      <c r="L13">
        <f>SUM((((((('2005'!$O$13+'2006'!$O$13)+'2007'!$O$13)+'2008'!$O$13)+'2009'!$O$13)+'2010'!$O$13)+'2011'!$O$13))</f>
        <v>0</v>
      </c>
      <c r="M13">
        <f>SUM((((((('2005'!$P$13+'2006'!$P$13)+'2007'!$P$13)+'2008'!$P$13)+'2009'!$P$13)+'2010'!$P$13)+'2011'!$P$13))</f>
        <v>0</v>
      </c>
      <c r="N13">
        <f>SUM((((((('2005'!$Q$13+'2006'!$Q$13)+'2007'!$Q$13)+'2008'!$Q$13)+'2009'!$Q$13)+'2010'!$Q$13)+'2011'!$Q$13))</f>
        <v>114</v>
      </c>
      <c r="O13">
        <f>SUM((((((('2005'!$R$13+'2006'!$R$13)+'2007'!$R$13)+'2008'!$R$13)+'2009'!$R$13)+'2010'!$R$13)+'2011'!$R$13))</f>
        <v>0</v>
      </c>
      <c r="P13">
        <f>SUM((((((('2005'!$S$13+'2006'!$S$13)+'2007'!$S$13)+'2008'!$S$13)+'2009'!$S$13)+'2010'!$S$13)+'2011'!$S$13))</f>
        <v>0</v>
      </c>
      <c r="Q13">
        <f>SUM((((((('2005'!$T$13+'2006'!$T$13)+'2007'!$T$13)+'2008'!$T$13)+'2009'!$T$13)+'2010'!$T$13)+'2011'!$T$13))</f>
        <v>110</v>
      </c>
      <c r="R13">
        <f>SUM((((((('2005'!$U$13+'2006'!$U$13)+'2007'!$U$13)+'2008'!$U$13)+'2009'!$U$13)+'2010'!$U$13)+'2011'!$U$13))</f>
        <v>0</v>
      </c>
      <c r="S13">
        <f>SUM((((((('2005'!$V$13+'2006'!$V$13)+'2007'!$V$13)+'2008'!$V$13)+'2009'!$V$13)+'2010'!$V$13)+'2011'!$V$13))</f>
        <v>271</v>
      </c>
      <c r="T13">
        <f>((((($E$13+$F$13)+$G$13)+$H$13)+$I$13)+$J$13)+$K$13</f>
        <v>143</v>
      </c>
      <c s="13" r="U13">
        <f>$T$13/$B$13</f>
        <v>0.224842767295598</v>
      </c>
      <c s="20" r="V13">
        <f>SUM((((((('2005'!$W$13+'2006'!$W$13)+'2007'!$W$13)+'2008'!$W$13)+'2009'!$W$13)+'2010'!$W$13)+'2011'!$W$13))/7</f>
        <v>20.160586495976</v>
      </c>
      <c s="20" r="W13">
        <f>SUM((((((('2005'!$X$13+'2006'!$X$13)+'2007'!$X$13)+'2008'!$X$13)+'2009'!$X$13)+'2010'!$X$13)+'2011'!$X$13))/7</f>
        <v>10.8760949281883</v>
      </c>
    </row>
    <row r="14">
      <c t="s" r="A14">
        <v>36</v>
      </c>
      <c s="22" r="B14">
        <f>SUM((((((('2005'!$E$14+'2006'!$E$14)+'2007'!$E$14)+'2008'!$E$14)+'2009'!$E$14)+'2010'!$E$14)+'2011'!$E$14))</f>
        <v>361</v>
      </c>
      <c s="22" r="C14">
        <f>SUM((((((('2005'!$F$14+'2006'!$F$14)+'2007'!$F$14)+'2008'!$F$14)+'2009'!$F$14)+'2010'!$F$14)+'2011'!$F$14))</f>
        <v>3680</v>
      </c>
      <c s="13" r="D14">
        <f>$B$14/$C$14</f>
        <v>0.098097826086956</v>
      </c>
      <c r="E14">
        <f>SUM((((((('2005'!$H$14+'2006'!$H$14)+'2007'!$H$14)+'2008'!$H$14)+'2009'!$H$14)+'2010'!$H$14)+'2011'!$H$14))</f>
        <v>1</v>
      </c>
      <c r="F14">
        <f>SUM((((((('2005'!$I$14+'2006'!$I$14)+'2007'!$I$14)+'2008'!$I$14)+'2009'!$I$14)+'2010'!$I$14)+'2011'!$I$14))</f>
        <v>0</v>
      </c>
      <c r="G14">
        <f>SUM((((((('2005'!$J$14+'2006'!$J$14)+'2007'!$J$14)+'2008'!$J$14)+'2009'!$J$14)+'2010'!$J$14)+'2011'!$J$14))</f>
        <v>0</v>
      </c>
      <c r="H14">
        <f>SUM((((((('2005'!$K$14+'2006'!$K$14)+'2007'!$K$14)+'2008'!$K$14)+'2009'!$K$14)+'2010'!$K$14)+'2011'!$K$14))</f>
        <v>18</v>
      </c>
      <c r="I14">
        <f>SUM((((((('2005'!$L$14+'2006'!$L$14)+'2007'!$L$14)+'2008'!$L$14)+'2009'!$L$14)+'2010'!$L$14)+'2011'!$L$14))</f>
        <v>0</v>
      </c>
      <c r="J14">
        <f>SUM((((((('2005'!$M$14+'2006'!$M$14)+'2007'!$M$14)+'2008'!$M$14)+'2009'!$M$14)+'2010'!$M$14)+'2011'!$M$14))</f>
        <v>0</v>
      </c>
      <c r="K14">
        <f>SUM((((((('2005'!$N$14+'2006'!$N$14)+'2007'!$N$14)+'2008'!$N$14)+'2009'!$N$14)+'2010'!$N$14)+'2011'!$N$14))</f>
        <v>31</v>
      </c>
      <c r="L14">
        <f>SUM((((((('2005'!$O$14+'2006'!$O$14)+'2007'!$O$14)+'2008'!$O$14)+'2009'!$O$14)+'2010'!$O$14)+'2011'!$O$14))</f>
        <v>0</v>
      </c>
      <c r="M14">
        <f>SUM((((((('2005'!$P$14+'2006'!$P$14)+'2007'!$P$14)+'2008'!$P$14)+'2009'!$P$14)+'2010'!$P$14)+'2011'!$P$14))</f>
        <v>0</v>
      </c>
      <c r="N14">
        <f>SUM((((((('2005'!$Q$14+'2006'!$Q$14)+'2007'!$Q$14)+'2008'!$Q$14)+'2009'!$Q$14)+'2010'!$Q$14)+'2011'!$Q$14))</f>
        <v>35</v>
      </c>
      <c r="O14">
        <f>SUM((((((('2005'!$R$14+'2006'!$R$14)+'2007'!$R$14)+'2008'!$R$14)+'2009'!$R$14)+'2010'!$R$14)+'2011'!$R$14))</f>
        <v>0</v>
      </c>
      <c r="P14">
        <f>SUM((((((('2005'!$S$14+'2006'!$S$14)+'2007'!$S$14)+'2008'!$S$14)+'2009'!$S$14)+'2010'!$S$14)+'2011'!$S$14))</f>
        <v>0</v>
      </c>
      <c r="Q14">
        <f>SUM((((((('2005'!$T$14+'2006'!$T$14)+'2007'!$T$14)+'2008'!$T$14)+'2009'!$T$14)+'2010'!$T$14)+'2011'!$T$14))</f>
        <v>90</v>
      </c>
      <c r="R14">
        <f>SUM((((((('2005'!$U$14+'2006'!$U$14)+'2007'!$U$14)+'2008'!$U$14)+'2009'!$U$14)+'2010'!$U$14)+'2011'!$U$14))</f>
        <v>0</v>
      </c>
      <c r="S14">
        <f>SUM((((((('2005'!$V$14+'2006'!$V$14)+'2007'!$V$14)+'2008'!$V$14)+'2009'!$V$14)+'2010'!$V$14)+'2011'!$V$14))</f>
        <v>175</v>
      </c>
      <c r="T14">
        <f>((((($E$14+$F$14)+$G$14)+$H$14)+$I$14)+$J$14)+$K$14</f>
        <v>50</v>
      </c>
      <c s="13" r="U14">
        <f>$T$14/$B$14</f>
        <v>0.138504155124654</v>
      </c>
      <c s="20" r="V14">
        <f>SUM((((((('2005'!$W$14+'2006'!$W$14)+'2007'!$W$14)+'2008'!$W$14)+'2009'!$W$14)+'2010'!$W$14)+'2011'!$W$14))/7</f>
        <v>12.3313762751754</v>
      </c>
      <c s="20" r="W14">
        <f>SUM((((((('2005'!$X$14+'2006'!$X$14)+'2007'!$X$14)+'2008'!$X$14)+'2009'!$X$14)+'2010'!$X$14)+'2011'!$X$14))/7</f>
        <v>10.2680310102239</v>
      </c>
      <c t="s" r="X14">
        <v>271</v>
      </c>
    </row>
    <row r="15">
      <c t="s" r="A15">
        <v>37</v>
      </c>
      <c s="22" r="B15">
        <f>SUM((((((('2005'!$E$15+'2006'!$E$15)+'2007'!$E$15)+'2008'!$E$15)+'2009'!$E$15)+'2010'!$E$15)+'2011'!$E$15))</f>
        <v>1605</v>
      </c>
      <c s="22" r="C15">
        <f>SUM((((((('2005'!$F$15+'2006'!$F$15)+'2007'!$F$15)+'2008'!$F$15)+'2009'!$F$15)+'2010'!$F$15)+'2011'!$F$15))</f>
        <v>8264</v>
      </c>
      <c s="13" r="D15">
        <f>$B$15/$C$15</f>
        <v>0.194215876089061</v>
      </c>
      <c r="E15">
        <f>SUM((((((('2005'!$H$15+'2006'!$H$15)+'2007'!$H$15)+'2008'!$H$15)+'2009'!$H$15)+'2010'!$H$15)+'2011'!$H$15))</f>
        <v>46</v>
      </c>
      <c r="F15">
        <f>SUM((((((('2005'!$I$15+'2006'!$I$15)+'2007'!$I$15)+'2008'!$I$15)+'2009'!$I$15)+'2010'!$I$15)+'2011'!$I$15))</f>
        <v>0</v>
      </c>
      <c r="G15">
        <f>SUM((((((('2005'!$J$15+'2006'!$J$15)+'2007'!$J$15)+'2008'!$J$15)+'2009'!$J$15)+'2010'!$J$15)+'2011'!$J$15))</f>
        <v>0</v>
      </c>
      <c r="H15">
        <f>SUM((((((('2005'!$K$15+'2006'!$K$15)+'2007'!$K$15)+'2008'!$K$15)+'2009'!$K$15)+'2010'!$K$15)+'2011'!$K$15))</f>
        <v>87</v>
      </c>
      <c r="I15">
        <f>SUM((((((('2005'!$L$15+'2006'!$L$15)+'2007'!$L$15)+'2008'!$L$15)+'2009'!$L$15)+'2010'!$L$15)+'2011'!$L$15))</f>
        <v>0</v>
      </c>
      <c r="J15">
        <f>SUM((((((('2005'!$M$15+'2006'!$M$15)+'2007'!$M$15)+'2008'!$M$15)+'2009'!$M$15)+'2010'!$M$15)+'2011'!$M$15))</f>
        <v>0</v>
      </c>
      <c r="K15">
        <f>SUM((((((('2005'!$N$15+'2006'!$N$15)+'2007'!$N$15)+'2008'!$N$15)+'2009'!$N$15)+'2010'!$N$15)+'2011'!$N$15))</f>
        <v>210</v>
      </c>
      <c r="L15">
        <f>SUM((((((('2005'!$O$15+'2006'!$O$15)+'2007'!$O$15)+'2008'!$O$15)+'2009'!$O$15)+'2010'!$O$15)+'2011'!$O$15))</f>
        <v>0</v>
      </c>
      <c r="M15">
        <f>SUM((((((('2005'!$P$15+'2006'!$P$15)+'2007'!$P$15)+'2008'!$P$15)+'2009'!$P$15)+'2010'!$P$15)+'2011'!$P$15))</f>
        <v>0</v>
      </c>
      <c r="N15">
        <f>SUM((((((('2005'!$Q$15+'2006'!$Q$15)+'2007'!$Q$15)+'2008'!$Q$15)+'2009'!$Q$15)+'2010'!$Q$15)+'2011'!$Q$15))</f>
        <v>252</v>
      </c>
      <c r="O15">
        <f>SUM((((((('2005'!$R$15+'2006'!$R$15)+'2007'!$R$15)+'2008'!$R$15)+'2009'!$R$15)+'2010'!$R$15)+'2011'!$R$15))</f>
        <v>0</v>
      </c>
      <c r="P15">
        <f>SUM((((((('2005'!$S$15+'2006'!$S$15)+'2007'!$S$15)+'2008'!$S$15)+'2009'!$S$15)+'2010'!$S$15)+'2011'!$S$15))</f>
        <v>0</v>
      </c>
      <c r="Q15">
        <f>SUM((((((('2005'!$T$15+'2006'!$T$15)+'2007'!$T$15)+'2008'!$T$15)+'2009'!$T$15)+'2010'!$T$15)+'2011'!$T$15))</f>
        <v>343</v>
      </c>
      <c r="R15">
        <f>SUM((((((('2005'!$U$15+'2006'!$U$15)+'2007'!$U$15)+'2008'!$U$15)+'2009'!$U$15)+'2010'!$U$15)+'2011'!$U$15))</f>
        <v>0</v>
      </c>
      <c r="S15">
        <f>SUM((((((('2005'!$V$15+'2006'!$V$15)+'2007'!$V$15)+'2008'!$V$15)+'2009'!$V$15)+'2010'!$V$15)+'2011'!$V$15))</f>
        <v>627</v>
      </c>
      <c r="T15">
        <f>((((($E$15+$F$15)+$G$15)+$H$15)+$I$15)+$J$15)+$K$15</f>
        <v>343</v>
      </c>
      <c s="13" r="U15">
        <f>$T$15/$B$15</f>
        <v>0.213707165109034</v>
      </c>
      <c s="20" r="V15">
        <f>SUM((((((('2005'!$W$15+'2006'!$W$15)+'2007'!$W$15)+'2008'!$W$15)+'2009'!$W$15)+'2010'!$W$15)+'2011'!$W$15))/7</f>
        <v>31.5465507189152</v>
      </c>
      <c s="20" r="W15">
        <f>SUM((((((('2005'!$X$15+'2006'!$X$15)+'2007'!$X$15)+'2008'!$X$15)+'2009'!$X$15)+'2010'!$X$15)+'2011'!$X$15))/7</f>
        <v>13.9198518866548</v>
      </c>
      <c t="s" r="X15">
        <v>272</v>
      </c>
    </row>
    <row r="16">
      <c t="s" r="A16">
        <v>38</v>
      </c>
      <c s="22" r="B16">
        <f>SUM((((((('2005'!$E$16+'2006'!$E$16)+'2007'!$E$16)+'2008'!$E$16)+'2009'!$E$16)+'2010'!$E$16)+'2011'!$E$16))</f>
        <v>760</v>
      </c>
      <c s="22" r="C16">
        <f>SUM((((((('2005'!$F$16+'2006'!$F$16)+'2007'!$F$16)+'2008'!$F$16)+'2009'!$F$16)+'2010'!$F$16)+'2011'!$F$16))</f>
        <v>4084</v>
      </c>
      <c s="13" r="D16">
        <f>$B$16/$C$16</f>
        <v>0.186092066601371</v>
      </c>
      <c r="E16">
        <f>SUM((((((('2005'!$H$16+'2006'!$H$16)+'2007'!$H$16)+'2008'!$H$16)+'2009'!$H$16)+'2010'!$H$16)+'2011'!$H$16))</f>
        <v>24</v>
      </c>
      <c r="F16">
        <f>SUM((((((('2005'!$I$16+'2006'!$I$16)+'2007'!$I$16)+'2008'!$I$16)+'2009'!$I$16)+'2010'!$I$16)+'2011'!$I$16))</f>
        <v>0</v>
      </c>
      <c r="G16">
        <f>SUM((((((('2005'!$J$16+'2006'!$J$16)+'2007'!$J$16)+'2008'!$J$16)+'2009'!$J$16)+'2010'!$J$16)+'2011'!$J$16))</f>
        <v>0</v>
      </c>
      <c r="H16">
        <f>SUM((((((('2005'!$K$16+'2006'!$K$16)+'2007'!$K$16)+'2008'!$K$16)+'2009'!$K$16)+'2010'!$K$16)+'2011'!$K$16))</f>
        <v>43</v>
      </c>
      <c r="I16">
        <f>SUM((((((('2005'!$L$16+'2006'!$L$16)+'2007'!$L$16)+'2008'!$L$16)+'2009'!$L$16)+'2010'!$L$16)+'2011'!$L$16))</f>
        <v>0</v>
      </c>
      <c r="J16">
        <f>SUM((((((('2005'!$M$16+'2006'!$M$16)+'2007'!$M$16)+'2008'!$M$16)+'2009'!$M$16)+'2010'!$M$16)+'2011'!$M$16))</f>
        <v>0</v>
      </c>
      <c r="K16">
        <f>SUM((((((('2005'!$N$16+'2006'!$N$16)+'2007'!$N$16)+'2008'!$N$16)+'2009'!$N$16)+'2010'!$N$16)+'2011'!$N$16))</f>
        <v>87</v>
      </c>
      <c r="L16">
        <f>SUM((((((('2005'!$O$16+'2006'!$O$16)+'2007'!$O$16)+'2008'!$O$16)+'2009'!$O$16)+'2010'!$O$16)+'2011'!$O$16))</f>
        <v>0</v>
      </c>
      <c r="M16">
        <f>SUM((((((('2005'!$P$16+'2006'!$P$16)+'2007'!$P$16)+'2008'!$P$16)+'2009'!$P$16)+'2010'!$P$16)+'2011'!$P$16))</f>
        <v>0</v>
      </c>
      <c r="N16">
        <f>SUM((((((('2005'!$Q$16+'2006'!$Q$16)+'2007'!$Q$16)+'2008'!$Q$16)+'2009'!$Q$16)+'2010'!$Q$16)+'2011'!$Q$16))</f>
        <v>157</v>
      </c>
      <c r="O16">
        <f>SUM((((((('2005'!$R$16+'2006'!$R$16)+'2007'!$R$16)+'2008'!$R$16)+'2009'!$R$16)+'2010'!$R$16)+'2011'!$R$16))</f>
        <v>0</v>
      </c>
      <c r="P16">
        <f>SUM((((((('2005'!$S$16+'2006'!$S$16)+'2007'!$S$16)+'2008'!$S$16)+'2009'!$S$16)+'2010'!$S$16)+'2011'!$S$16))</f>
        <v>0</v>
      </c>
      <c r="Q16">
        <f>SUM((((((('2005'!$T$16+'2006'!$T$16)+'2007'!$T$16)+'2008'!$T$16)+'2009'!$T$16)+'2010'!$T$16)+'2011'!$T$16))</f>
        <v>172</v>
      </c>
      <c r="R16">
        <f>SUM((((((('2005'!$U$16+'2006'!$U$16)+'2007'!$U$16)+'2008'!$U$16)+'2009'!$U$16)+'2010'!$U$16)+'2011'!$U$16))</f>
        <v>0</v>
      </c>
      <c r="S16">
        <f>SUM((((((('2005'!$V$16+'2006'!$V$16)+'2007'!$V$16)+'2008'!$V$16)+'2009'!$V$16)+'2010'!$V$16)+'2011'!$V$16))</f>
        <v>282</v>
      </c>
      <c r="T16">
        <f>((((($E$16+$F$16)+$G$16)+$H$16)+$I$16)+$J$16)+$K$16</f>
        <v>154</v>
      </c>
      <c s="13" r="U16">
        <f>$T$16/$B$16</f>
        <v>0.202631578947368</v>
      </c>
      <c s="20" r="V16">
        <f>SUM((((((('2005'!$W$16+'2006'!$W$16)+'2007'!$W$16)+'2008'!$W$16)+'2009'!$W$16)+'2010'!$W$16)+'2011'!$W$16))/7</f>
        <v>27.7435717013222</v>
      </c>
      <c s="20" r="W16">
        <f>SUM((((((('2005'!$X$16+'2006'!$X$16)+'2007'!$X$16)+'2008'!$X$16)+'2009'!$X$16)+'2010'!$X$16)+'2011'!$X$16))/7</f>
        <v>13.3287440547948</v>
      </c>
      <c t="s" r="X16">
        <v>273</v>
      </c>
    </row>
    <row r="17">
      <c t="s" r="A17">
        <v>39</v>
      </c>
      <c s="22" r="B17">
        <f>SUM((((((('2005'!$E$17+'2006'!$E$17)+'2007'!$E$17)+'2008'!$E$17)+'2009'!$E$17)+'2010'!$E$17)+'2011'!$E$17))</f>
        <v>526</v>
      </c>
      <c s="22" r="C17">
        <f>SUM((((((('2005'!$F$17+'2006'!$F$17)+'2007'!$F$17)+'2008'!$F$17)+'2009'!$F$17)+'2010'!$F$17)+'2011'!$F$17))</f>
        <v>2644</v>
      </c>
      <c s="13" r="D17">
        <f>$B$17/$C$17</f>
        <v>0.198940998487141</v>
      </c>
      <c r="E17">
        <f>SUM((((((('2005'!$H$17+'2006'!$H$17)+'2007'!$H$17)+'2008'!$H$17)+'2009'!$H$17)+'2010'!$H$17)+'2011'!$H$17))</f>
        <v>19</v>
      </c>
      <c r="F17">
        <f>SUM((((((('2005'!$I$17+'2006'!$I$17)+'2007'!$I$17)+'2008'!$I$17)+'2009'!$I$17)+'2010'!$I$17)+'2011'!$I$17))</f>
        <v>0</v>
      </c>
      <c r="G17">
        <f>SUM((((((('2005'!$J$17+'2006'!$J$17)+'2007'!$J$17)+'2008'!$J$17)+'2009'!$J$17)+'2010'!$J$17)+'2011'!$J$17))</f>
        <v>0</v>
      </c>
      <c r="H17">
        <f>SUM((((((('2005'!$K$17+'2006'!$K$17)+'2007'!$K$17)+'2008'!$K$17)+'2009'!$K$17)+'2010'!$K$17)+'2011'!$K$17))</f>
        <v>36</v>
      </c>
      <c r="I17">
        <f>SUM((((((('2005'!$L$17+'2006'!$L$17)+'2007'!$L$17)+'2008'!$L$17)+'2009'!$L$17)+'2010'!$L$17)+'2011'!$L$17))</f>
        <v>0</v>
      </c>
      <c r="J17">
        <f>SUM((((((('2005'!$M$17+'2006'!$M$17)+'2007'!$M$17)+'2008'!$M$17)+'2009'!$M$17)+'2010'!$M$17)+'2011'!$M$17))</f>
        <v>0</v>
      </c>
      <c r="K17">
        <f>SUM((((((('2005'!$N$17+'2006'!$N$17)+'2007'!$N$17)+'2008'!$N$17)+'2009'!$N$17)+'2010'!$N$17)+'2011'!$N$17))</f>
        <v>56</v>
      </c>
      <c r="L17">
        <f>SUM((((((('2005'!$O$17+'2006'!$O$17)+'2007'!$O$17)+'2008'!$O$17)+'2009'!$O$17)+'2010'!$O$17)+'2011'!$O$17))</f>
        <v>0</v>
      </c>
      <c r="M17">
        <f>SUM((((((('2005'!$P$17+'2006'!$P$17)+'2007'!$P$17)+'2008'!$P$17)+'2009'!$P$17)+'2010'!$P$17)+'2011'!$P$17))</f>
        <v>0</v>
      </c>
      <c r="N17">
        <f>SUM((((((('2005'!$Q$17+'2006'!$Q$17)+'2007'!$Q$17)+'2008'!$Q$17)+'2009'!$Q$17)+'2010'!$Q$17)+'2011'!$Q$17))</f>
        <v>80</v>
      </c>
      <c r="O17">
        <f>SUM((((((('2005'!$R$17+'2006'!$R$17)+'2007'!$R$17)+'2008'!$R$17)+'2009'!$R$17)+'2010'!$R$17)+'2011'!$R$17))</f>
        <v>0</v>
      </c>
      <c r="P17">
        <f>SUM((((((('2005'!$S$17+'2006'!$S$17)+'2007'!$S$17)+'2008'!$S$17)+'2009'!$S$17)+'2010'!$S$17)+'2011'!$S$17))</f>
        <v>0</v>
      </c>
      <c r="Q17">
        <f>SUM((((((('2005'!$T$17+'2006'!$T$17)+'2007'!$T$17)+'2008'!$T$17)+'2009'!$T$17)+'2010'!$T$17)+'2011'!$T$17))</f>
        <v>93</v>
      </c>
      <c r="R17">
        <f>SUM((((((('2005'!$U$17+'2006'!$U$17)+'2007'!$U$17)+'2008'!$U$17)+'2009'!$U$17)+'2010'!$U$17)+'2011'!$U$17))</f>
        <v>0</v>
      </c>
      <c r="S17">
        <f>SUM((((((('2005'!$V$17+'2006'!$V$17)+'2007'!$V$17)+'2008'!$V$17)+'2009'!$V$17)+'2010'!$V$17)+'2011'!$V$17))</f>
        <v>242</v>
      </c>
      <c r="T17">
        <f>((((($E$17+$F$17)+$G$17)+$H$17)+$I$17)+$J$17)+$K$17</f>
        <v>111</v>
      </c>
      <c s="13" r="U17">
        <f>$T$17/$B$17</f>
        <v>0.211026615969582</v>
      </c>
      <c s="20" r="V17">
        <f>SUM((((((('2005'!$W$17+'2006'!$W$17)+'2007'!$W$17)+'2008'!$W$17)+'2009'!$W$17)+'2010'!$W$17)+'2011'!$W$17))/7</f>
        <v>35.8259120892242</v>
      </c>
      <c s="20" r="W17">
        <f>SUM((((((('2005'!$X$17+'2006'!$X$17)+'2007'!$X$17)+'2008'!$X$17)+'2009'!$X$17)+'2010'!$X$17)+'2011'!$X$17))/7</f>
        <v>15.542584267987</v>
      </c>
      <c t="s" r="X17">
        <v>274</v>
      </c>
    </row>
    <row r="18">
      <c t="s" r="A18">
        <v>40</v>
      </c>
      <c s="22" r="B18">
        <f>SUM((((((('2005'!$E$18+'2006'!$E$18)+'2007'!$E$18)+'2008'!$E$18)+'2009'!$E$18)+'2010'!$E$18)+'2011'!$E$18))</f>
        <v>1260</v>
      </c>
      <c s="22" r="C18">
        <f>SUM((((((('2005'!$F$18+'2006'!$F$18)+'2007'!$F$18)+'2008'!$F$18)+'2009'!$F$18)+'2010'!$F$18)+'2011'!$F$18))</f>
        <v>5702</v>
      </c>
      <c s="13" r="D18">
        <f>$B$18/$C$18</f>
        <v>0.220975096457383</v>
      </c>
      <c r="E18">
        <f>SUM((((((('2005'!$H$18+'2006'!$H$18)+'2007'!$H$18)+'2008'!$H$18)+'2009'!$H$18)+'2010'!$H$18)+'2011'!$H$18))</f>
        <v>42</v>
      </c>
      <c r="F18">
        <f>SUM((((((('2005'!$I$18+'2006'!$I$18)+'2007'!$I$18)+'2008'!$I$18)+'2009'!$I$18)+'2010'!$I$18)+'2011'!$I$18))</f>
        <v>0</v>
      </c>
      <c r="G18">
        <f>SUM((((((('2005'!$J$18+'2006'!$J$18)+'2007'!$J$18)+'2008'!$J$18)+'2009'!$J$18)+'2010'!$J$18)+'2011'!$J$18))</f>
        <v>0</v>
      </c>
      <c r="H18">
        <f>SUM((((((('2005'!$K$18+'2006'!$K$18)+'2007'!$K$18)+'2008'!$K$18)+'2009'!$K$18)+'2010'!$K$18)+'2011'!$K$18))</f>
        <v>84</v>
      </c>
      <c r="I18">
        <f>SUM((((((('2005'!$L$18+'2006'!$L$18)+'2007'!$L$18)+'2008'!$L$18)+'2009'!$L$18)+'2010'!$L$18)+'2011'!$L$18))</f>
        <v>0</v>
      </c>
      <c r="J18">
        <f>SUM((((((('2005'!$M$18+'2006'!$M$18)+'2007'!$M$18)+'2008'!$M$18)+'2009'!$M$18)+'2010'!$M$18)+'2011'!$M$18))</f>
        <v>0</v>
      </c>
      <c r="K18">
        <f>SUM((((((('2005'!$N$18+'2006'!$N$18)+'2007'!$N$18)+'2008'!$N$18)+'2009'!$N$18)+'2010'!$N$18)+'2011'!$N$18))</f>
        <v>168</v>
      </c>
      <c r="L18">
        <f>SUM((((((('2005'!$O$18+'2006'!$O$18)+'2007'!$O$18)+'2008'!$O$18)+'2009'!$O$18)+'2010'!$O$18)+'2011'!$O$18))</f>
        <v>0</v>
      </c>
      <c r="M18">
        <f>SUM((((((('2005'!$P$18+'2006'!$P$18)+'2007'!$P$18)+'2008'!$P$18)+'2009'!$P$18)+'2010'!$P$18)+'2011'!$P$18))</f>
        <v>0</v>
      </c>
      <c r="N18">
        <f>SUM((((((('2005'!$Q$18+'2006'!$Q$18)+'2007'!$Q$18)+'2008'!$Q$18)+'2009'!$Q$18)+'2010'!$Q$18)+'2011'!$Q$18))</f>
        <v>231</v>
      </c>
      <c r="O18">
        <f>SUM((((((('2005'!$R$18+'2006'!$R$18)+'2007'!$R$18)+'2008'!$R$18)+'2009'!$R$18)+'2010'!$R$18)+'2011'!$R$18))</f>
        <v>0</v>
      </c>
      <c r="P18">
        <f>SUM((((((('2005'!$S$18+'2006'!$S$18)+'2007'!$S$18)+'2008'!$S$18)+'2009'!$S$18)+'2010'!$S$18)+'2011'!$S$18))</f>
        <v>0</v>
      </c>
      <c r="Q18">
        <f>SUM((((((('2005'!$T$18+'2006'!$T$18)+'2007'!$T$18)+'2008'!$T$18)+'2009'!$T$18)+'2010'!$T$18)+'2011'!$T$18))</f>
        <v>231</v>
      </c>
      <c r="R18">
        <f>SUM((((((('2005'!$U$18+'2006'!$U$18)+'2007'!$U$18)+'2008'!$U$18)+'2009'!$U$18)+'2010'!$U$18)+'2011'!$U$18))</f>
        <v>0</v>
      </c>
      <c r="S18">
        <f>SUM((((((('2005'!$V$18+'2006'!$V$18)+'2007'!$V$18)+'2008'!$V$18)+'2009'!$V$18)+'2010'!$V$18)+'2011'!$V$18))</f>
        <v>504</v>
      </c>
      <c r="T18">
        <f>((((($E$18+$F$18)+$G$18)+$H$18)+$I$18)+$J$18)+$K$18</f>
        <v>294</v>
      </c>
      <c s="13" r="U18">
        <f>$T$18/$B$18</f>
        <v>0.233333333333333</v>
      </c>
      <c s="20" r="V18">
        <f>SUM((((((('2005'!$W$18+'2006'!$W$18)+'2007'!$W$18)+'2008'!$W$18)+'2009'!$W$18)+'2010'!$W$18)+'2011'!$W$18))/7</f>
        <v>35.3758599533589</v>
      </c>
      <c s="20" r="W18">
        <f>SUM((((((('2005'!$X$18+'2006'!$X$18)+'2007'!$X$18)+'2008'!$X$18)+'2009'!$X$18)+'2010'!$X$18)+'2011'!$X$18))/7</f>
        <v>16.0361324018094</v>
      </c>
      <c t="s" r="X18">
        <v>275</v>
      </c>
    </row>
    <row r="19">
      <c t="s" r="A19">
        <v>41</v>
      </c>
      <c s="22" r="B19">
        <f>SUM((((((('2005'!$E$19+'2006'!$E$19)+'2007'!$E$19)+'2008'!$E$19)+'2009'!$E$19)+'2010'!$E$19)+'2011'!$E$19))</f>
        <v>387</v>
      </c>
      <c s="22" r="C19">
        <f>SUM((((((('2005'!$F$19+'2006'!$F$19)+'2007'!$F$19)+'2008'!$F$19)+'2009'!$F$19)+'2010'!$F$19)+'2011'!$F$19))</f>
        <v>1464</v>
      </c>
      <c s="13" r="D19">
        <f>$B$19/$C$19</f>
        <v>0.264344262295082</v>
      </c>
      <c r="E19">
        <f>SUM((((((('2005'!$H$19+'2006'!$H$19)+'2007'!$H$19)+'2008'!$H$19)+'2009'!$H$19)+'2010'!$H$19)+'2011'!$H$19))</f>
        <v>13</v>
      </c>
      <c r="F19">
        <f>SUM((((((('2005'!$I$19+'2006'!$I$19)+'2007'!$I$19)+'2008'!$I$19)+'2009'!$I$19)+'2010'!$I$19)+'2011'!$I$19))</f>
        <v>0</v>
      </c>
      <c r="G19">
        <f>SUM((((((('2005'!$J$19+'2006'!$J$19)+'2007'!$J$19)+'2008'!$J$19)+'2009'!$J$19)+'2010'!$J$19)+'2011'!$J$19))</f>
        <v>0</v>
      </c>
      <c r="H19">
        <f>SUM((((((('2005'!$M$19+'2006'!$K$19)+'2007'!$K$19)+'2008'!$K$19)+'2009'!$K$19)+'2010'!$K$19)+'2011'!$K$19))</f>
        <v>12</v>
      </c>
      <c r="I19">
        <f>SUM((((((('2005'!$L$19+'2006'!$L$19)+'2007'!$L$19)+'2008'!$L$19)+'2009'!$L$19)+'2010'!$L$19)+'2011'!$L$19))</f>
        <v>0</v>
      </c>
      <c r="J19">
        <f>SUM((((((('2005'!$M$19+'2006'!$M$19)+'2007'!$M$19)+'2008'!$M$19)+'2009'!$M$19)+'2010'!$M$19)+'2011'!$M$19))</f>
        <v>69</v>
      </c>
      <c r="K19">
        <f>SUM((((((('2005'!$N$19+'2006'!$N$19)+'2007'!$N$19)+'2008'!$N$19)+'2009'!$N$19)+'2010'!$N$19)+'2011'!$N$19))</f>
        <v>0</v>
      </c>
      <c r="L19">
        <f>SUM((((((('2005'!$O$19+'2006'!$O$19)+'2007'!$O$19)+'2008'!$O$19)+'2009'!$O$19)+'2010'!$O$19)+'2011'!$O$19))</f>
        <v>0</v>
      </c>
      <c r="M19">
        <f>SUM((((((('2005'!$P$19+'2006'!$P$19)+'2007'!$P$19)+'2008'!$P$19)+'2009'!$P$19)+'2010'!$P$19)+'2011'!$P$19))</f>
        <v>0</v>
      </c>
      <c r="N19">
        <f>SUM((((((('2005'!$Q$19+'2006'!$Q$19)+'2007'!$Q$19)+'2008'!$Q$19)+'2009'!$Q$19)+'2010'!$Q$19)+'2011'!$Q$19))</f>
        <v>0</v>
      </c>
      <c r="O19">
        <f>SUM((((((('2005'!$R$19+'2006'!$R$19)+'2007'!$R$19)+'2008'!$R$19)+'2009'!$R$19)+'2010'!$R$19)+'2011'!$R$19))</f>
        <v>0</v>
      </c>
      <c r="P19">
        <f>SUM((((((('2005'!$S$19+'2006'!$S$19)+'2007'!$S$19)+'2008'!$S$19)+'2009'!$S$19)+'2010'!$S$19)+'2011'!$S$19))</f>
        <v>159</v>
      </c>
      <c r="Q19">
        <f>SUM((((((('2005'!$T$19+'2006'!$T$19)+'2007'!$T$19)+'2008'!$T$19)+'2009'!$T$19)+'2010'!$T$19)+'2011'!$T$19))</f>
        <v>0</v>
      </c>
      <c r="R19">
        <f>SUM((((((('2005'!$U$19+'2006'!$U$19)+'2007'!$U$19)+'2008'!$U$19)+'2009'!$U$19)+'2010'!$U$19)+'2011'!$U$19))</f>
        <v>0</v>
      </c>
      <c r="S19">
        <f>SUM((((((('2005'!$V$19+'2006'!$V$19)+'2007'!$V$19)+'2008'!$V$19)+'2009'!$V$19)+'2010'!$V$19)+'2011'!$V$19))</f>
        <v>146</v>
      </c>
      <c r="T19">
        <f>((((($E$19+$F$19)+$G$19)+$H$19)+$I$19)+$J$19)+$K$19</f>
        <v>94</v>
      </c>
      <c s="13" r="U19">
        <f>$T$19/$B$19</f>
        <v>0.242894056847545</v>
      </c>
      <c s="20" r="V19">
        <f>SUM((((((('2005'!$W$19+'2006'!$W$19)+'2007'!$W$19)+'2008'!$W$19)+'2009'!$W$19)+'2010'!$W$19)+'2011'!$W$19))/7</f>
        <v>55.9199808499361</v>
      </c>
      <c s="20" r="W19">
        <f>SUM((((((('2005'!$X$19+'2006'!$X$19)+'2007'!$X$19)+'2008'!$X$19)+'2009'!$X$19)+'2010'!$X$19)+'2011'!$X$19))/7</f>
        <v>23.9330965887068</v>
      </c>
      <c t="s" r="X19">
        <v>276</v>
      </c>
    </row>
    <row r="20">
      <c t="s" s="9" r="A20">
        <v>42</v>
      </c>
      <c s="22" r="B20">
        <f>SUM((((((('2005'!$E$20+'2006'!$E$20)+'2007'!$E$20)+'2008'!$E$20)+'2009'!$E$20)+'2010'!$E$20)+'2011'!$E$20))</f>
        <v>597</v>
      </c>
      <c s="22" r="C20">
        <f>SUM((((((('2005'!$F$20+'2006'!$F$20)+'2007'!$F$20)+'2008'!$F$20)+'2009'!$F$20)+'2010'!$F$20)+'2011'!$F$20))</f>
        <v>4276</v>
      </c>
      <c s="13" r="D20">
        <f>$B$20/$C$20</f>
        <v>0.139616463985033</v>
      </c>
      <c r="E20">
        <f>SUM((((((('2005'!$H$20+'2006'!$H$20)+'2007'!$H$20)+'2008'!$H$20)+'2009'!$H$20)+'2010'!$H$20)+'2011'!$H$20))</f>
        <v>15</v>
      </c>
      <c r="F20">
        <f>SUM((((((('2005'!$I$20+'2006'!$I$20)+'2007'!$I$20)+'2008'!$I$20)+'2009'!$I$20)+'2010'!$I$20)+'2011'!$I$20))</f>
        <v>0</v>
      </c>
      <c r="G20">
        <f>SUM((((((('2005'!$J$20+'2006'!$J$20)+'2007'!$J$20)+'2008'!$J$20)+'2009'!$J$20)+'2010'!$J$20)+'2011'!$J$20))</f>
        <v>0</v>
      </c>
      <c r="H20">
        <f>SUM((((((('2005'!$K$20+'2006'!$K$20)+'2007'!$K$20)+'2008'!$K$20)+'2009'!$K$20)+'2010'!$K$20)+'2011'!$K$20))</f>
        <v>30</v>
      </c>
      <c r="I20">
        <f>SUM((((((('2005'!$L$20+'2006'!$L$20)+'2007'!$L$20)+'2008'!$L$20)+'2009'!$L$20)+'2010'!$L$20)+'2011'!$L$20))</f>
        <v>0</v>
      </c>
      <c r="J20">
        <f>SUM((((((('2005'!$M$20+'2006'!$M$20)+'2007'!$M$20)+'2008'!$M$20)+'2009'!$M$20)+'2010'!$M$20)+'2011'!$M$20))</f>
        <v>0</v>
      </c>
      <c r="K20">
        <f>SUM((((((('2005'!$N$20+'2006'!$N$20)+'2007'!$N$20)+'2008'!$N$20)+'2009'!$N$20)+'2010'!$N$20)+'2011'!$N$20))</f>
        <v>65</v>
      </c>
      <c r="L20">
        <f>SUM((((((('2005'!$O$20+'2006'!$O$20)+'2007'!$O$20)+'2008'!$O$20)+'2009'!$O$20)+'2010'!$O$20)+'2011'!$O$20))</f>
        <v>0</v>
      </c>
      <c r="M20">
        <f>SUM((((((('2005'!$P$20+'2006'!$P$20)+'2007'!$P$20)+'2008'!$P$20)+'2009'!$P$20)+'2010'!$P$20)+'2011'!$P$20))</f>
        <v>0</v>
      </c>
      <c r="N20">
        <f>SUM((((((('2005'!$Q$20+'2006'!$Q$20)+'2007'!$Q$20)+'2008'!$Q$20)+'2009'!$Q$20)+'2010'!$Q$20)+'2011'!$Q$20))</f>
        <v>82</v>
      </c>
      <c r="O20">
        <f>SUM((((((('2005'!$R$20+'2006'!$R$20)+'2007'!$R$20)+'2008'!$R$20)+'2009'!$R$20)+'2010'!$R$20)+'2011'!$R$20))</f>
        <v>0</v>
      </c>
      <c r="P20">
        <f>SUM((((((('2005'!$S$20+'2006'!$S$20)+'2007'!$S$20)+'2008'!$S$20)+'2009'!$S$20)+'2010'!$S$20)+'2011'!$S$20))</f>
        <v>0</v>
      </c>
      <c r="Q20">
        <f>SUM((((((('2005'!$T$20+'2006'!$T$20)+'2007'!$T$20)+'2008'!$T$20)+'2009'!$T$20)+'2010'!$T$20)+'2011'!$T$20))</f>
        <v>125</v>
      </c>
      <c r="R20">
        <f>SUM((((((('2005'!$U$20+'2006'!$U$20)+'2007'!$U$20)+'2008'!$U$20)+'2009'!$U$20)+'2010'!$U$20)+'2011'!$U$20))</f>
        <v>0</v>
      </c>
      <c r="S20">
        <f>SUM((((((('2005'!$V$20+'2006'!$V$20)+'2007'!$V$20)+'2008'!$V$20)+'2009'!$V$20)+'2010'!$V$20)+'2011'!$V$20))</f>
        <v>280</v>
      </c>
      <c r="T20">
        <f>((((($E$20+$F$20)+$G$20)+$H$20)+$I$20)+$J$20)+$K$20</f>
        <v>110</v>
      </c>
      <c s="13" r="U20">
        <f>$T$20/$B$20</f>
        <v>0.184254606365159</v>
      </c>
      <c s="20" r="V20">
        <f>SUM((((((('2005'!$W$20+'2006'!$W$20)+'2007'!$W$20)+'2008'!$W$20)+'2009'!$W$20)+'2010'!$W$20)+'2011'!$W$20))/7</f>
        <v>17.5874479733482</v>
      </c>
      <c s="20" r="W20">
        <f>SUM((((((('2005'!$X$20+'2006'!$X$20)+'2007'!$X$20)+'2008'!$X$20)+'2009'!$X$20)+'2010'!$X$20)+'2011'!$X$20))/7</f>
        <v>8.55221420848409</v>
      </c>
      <c t="s" r="X20">
        <v>277</v>
      </c>
    </row>
    <row r="21">
      <c t="s" r="A21">
        <v>43</v>
      </c>
      <c s="22" r="B21">
        <f>SUM((((((('2005'!$E$21+'2006'!$E$21)+'2007'!$E$21)+'2008'!$E$21)+'2009'!$E$21)+'2010'!$E$21)+'2011'!$E$21))</f>
        <v>582</v>
      </c>
      <c s="22" r="C21">
        <f>SUM((((((('2005'!$F$21+'2006'!$F$21)+'2007'!$F$21)+'2008'!$F$21)+'2009'!$F$21)+'2010'!$F$21)+'2011'!$F$21))</f>
        <v>2726</v>
      </c>
      <c s="13" r="D21">
        <f>$B$21/$C$21</f>
        <v>0.213499633162142</v>
      </c>
      <c r="E21">
        <f>SUM((((((('2005'!$H$21+'2006'!$H$21)+'2007'!$H$21)+'2008'!$H$21)+'2009'!$H$21)+'2010'!$H$21)+'2011'!$H$21))</f>
        <v>25</v>
      </c>
      <c r="F21">
        <f>SUM((((((('2005'!$I$21+'2006'!$I$21)+'2007'!$I$21)+'2008'!$I$21)+'2009'!$I$21)+'2010'!$I$21)+'2011'!$I$21))</f>
        <v>0</v>
      </c>
      <c r="G21">
        <f>SUM((((((('2005'!$J$21+'2006'!$J$21)+'2007'!$J$21)+'2008'!$J$21)+'2009'!$J$21)+'2010'!$J$21)+'2011'!$J$21))</f>
        <v>0</v>
      </c>
      <c r="H21">
        <f>SUM((((((('2005'!$K$21+'2006'!$K$21)+'2007'!$K$21)+'2008'!$K$21)+'2009'!$K$21)+'2010'!$K$21)+'2011'!$K$21))</f>
        <v>36</v>
      </c>
      <c r="I21">
        <f>SUM((((((('2005'!$L$21+'2006'!$L$21)+'2007'!$L$21)+'2008'!$L$21)+'2009'!$L$21)+'2010'!$L$21)+'2011'!$L$21))</f>
        <v>0</v>
      </c>
      <c r="J21">
        <f>SUM((((((('2005'!$M$21+'2006'!$M$21)+'2007'!$M$21)+'2008'!$M$21)+'2009'!$M$21)+'2010'!$M$21)+'2011'!$M$21))</f>
        <v>0</v>
      </c>
      <c r="K21">
        <f>SUM((((((('2005'!$N$21+'2006'!$N$21)+'2007'!$N$21)+'2008'!$N$21)+'2009'!$N$21)+'2010'!$N$21)+'2011'!$N$21))</f>
        <v>59</v>
      </c>
      <c r="L21">
        <f>SUM((((((('2005'!$O$21+'2006'!$O$21)+'2007'!$O$21)+'2008'!$O$21)+'2009'!$O$21)+'2010'!$O$21)+'2011'!$O$21))</f>
        <v>0</v>
      </c>
      <c r="M21">
        <f>SUM((((((('2005'!$P$21+'2006'!$P$21)+'2007'!$P$21)+'2008'!$P$21)+'2009'!$P$21)+'2010'!$P$21)+'2011'!$P$21))</f>
        <v>0</v>
      </c>
      <c r="N21">
        <f>SUM((((((('2005'!$Q$21+'2006'!$Q$21)+'2007'!$Q$21)+'2008'!$Q$21)+'2009'!$Q$21)+'2010'!$Q$21)+'2011'!$Q$21))</f>
        <v>111</v>
      </c>
      <c r="O21">
        <f>SUM((((((('2005'!$R$21+'2006'!$R$21)+'2007'!$R$21)+'2008'!$R$21)+'2009'!$R$21)+'2010'!$R$21)+'2011'!$R$21))</f>
        <v>0</v>
      </c>
      <c r="P21">
        <f>SUM((((((('2005'!$S$21+'2006'!$S$21)+'2007'!$S$21)+'2008'!$S$21)+'2009'!$S$21)+'2010'!$S$21)+'2011'!$S$21))</f>
        <v>0</v>
      </c>
      <c r="Q21">
        <f>SUM((((((('2005'!$T$21+'2006'!$T$21)+'2007'!$T$21)+'2008'!$T$21)+'2009'!$T$21)+'2010'!$T$21)+'2011'!$T$21))</f>
        <v>115</v>
      </c>
      <c r="R21">
        <f>SUM((((((('2005'!$U$21+'2006'!$U$21)+'2007'!$U$21)+'2008'!$U$21)+'2009'!$U$21)+'2010'!$U$21)+'2011'!$U$21))</f>
        <v>0</v>
      </c>
      <c r="S21">
        <f>SUM((((((('2005'!$V$21+'2006'!$V$21)+'2007'!$V$21)+'2008'!$V$21)+'2009'!$V$21)+'2010'!$V$21)+'2011'!$V$21))</f>
        <v>237</v>
      </c>
      <c r="T21">
        <f>((((($E$21+$F$21)+$G$21)+$H$21)+$I$21)+$J$21)+$K$21</f>
        <v>120</v>
      </c>
      <c s="13" r="U21">
        <f>$T$21/$B$21</f>
        <v>0.206185567010309</v>
      </c>
      <c s="20" r="V21">
        <f>SUM((((((('2005'!$W$21+'2006'!$W$21)+'2007'!$W$21)+'2008'!$W$21)+'2009'!$W$21)+'2010'!$W$21)+'2011'!$W$21))/7</f>
        <v>47.3896620076112</v>
      </c>
      <c s="20" r="W21">
        <f>SUM((((((('2005'!$X$21+'2006'!$X$21)+'2007'!$X$21)+'2008'!$X$21)+'2009'!$X$21)+'2010'!$X$21)+'2011'!$X$21))/7</f>
        <v>23.4744228764995</v>
      </c>
      <c t="s" r="X21">
        <v>278</v>
      </c>
    </row>
    <row r="22">
      <c t="s" r="A22">
        <v>44</v>
      </c>
      <c s="22" r="B22">
        <f>SUM((((((('2005'!$E$22+'2006'!$E$22)+'2007'!$E$22)+'2008'!$E$22)+'2009'!$E$22)+'2010'!$E$22)+'2011'!$E$22))</f>
        <v>1503</v>
      </c>
      <c s="22" r="C22">
        <f>SUM((((((('2005'!$F$22+'2006'!$F$22)+'2007'!$F$22)+'2008'!$F$22)+'2009'!$F$22)+'2010'!$F$22)+'2011'!$F$22))</f>
        <v>9841</v>
      </c>
      <c s="13" r="D22">
        <f>$B$22/$C$22</f>
        <v>0.152728381262067</v>
      </c>
      <c r="E22">
        <f>SUM((((((('2005'!$H$22+'2006'!$H$22)+'2007'!$H$22)+'2008'!$H$22)+'2009'!$H$22)+'2010'!$H$22)+'2011'!$H$22))</f>
        <v>33</v>
      </c>
      <c r="F22">
        <f>SUM((((((('2005'!$I$22+'2006'!$I$22)+'2007'!$I$22)+'2008'!$I$22)+'2009'!$I$22)+'2010'!$I$22)+'2011'!$I$22))</f>
        <v>0</v>
      </c>
      <c r="G22">
        <f>SUM((((((('2005'!$J$22+'2006'!$J$22)+'2007'!$J$22)+'2008'!$J$22)+'2009'!$J$22)+'2010'!$J$22)+'2011'!$J$22))</f>
        <v>0</v>
      </c>
      <c r="H22">
        <f>SUM((((((('2005'!$K$22+'2006'!$K$22)+'2007'!$K$22)+'2008'!$K$22)+'2009'!$K$22)+'2010'!$K$22)+'2011'!$K$22))</f>
        <v>31</v>
      </c>
      <c r="I22">
        <f>SUM((((((('2005'!$L$22+'2006'!$L$22)+'2007'!$L$22)+'2008'!$L$22)+'2009'!$L$22)+'2010'!$L$22)+'2011'!$L$22))</f>
        <v>0</v>
      </c>
      <c r="J22">
        <f>SUM((((((('2005'!$M$22+'2006'!$M$22)+'2007'!$M$22)+'2008'!$M$22)+'2009'!$M$22)+'2010'!$M$22)+'2011'!$M$22))</f>
        <v>0</v>
      </c>
      <c r="K22">
        <f>SUM((((((('2005'!$N$22+'2006'!$N$22)+'2007'!$N$22)+'2008'!$N$22)+'2009'!$N$22)+'2010'!$N$22)+'2011'!$N$22))</f>
        <v>67</v>
      </c>
      <c r="L22">
        <f>SUM((((((('2005'!$O$22+'2006'!$O$22)+'2007'!$O$22)+'2008'!$O$22)+'2009'!$O$22)+'2010'!$O$22)+'2011'!$O$22))</f>
        <v>0</v>
      </c>
      <c r="M22">
        <f>SUM((((((('2005'!$P$22+'2006'!$P$22)+'2007'!$P$22)+'2008'!$P$22)+'2009'!$P$22)+'2010'!$P$22)+'2011'!$P$22))</f>
        <v>0</v>
      </c>
      <c r="N22">
        <f>SUM((((((('2005'!$Q$22+'2006'!$Q$22)+'2007'!$Q$22)+'2008'!$Q$22)+'2009'!$Q$22)+'2010'!$Q$22)+'2011'!$Q$22))</f>
        <v>248</v>
      </c>
      <c r="O22">
        <f>SUM((((((('2005'!$R$22+'2006'!$R$22)+'2007'!$R$22)+'2008'!$R$22)+'2009'!$R$22)+'2010'!$R$22)+'2011'!$R$22))</f>
        <v>0</v>
      </c>
      <c r="P22">
        <f>SUM((((((('2005'!$S$22+'2006'!$S$22)+'2007'!$S$22)+'2008'!$S$22)+'2009'!$S$22)+'2010'!$S$22)+'2011'!$S$22))</f>
        <v>0</v>
      </c>
      <c r="Q22">
        <f>SUM((((((('2005'!$T$22+'2006'!$T$22)+'2007'!$T$22)+'2008'!$T$22)+'2009'!$T$22)+'2010'!$T$22)+'2011'!$T$22))</f>
        <v>330</v>
      </c>
      <c r="R22">
        <f>SUM((((((('2005'!$U$22+'2006'!$U$22)+'2007'!$U$22)+'2008'!$U$22)+'2009'!$U$22)+'2010'!$U$22)+'2011'!$U$22))</f>
        <v>0</v>
      </c>
      <c r="S22">
        <f>SUM((((((('2005'!$V$22+'2006'!$V$22)+'2007'!$V$22)+'2008'!$V$22)+'2009'!$V$22)+'2010'!$V$22)+'2011'!$V$22))</f>
        <v>614</v>
      </c>
      <c r="T22">
        <f>((((($E$22+$F$22)+$G$22)+$H$22)+$I$22)+$J$22)+$K$22</f>
        <v>131</v>
      </c>
      <c s="13" r="U22">
        <f>$T$22/$B$22</f>
        <v>0.087159015302728</v>
      </c>
      <c s="20" r="V22">
        <f>SUM((((((('2005'!$W$22+'2006'!$W$22)+'2007'!$W$22)+'2008'!$W$22)+'2009'!$W$22)+'2010'!$W$22)+'2011'!$W$22))/7</f>
        <v>21.1932365967752</v>
      </c>
      <c s="20" r="W22">
        <f>SUM((((((('2005'!$X$22+'2006'!$X$22)+'2007'!$X$22)+'2008'!$X$22)+'2009'!$X$22)+'2010'!$X$22)+'2011'!$X$22))/7</f>
        <v>8.58374253201626</v>
      </c>
      <c t="s" r="X22">
        <v>279</v>
      </c>
    </row>
    <row r="23">
      <c t="s" r="A23">
        <v>45</v>
      </c>
      <c s="22" r="B23">
        <f>SUM((((((('2005'!$E$23+'2006'!$E$23)+'2007'!$E$23)+'2008'!$E$23)+'2009'!$E$23)+'2010'!$E$23)+'2011'!$E$23))</f>
        <v>1570</v>
      </c>
      <c s="22" r="C23">
        <f>SUM((((((('2005'!$F$23+'2006'!$F$23)+'2007'!$F$23)+'2008'!$F$23)+'2009'!$F$23)+'2010'!$F$23)+'2011'!$F$23))</f>
        <v>7873</v>
      </c>
      <c s="13" r="D23">
        <f>$B$23/$C$23</f>
        <v>0.199415724628477</v>
      </c>
      <c r="E23">
        <f>SUM((((((('2005'!$H$23+'2006'!$H$23)+'2007'!$H$23)+'2008'!$H$23)+'2009'!$H$23)+'2010'!$H$23)+'2011'!$H$23))</f>
        <v>60</v>
      </c>
      <c r="F23">
        <f>SUM((((((('2005'!$I$23+'2006'!$I$23)+'2007'!$I$23)+'2008'!$I$23)+'2009'!$I$23)+'2010'!$I$23)+'2011'!$I$23))</f>
        <v>0</v>
      </c>
      <c r="G23">
        <f>SUM((((((('2005'!$J$23+'2006'!$J$23)+'2007'!$J$23)+'2008'!$J$23)+'2009'!$J$23)+'2010'!$J$23)+'2011'!$J$23))</f>
        <v>0</v>
      </c>
      <c r="H23">
        <f>SUM((((((('2005'!$K$23+'2006'!$K$23)+'2007'!$K$23)+'2008'!$K$23)+'2009'!$K$23)+'2010'!$K$23)+'2011'!$K$23))</f>
        <v>122</v>
      </c>
      <c r="I23">
        <f>SUM((((((('2005'!$L$23+'2006'!$L$23)+'2007'!$L$23)+'2008'!$L$23)+'2009'!$L$23)+'2010'!$L$23)+'2011'!$L$23))</f>
        <v>0</v>
      </c>
      <c r="J23">
        <f>SUM((((((('2005'!$M$23+'2006'!$M$23)+'2007'!$M$23)+'2008'!$M$23)+'2009'!$M$23)+'2010'!$M$23)+'2011'!$M$23))</f>
        <v>0</v>
      </c>
      <c r="K23">
        <f>SUM((((((('2005'!$N$23+'2006'!$N$23)+'2007'!$N$23)+'2008'!$N$23)+'2009'!$N$23)+'2010'!$N$23)+'2011'!$N$23))</f>
        <v>174</v>
      </c>
      <c r="L23">
        <f>SUM((((((('2005'!$O$23+'2006'!$O$23)+'2007'!$O$23)+'2008'!$O$23)+'2009'!$O$23)+'2010'!$O$23)+'2011'!$O$23))</f>
        <v>0</v>
      </c>
      <c r="M23">
        <f>SUM((((((('2005'!$P$23+'2006'!$P$23)+'2007'!$P$23)+'2008'!$P$23)+'2009'!$P$23)+'2010'!$P$23)+'2011'!$P$23))</f>
        <v>0</v>
      </c>
      <c r="N23">
        <f>SUM((((((('2005'!$Q$23+'2006'!$Q$23)+'2007'!$Q$23)+'2008'!$Q$23)+'2009'!$Q$23)+'2010'!$Q$23)+'2011'!$Q$23))</f>
        <v>283</v>
      </c>
      <c r="O23">
        <f>SUM((((((('2005'!$R$23+'2006'!$R$23)+'2007'!$R$23)+'2008'!$R$23)+'2009'!$R$23)+'2010'!$R$23)+'2011'!$R$23))</f>
        <v>0</v>
      </c>
      <c r="P23">
        <f>SUM((((((('2005'!$S$23+'2006'!$S$23)+'2007'!$S$23)+'2008'!$S$23)+'2009'!$S$23)+'2010'!$S$23)+'2011'!$S$23))</f>
        <v>0</v>
      </c>
      <c r="Q23">
        <f>SUM((((((('2005'!$T$23+'2006'!$T$23)+'2007'!$T$23)+'2008'!$T$23)+'2009'!$T$23)+'2010'!$T$23)+'2011'!$T$23))</f>
        <v>317</v>
      </c>
      <c r="R23">
        <f>SUM((((((('2005'!$U$23+'2006'!$U$23)+'2007'!$U$23)+'2008'!$U$23)+'2009'!$U$23)+'2010'!$U$23)+'2011'!$U$23))</f>
        <v>0</v>
      </c>
      <c r="S23">
        <f>SUM((((((('2005'!$V$23+'2006'!$V$23)+'2007'!$V$23)+'2008'!$V$23)+'2009'!$V$23)+'2010'!$V$23)+'2011'!$V$23))</f>
        <v>614</v>
      </c>
      <c r="T23">
        <f>((((($E$23+$F$23)+$G$23)+$H$23)+$I$23)+$J$23)+$K$23</f>
        <v>356</v>
      </c>
      <c s="13" r="U23">
        <f>$T$23/$B$23</f>
        <v>0.226751592356688</v>
      </c>
      <c s="20" r="V23">
        <f>SUM((((((('2005'!$W$23+'2006'!$W$23)+'2007'!$W$23)+'2008'!$W$23)+'2009'!$W$23)+'2010'!$W$23)+'2011'!$W$23))/7</f>
        <v>30.4764415441959</v>
      </c>
      <c s="20" r="W23">
        <f>SUM((((((('2005'!$X$23+'2006'!$X$23)+'2007'!$X$23)+'2008'!$X$23)+'2009'!$X$23)+'2010'!$X$23)+'2011'!$X$23))/7</f>
        <v>14.7093296185838</v>
      </c>
      <c t="s" r="X23">
        <v>280</v>
      </c>
    </row>
    <row r="24">
      <c t="s" r="A24">
        <v>46</v>
      </c>
      <c s="22" r="B24">
        <f>SUM((((((('2005'!$E$24+'2006'!$E$24)+'2007'!$E$24)+'2008'!$E$24)+'2009'!$E$24)+'2010'!$E$24)+'2011'!$E$24))</f>
        <v>146</v>
      </c>
      <c s="22" r="C24">
        <f>SUM((((((('2005'!$F$24+'2006'!$F$24)+'2007'!$F$24)+'2008'!$F$24)+'2009'!$F$24)+'2010'!$F$24)+'2011'!$F$24))</f>
        <v>663</v>
      </c>
      <c s="13" r="D24">
        <f>$B$24/$C$24</f>
        <v>0.220211161387632</v>
      </c>
      <c r="E24">
        <f>SUM((((((('2005'!$H$24+'2006'!$H$24)+'2007'!$H$24)+'2008'!$H$24)+'2009'!$H$24)+'2010'!$H$24)+'2011'!$H$24))</f>
        <v>11</v>
      </c>
      <c r="F24">
        <f>SUM((((((('2005'!$I$24+'2006'!$I$24)+'2007'!$I$24)+'2008'!$I$24)+'2009'!$I$24)+'2010'!$I$24)+'2011'!$I$24))</f>
        <v>0</v>
      </c>
      <c r="G24">
        <f>SUM((((((('2005'!$J$24+'2006'!$J$24)+'2007'!$J$24)+'2008'!$J$24)+'2009'!$J$24)+'2010'!$J$24)+'2011'!$J$24))</f>
        <v>0</v>
      </c>
      <c r="H24">
        <f>SUM((((((('2005'!$K$24+'2006'!$K$24)+'2007'!$K$24)+'2008'!$K$24)+'2009'!$K$24)+'2010'!$K$24)+'2011'!$K$24))</f>
        <v>18</v>
      </c>
      <c r="I24">
        <f>SUM((((((('2005'!$L$24+'2006'!$L$24)+'2007'!$L$24)+'2008'!$L$24)+'2009'!$L$24)+'2010'!$L$24)+'2011'!$L$24))</f>
        <v>0</v>
      </c>
      <c r="J24">
        <f>SUM((((((('2005'!$M$24+'2006'!$M$24)+'2007'!$M$24)+'2008'!$M$24)+'2009'!$M$24)+'2010'!$M$24)+'2011'!$M$24))</f>
        <v>0</v>
      </c>
      <c r="K24">
        <f>SUM((((((('2005'!$N$24+'2006'!$N$24)+'2007'!$N$24)+'2008'!$N$24)+'2009'!$N$24)+'2010'!$N$24)+'2011'!$N$24))</f>
        <v>13</v>
      </c>
      <c r="L24">
        <f>SUM((((((('2005'!$O$24+'2006'!$O$24)+'2007'!$O$24)+'2008'!$O$24)+'2009'!$O$24)+'2010'!$O$24)+'2011'!$O$24))</f>
        <v>0</v>
      </c>
      <c r="M24">
        <f>SUM((((((('2005'!$P$24+'2006'!$P$24)+'2007'!$P$24)+'2008'!$P$24)+'2009'!$P$24)+'2010'!$P$24)+'2011'!$P$24))</f>
        <v>0</v>
      </c>
      <c r="N24">
        <f>SUM((((((('2005'!$Q$24+'2006'!$Q$24)+'2007'!$Q$24)+'2008'!$Q$24)+'2009'!$Q$24)+'2010'!$Q$24)+'2011'!$Q$24))</f>
        <v>27</v>
      </c>
      <c r="O24">
        <f>SUM((((((('2005'!$R$24+'2006'!$R$24)+'2007'!$R$24)+'2008'!$R$24)+'2009'!$R$24)+'2010'!$R$24)+'2011'!$R$24))</f>
        <v>0</v>
      </c>
      <c r="P24">
        <f>SUM((((((('2005'!$S$24+'2006'!$S$24)+'2007'!$S$24)+'2008'!$S$24)+'2009'!$S$24)+'2010'!$S$24)+'2011'!$S$24))</f>
        <v>0</v>
      </c>
      <c r="Q24">
        <f>SUM((((((('2005'!$T$24+'2006'!$T$24)+'2007'!$T$24)+'2008'!$T$24)+'2009'!$T$24)+'2010'!$T$24)+'2011'!$T$24))</f>
        <v>33</v>
      </c>
      <c r="R24">
        <f>SUM((((((('2005'!$U$24+'2006'!$U$24)+'2007'!$U$24)+'2008'!$U$24)+'2009'!$U$24)+'2010'!$U$24)+'2011'!$U$24))</f>
        <v>0</v>
      </c>
      <c r="S24">
        <f>SUM((((((('2005'!$V$24+'2006'!$V$24)+'2007'!$V$24)+'2008'!$V$24)+'2009'!$V$24)+'2010'!$V$24)+'2011'!$V$24))</f>
        <v>42</v>
      </c>
      <c r="T24">
        <f>((((($E$24+$F$24)+$G$24)+$H$24)+$I$24)+$J$24)+$K$24</f>
        <v>42</v>
      </c>
      <c s="13" r="U24">
        <f>$T$24/$B$24</f>
        <v>0.287671232876712</v>
      </c>
      <c s="20" r="V24">
        <f>SUM((((((('2005'!$W$24+'2006'!$W$24)+'2007'!$W$24)+'2008'!$W$24)+'2009'!$W$24)+'2010'!$W$24)+'2011'!$W$24))/7</f>
        <v>37.8195341635429</v>
      </c>
      <c s="20" r="W24">
        <f>SUM((((((('2005'!$X$24+'2006'!$X$24)+'2007'!$X$24)+'2008'!$X$24)+'2009'!$X$24)+'2010'!$X$24)+'2011'!$X$24))/7</f>
        <v>16.6503811036722</v>
      </c>
      <c t="s" r="X24">
        <v>281</v>
      </c>
    </row>
    <row r="25">
      <c t="s" r="A25">
        <v>47</v>
      </c>
      <c s="22" r="B25">
        <f>SUM((((((('2005'!$E$25+'2006'!$E$25)+'2007'!$E$25)+'2008'!$E$25)+'2009'!$E$25)+'2010'!$E$25)+'2011'!$E$25))</f>
        <v>1853</v>
      </c>
      <c s="22" r="C25">
        <f>SUM((((((('2005'!$F$25+'2006'!$F$25)+'2007'!$F$25)+'2008'!$F$25)+'2009'!$F$25)+'2010'!$F$25)+'2011'!$F$25))</f>
        <v>9262</v>
      </c>
      <c s="13" r="D25">
        <f>$B$25/$C$25</f>
        <v>0.200064780824876</v>
      </c>
      <c r="E25">
        <f>SUM((((((('2005'!$H$25+'2006'!$H$25)+'2007'!$H$25)+'2008'!$H$25)+'2009'!$H$25)+'2010'!$H$25)+'2011'!$H$25))</f>
        <v>37</v>
      </c>
      <c r="F25">
        <f>SUM((((((('2005'!$I$25+'2006'!$I$25)+'2007'!$I$25)+'2008'!$I$25)+'2009'!$I$25)+'2010'!$I$25)+'2011'!$I$25))</f>
        <v>0</v>
      </c>
      <c r="G25">
        <f>SUM((((((('2005'!$J$25+'2006'!$J$25)+'2007'!$J$25)+'2008'!$J$25)+'2009'!$J$25)+'2010'!$J$25)+'2011'!$J$25))</f>
        <v>0</v>
      </c>
      <c r="H25">
        <f>SUM((((((('2005'!$K$25+'2006'!$K$25)+'2007'!$K$25)+'2008'!$K$25)+'2009'!$K$25)+'2010'!$K$25)+'2011'!$K$25))</f>
        <v>125</v>
      </c>
      <c r="I25">
        <f>SUM((((((('2005'!$L$25+'2006'!$L$25)+'2007'!$L$25)+'2008'!$L$25)+'2009'!$L$25)+'2010'!$L$25)+'2011'!$L$25))</f>
        <v>0</v>
      </c>
      <c r="J25">
        <f>SUM((((((('2005'!$M$25+'2006'!$M$25)+'2007'!$M$25)+'2008'!$M$25)+'2009'!$M$25)+'2010'!$M$25)+'2011'!$M$25))</f>
        <v>0</v>
      </c>
      <c r="K25">
        <f>SUM((((((('2005'!$N$25+'2006'!$N$25)+'2007'!$N$25)+'2008'!$N$25)+'2009'!$N$25)+'2010'!$N$25)+'2011'!$N$25))</f>
        <v>221</v>
      </c>
      <c r="L25">
        <f>SUM((((((('2005'!$O$25+'2006'!$O$25)+'2007'!$O$25)+'2008'!$O$25)+'2009'!$O$25)+'2010'!$O$25)+'2011'!$O$25))</f>
        <v>0</v>
      </c>
      <c r="M25">
        <f>SUM((((((('2005'!$P$25+'2006'!$P$25)+'2007'!$P$25)+'2008'!$P$25)+'2009'!$P$25)+'2010'!$P$25)+'2011'!$P$25))</f>
        <v>0</v>
      </c>
      <c r="N25">
        <f>SUM((((((('2005'!$Q$25+'2006'!$Q$25)+'2007'!$Q$25)+'2008'!$Q$25)+'2009'!$Q$25)+'2010'!$Q$25)+'2011'!$Q$25))</f>
        <v>322</v>
      </c>
      <c r="O25">
        <f>SUM((((((('2005'!$R$25+'2006'!$R$25)+'2007'!$R$25)+'2008'!$R$25)+'2009'!$R$25)+'2010'!$R$25)+'2011'!$R$25))</f>
        <v>0</v>
      </c>
      <c r="P25">
        <f>SUM((((((('2005'!$S$25+'2006'!$S$25)+'2007'!$S$25)+'2008'!$S$25)+'2009'!$S$25)+'2010'!$S$25)+'2011'!$S$25))</f>
        <v>0</v>
      </c>
      <c r="Q25">
        <f>SUM((((((('2005'!$T$25+'2006'!$T$25)+'2007'!$T$25)+'2008'!$T$25)+'2009'!$T$25)+'2010'!$T$25)+'2011'!$T$25))</f>
        <v>424</v>
      </c>
      <c r="R25">
        <f>SUM((((((('2005'!$U$25+'2006'!$U$25)+'2007'!$U$25)+'2008'!$U$25)+'2009'!$U$25)+'2010'!$U$25)+'2011'!$U$25))</f>
        <v>0</v>
      </c>
      <c r="S25">
        <f>SUM((((((('2005'!$V$25+'2006'!$V$25)+'2007'!$V$25)+'2008'!$V$25)+'2009'!$V$25)+'2010'!$V$25)+'2011'!$V$25))</f>
        <v>724</v>
      </c>
      <c r="T25">
        <f>((((($E$25+$F$25)+$G$25)+$H$25)+$I$25)+$J$25)+$K$25</f>
        <v>383</v>
      </c>
      <c s="13" r="U25">
        <f>$T$25/$B$25</f>
        <v>0.206691851052348</v>
      </c>
      <c s="20" r="V25">
        <f>SUM((((((('2005'!$W$25+'2006'!$W$25)+'2007'!$W$25)+'2008'!$W$25)+'2009'!$W$25)+'2010'!$W$25)+'2011'!$W$25))/7</f>
        <v>28.5786750522919</v>
      </c>
      <c s="20" r="W25">
        <f>SUM((((((('2005'!$X$25+'2006'!$X$25)+'2007'!$X$25)+'2008'!$X$25)+'2009'!$X$25)+'2010'!$X$25)+'2011'!$X$25))/7</f>
        <v>13.6035696677197</v>
      </c>
      <c t="s" r="X25">
        <v>282</v>
      </c>
    </row>
    <row r="26">
      <c t="s" r="A26">
        <v>48</v>
      </c>
      <c s="22" r="B26">
        <f>SUM((((((('2005'!$E$26+'2006'!$E$26)+'2007'!$E$26)+'2008'!$E$26)+'2009'!$E$26)+'2010'!$E$26)+'2011'!$E$26))</f>
        <v>873</v>
      </c>
      <c s="22" r="C26">
        <f>SUM((((((('2005'!$F$26+'2006'!$F$26)+'2007'!$F$26)+'2008'!$F$26)+'2009'!$F$26)+'2010'!$F$26)+'2011'!$F$26))</f>
        <v>3987</v>
      </c>
      <c s="13" r="D26">
        <f>$B$26/$C$26</f>
        <v>0.218961625282167</v>
      </c>
      <c r="E26">
        <f>SUM((((((('2005'!$H$26+'2006'!$H$26)+'2007'!$H$26)+'2008'!$H$26)+'2009'!$H$26)+'2010'!$H$26)+'2011'!$H$26))</f>
        <v>22</v>
      </c>
      <c r="F26">
        <f>SUM((((((('2005'!$I$26+'2006'!$I$26)+'2007'!$I$26)+'2008'!$I$26)+'2009'!$I$26)+'2010'!$I$26)+'2011'!$I$26))</f>
        <v>0</v>
      </c>
      <c r="G26">
        <f>SUM((((((('2005'!$J$26+'2006'!$J$26)+'2007'!$J$26)+'2008'!$J$26)+'2009'!$J$26)+'2010'!$J$26)+'2011'!$J$26))</f>
        <v>0</v>
      </c>
      <c r="H26">
        <f>SUM((((((('2005'!$K$26+'2006'!$K$26)+'2007'!$K$26)+'2008'!$K$26)+'2009'!$K$26)+'2010'!$K$26)+'2011'!$K$26))</f>
        <v>59</v>
      </c>
      <c r="I26">
        <f>SUM((((((('2005'!$L$26+'2006'!$L$26)+'2007'!$L$26)+'2008'!$L$26)+'2009'!$L$26)+'2010'!$L$26)+'2011'!$L$26))</f>
        <v>0</v>
      </c>
      <c r="J26">
        <f>SUM((((((('2005'!$M$26+'2006'!$M$26)+'2007'!$M$26)+'2008'!$M$26)+'2009'!$M$26)+'2010'!$M$26)+'2011'!$M$26))</f>
        <v>0</v>
      </c>
      <c r="K26">
        <f>SUM((((((('2005'!$N$26+'2006'!$N$26)+'2007'!$N$26)+'2008'!$N$26)+'2009'!$N$26)+'2010'!$N$26)+'2011'!$N$26))</f>
        <v>102</v>
      </c>
      <c r="L26">
        <f>SUM((((((('2005'!$O$26+'2006'!$O$26)+'2007'!$O$26)+'2008'!$O$26)+'2009'!$O$26)+'2010'!$O$26)+'2011'!$O$26))</f>
        <v>0</v>
      </c>
      <c r="M26">
        <f>SUM((((((('2005'!$P$26+'2006'!$P$26)+'2007'!$P$26)+'2008'!$P$26)+'2009'!$P$26)+'2010'!$P$26)+'2011'!$P$26))</f>
        <v>0</v>
      </c>
      <c r="N26">
        <f>SUM((((((('2005'!$Q$26+'2006'!$Q$26)+'2007'!$Q$26)+'2008'!$Q$26)+'2009'!$Q$26)+'2010'!$Q$26)+'2011'!$Q$26))</f>
        <v>137</v>
      </c>
      <c r="O26">
        <f>SUM((((((('2005'!$R$26+'2006'!$R$26)+'2007'!$R$26)+'2008'!$R$26)+'2009'!$R$26)+'2010'!$R$26)+'2011'!$R$26))</f>
        <v>0</v>
      </c>
      <c r="P26">
        <f>SUM((((((('2005'!$S$26+'2006'!$S$26)+'2007'!$S$26)+'2008'!$S$26)+'2009'!$S$26)+'2010'!$S$26)+'2011'!$S$26))</f>
        <v>0</v>
      </c>
      <c r="Q26">
        <f>SUM((((((('2005'!$T$26+'2006'!$T$26)+'2007'!$T$26)+'2008'!$T$26)+'2009'!$T$26)+'2010'!$T$26)+'2011'!$T$26))</f>
        <v>169</v>
      </c>
      <c r="R26">
        <f>SUM((((((('2005'!$U$26+'2006'!$U$26)+'2007'!$U$26)+'2008'!$U$26)+'2009'!$U$26)+'2010'!$U$26)+'2011'!$U$26))</f>
        <v>0</v>
      </c>
      <c r="S26">
        <f>SUM((((((('2005'!$V$26+'2006'!$V$26)+'2007'!$V$26)+'2008'!$V$26)+'2009'!$V$26)+'2010'!$V$26)+'2011'!$V$26))</f>
        <v>271</v>
      </c>
      <c r="T26">
        <f>((((($E$26+$F$26)+$G$26)+$H$26)+$I$26)+$J$26)+$K$26</f>
        <v>183</v>
      </c>
      <c s="13" r="U26">
        <f>$T$26/$B$26</f>
        <v>0.209621993127148</v>
      </c>
      <c s="20" r="V26">
        <f>SUM((((((('2005'!$W$26+'2006'!$W$26)+'2007'!$W$26)+'2008'!$W$26)+'2009'!$W$26)+'2010'!$W$26)+'2011'!$W$26))/7</f>
        <v>38.4954451152317</v>
      </c>
      <c s="20" r="W26">
        <f>SUM((((((('2005'!$X$26+'2006'!$X$26)+'2007'!$X$26)+'2008'!$X$26)+'2009'!$X$26)+'2010'!$X$26)+'2011'!$X$26))/7</f>
        <v>18.556716508885</v>
      </c>
    </row>
    <row r="27">
      <c t="s" r="A27">
        <v>49</v>
      </c>
      <c s="22" r="B27">
        <f>SUM((((((('2005'!$E$27+'2006'!$E$27)+'2007'!$E$27)+'2008'!$E$27)+'2009'!$E$27)+'2010'!$E$27)+'2011'!$E$27))</f>
        <v>1040</v>
      </c>
      <c s="22" r="C27">
        <f>SUM((((((('2005'!$F$27+'2006'!$F$27)+'2007'!$F$27)+'2008'!$F$27)+'2009'!$F$27)+'2010'!$F$27)+'2011'!$F$27))</f>
        <v>4317</v>
      </c>
      <c s="13" r="D27">
        <f>$B$27/$C$27</f>
        <v>0.240908037989344</v>
      </c>
      <c r="E27">
        <f>SUM((((((('2005'!$H$27+'2006'!$H$27)+'2007'!$H$27)+'2008'!$H$27)+'2009'!$H$27)+'2010'!$H$27)+'2011'!$H$27))</f>
        <v>21</v>
      </c>
      <c r="F27">
        <f>SUM((((((('2005'!$I$27+'2006'!$I$27)+'2007'!$I$27)+'2008'!$I$27)+'2009'!$I$27)+'2010'!$I$27)+'2011'!$I$27))</f>
        <v>0</v>
      </c>
      <c r="G27">
        <f>SUM((((((('2005'!$J$27+'2006'!$J$27)+'2007'!$J$27)+'2008'!$J$27)+'2009'!$J$27)+'2010'!$J$27)+'2011'!$J$27))</f>
        <v>0</v>
      </c>
      <c r="H27">
        <f>SUM((((((('2005'!$K$27+'2006'!$K$27)+'2007'!$K$27)+'2008'!$K$27)+'2009'!$K$27)+'2010'!$K$27)+'2011'!$K$27))</f>
        <v>48</v>
      </c>
      <c r="I27">
        <f>SUM((((((('2005'!$L$27+'2006'!$L$27)+'2007'!$L$27)+'2008'!$L$27)+'2009'!$L$27)+'2010'!$L$27)+'2011'!$L$27))</f>
        <v>0</v>
      </c>
      <c r="J27">
        <f>SUM((((((('2005'!$M$27+'2006'!$M$27)+'2007'!$M$27)+'2008'!$M$27)+'2009'!$M$27)+'2010'!$M$27)+'2011'!$M$27))</f>
        <v>0</v>
      </c>
      <c r="K27">
        <f>SUM((((((('2005'!$N$27+'2006'!$N$27)+'2007'!$N$27)+'2008'!$N$27)+'2009'!$N$27)+'2010'!$N$27)+'2011'!$N$27))</f>
        <v>120</v>
      </c>
      <c r="L27">
        <f>SUM((((((('2005'!$O$27+'2006'!$O$27)+'2007'!$O$27)+'2008'!$O$27)+'2009'!$O$27)+'2010'!$O$27)+'2011'!$O$27))</f>
        <v>0</v>
      </c>
      <c r="M27">
        <f>SUM((((((('2005'!$P$27+'2006'!$P$27)+'2007'!$P$27)+'2008'!$P$27)+'2009'!$P$27)+'2010'!$P$27)+'2011'!$P$27))</f>
        <v>0</v>
      </c>
      <c r="N27">
        <f>SUM((((((('2005'!$Q$27+'2006'!$Q$27)+'2007'!$Q$27)+'2008'!$Q$27)+'2009'!$Q$27)+'2010'!$Q$27)+'2011'!$Q$27))</f>
        <v>170</v>
      </c>
      <c r="O27">
        <f>SUM((((((('2005'!$R$27+'2006'!$R$27)+'2007'!$R$27)+'2008'!$R$27)+'2009'!$R$27)+'2010'!$R$27)+'2011'!$R$27))</f>
        <v>0</v>
      </c>
      <c r="P27">
        <f>SUM((((((('2005'!$S$27+'2006'!$S$27)+'2007'!$S$27)+'2008'!$S$27)+'2009'!$S$27)+'2010'!$S$27)+'2011'!$S$27))</f>
        <v>0</v>
      </c>
      <c r="Q27">
        <f>SUM((((((('2005'!$T$27+'2006'!$T$27)+'2007'!$T$27)+'2008'!$T$27)+'2009'!$T$27)+'2010'!$T$27)+'2011'!$T$27))</f>
        <v>226</v>
      </c>
      <c r="R27">
        <f>SUM((((((('2005'!$U$27+'2006'!$U$27)+'2007'!$U$27)+'2008'!$U$27)+'2009'!$U$27)+'2010'!$U$27)+'2011'!$U$27))</f>
        <v>0</v>
      </c>
      <c r="S27">
        <f>SUM((((((('2005'!$V$27+'2006'!$V$27)+'2007'!$V$27)+'2008'!$V$27)+'2009'!$V$27)+'2010'!$V$27)+'2011'!$V$27))</f>
        <v>441</v>
      </c>
      <c r="T27">
        <f>((((($E$27+$F$27)+$G$27)+$H$27)+$I$27)+$J$27)+$K$27</f>
        <v>189</v>
      </c>
      <c s="13" r="U27">
        <f>$T$27/$B$27</f>
        <v>0.181730769230769</v>
      </c>
      <c s="20" r="V27">
        <f>SUM((((((('2005'!$W$27+'2006'!$W$27)+'2007'!$W$27)+'2008'!$W$27)+'2009'!$W$27)+'2010'!$W$27)+'2011'!$W$27))/7</f>
        <v>43.519650461509</v>
      </c>
      <c s="20" r="W27">
        <f>SUM((((((('2005'!$X$27+'2006'!$X$27)+'2007'!$X$27)+'2008'!$X$27)+'2009'!$X$27)+'2010'!$X$27)+'2011'!$X$27))/7</f>
        <v>18.2876761184971</v>
      </c>
      <c t="s" r="X27">
        <v>283</v>
      </c>
    </row>
    <row r="28">
      <c t="s" r="A28">
        <v>50</v>
      </c>
      <c s="22" r="B28">
        <f>SUM((((((('2005'!$E$28+'2006'!$E$28)+'2007'!$E$28)+'2008'!$E$28)+'2009'!$E$28)+'2010'!$E$28)+'2011'!$E$28))</f>
        <v>2164</v>
      </c>
      <c s="22" r="C28">
        <f>SUM((((((('2005'!$F$28+'2006'!$F$28)+'2007'!$F$28)+'2008'!$F$28)+'2009'!$F$28)+'2010'!$F$28)+'2011'!$F$28))</f>
        <v>10587</v>
      </c>
      <c s="13" r="D28">
        <f>$B$28/$C$28</f>
        <v>0.204401624633985</v>
      </c>
      <c r="E28">
        <f>SUM((((((('2005'!$H$28+'2006'!$H$28)+'2007'!$H$28)+'2008'!$H$28)+'2009'!$H$28)+'2010'!$H$28)+'2011'!$H$28))</f>
        <v>43</v>
      </c>
      <c r="F28">
        <f>SUM((((((('2005'!$I$28+'2006'!$I$28)+'2007'!$I$28)+'2008'!$I$28)+'2009'!$I$28)+'2010'!$I$28)+'2011'!$I$28))</f>
        <v>0</v>
      </c>
      <c r="G28">
        <f>SUM((((((('2005'!$J$28+'2006'!$J$28)+'2007'!$J$28)+'2008'!$J$28)+'2009'!$J$28)+'2010'!$J$28)+'2011'!$J$28))</f>
        <v>0</v>
      </c>
      <c r="H28">
        <f>SUM((((((('2005'!$K$28+'2006'!$K$28)+'2007'!$K$28)+'2008'!$K$28)+'2009'!$K$28)+'2010'!$K$28)+'2011'!$K$28))</f>
        <v>105</v>
      </c>
      <c r="I28">
        <f>SUM((((((('2005'!$L$28+'2006'!$L$28)+'2007'!$L$28)+'2008'!$L$28)+'2009'!$L$28)+'2010'!$L$28)+'2011'!$L$28))</f>
        <v>0</v>
      </c>
      <c r="J28">
        <f>SUM((((((('2005'!$M$28+'2006'!$M$28)+'2007'!$M$28)+'2008'!$M$28)+'2009'!$M$28)+'2010'!$M$28)+'2011'!$M$28))</f>
        <v>0</v>
      </c>
      <c r="K28">
        <f>SUM((((((('2005'!$N$28+'2006'!$N$28)+'2007'!$N$28)+'2008'!$N$28)+'2009'!$N$28)+'2010'!$N$28)+'2011'!$N$28))</f>
        <v>207</v>
      </c>
      <c r="L28">
        <f>SUM((((((('2005'!$O$28+'2006'!$O$28)+'2007'!$O$28)+'2008'!$O$28)+'2009'!$O$28)+'2010'!$O$28)+'2011'!$O$28))</f>
        <v>0</v>
      </c>
      <c r="M28">
        <f>SUM((((((('2005'!$P$28+'2006'!$P$28)+'2007'!$P$28)+'2008'!$P$28)+'2009'!$P$28)+'2010'!$P$28)+'2011'!$P$28))</f>
        <v>0</v>
      </c>
      <c r="N28">
        <f>SUM((((((('2005'!$Q$28+'2006'!$Q$28)+'2007'!$Q$28)+'2008'!$Q$28)+'2009'!$Q$28)+'2010'!$Q$28)+'2011'!$Q$28))</f>
        <v>314</v>
      </c>
      <c r="O28">
        <f>SUM((((((('2005'!$R$28+'2006'!$R$28)+'2007'!$R$28)+'2008'!$R$28)+'2009'!$R$28)+'2010'!$R$28)+'2011'!$R$28))</f>
        <v>0</v>
      </c>
      <c r="P28">
        <f>SUM((((((('2005'!$S$28+'2006'!$S$28)+'2007'!$S$28)+'2008'!$S$28)+'2009'!$S$28)+'2010'!$S$28)+'2011'!$S$28))</f>
        <v>0</v>
      </c>
      <c r="Q28">
        <f>SUM((((((('2005'!$T$28+'2006'!$T$28)+'2007'!$T$28)+'2008'!$T$28)+'2009'!$T$28)+'2010'!$T$28)+'2011'!$T$28))</f>
        <v>401</v>
      </c>
      <c r="R28">
        <f>SUM((((((('2005'!$U$28+'2006'!$U$28)+'2007'!$U$28)+'2008'!$U$28)+'2009'!$U$28)+'2010'!$U$28)+'2011'!$U$28))</f>
        <v>0</v>
      </c>
      <c r="S28">
        <f>SUM((((((('2005'!$V$28+'2006'!$V$28)+'2007'!$V$28)+'2008'!$V$28)+'2009'!$V$28)+'2010'!$V$28)+'2011'!$V$28))</f>
        <v>809</v>
      </c>
      <c r="T28">
        <f>((((($E$28+$F$28)+$G$28)+$H$28)+$I$28)+$J$28)+$K$28</f>
        <v>355</v>
      </c>
      <c s="13" r="U28">
        <f>$T$28/$B$28</f>
        <v>0.164048059149723</v>
      </c>
      <c s="20" r="V28">
        <f>SUM((((((('2005'!$W$28+'2006'!$W$28)+'2007'!$W$28)+'2008'!$W$28)+'2009'!$W$28)+'2010'!$W$28)+'2011'!$W$28))/7</f>
        <v>30.2391820847771</v>
      </c>
      <c s="20" r="W28">
        <f>SUM((((((('2005'!$X$28+'2006'!$X$28)+'2007'!$X$28)+'2008'!$X$28)+'2009'!$X$28)+'2010'!$X$28)+'2011'!$X$28))/7</f>
        <v>13.8702247663656</v>
      </c>
      <c t="s" r="X28">
        <v>284</v>
      </c>
    </row>
    <row r="29">
      <c t="s" r="A29">
        <v>51</v>
      </c>
      <c s="22" r="B29">
        <f>SUM((((((('2005'!$E$29+'2006'!$E$29)+'2007'!$E$29)+'2008'!$E$29)+'2009'!$E$29)+'2010'!$E$29)+'2011'!$E$29))</f>
        <v>907</v>
      </c>
      <c s="22" r="C29">
        <f>SUM((((((('2005'!$F$29+'2006'!$F$29)+'2007'!$F$29)+'2008'!$F$29)+'2009'!$F$29)+'2010'!$F$29)+'2011'!$F$29))</f>
        <v>4030</v>
      </c>
      <c s="13" r="D29">
        <f>$B$29/$C$29</f>
        <v>0.225062034739454</v>
      </c>
      <c r="E29">
        <f>SUM((((((('2005'!$H$29+'2006'!$H$29)+'2007'!$H$29)+'2008'!$H$29)+'2009'!$H$29)+'2010'!$H$29)+'2011'!$H$29))</f>
        <v>43</v>
      </c>
      <c r="F29">
        <f>SUM((((((('2005'!$I$29+'2006'!$I$29)+'2007'!$I$29)+'2008'!$I$29)+'2009'!$I$29)+'2010'!$I$29)+'2011'!$I$29))</f>
        <v>0</v>
      </c>
      <c r="G29">
        <f>SUM((((((('2005'!$J$29+'2006'!$J$29)+'2007'!$J$29)+'2008'!$J$29)+'2009'!$J$29)+'2010'!$J$29)+'2011'!$J$29))</f>
        <v>0</v>
      </c>
      <c r="H29">
        <f>SUM((((((('2005'!$K$29+'2006'!$K$29)+'2007'!$K$29)+'2008'!$K$29)+'2009'!$K$29)+'2010'!$K$29)+'2011'!$K$29))</f>
        <v>64</v>
      </c>
      <c r="I29">
        <f>SUM((((((('2005'!$L$29+'2006'!$L$29)+'2007'!$L$29)+'2008'!$L$29)+'2009'!$L$29)+'2010'!$L$29)+'2011'!$L$29))</f>
        <v>0</v>
      </c>
      <c r="J29">
        <f>SUM((((((('2005'!$M$29+'2006'!$M$29)+'2007'!$M$29)+'2008'!$M$29)+'2009'!$M$29)+'2010'!$M$29)+'2011'!$M$29))</f>
        <v>0</v>
      </c>
      <c r="K29">
        <f>SUM((((((('2005'!$N$29+'2006'!$N$29)+'2007'!$N$29)+'2008'!$N$29)+'2009'!$N$29)+'2010'!$N$29)+'2011'!$N$29))</f>
        <v>92</v>
      </c>
      <c r="L29">
        <f>SUM((((((('2005'!$O$29+'2006'!$O$29)+'2007'!$O$29)+'2008'!$O$29)+'2009'!$O$29)+'2010'!$O$29)+'2011'!$O$29))</f>
        <v>0</v>
      </c>
      <c r="M29">
        <f>SUM((((((('2005'!$P$29+'2006'!$P$29)+'2007'!$P$29)+'2008'!$P$29)+'2009'!$P$29)+'2010'!$P$29)+'2011'!$P$29))</f>
        <v>0</v>
      </c>
      <c r="N29">
        <f>SUM((((((('2005'!$Q$29+'2006'!$Q$29)+'2007'!$Q$29)+'2008'!$Q$29)+'2009'!$Q$29)+'2010'!$Q$29)+'2011'!$Q$29))</f>
        <v>152</v>
      </c>
      <c r="O29">
        <f>SUM((((((('2005'!$R$29+'2006'!$R$29)+'2007'!$R$29)+'2008'!$R$29)+'2009'!$R$29)+'2010'!$R$29)+'2011'!$R$29))</f>
        <v>0</v>
      </c>
      <c r="P29">
        <f>SUM((((((('2005'!$S$29+'2006'!$S$29)+'2007'!$S$29)+'2008'!$S$29)+'2009'!$S$29)+'2010'!$S$29)+'2011'!$S$29))</f>
        <v>0</v>
      </c>
      <c r="Q29">
        <f>SUM((((((('2005'!$T$29+'2006'!$T$29)+'2007'!$T$29)+'2008'!$T$29)+'2009'!$T$29)+'2010'!$T$29)+'2011'!$T$29))</f>
        <v>209</v>
      </c>
      <c r="R29">
        <f>SUM((((((('2005'!$U$29+'2006'!$U$29)+'2007'!$U$29)+'2008'!$U$29)+'2009'!$U$29)+'2010'!$U$29)+'2011'!$U$29))</f>
        <v>0</v>
      </c>
      <c r="S29">
        <f>SUM((((((('2005'!$V$29+'2006'!$V$29)+'2007'!$V$29)+'2008'!$V$29)+'2009'!$V$29)+'2010'!$V$29)+'2011'!$V$29))</f>
        <v>319</v>
      </c>
      <c r="T29">
        <f>((((($E$29+$F$29)+$G$29)+$H$29)+$I$29)+$J$29)+$K$29</f>
        <v>199</v>
      </c>
      <c s="13" r="U29">
        <f>$T$29/$B$29</f>
        <v>0.219404630650496</v>
      </c>
      <c s="20" r="V29">
        <f>SUM((((((('2005'!$W$29+'2006'!$W$29)+'2007'!$W$29)+'2008'!$W$29)+'2009'!$W$29)+'2010'!$W$29)+'2011'!$W$29))/7</f>
        <v>32.6561262648404</v>
      </c>
      <c s="20" r="W29">
        <f>SUM((((((('2005'!$X$29+'2006'!$X$29)+'2007'!$X$29)+'2008'!$X$29)+'2009'!$X$29)+'2010'!$X$29)+'2011'!$X$29))/7</f>
        <v>15.0231325312487</v>
      </c>
      <c t="s" r="X29">
        <v>285</v>
      </c>
    </row>
    <row r="30">
      <c t="s" r="A30">
        <v>52</v>
      </c>
      <c s="22" r="B30">
        <f>SUM((((((('2005'!$E$30+'2006'!$E$30)+'2007'!$E$30)+'2008'!$E$30)+'2009'!$E$30)+'2010'!$E$30)+'2011'!$E$30))</f>
        <v>1229</v>
      </c>
      <c s="22" r="C30">
        <f>SUM((((((('2005'!$F$30+'2006'!$F$30)+'2007'!$F$30)+'2008'!$F$30)+'2009'!$F$30)+'2010'!$F$30)+'2011'!$F$30))</f>
        <v>6378</v>
      </c>
      <c s="13" r="D30">
        <f>$B$30/$C$30</f>
        <v>0.19269363436814</v>
      </c>
      <c r="E30">
        <f>SUM((((((('2005'!$H$30+'2006'!$H$30)+'2007'!$H$30)+'2008'!$H$30)+'2009'!$H$30)+'2010'!$H$30)+'2011'!$H$30))</f>
        <v>32</v>
      </c>
      <c r="F30">
        <f>SUM((((((('2005'!$I$30+'2006'!$I$30)+'2007'!$I$30)+'2008'!$I$30)+'2009'!$I$30)+'2010'!$I$30)+'2011'!$I$30))</f>
        <v>0</v>
      </c>
      <c r="G30">
        <f>SUM((((((('2005'!$J$30+'2006'!$J$30)+'2007'!$J$30)+'2008'!$J$30)+'2009'!$J$30)+'2010'!$J$30)+'2011'!$J$30))</f>
        <v>0</v>
      </c>
      <c r="H30">
        <f>SUM((((((('2005'!$K$30+'2006'!$K$30)+'2007'!$K$30)+'2008'!$K$30)+'2009'!$K$30)+'2010'!$K$30)+'2011'!$K$30))</f>
        <v>85</v>
      </c>
      <c r="I30">
        <f>SUM((((((('2005'!$L$30+'2006'!$L$30)+'2007'!$L$30)+'2008'!$L$30)+'2009'!$L$30)+'2010'!$L$30)+'2011'!$L$30))</f>
        <v>0</v>
      </c>
      <c r="J30">
        <f>SUM((((((('2005'!$M$30+'2006'!$M$30)+'2007'!$M$30)+'2008'!$M$30)+'2009'!$M$30)+'2010'!$M$30)+'2011'!$M$30))</f>
        <v>0</v>
      </c>
      <c r="K30">
        <f>SUM((((((('2005'!$N$30+'2006'!$N$30)+'2007'!$N$30)+'2008'!$N$30)+'2009'!$N$30)+'2010'!$N$30)+'2011'!$N$30))</f>
        <v>115</v>
      </c>
      <c r="L30">
        <f>SUM((((((('2005'!$O$30+'2006'!$O$30)+'2007'!$O$30)+'2008'!$O$30)+'2009'!$O$30)+'2010'!$O$30)+'2011'!$O$30))</f>
        <v>0</v>
      </c>
      <c r="M30">
        <f>SUM((((((('2005'!$P$30+'2006'!$P$30)+'2007'!$P$30)+'2008'!$P$30)+'2009'!$P$30)+'2010'!$P$30)+'2011'!$P$30))</f>
        <v>0</v>
      </c>
      <c r="N30">
        <f>SUM((((((('2005'!$Q$30+'2006'!$Q$30)+'2007'!$Q$30)+'2008'!$Q$30)+'2009'!$Q$30)+'2010'!$Q$30)+'2011'!$Q$30))</f>
        <v>234</v>
      </c>
      <c r="O30">
        <f>SUM((((((('2005'!$R$30+'2006'!$R$30)+'2007'!$R$30)+'2008'!$R$30)+'2009'!$R$30)+'2010'!$R$30)+'2011'!$R$30))</f>
        <v>0</v>
      </c>
      <c r="P30">
        <f>SUM((((((('2005'!$S$30+'2006'!$S$30)+'2007'!$S$30)+'2008'!$S$30)+'2009'!$S$30)+'2010'!$S$30)+'2011'!$S$30))</f>
        <v>0</v>
      </c>
      <c r="Q30">
        <f>SUM((((((('2005'!$T$30+'2006'!$T$30)+'2007'!$T$30)+'2008'!$T$30)+'2009'!$T$30)+'2010'!$T$30)+'2011'!$T$30))</f>
        <v>284</v>
      </c>
      <c r="R30">
        <f>SUM((((((('2005'!$U$30+'2006'!$U$30)+'2007'!$U$30)+'2008'!$U$30)+'2009'!$U$30)+'2010'!$U$30)+'2011'!$U$30))</f>
        <v>0</v>
      </c>
      <c r="S30">
        <f>SUM((((((('2005'!$V$30+'2006'!$V$30)+'2007'!$V$30)+'2008'!$V$30)+'2009'!$V$30)+'2010'!$V$30)+'2011'!$V$30))</f>
        <v>482</v>
      </c>
      <c r="T30">
        <f>((((($E$30+$F$30)+$G$30)+$H$30)+$I$30)+$J$30)+$K$30</f>
        <v>232</v>
      </c>
      <c s="13" r="U30">
        <f>$T$30/$B$30</f>
        <v>0.188771358828316</v>
      </c>
      <c s="20" r="V30">
        <f>SUM((((((('2005'!$W$30+'2006'!$W$30)+'2007'!$W$30)+'2008'!$W$30)+'2009'!$W$30)+'2010'!$W$30)+'2011'!$W$30))/7</f>
        <v>35.0942296557121</v>
      </c>
      <c s="20" r="W30">
        <f>SUM((((((('2005'!$X$30+'2006'!$X$30)+'2007'!$X$30)+'2008'!$X$30)+'2009'!$X$30)+'2010'!$X$30)+'2011'!$X$30))/7</f>
        <v>17.5061833390413</v>
      </c>
      <c t="s" r="X30">
        <v>286</v>
      </c>
    </row>
    <row r="31">
      <c t="s" r="A31">
        <v>53</v>
      </c>
      <c s="22" r="B31">
        <f>SUM((((((('2005'!$E$31+'2006'!$E$31)+'2007'!$E$31)+'2008'!$E$31)+'2009'!$E$31)+'2010'!$E$31)+'2011'!$E$31))</f>
        <v>3405</v>
      </c>
      <c s="22" r="C31">
        <f>SUM((((((('2005'!$F$31+'2006'!$F$31)+'2007'!$F$31)+'2008'!$F$31)+'2009'!$F$31)+'2010'!$F$31)+'2011'!$F$31))</f>
        <v>18339</v>
      </c>
      <c s="13" r="D31">
        <f>$B$31/$C$31</f>
        <v>0.185669883854081</v>
      </c>
      <c r="E31">
        <f>SUM((((((('2005'!$H$31+'2006'!$H$31)+'2007'!$H$31)+'2008'!$H$31)+'2009'!$H$31)+'2010'!$H$31)+'2011'!$H$31))</f>
        <v>0</v>
      </c>
      <c r="F31">
        <f>SUM((((((('2005'!$I$31+'2006'!$I$31)+'2007'!$I$31)+'2008'!$I$31)+'2009'!$I$31)+'2010'!$I$31)+'2011'!$I$31))</f>
        <v>299</v>
      </c>
      <c r="G31">
        <f>SUM((((((('2005'!$J$31+'2006'!$J$31)+'2007'!$J$31)+'2008'!$J$31)+'2009'!$J$31)+'2010'!$J$31)+'2011'!$J$31))</f>
        <v>0</v>
      </c>
      <c r="H31">
        <f>SUM((((((('2005'!$K$31+'2006'!$K$31)+'2007'!$K$31)+'2008'!$K$31)+'2009'!$K$31)+'2010'!$K$31)+'2011'!$K$31))</f>
        <v>0</v>
      </c>
      <c r="I31">
        <f>SUM((((((('2005'!$L$31+'2006'!$L$31)+'2007'!$L$31)+'2008'!$L$31)+'2009'!$L$31)+'2010'!$L$31)+'2011'!$L$31))</f>
        <v>309</v>
      </c>
      <c r="J31">
        <f>SUM((((((('2005'!$M$31+'2006'!$M$31)+'2007'!$M$31)+'2008'!$M$31)+'2009'!$M$31)+'2010'!$M$31)+'2011'!$M$31))</f>
        <v>0</v>
      </c>
      <c r="K31">
        <f>SUM((((((('2005'!$N$31+'2006'!$N$31)+'2007'!$N$31)+'2008'!$N$31)+'2009'!$N$31)+'2010'!$N$31)+'2011'!$N$31))</f>
        <v>0</v>
      </c>
      <c r="L31">
        <f>SUM((((((('2005'!$O$31+'2006'!$O$31)+'2007'!$O$31)+'2008'!$O$31)+'2009'!$O$31)+'2010'!$O$31)+'2011'!$O$31))</f>
        <v>508</v>
      </c>
      <c r="M31">
        <f>SUM((((((('2005'!$P$31+'2006'!$P$31)+'2007'!$P$31)+'2008'!$P$31)+'2009'!$P$31)+'2010'!$P$31)+'2011'!$P$31))</f>
        <v>0</v>
      </c>
      <c r="N31">
        <f>SUM((((((('2005'!$Q$31+'2006'!$Q$31)+'2007'!$Q$31)+'2008'!$Q$31)+'2009'!$Q$31)+'2010'!$Q$31)+'2011'!$Q$31))</f>
        <v>0</v>
      </c>
      <c r="O31">
        <f>SUM((((((('2005'!$R$31+'2006'!$R$31)+'2007'!$R$31)+'2008'!$R$31)+'2009'!$R$31)+'2010'!$R$31)+'2011'!$R$31))</f>
        <v>633</v>
      </c>
      <c r="P31">
        <f>SUM((((((('2005'!$S$31+'2006'!$S$31)+'2007'!$S$31)+'2008'!$S$31)+'2009'!$S$31)+'2010'!$S$31)+'2011'!$S$31))</f>
        <v>0</v>
      </c>
      <c r="Q31">
        <f>SUM((((((('2005'!$T$31+'2006'!$T$31)+'2007'!$T$31)+'2008'!$T$31)+'2009'!$T$31)+'2010'!$T$31)+'2011'!$T$31))</f>
        <v>0</v>
      </c>
      <c r="R31">
        <f>SUM((((((('2005'!$U$31+'2006'!$U$31)+'2007'!$U$31)+'2008'!$U$31)+'2009'!$U$31)+'2010'!$U$31)+'2011'!$U$31))</f>
        <v>1643</v>
      </c>
      <c r="S31">
        <f>SUM((((((('2005'!$V$31+'2006'!$V$31)+'2007'!$V$31)+'2008'!$V$31)+'2009'!$V$31)+'2010'!$V$31)+'2011'!$V$31))</f>
        <v>0</v>
      </c>
      <c r="T31">
        <f>((((($E$31+$F$31)+$G$31)+$H$31)+$I$31)+$J$31)+$K$31</f>
        <v>608</v>
      </c>
      <c s="13" r="U31">
        <f>$T$31/$B$31</f>
        <v>0.17856093979442</v>
      </c>
      <c s="20" r="V31">
        <f>SUM((((((('2005'!$W$31+'2006'!$W$31)+'2007'!$W$31)+'2008'!$W$31)+'2009'!$W$31)+'2010'!$W$31)+'2011'!$W$31))/7</f>
        <v>30.21774866116</v>
      </c>
      <c s="20" r="W31">
        <f>SUM((((((('2005'!$X$31+'2006'!$X$31)+'2007'!$X$31)+'2008'!$X$31)+'2009'!$X$31)+'2010'!$X$31)+'2011'!$X$31))/7</f>
        <v>13.4452502537086</v>
      </c>
      <c t="s" r="X31">
        <v>287</v>
      </c>
    </row>
    <row r="32">
      <c t="s" r="A32">
        <v>54</v>
      </c>
      <c s="22" r="B32">
        <f>SUM((((((('2005'!$E$32+'2006'!$E$32)+'2007'!$E$32)+'2008'!$E$32)+'2009'!$E$32)+'2010'!$E$32)+'2011'!$E$32))</f>
        <v>460</v>
      </c>
      <c s="22" r="C32">
        <f>SUM((((((('2005'!$F$32+'2006'!$F$32)+'2007'!$F$32)+'2008'!$F$32)+'2009'!$F$32)+'2010'!$F$32)+'2011'!$F$32))</f>
        <v>2868</v>
      </c>
      <c s="13" r="D32">
        <f>$B$32/$C$32</f>
        <v>0.160390516039052</v>
      </c>
      <c r="E32">
        <f>SUM((((((('2005'!$H$32+'2006'!$H$32)+'2007'!$H$32)+'2008'!$H$32)+'2009'!$H$32)+'2010'!$H$32)+'2011'!$H$32))</f>
        <v>17</v>
      </c>
      <c r="F32">
        <f>SUM((((((('2005'!$I$32+'2006'!$I$32)+'2007'!$I$32)+'2008'!$I$32)+'2009'!$I$32)+'2010'!$I$32)+'2011'!$I$32))</f>
        <v>0</v>
      </c>
      <c r="G32">
        <f>SUM((((((('2005'!$J$32+'2006'!$J$32)+'2007'!$J$32)+'2008'!$J$32)+'2009'!$J$32)+'2010'!$J$32)+'2011'!$J$32))</f>
        <v>0</v>
      </c>
      <c r="H32">
        <f>SUM((((((('2005'!$K$32+'2006'!$K$32)+'2007'!$K$32)+'2008'!$K$32)+'2009'!$K$32)+'2010'!$K$32)+'2011'!$K$32))</f>
        <v>34</v>
      </c>
      <c r="I32">
        <f>SUM((((((('2005'!$L$32+'2006'!$L$32)+'2007'!$L$32)+'2008'!$L$32)+'2009'!$L$32)+'2010'!$L$32)+'2011'!$L$32))</f>
        <v>0</v>
      </c>
      <c r="J32">
        <f>SUM((((((('2005'!$M$32+'2006'!$M$32)+'2007'!$M$32)+'2008'!$M$32)+'2009'!$M$32)+'2010'!$M$32)+'2011'!$M$32))</f>
        <v>0</v>
      </c>
      <c r="K32">
        <f>SUM((((((('2005'!$N$32+'2006'!$N$32)+'2007'!$N$32)+'2008'!$N$32)+'2009'!$N$32)+'2010'!$N$32)+'2011'!$N$32))</f>
        <v>43</v>
      </c>
      <c r="L32">
        <f>SUM((((((('2005'!$O$32+'2006'!$O$32)+'2007'!$O$32)+'2008'!$O$32)+'2009'!$O$32)+'2010'!$O$32)+'2011'!$O$32))</f>
        <v>0</v>
      </c>
      <c r="M32">
        <f>SUM((((((('2005'!$P$32+'2006'!$P$32)+'2007'!$P$32)+'2008'!$P$32)+'2009'!$P$32)+'2010'!$P$32)+'2011'!$P$32))</f>
        <v>0</v>
      </c>
      <c r="N32">
        <f>SUM((((((('2005'!$Q$32+'2006'!$Q$32)+'2007'!$Q$32)+'2008'!$Q$32)+'2009'!$Q$32)+'2010'!$Q$32)+'2011'!$Q$32))</f>
        <v>87</v>
      </c>
      <c r="O32">
        <f>SUM((((((('2005'!$R$32+'2006'!$R$32)+'2007'!$R$32)+'2008'!$R$32)+'2009'!$R$32)+'2010'!$R$32)+'2011'!$R$32))</f>
        <v>0</v>
      </c>
      <c r="P32">
        <f>SUM((((((('2005'!$S$32+'2006'!$S$32)+'2007'!$S$32)+'2008'!$S$32)+'2009'!$S$32)+'2010'!$S$32)+'2011'!$S$32))</f>
        <v>0</v>
      </c>
      <c r="Q32">
        <f>SUM((((((('2005'!$T$32+'2006'!$T$32)+'2007'!$T$32)+'2008'!$T$32)+'2009'!$T$32)+'2010'!$T$32)+'2011'!$T$32))</f>
        <v>113</v>
      </c>
      <c r="R32">
        <f>SUM((((((('2005'!$U$32+'2006'!$U$32)+'2007'!$U$32)+'2008'!$U$32)+'2009'!$U$32)+'2010'!$U$32)+'2011'!$U$32))</f>
        <v>0</v>
      </c>
      <c r="S32">
        <f>SUM((((((('2005'!$V$32+'2006'!$V$32)+'2007'!$V$32)+'2008'!$V$32)+'2009'!$V$32)+'2010'!$V$32)+'2011'!$V$32))</f>
        <v>147</v>
      </c>
      <c r="T32">
        <f>((((($E$32+$F$32)+$G$32)+$H$32)+$I$32)+$J$32)+$K$32</f>
        <v>94</v>
      </c>
      <c s="13" r="U32">
        <f>$T$32/$B$32</f>
        <v>0.204347826086957</v>
      </c>
      <c s="20" r="V32">
        <f>SUM((((((('2005'!$W$32+'2006'!$W$32)+'2007'!$W$32)+'2008'!$W$32)+'2009'!$W$32)+'2010'!$W$32)+'2011'!$W$32))/7</f>
        <v>43.787753942293</v>
      </c>
      <c s="20" r="W32">
        <f>SUM((((((('2005'!$X$32+'2006'!$X$32)+'2007'!$X$32)+'2008'!$X$32)+'2009'!$X$32)+'2010'!$X$32)+'2011'!$X$32))/7</f>
        <v>20.3151811873665</v>
      </c>
      <c t="s" r="X32">
        <v>288</v>
      </c>
    </row>
    <row r="33">
      <c t="s" r="A33">
        <v>55</v>
      </c>
      <c s="22" r="B33">
        <f>SUM((((((('2005'!$E$33+'2006'!$E$33)+'2007'!$E$33)+'2008'!$E$33)+'2009'!$E$33)+'2010'!$E$33)+'2011'!$E$33))</f>
        <v>100</v>
      </c>
      <c s="22" r="C33">
        <f>SUM((((((('2005'!$F$33+'2006'!$F$33)+'2007'!$F$33)+'2008'!$F$33)+'2009'!$F$33)+'2010'!$F$33)+'2011'!$F$33))</f>
        <v>659</v>
      </c>
      <c s="13" r="D33">
        <f>$B$33/$C$33</f>
        <v>0.151745068285281</v>
      </c>
      <c r="E33">
        <f>SUM((((((('2005'!$H$33+'2006'!$H$33)+'2007'!$H$33)+'2008'!$H$33)+'2009'!$H$33)+'2010'!$H$33)+'2011'!$H$33))</f>
        <v>0</v>
      </c>
      <c r="F33">
        <f>SUM((((((('2005'!$I$33+'2006'!$I$33)+'2007'!$I$33)+'2008'!$I$33)+'2009'!$I$33)+'2010'!$I$33)+'2011'!$I$33))</f>
        <v>0</v>
      </c>
      <c r="G33">
        <f>SUM((((((('2005'!$J$33+'2006'!$J$33)+'2007'!$J$33)+'2008'!$J$33)+'2009'!$J$33)+'2010'!$J$33)+'2011'!$J$33))</f>
        <v>0</v>
      </c>
      <c r="H33">
        <f>SUM((((((('2005'!$K$33+'2006'!$K$33)+'2007'!$K$33)+'2008'!$K$33)+'2009'!$K$33)+'2010'!$K$33)+'2011'!$K$33))</f>
        <v>1</v>
      </c>
      <c r="I33">
        <f>SUM((((((('2005'!$L$33+'2006'!$L$33)+'2007'!$L$33)+'2008'!$L$33)+'2009'!$L$33)+'2010'!$L$33)+'2011'!$L$33))</f>
        <v>0</v>
      </c>
      <c r="J33">
        <f>SUM((((((('2005'!$M$33+'2006'!$M$33)+'2007'!$M$33)+'2008'!$M$33)+'2009'!$M$33)+'2010'!$M$33)+'2011'!$M$33))</f>
        <v>0</v>
      </c>
      <c r="K33">
        <f>SUM((((((('2005'!$N$33+'2006'!$N$33)+'2007'!$N$33)+'2008'!$N$33)+'2009'!$N$33)+'2010'!$N$33)+'2011'!$N$33))</f>
        <v>7</v>
      </c>
      <c r="L33">
        <f>SUM((((((('2005'!$O$33+'2006'!$O$33)+'2007'!$O$33)+'2008'!$O$33)+'2009'!$O$33)+'2010'!$O$33)+'2011'!$O$33))</f>
        <v>0</v>
      </c>
      <c r="M33">
        <f>SUM((((((('2005'!$P$33+'2006'!$P$33)+'2007'!$P$33)+'2008'!$P$33)+'2009'!$P$33)+'2010'!$P$33)+'2011'!$P$33))</f>
        <v>0</v>
      </c>
      <c r="N33">
        <f>SUM((((((('2005'!$Q$33+'2006'!$Q$33)+'2007'!$Q$33)+'2008'!$Q$33)+'2009'!$Q$33)+'2010'!$Q$33)+'2011'!$Q$33))</f>
        <v>21</v>
      </c>
      <c r="O33">
        <f>SUM((((((('2005'!$R$33+'2006'!$R$33)+'2007'!$R$33)+'2008'!$R$33)+'2009'!$R$33)+'2010'!$R$33)+'2011'!$R$33))</f>
        <v>0</v>
      </c>
      <c r="P33">
        <f>SUM((((((('2005'!$S$33+'2006'!$S$33)+'2007'!$S$33)+'2008'!$S$33)+'2009'!$S$33)+'2010'!$S$33)+'2011'!$S$33))</f>
        <v>0</v>
      </c>
      <c r="Q33">
        <f>SUM((((((('2005'!$T$33+'2006'!$T$33)+'2007'!$T$33)+'2008'!$T$33)+'2009'!$T$33)+'2010'!$T$33)+'2011'!$T$33))</f>
        <v>28</v>
      </c>
      <c r="R33">
        <f>SUM((((((('2005'!$U$33+'2006'!$U$33)+'2007'!$U$33)+'2008'!$U$33)+'2009'!$U$33)+'2010'!$U$33)+'2011'!$U$33))</f>
        <v>0</v>
      </c>
      <c r="S33">
        <f>SUM((((((('2005'!$V$33+'2006'!$V$33)+'2007'!$V$33)+'2008'!$V$33)+'2009'!$V$33)+'2010'!$V$33)+'2011'!$V$33))</f>
        <v>43</v>
      </c>
      <c r="T33">
        <f>((((($E$33+$F$33)+$G$33)+$H$33)+$I$33)+$J$33)+$K$33</f>
        <v>8</v>
      </c>
      <c s="13" r="U33">
        <f>$T$33/$B$33</f>
        <v>0.08</v>
      </c>
      <c s="20" r="V33">
        <f>SUM((((((('2005'!$W$33+'2006'!$W$33)+'2007'!$W$33)+'2008'!$W$33)+'2009'!$W$33)+'2010'!$W$33)+'2011'!$W$33))/7</f>
        <v>26.8805154797674</v>
      </c>
      <c s="20" r="W33">
        <f>SUM((((((('2005'!$X$33+'2006'!$X$33)+'2007'!$X$33)+'2008'!$X$33)+'2009'!$X$33)+'2010'!$X$33)+'2011'!$X$33))/7</f>
        <v>18.2464866182747</v>
      </c>
      <c t="s" r="X33">
        <v>289</v>
      </c>
    </row>
    <row r="34">
      <c t="s" r="A34">
        <v>56</v>
      </c>
      <c s="22" r="B34">
        <f>SUM((((((('2005'!$E$34+'2006'!$E$34)+'2007'!$E$34)+'2008'!$E$34)+'2009'!$E$34)+'2010'!$E$34)+'2011'!$E$34))</f>
        <v>1348</v>
      </c>
      <c s="22" r="C34">
        <f>SUM((((((('2005'!$F$34+'2006'!$F$34)+'2007'!$F$34)+'2008'!$F$34)+'2009'!$F$34)+'2010'!$F$34)+'2011'!$F$34))</f>
        <v>6477</v>
      </c>
      <c s="13" r="D34">
        <f>$B$34/$C$34</f>
        <v>0.208121043693068</v>
      </c>
      <c r="E34">
        <f>SUM((((((('2005'!$H$34+'2006'!$H$34)+'2007'!$H$34)+'2008'!$H$34)+'2009'!$H$34)+'2010'!$H$34)+'2011'!$H$34))</f>
        <v>26</v>
      </c>
      <c r="F34">
        <f>SUM((((((('2005'!$I$34+'2006'!$I$34)+'2007'!$I$34)+'2008'!$I$34)+'2009'!$I$34)+'2010'!$I$34)+'2011'!$I$34))</f>
        <v>0</v>
      </c>
      <c r="G34">
        <f>SUM((((((('2005'!$J$34+'2006'!$J$34)+'2007'!$J$34)+'2008'!$J$34)+'2009'!$J$34)+'2010'!$J$34)+'2011'!$J$34))</f>
        <v>0</v>
      </c>
      <c r="H34">
        <f>SUM((((((('2005'!$K$34+'2006'!$K$34)+'2007'!$K$34)+'2008'!$K$34)+'2009'!$K$34)+'2010'!$K$34)+'2011'!$K$34))</f>
        <v>93</v>
      </c>
      <c r="I34">
        <f>SUM((((((('2005'!$L$34+'2006'!$L$34)+'2007'!$L$34)+'2008'!$L$34)+'2009'!$L$34)+'2010'!$L$34)+'2011'!$L$34))</f>
        <v>0</v>
      </c>
      <c r="J34">
        <f>SUM((((((('2005'!$M$34+'2006'!$M$34)+'2007'!$M$34)+'2008'!$M$34)+'2009'!$M$34)+'2010'!$M$34)+'2011'!$M$34))</f>
        <v>0</v>
      </c>
      <c r="K34">
        <f>SUM((((((('2005'!$N$34+'2006'!$N$34)+'2007'!$N$34)+'2008'!$N$34)+'2009'!$N$34)+'2010'!$N$34)+'2011'!$N$34))</f>
        <v>132</v>
      </c>
      <c r="L34">
        <f>SUM((((((('2005'!$O$34+'2006'!$O$34)+'2007'!$O$34)+'2008'!$O$34)+'2009'!$O$34)+'2010'!$O$34)+'2011'!$O$34))</f>
        <v>0</v>
      </c>
      <c r="M34">
        <f>SUM((((((('2005'!$P$34+'2006'!$P$34)+'2007'!$P$34)+'2008'!$P$34)+'2009'!$P$34)+'2010'!$P$34)+'2011'!$P$34))</f>
        <v>0</v>
      </c>
      <c r="N34">
        <f>SUM((((((('2005'!$Q$34+'2006'!$Q$34)+'2007'!$Q$34)+'2008'!$Q$34)+'2009'!$Q$34)+'2010'!$Q$34)+'2011'!$Q$34))</f>
        <v>260</v>
      </c>
      <c r="O34">
        <f>SUM((((((('2005'!$R$34+'2006'!$R$34)+'2007'!$R$34)+'2008'!$R$34)+'2009'!$R$34)+'2010'!$R$34)+'2011'!$R$34))</f>
        <v>0</v>
      </c>
      <c r="P34">
        <f>SUM((((((('2005'!$S$34+'2006'!$S$34)+'2007'!$S$34)+'2008'!$S$34)+'2009'!$S$34)+'2010'!$S$34)+'2011'!$S$34))</f>
        <v>0</v>
      </c>
      <c r="Q34">
        <f>SUM((((((('2005'!$T$34+'2006'!$T$34)+'2007'!$T$34)+'2008'!$T$34)+'2009'!$T$34)+'2010'!$T$34)+'2011'!$T$34))</f>
        <v>271</v>
      </c>
      <c r="R34">
        <f>SUM((((((('2005'!$U$34+'2006'!$U$34)+'2007'!$U$34)+'2008'!$U$34)+'2009'!$U$34)+'2010'!$U$34)+'2011'!$U$34))</f>
        <v>0</v>
      </c>
      <c r="S34">
        <f>SUM((((((('2005'!$V$34+'2006'!$V$34)+'2007'!$V$34)+'2008'!$V$34)+'2009'!$V$34)+'2010'!$V$34)+'2011'!$V$34))</f>
        <v>555</v>
      </c>
      <c r="T34">
        <f>((((($E$34+$F$34)+$G$34)+$H$34)+$I$34)+$J$34)+$K$34</f>
        <v>251</v>
      </c>
      <c s="13" r="U34">
        <f>$T$34/$B$34</f>
        <v>0.18620178041543</v>
      </c>
      <c s="20" r="V34">
        <f>SUM((((((('2005'!$W$34+'2006'!$W$34)+'2007'!$W$34)+'2008'!$W$34)+'2009'!$W$34)+'2010'!$W$34)+'2011'!$W$34))/7</f>
        <v>25.8923823456985</v>
      </c>
      <c s="20" r="W34">
        <f>SUM((((((('2005'!$X$34+'2006'!$X$34)+'2007'!$X$34)+'2008'!$X$34)+'2009'!$X$34)+'2010'!$X$34)+'2011'!$X$34))/7</f>
        <v>14.3742359976167</v>
      </c>
      <c t="s" r="X34">
        <v>290</v>
      </c>
    </row>
    <row r="35">
      <c t="s" r="A35">
        <v>57</v>
      </c>
      <c s="22" r="B35">
        <f>SUM((((((('2005'!$E$35+'2006'!$E$35)+'2007'!$E$35)+'2008'!$E$35)+'2009'!$E$35)+'2010'!$E$35)+'2011'!$E$35))</f>
        <v>1570</v>
      </c>
      <c s="22" r="C35">
        <f>SUM((((((('2005'!$F$35+'2006'!$F$35)+'2007'!$F$35)+'2008'!$F$35)+'2009'!$F$35)+'2010'!$F$35)+'2011'!$F$35))</f>
        <v>6218</v>
      </c>
      <c s="13" r="D35">
        <f>$B$35/$C$35</f>
        <v>0.252492762946285</v>
      </c>
      <c r="E35">
        <f>SUM((((((('2005'!$H$35+'2006'!$H$35)+'2007'!$H$35)+'2008'!$H$35)+'2009'!$H$35)+'2010'!$H$35)+'2011'!$H$35))</f>
        <v>60</v>
      </c>
      <c r="F35">
        <f>SUM((((((('2005'!$I$35+'2006'!$I$35)+'2007'!$I$35)+'2008'!$I$35)+'2009'!$I$35)+'2010'!$I$35)+'2011'!$I$35))</f>
        <v>0</v>
      </c>
      <c r="G35">
        <f>SUM((((((('2005'!$J$35+'2006'!$J$35)+'2007'!$J$35)+'2008'!$J$35)+'2009'!$J$35)+'2010'!$J$35)+'2011'!$J$35))</f>
        <v>0</v>
      </c>
      <c r="H35">
        <f>SUM((((((('2005'!$K$35+'2006'!$K$35)+'2007'!$K$35)+'2008'!$K$35)+'2009'!$K$35)+'2010'!$K$35)+'2011'!$K$35))</f>
        <v>122</v>
      </c>
      <c r="I35">
        <f>SUM((((((('2005'!$L$35+'2006'!$L$35)+'2007'!$L$35)+'2008'!$L$35)+'2009'!$L$35)+'2010'!$L$35)+'2011'!$L$35))</f>
        <v>0</v>
      </c>
      <c r="J35">
        <f>SUM((((((('2005'!$M$35+'2006'!$M$35)+'2007'!$M$35)+'2008'!$M$35)+'2009'!$M$35)+'2010'!$M$35)+'2011'!$M$35))</f>
        <v>0</v>
      </c>
      <c r="K35">
        <f>SUM((((((('2005'!$N$35+'2006'!$N$35)+'2007'!$N$35)+'2008'!$N$35)+'2009'!$N$35)+'2010'!$N$35)+'2011'!$N$35))</f>
        <v>174</v>
      </c>
      <c r="L35">
        <f>SUM((((((('2005'!$O$35+'2006'!$O$35)+'2007'!$O$35)+'2008'!$O$35)+'2009'!$O$35)+'2010'!$O$35)+'2011'!$O$35))</f>
        <v>0</v>
      </c>
      <c r="M35">
        <f>SUM((((((('2005'!$P$35+'2006'!$P$35)+'2007'!$P$35)+'2008'!$P$35)+'2009'!$P$35)+'2010'!$P$35)+'2011'!$P$35))</f>
        <v>0</v>
      </c>
      <c r="N35">
        <f>SUM((((((('2005'!$Q$35+'2006'!$Q$35)+'2007'!$Q$35)+'2008'!$Q$35)+'2009'!$Q$35)+'2010'!$Q$35)+'2011'!$Q$35))</f>
        <v>283</v>
      </c>
      <c r="O35">
        <f>SUM((((((('2005'!$R$35+'2006'!$R$35)+'2007'!$R$35)+'2008'!$R$35)+'2009'!$R$35)+'2010'!$R$35)+'2011'!$R$35))</f>
        <v>0</v>
      </c>
      <c r="P35">
        <f>SUM((((((('2005'!$S$35+'2006'!$S$35)+'2007'!$S$35)+'2008'!$S$35)+'2009'!$S$35)+'2010'!$S$35)+'2011'!$S$35))</f>
        <v>0</v>
      </c>
      <c r="Q35">
        <f>SUM((((((('2005'!$T$35+'2006'!$T$35)+'2007'!$T$35)+'2008'!$T$35)+'2009'!$T$35)+'2010'!$T$35)+'2011'!$T$35))</f>
        <v>317</v>
      </c>
      <c r="R35">
        <f>SUM((((((('2005'!$U$35+'2006'!$U$35)+'2007'!$U$35)+'2008'!$U$35)+'2009'!$U$35)+'2010'!$U$35)+'2011'!$U$35))</f>
        <v>0</v>
      </c>
      <c r="S35">
        <f>SUM((((((('2005'!$V$35+'2006'!$V$35)+'2007'!$V$35)+'2008'!$V$35)+'2009'!$V$35)+'2010'!$V$35)+'2011'!$V$35))</f>
        <v>614</v>
      </c>
      <c r="T35">
        <f>((((($E$35+$F$35)+$G$35)+$H$35)+$I$35)+$J$35)+$K$35</f>
        <v>356</v>
      </c>
      <c s="13" r="U35">
        <f>$T$35/$B$35</f>
        <v>0.226751592356688</v>
      </c>
      <c s="20" r="V35">
        <f>SUM((((((('2005'!$W$35+'2006'!$W$35)+'2007'!$W$35)+'2008'!$W$35)+'2009'!$W$35)+'2010'!$W$35)+'2011'!$W$35))/7</f>
        <v>36.8968979176825</v>
      </c>
      <c s="20" r="W35">
        <f>SUM((((((('2005'!$X$35+'2006'!$X$35)+'2007'!$X$35)+'2008'!$X$35)+'2009'!$X$35)+'2010'!$X$35)+'2011'!$X$35))/7</f>
        <v>15.2809221401191</v>
      </c>
      <c t="s" r="X35">
        <v>291</v>
      </c>
    </row>
    <row r="36">
      <c t="s" r="A36">
        <v>58</v>
      </c>
      <c s="22" r="B36">
        <f>SUM((((((('2005'!$E$36+'2006'!$E$36)+'2007'!$E$36)+'2008'!$E$36)+'2009'!$E$36)+'2010'!$E$36)+'2011'!$E$36))</f>
        <v>464</v>
      </c>
      <c s="22" r="C36">
        <f>SUM((((((('2005'!$F$36+'2006'!$F$36)+'2007'!$F$36)+'2008'!$F$36)+'2009'!$F$36)+'2010'!$F$36)+'2011'!$F$36))</f>
        <v>1894</v>
      </c>
      <c s="13" r="D36">
        <f>$B$36/$C$36</f>
        <v>0.244984160506864</v>
      </c>
      <c r="E36">
        <f>SUM((((((('2005'!$H$36+'2006'!$H$36)+'2007'!$H$36)+'2008'!$H$36)+'2009'!$H$36)+'2010'!$H$36)+'2011'!$H$36))</f>
        <v>18</v>
      </c>
      <c r="F36">
        <f>SUM((((((('2005'!$I$36+'2006'!$I$36)+'2007'!$I$36)+'2008'!$I$36)+'2009'!$I$36)+'2010'!$I$36)+'2011'!$I$36))</f>
        <v>0</v>
      </c>
      <c r="G36">
        <f>SUM((((((('2005'!$J$36+'2006'!$J$36)+'2007'!$J$36)+'2008'!$J$36)+'2009'!$J$36)+'2010'!$J$36)+'2011'!$J$36))</f>
        <v>0</v>
      </c>
      <c r="H36">
        <f>SUM((((((('2005'!$K$36+'2006'!$K$36)+'2007'!$K$36)+'2008'!$K$36)+'2009'!$K$36)+'2010'!$K$36)+'2011'!$K$36))</f>
        <v>31</v>
      </c>
      <c r="I36">
        <f>SUM((((((('2005'!$L$36+'2006'!$L$36)+'2007'!$L$36)+'2008'!$L$36)+'2009'!$L$36)+'2010'!$L$36)+'2011'!$L$36))</f>
        <v>0</v>
      </c>
      <c r="J36">
        <f>SUM((((((('2005'!$M$36+'2006'!$M$36)+'2007'!$M$36)+'2008'!$M$36)+'2009'!$M$36)+'2010'!$M$36)+'2011'!$M$36))</f>
        <v>0</v>
      </c>
      <c r="K36">
        <f>SUM((((((('2005'!$N$36+'2006'!$N$36)+'2007'!$N$36)+'2008'!$N$36)+'2009'!$N$36)+'2010'!$N$36)+'2011'!$N$36))</f>
        <v>53</v>
      </c>
      <c r="L36">
        <f>SUM((((((('2005'!$O$36+'2006'!$O$36)+'2007'!$O$36)+'2008'!$O$36)+'2009'!$O$36)+'2010'!$O$36)+'2011'!$O$36))</f>
        <v>0</v>
      </c>
      <c r="M36">
        <f>SUM((((((('2005'!$P$36+'2006'!$P$36)+'2007'!$P$36)+'2008'!$P$36)+'2009'!$P$36)+'2010'!$P$36)+'2011'!$P$36))</f>
        <v>0</v>
      </c>
      <c r="N36">
        <f>SUM((((((('2005'!$Q$36+'2006'!$Q$36)+'2007'!$Q$36)+'2008'!$Q$36)+'2009'!$Q$36)+'2010'!$Q$36)+'2011'!$Q$36))</f>
        <v>65</v>
      </c>
      <c r="O36">
        <f>SUM((((((('2005'!$R$36+'2006'!$R$36)+'2007'!$R$36)+'2008'!$R$36)+'2009'!$R$36)+'2010'!$R$36)+'2011'!$R$36))</f>
        <v>0</v>
      </c>
      <c r="P36">
        <f>SUM((((((('2005'!$S$36+'2006'!$S$36)+'2007'!$S$36)+'2008'!$S$36)+'2009'!$S$36)+'2010'!$S$36)+'2011'!$S$36))</f>
        <v>0</v>
      </c>
      <c r="Q36">
        <f>SUM((((((('2005'!$T$36+'2006'!$T$36)+'2007'!$T$36)+'2008'!$T$36)+'2009'!$T$36)+'2010'!$T$36)+'2011'!$T$36))</f>
        <v>102</v>
      </c>
      <c r="R36">
        <f>SUM((((((('2005'!$U$36+'2006'!$U$36)+'2007'!$U$36)+'2008'!$U$36)+'2009'!$U$36)+'2010'!$U$36)+'2011'!$U$36))</f>
        <v>0</v>
      </c>
      <c r="S36">
        <f>SUM((((((('2005'!$V$36+'2006'!$V$36)+'2007'!$V$36)+'2008'!$V$36)+'2009'!$V$36)+'2010'!$V$36)+'2011'!$V$36))</f>
        <v>193</v>
      </c>
      <c r="T36">
        <f>((((($E$36+$F$36)+$G$36)+$H$36)+$I$36)+$J$36)+$K$36</f>
        <v>102</v>
      </c>
      <c s="13" r="U36">
        <f>$T$36/$B$36</f>
        <v>0.219827586206897</v>
      </c>
      <c s="20" r="V36">
        <f>SUM((((((('2005'!$W$36+'2006'!$W$36)+'2007'!$W$36)+'2008'!$W$36)+'2009'!$W$36)+'2010'!$W$36)+'2011'!$W$36))/7</f>
        <v>39.7844204014775</v>
      </c>
      <c s="20" r="W36">
        <f>SUM((((((('2005'!$X$36+'2006'!$X$36)+'2007'!$X$36)+'2008'!$X$36)+'2009'!$X$36)+'2010'!$X$36)+'2011'!$X$36))/7</f>
        <v>16.1431818444171</v>
      </c>
      <c t="s" r="X36">
        <v>292</v>
      </c>
    </row>
    <row r="37">
      <c t="s" r="A37">
        <v>59</v>
      </c>
      <c s="22" r="B37">
        <f>SUM((((((('2005'!$E$37+'2006'!$E$37)+'2007'!$E$37)+'2008'!$E$37)+'2009'!$E$37)+'2010'!$E$37)+'2011'!$E$37))</f>
        <v>1003</v>
      </c>
      <c s="22" r="C37">
        <f>SUM((((((('2005'!$F$37+'2006'!$F$37)+'2007'!$F$37)+'2008'!$F$37)+'2009'!$F$37)+'2010'!$F$37)+'2011'!$F$37))</f>
        <v>5093</v>
      </c>
      <c s="13" r="D37">
        <f>$B$37/$C$37</f>
        <v>0.196936972314942</v>
      </c>
      <c r="E37">
        <f>SUM((((((('2005'!$H$37+'2006'!$H$37)+'2007'!$H$37)+'2008'!$H$37)+'2009'!$H$37)+'2010'!$H$37)+'2011'!$H$37))</f>
        <v>26</v>
      </c>
      <c r="F37">
        <f>SUM((((((('2005'!$I$37+'2006'!$I$37)+'2007'!$I$37)+'2008'!$I$37)+'2009'!$I$37)+'2010'!$I$37)+'2011'!$I$37))</f>
        <v>0</v>
      </c>
      <c r="G37">
        <f>SUM((((((('2005'!$J$37+'2006'!$J$37)+'2007'!$J$37)+'2008'!$J$37)+'2009'!$J$37)+'2010'!$J$37)+'2011'!$J$37))</f>
        <v>0</v>
      </c>
      <c r="H37">
        <f>SUM((((((('2005'!$K$37+'2006'!$K$37)+'2007'!$K$37)+'2008'!$K$37)+'2009'!$K$37)+'2010'!$K$37)+'2011'!$K$37))</f>
        <v>47</v>
      </c>
      <c r="I37">
        <f>SUM((((((('2005'!$L$37+'2006'!$L$37)+'2007'!$L$37)+'2008'!$L$37)+'2009'!$L$37)+'2010'!$L$37)+'2011'!$L$37))</f>
        <v>0</v>
      </c>
      <c r="J37">
        <f>SUM((((((('2005'!$M$37+'2006'!$M$37)+'2007'!$M$37)+'2008'!$M$37)+'2009'!$M$37)+'2010'!$M$37)+'2011'!$M$37))</f>
        <v>0</v>
      </c>
      <c r="K37">
        <f>SUM((((((('2005'!$N$37+'2006'!$N$37)+'2007'!$N$37)+'2008'!$N$37)+'2009'!$N$37)+'2010'!$N$37)+'2011'!$N$37))</f>
        <v>127</v>
      </c>
      <c r="L37">
        <f>SUM((((((('2005'!$O$37+'2006'!$O$37)+'2007'!$O$37)+'2008'!$O$37)+'2009'!$O$37)+'2010'!$O$37)+'2011'!$O$37))</f>
        <v>0</v>
      </c>
      <c r="M37">
        <f>SUM((((((('2005'!$P$37+'2006'!$P$37)+'2007'!$P$37)+'2008'!$P$37)+'2009'!$P$37)+'2010'!$P$37)+'2011'!$P$37))</f>
        <v>0</v>
      </c>
      <c r="N37">
        <f>SUM((((((('2005'!$Q$37+'2006'!$Q$37)+'2007'!$Q$37)+'2008'!$Q$37)+'2009'!$Q$37)+'2010'!$Q$37)+'2011'!$Q$37))</f>
        <v>208</v>
      </c>
      <c r="O37">
        <f>SUM((((((('2005'!$R$37+'2006'!$R$37)+'2007'!$R$37)+'2008'!$R$37)+'2009'!$R$37)+'2010'!$R$37)+'2011'!$R$37))</f>
        <v>0</v>
      </c>
      <c r="P37">
        <f>SUM((((((('2005'!$S$37+'2006'!$S$37)+'2007'!$S$37)+'2008'!$S$37)+'2009'!$S$37)+'2010'!$S$37)+'2011'!$S$37))</f>
        <v>0</v>
      </c>
      <c r="Q37">
        <f>SUM((((((('2005'!$T$37+'2006'!$T$37)+'2007'!$T$37)+'2008'!$T$37)+'2009'!$T$37)+'2010'!$T$37)+'2011'!$T$37))</f>
        <v>246</v>
      </c>
      <c r="R37">
        <f>SUM((((((('2005'!$U$37+'2006'!$U$37)+'2007'!$U$37)+'2008'!$U$37)+'2009'!$U$37)+'2010'!$U$37)+'2011'!$U$37))</f>
        <v>0</v>
      </c>
      <c r="S37">
        <f>SUM((((((('2005'!$V$37+'2006'!$V$37)+'2007'!$V$37)+'2008'!$V$37)+'2009'!$V$37)+'2010'!$V$37)+'2011'!$V$37))</f>
        <v>349</v>
      </c>
      <c r="T37">
        <f>((((($E$37+$F$37)+$G$37)+$H$37)+$I$37)+$J$37)+$K$37</f>
        <v>200</v>
      </c>
      <c s="13" r="U37">
        <v>0</v>
      </c>
      <c s="20" r="V37">
        <f>SUM((((((('2005'!$W$37+'2006'!$W$37)+'2007'!$W$37)+'2008'!$W$37)+'2009'!$W$37)+'2010'!$W$37)+'2011'!$W$37))/7</f>
        <v>33.0494252235736</v>
      </c>
      <c s="20" r="W37">
        <f>SUM((((((('2005'!$X$37+'2006'!$X$37)+'2007'!$X$37)+'2008'!$X$37)+'2009'!$X$37)+'2010'!$X$37)+'2011'!$X$37))/7</f>
        <v>15.1664954999314</v>
      </c>
    </row>
    <row r="38">
      <c t="s" s="24" r="A38">
        <v>60</v>
      </c>
      <c s="24" r="B38">
        <f>SUM(B2:B37)</f>
        <v>38818</v>
      </c>
      <c s="24" r="C38">
        <f>SUM(C2:C37)</f>
        <v>199198</v>
      </c>
      <c s="17" r="D38">
        <f>B38/C38</f>
        <v>0.194871434452153</v>
      </c>
      <c s="24" r="E38">
        <f>SUM(E2:E37)</f>
        <v>1046</v>
      </c>
      <c s="24" r="F38">
        <f>SUM(F2:F37)</f>
        <v>397</v>
      </c>
      <c s="24" r="G38">
        <f>SUM(G2:G37)</f>
        <v>74</v>
      </c>
      <c s="24" r="H38">
        <f>SUM(H2:H37)</f>
        <v>1833</v>
      </c>
      <c s="24" r="I38">
        <f>SUM(I2:I37)</f>
        <v>470</v>
      </c>
      <c s="24" r="J38">
        <f>SUM(J2:J37)</f>
        <v>707</v>
      </c>
      <c s="24" r="K38">
        <f>SUM(K2:K37)</f>
        <v>3063</v>
      </c>
      <c s="24" r="L38">
        <f>SUM(L2:L37)</f>
        <v>725</v>
      </c>
      <c s="24" r="M38">
        <f>SUM(M2:M37)</f>
        <v>301</v>
      </c>
      <c s="24" r="N38">
        <f>SUM(N2:N37)</f>
        <v>4782</v>
      </c>
      <c s="24" r="O38">
        <f>SUM(O2:O37)</f>
        <v>960</v>
      </c>
      <c s="24" r="P38">
        <f>SUM(P2:P37)</f>
        <v>1917</v>
      </c>
      <c s="24" r="Q38">
        <f>SUM(Q2:Q37)</f>
        <v>5937</v>
      </c>
      <c s="24" r="R38">
        <f>SUM(R2:R37)</f>
        <v>2479</v>
      </c>
      <c s="24" r="S38">
        <f>SUM(S2:S37)</f>
        <v>13289</v>
      </c>
      <c s="24" r="T38">
        <f>SUM(T2:T37)</f>
        <v>7590</v>
      </c>
      <c s="17" r="U38">
        <f>$T$38/$B$38</f>
        <v>0.195527847905611</v>
      </c>
      <c s="31" r="V38">
        <f>SUM((((((('2005'!$W$38+'2006'!$W$38)+'2007'!$W$38)+'2008'!$W$38)+'2009'!$W$38)+'2010'!$W$38)+'2011'!$W$38))/7</f>
        <v>30.7518855135045</v>
      </c>
      <c s="31" r="W38">
        <f>SUM((((((('2005'!$X$38+'2006'!$X$38)+'2007'!$X$38)+'2008'!$X$38)+'2009'!$X$38)+'2010'!$X$38)+'2011'!$X$38))/7</f>
        <v>13.403046494594</v>
      </c>
      <c s="24" r="X38"/>
    </row>
    <row r="40">
      <c t="s" s="27" r="A40">
        <v>61</v>
      </c>
      <c t="s" s="16" r="B40">
        <v>62</v>
      </c>
      <c t="s" s="25" r="C40">
        <v>63</v>
      </c>
      <c t="s" s="4" r="D40">
        <v>64</v>
      </c>
      <c t="s" s="4" r="E40">
        <v>65</v>
      </c>
    </row>
  </sheetData>
</worksheet>
</file>