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2005" state="visible" r:id="rId3"/>
    <sheet sheetId="2" name="2006" state="visible" r:id="rId4"/>
    <sheet sheetId="3" name="2007" state="visible" r:id="rId5"/>
    <sheet sheetId="4" name="2008" state="visible" r:id="rId6"/>
    <sheet sheetId="5" name="2009" state="visible" r:id="rId7"/>
    <sheet sheetId="6" name="2010" state="visible" r:id="rId8"/>
    <sheet sheetId="7" name="2011" state="visible" r:id="rId9"/>
    <sheet sheetId="8" name="Aggregate 2005-2011" state="visible" r:id="rId10"/>
    <sheet sheetId="9" name="Sources" state="visible" r:id="rId11"/>
  </sheets>
  <definedNames/>
  <calcPr/>
</workbook>
</file>

<file path=xl/sharedStrings.xml><?xml version="1.0" encoding="utf-8"?>
<sst xmlns="http://schemas.openxmlformats.org/spreadsheetml/2006/main" count="811" uniqueCount="190">
  <si>
    <t>state</t>
  </si>
  <si>
    <t>vet_pop</t>
  </si>
  <si>
    <t>overall_pop_18</t>
  </si>
  <si>
    <t>vet_pop_p</t>
  </si>
  <si>
    <t>vet_suicides</t>
  </si>
  <si>
    <t>all_suicides</t>
  </si>
  <si>
    <t>vet_suicides_p</t>
  </si>
  <si>
    <t>vet_males</t>
  </si>
  <si>
    <t>vet_males_p</t>
  </si>
  <si>
    <t>vet_females</t>
  </si>
  <si>
    <t>vet_females_p</t>
  </si>
  <si>
    <t>vet_15_24</t>
  </si>
  <si>
    <t>vet_18_29</t>
  </si>
  <si>
    <t>vet_17_34</t>
  </si>
  <si>
    <t>vet_25_34</t>
  </si>
  <si>
    <t>vet_30_39</t>
  </si>
  <si>
    <t>vet_25_44</t>
  </si>
  <si>
    <t>vet_35_44</t>
  </si>
  <si>
    <t>vet_40_49</t>
  </si>
  <si>
    <t>vet_35-54</t>
  </si>
  <si>
    <t>vet_45_54</t>
  </si>
  <si>
    <t>vet_50_59</t>
  </si>
  <si>
    <t>vet_45_64</t>
  </si>
  <si>
    <t>vet_55_64</t>
  </si>
  <si>
    <t>vet_60</t>
  </si>
  <si>
    <t>vet_65</t>
  </si>
  <si>
    <t>vet_rate</t>
  </si>
  <si>
    <t>civ_rate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</si>
  <si>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</si>
  <si>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</si>
  <si>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</si>
  <si>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</si>
  <si>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</si>
  <si>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</si>
  <si>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</si>
  <si>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</si>
  <si>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Florida*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</si>
  <si>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</si>
  <si>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</si>
  <si>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</si>
  <si>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</si>
  <si>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</si>
  <si>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</si>
  <si>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</si>
  <si>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</si>
  <si>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</si>
  <si>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</si>
  <si>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</si>
  <si>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</si>
  <si>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</si>
  <si>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</si>
  <si>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</si>
  <si>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Missouri***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</si>
  <si>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</si>
  <si>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</si>
  <si>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</si>
  <si>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</si>
  <si>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</si>
  <si>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</si>
  <si>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</si>
  <si>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</si>
  <si>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Dakota**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</si>
  <si>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</si>
  <si>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</si>
  <si>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</si>
  <si>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</si>
  <si>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</si>
  <si>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</si>
  <si>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</si>
  <si>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</si>
  <si>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</si>
  <si>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</si>
  <si>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</si>
  <si>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</si>
  <si>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</si>
  <si>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</si>
  <si>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</si>
  <si>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</si>
  <si>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</si>
  <si>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>Checked against numbers from collected datasets</t>
  </si>
  <si>
    <t>Number estimated based on other available data</t>
  </si>
  <si>
    <t>Data insufficient or unavailable</t>
  </si>
  <si>
    <t>*Estimated from VA report, assuming 23 percent of Florida suicides are veterans</t>
  </si>
  <si>
    <t>**Demographic breakdowns for North Dakota based on five-year aggregates</t>
  </si>
  <si>
    <t>***Missouri annual data estimated from 12-year aggregate</t>
  </si>
  <si>
    <t>15_44_total</t>
  </si>
  <si>
    <t>15_44_p</t>
  </si>
  <si>
    <t>Rate, Percentage Calculations (vet_rate, civ_rate, vet_pop_p, vet_suicides_p, vet_males_p, vet_females_p)</t>
  </si>
  <si>
    <t>State</t>
  </si>
  <si>
    <t>News21 calculations based on data from Centers for Disease Control, U.S. Census Bureau, state health, vital statistics and veterans' affairs departments and U.S. Department of Veterans Affairs.</t>
  </si>
  <si>
    <t>Veteran Population</t>
  </si>
  <si>
    <t> Dataset compiled by Jeff Hargarten, Chase Cook, Forrest Burnson and Bonnie Campo.</t>
  </si>
  <si>
    <t>Overall Population Aged 18+</t>
  </si>
  <si>
    <t>Percentage of Population that are Veterans</t>
  </si>
  <si>
    <t>Population Data (vet_pop, overall_pop_18)</t>
  </si>
  <si>
    <t>Number of Veteran Suicides</t>
  </si>
  <si>
    <t>Searchable by "Veteran Status" using specific states as queries at U.S. Census Bureau's American Fact Finder: http://factfinder2.census.gov/faces/nav/jsf/pages/searchresults.xhtml?refresh=t</t>
  </si>
  <si>
    <t>Number of All Suicides</t>
  </si>
  <si>
    <t>Populations used are civilian veterans and overall adult population for each state.</t>
  </si>
  <si>
    <t>Percentage of Suicides that are Veterans</t>
  </si>
  <si>
    <t>Number of Veteran Suicides Among Males</t>
  </si>
  <si>
    <t>U.S. Census Bureau: American Community Survey 2005 - Selected Social Characteristics for the United States, 1-year estimates</t>
  </si>
  <si>
    <t>Percentage of Veteran Suicides that are Males</t>
  </si>
  <si>
    <t>U.S. Census Bureau: American Community Survey 2006 - Selected Social Characteristics for the United States, 1-year estimates</t>
  </si>
  <si>
    <t>Number of Veteran Suicides Amnong Females</t>
  </si>
  <si>
    <t>U.S. Census Bureau: American Community Survey 2007 - Selected Social Characteristics for the United States, 1-year estimates</t>
  </si>
  <si>
    <t>Percentage of Veteran Suicides that are Females</t>
  </si>
  <si>
    <t>U.S. Census Bureau: American Community Survey 2008 - Selected Social Characteristics for the United States, 1-year estimates</t>
  </si>
  <si>
    <t>Veteran Suicides Among 15-24 Age Bracket</t>
  </si>
  <si>
    <t>U.S. Census Bureau: American Community Survey 2009 - Selected Social Characteristics for the United States, 1-year estimates</t>
  </si>
  <si>
    <t>vet_20_29</t>
  </si>
  <si>
    <t>Veteran Suicides Among 20-29 Age Bracket</t>
  </si>
  <si>
    <t>U.S. Census Bureau: American Community Survey 2010 - Selected Social Characteristics for the United States, 1-year estimates</t>
  </si>
  <si>
    <t>Veteran Suicides Among 17-34 Age Bracket</t>
  </si>
  <si>
    <t>U.S. Census Bureau: American Community Survey 2011 - Selected Social Characteristics for the United States, 1-year estimates</t>
  </si>
  <si>
    <t>Veteran Suicides Among 25-34 Age Bracket</t>
  </si>
  <si>
    <t>Veteran Suicides Among 30-39 Age Bracket</t>
  </si>
  <si>
    <t>Overall Suicide Data (all suicides)</t>
  </si>
  <si>
    <t>Veteran Suicides Among 25-44 Age Bracket</t>
  </si>
  <si>
    <t>Centers for Disease Control: Deaths: Final 2005: Table 29: Intentional self-harm (suicide)(U03,X60–X84,Y87.0) - http://www.cdc.gov/nchs/data/nvsr/nvsr56/nvsr56_10.pdf</t>
  </si>
  <si>
    <t>Veteran Suicides Among 35-44 Age Bracket</t>
  </si>
  <si>
    <t>Centers for Disease Control: Deaths: Final 2006: Table 29: Intentional self-harm (suicide)(U03,X60–X84,Y87.0) - http://www.cdc.gov/nchs/data/nvsr/nvsr57/nvsr57_14.pdf</t>
  </si>
  <si>
    <t>Veteran Suicides Among 40-49 Age Bracket</t>
  </si>
  <si>
    <t>Centers for Disease Control: Deaths: Final 2007: Table 29: Intentional self-harm (suicide)(U03,X60–X84,Y87.0) - http://www.cdc.gov/nchs/data/nvsr/nvsr58/nvsr58_19.pdf</t>
  </si>
  <si>
    <t>Veteran Suicides Among 35-54 Age Bracket</t>
  </si>
  <si>
    <t>Centers for Disease Control: Deaths: Final 2008: Table 19: Intentional self-harm (suicide)(U03,X60–X84,Y87.0) - http://www.cdc.gov/nchs/data/nvsr/nvsr59/nvsr59_10.pdf</t>
  </si>
  <si>
    <t>Veteran Suicides Among 45-54 Age Bracket</t>
  </si>
  <si>
    <t>Centers for Disease Control: Deaths: Final 2009: Table 19: Intentional self-harm (suicide)(U03,X60–X84,Y87.0) - http://www.cdc.gov/nchs/data/nvsr/nvsr60/nvsr60_03.pdf</t>
  </si>
  <si>
    <t>Veteran Suicides Among 50-59 Age Bracket</t>
  </si>
  <si>
    <t>Centers for Disease Control: Deaths: Final 2010: Table 19: Intentional self-harm (suicide)(U03,X60–X84,Y87.0) - http://www.cdc.gov/nchs/data/nvsr/nvsr61/nvsr61_04.pdf</t>
  </si>
  <si>
    <t>Veteran Suicides Among 45-64 Age Bracket</t>
  </si>
  <si>
    <t>Centers for Disease Control: Deaths: Preliminary 2011: Table 2: Intentional self-harm (suicide) - http://www.cdc.gov/nchs/data/nvsr/nvsr61/nvsr61_06.pdf</t>
  </si>
  <si>
    <t>Veteran Suicides Among 60+ Age Bracket</t>
  </si>
  <si>
    <t>Veteran Suicide Data (vet_suicides, vet_males, vet_females, vet_15_24, vet_25_34, vet_35_44, vet_45_54, vet_55_64, vet_65, vet_20_29, vet_30_39, vet_40_49, vet_50_59, vet_60)</t>
  </si>
  <si>
    <t>Alabama: Alabama Department of Public Health</t>
  </si>
  <si>
    <t>post_15_44</t>
  </si>
  <si>
    <t>Number of veteran suicides aged 15 to 44</t>
  </si>
  <si>
    <t>Alaska: Alaska Bureau of Vital Statistics</t>
  </si>
  <si>
    <t>post_15_44_p</t>
  </si>
  <si>
    <t>Percentage of veteran suicides aged 15 to 44</t>
  </si>
  <si>
    <t>Arizona: Arizona Department of Health Services</t>
  </si>
  <si>
    <t>Veteran Suicide Rate</t>
  </si>
  <si>
    <t>Arkansas: Arkansas Department of Health</t>
  </si>
  <si>
    <t>Civilian Suicide Rate</t>
  </si>
  <si>
    <t>California: California Department of Public Health: Safe and Active Communities Branch, CDPH Vital Statistics Death Statistical Master Files</t>
  </si>
  <si>
    <t>Colorado: Colorado Department of Public Health and Environment: Vital Statistics, Health Statistics Section</t>
  </si>
  <si>
    <t>Connecticut: Connecticut Department of Public Health</t>
  </si>
  <si>
    <t>Delaware: Delaware Division of Public Health</t>
  </si>
  <si>
    <t>Florida: U.S. Department of Veterans Affairs: Suicide Data Report, 2012, Figure 3 - https://www.va.gov/opa/docs/Suicide-Data-Report-2012-final.pdf</t>
  </si>
  <si>
    <t>Georgia: Georgia Department of Human Services, National Violent Death Reporting System</t>
  </si>
  <si>
    <t>Hawaii State Department of Health</t>
  </si>
  <si>
    <t>  Idaho: Idaho Department of Health and Welfare: Bureau of Vital Records and Health Statistics</t>
  </si>
  <si>
    <t>Illinois: Illinois Department of Public Health</t>
  </si>
  <si>
    <t>Indiana: Indiana State Department of Health: Epidemiology Resource Center - Data Analysis</t>
  </si>
  <si>
    <t>Iowa: Iowa Department of Public Health</t>
  </si>
  <si>
    <t>Kansas: Kansas Department of Health and Environment: Office of Vital Statistics</t>
  </si>
  <si>
    <t>Kentucky: Kentucky Cabinet for Health and Family Services, National Violent Death Reporting System</t>
  </si>
  <si>
    <t>Louisiana: Louisiana Department of Health &amp; Hospitals</t>
  </si>
  <si>
    <t>Maine: Maine Department of Health</t>
  </si>
  <si>
    <t>Massachusetts: Massachusetts Department of Health and Human Services</t>
  </si>
  <si>
    <t>Maryland: National Violent Death Reporting System</t>
  </si>
  <si>
    <t>Michigan: Michigan Department of Community Health: Vital Records and Health Statistics Section</t>
  </si>
  <si>
    <t>Minnesota: Minnesota Department of Health</t>
  </si>
  <si>
    <t>Missouri: Missouri Department of Health and Senior Services</t>
  </si>
  <si>
    <t>Mississippi: Mississippi State Department of Health</t>
  </si>
  <si>
    <t>Montana: Montana Department of Public Health &amp; Human Services: Office of Epidemiology and Scientific Support</t>
  </si>
  <si>
    <t>Nebraska: Nebraska Department of Health and Human Services</t>
  </si>
  <si>
    <t>Nevada: Nevada Mental Health Services: Veterans &amp; Military Families</t>
  </si>
  <si>
    <t>New Hampshire: New Hampshire Department of State: Division of Vital Records Administration</t>
  </si>
  <si>
    <t>New Jersey: New Jersey Department of Health, New Jersey Violent Death Reporting System</t>
  </si>
  <si>
    <t>New Mexico: New Mexico Department of Health</t>
  </si>
  <si>
    <t>New York : New York State Department of Health</t>
  </si>
  <si>
    <t>North Carolina: North Carolina Department of Health and Human Services</t>
  </si>
  <si>
    <t>North Dakota: North Dakota Department of Health: Division of Injury Prevention and Control</t>
  </si>
  <si>
    <t>Ohio: Ohio Department of Health</t>
  </si>
  <si>
    <t>Oklahoma: Oklahoma State Department of Health: Injury Prevention Service, Oklahoma Violent Death Reporting System, National Violent Death Reporting System</t>
  </si>
  <si>
    <t>Oregon: Oregon Department of Human Services</t>
  </si>
  <si>
    <t>Pennsylvania: Pennsylvania Department of Health: Bureau of Health Statistics and Research</t>
  </si>
  <si>
    <t>Rhode Island: Rhode Island Department of Health</t>
  </si>
  <si>
    <t>South Carolina: South Carolina Department of Health and Environmental Control: Division of Biostatistics</t>
  </si>
  <si>
    <t>South Dakota: South Dakota Department of Health: Health Statistics Office</t>
  </si>
  <si>
    <t>Tennessee: Tennessee Department of Health: Division of Policy, Planning and Assessment: Office of Health Statistics</t>
  </si>
  <si>
    <t>Texas: Texas Department of State Health Services: Center for Health Statistics - Data Management Team</t>
  </si>
  <si>
    <t>Utah: Utah Department of Veteran's Affairs</t>
  </si>
  <si>
    <t>Vermont: Vermont Department of Health</t>
  </si>
  <si>
    <t>Virginia: Virginia Department of Health: Office of Chief Medical Examiner, Virginia Violent Death Reporting System</t>
  </si>
  <si>
    <t>Washington: Washington State Department of Health</t>
  </si>
  <si>
    <t>West Virginia: West Virginia State Registrar of Vital Statistics</t>
  </si>
  <si>
    <t>Wisconsin: Wisconsin Department of Health Services: "The Burden of Suicide in Wisconsin" - Sep. 2008 - http://www.mhawisconsin.org/Data/Sites/1/media/prevention/bosfinal9.5.pdf, National Violent Death Reporting System</t>
  </si>
  <si>
    <t>Wyoming: Wyoming Department of Health: Vital Statistics Services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</si>
</sst>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0.###############"/>
    <numFmt numFmtId="165" formatCode="#,##0.0"/>
    <numFmt numFmtId="166" formatCode="#,##0.###############"/>
    <numFmt numFmtId="167" formatCode="#,##0.0"/>
    <numFmt numFmtId="168" formatCode="#,##0.###############"/>
    <numFmt numFmtId="169" formatCode="#,##0.0"/>
  </numFmts>
  <fonts count="14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9900FF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24">
    <fill>
      <patternFill patternType="none"/>
    </fill>
    <fill>
      <patternFill patternType="gray125">
        <bgColor rgb="FFFFFFFF"/>
      </patternFill>
    </fill>
    <fill>
      <patternFill patternType="solid">
        <fgColor rgb="FFB6D7A8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33">
    <xf applyAlignment="1" fillId="0" xfId="0" numFmtId="0" borderId="0" fontId="0">
      <alignment vertical="bottom" horizontal="general" wrapText="1"/>
    </xf>
    <xf applyAlignment="1" fillId="2" xfId="0" numFmtId="3" borderId="0" fontId="0" applyNumberFormat="1" applyFill="1">
      <alignment vertical="bottom" horizontal="general" wrapText="1"/>
    </xf>
    <xf applyAlignment="1" fillId="3" xfId="0" numFmtId="0" borderId="0" applyFont="1" fontId="1" applyFill="1">
      <alignment vertical="bottom" horizontal="general" wrapText="1"/>
    </xf>
    <xf applyAlignment="1" fillId="0" xfId="0" numFmtId="0" borderId="0" fontId="0">
      <alignment vertical="top" horizontal="general" wrapText="1"/>
    </xf>
    <xf applyAlignment="1" fillId="4" xfId="0" numFmtId="0" borderId="0" applyFont="1" fontId="2" applyFill="1">
      <alignment vertical="bottom" horizontal="general" wrapText="1"/>
    </xf>
    <xf applyAlignment="1" fillId="0" xfId="0" numFmtId="0" borderId="0" applyFont="1" fontId="3">
      <alignment vertical="bottom" horizontal="general" wrapText="1"/>
    </xf>
    <xf applyAlignment="1" fillId="5" xfId="0" numFmtId="0" borderId="0" applyFont="1" fontId="4" applyFill="1">
      <alignment vertical="bottom" horizontal="general" wrapText="1"/>
    </xf>
    <xf applyAlignment="1" fillId="6" xfId="0" numFmtId="164" borderId="0" fontId="0" applyNumberFormat="1" applyFill="1">
      <alignment vertical="bottom" horizontal="general" wrapText="1"/>
    </xf>
    <xf applyAlignment="1" fillId="7" xfId="0" numFmtId="0" borderId="0" fontId="0" applyFill="1">
      <alignment vertical="bottom" horizontal="general" wrapText="1"/>
    </xf>
    <xf applyAlignment="1" fillId="8" xfId="0" numFmtId="165" borderId="0" fontId="0" applyNumberFormat="1" applyFill="1">
      <alignment vertical="bottom" horizontal="general" wrapText="1"/>
    </xf>
    <xf applyAlignment="1" fillId="9" xfId="0" numFmtId="3" borderId="0" applyFont="1" fontId="5" applyNumberFormat="1" applyFill="1">
      <alignment vertical="bottom" horizontal="general" wrapText="1"/>
    </xf>
    <xf applyAlignment="1" fillId="10" xfId="0" numFmtId="0" borderId="0" fontId="0" applyFill="1">
      <alignment vertical="bottom" horizontal="general" wrapText="1"/>
    </xf>
    <xf applyAlignment="1" fillId="0" xfId="0" numFmtId="10" borderId="0" fontId="0" applyNumberFormat="1">
      <alignment vertical="bottom" horizontal="general" wrapText="1"/>
    </xf>
    <xf applyAlignment="1" fillId="11" xfId="0" numFmtId="0" borderId="0" applyFont="1" fontId="6" applyFill="1">
      <alignment vertical="bottom" horizontal="general" wrapText="1"/>
    </xf>
    <xf applyAlignment="1" fillId="12" xfId="0" numFmtId="10" borderId="0" fontId="0" applyNumberFormat="1" applyFill="1">
      <alignment vertical="bottom" horizontal="general" wrapText="1"/>
    </xf>
    <xf applyAlignment="1" fillId="0" xfId="0" numFmtId="10" borderId="0" applyFont="1" fontId="7" applyNumberFormat="1">
      <alignment vertical="bottom" horizontal="general" wrapText="1"/>
    </xf>
    <xf applyAlignment="1" fillId="13" xfId="0" numFmtId="0" borderId="0" fontId="0" applyFill="1">
      <alignment vertical="bottom" horizontal="general" wrapText="1"/>
    </xf>
    <xf applyAlignment="1" fillId="14" xfId="0" numFmtId="3" borderId="0" fontId="0" applyNumberFormat="1" applyFill="1">
      <alignment vertical="top" horizontal="general" wrapText="1"/>
    </xf>
    <xf applyAlignment="1" fillId="0" xfId="0" numFmtId="166" borderId="0" fontId="0" applyNumberFormat="1">
      <alignment vertical="bottom" horizontal="general" wrapText="1"/>
    </xf>
    <xf applyAlignment="1" fillId="15" xfId="0" numFmtId="3" borderId="0" fontId="0" applyNumberFormat="1" applyFill="1">
      <alignment vertical="bottom" horizontal="general" wrapText="1"/>
    </xf>
    <xf applyAlignment="1" fillId="0" xfId="0" numFmtId="167" borderId="0" fontId="0" applyNumberFormat="1">
      <alignment vertical="bottom" horizontal="general" wrapText="1"/>
    </xf>
    <xf applyAlignment="1" fillId="0" xfId="0" numFmtId="3" borderId="0" fontId="0" applyNumberFormat="1">
      <alignment vertical="top" horizontal="general" wrapText="1"/>
    </xf>
    <xf applyAlignment="1" fillId="16" xfId="0" numFmtId="3" borderId="0" applyFont="1" fontId="8" applyNumberFormat="1" applyFill="1">
      <alignment vertical="bottom" horizontal="general" wrapText="1"/>
    </xf>
    <xf applyAlignment="1" fillId="0" xfId="0" numFmtId="3" borderId="0" fontId="0" applyNumberFormat="1">
      <alignment vertical="bottom" horizontal="general" wrapText="1"/>
    </xf>
    <xf applyAlignment="1" fillId="17" xfId="0" numFmtId="168" borderId="0" fontId="0" applyNumberFormat="1" applyFill="1">
      <alignment vertical="bottom" horizontal="general" wrapText="1"/>
    </xf>
    <xf applyAlignment="1" fillId="0" xfId="0" numFmtId="3" borderId="0" applyFont="1" fontId="9" applyNumberFormat="1">
      <alignment vertical="bottom" horizontal="general" wrapText="1"/>
    </xf>
    <xf applyAlignment="1" fillId="18" xfId="0" numFmtId="0" borderId="0" fontId="0" applyFill="1">
      <alignment vertical="top" horizontal="general" wrapText="1"/>
    </xf>
    <xf applyAlignment="1" fillId="19" xfId="0" numFmtId="0" borderId="0" applyFont="1" fontId="10" applyFill="1">
      <alignment vertical="bottom" horizontal="general" wrapText="1"/>
    </xf>
    <xf applyAlignment="1" fillId="20" xfId="0" numFmtId="0" borderId="0" fontId="0" applyFill="1">
      <alignment vertical="top" horizontal="general" wrapText="1"/>
    </xf>
    <xf applyAlignment="1" fillId="21" xfId="0" numFmtId="0" borderId="0" applyFont="1" fontId="11" applyFill="1">
      <alignment vertical="bottom" horizontal="general" wrapText="1"/>
    </xf>
    <xf applyAlignment="1" fillId="22" xfId="0" numFmtId="0" borderId="0" fontId="0" applyFill="1">
      <alignment vertical="bottom" horizontal="general" wrapText="1"/>
    </xf>
    <xf applyAlignment="1" fillId="23" xfId="0" numFmtId="0" borderId="0" applyFont="1" fontId="12" applyFill="1">
      <alignment vertical="bottom" horizontal="general" wrapText="1"/>
    </xf>
    <xf applyAlignment="1" fillId="0" xfId="0" numFmtId="169" borderId="0" applyFont="1" fontId="13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9.xml" Type="http://schemas.openxmlformats.org/officeDocument/2006/relationships/worksheet" Id="rId11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s="5" r="A1">
        <v>0</v>
      </c>
      <c t="s" s="25" r="B1">
        <v>1</v>
      </c>
      <c t="s" s="25" r="C1">
        <v>2</v>
      </c>
      <c t="s" s="5" r="D1">
        <v>3</v>
      </c>
      <c t="s" s="5" r="E1">
        <v>4</v>
      </c>
      <c t="s" s="5" r="F1">
        <v>5</v>
      </c>
      <c t="s" s="5" r="G1">
        <v>6</v>
      </c>
      <c t="s" s="5" r="H1">
        <v>7</v>
      </c>
      <c t="s" s="5" r="I1">
        <v>8</v>
      </c>
      <c t="s" s="5" r="J1">
        <v>9</v>
      </c>
      <c t="s" s="5" r="K1">
        <v>10</v>
      </c>
      <c t="s" s="5" r="L1">
        <v>11</v>
      </c>
      <c t="s" s="31" r="M1">
        <v>12</v>
      </c>
      <c t="s" s="5" r="N1">
        <v>13</v>
      </c>
      <c t="s" s="5" r="O1">
        <v>14</v>
      </c>
      <c t="s" s="5" r="P1">
        <v>15</v>
      </c>
      <c t="s" s="5" r="Q1">
        <v>16</v>
      </c>
      <c t="s" s="5" r="R1">
        <v>17</v>
      </c>
      <c t="s" s="5" r="S1">
        <v>18</v>
      </c>
      <c t="s" s="5" r="T1">
        <v>19</v>
      </c>
      <c t="s" s="5" r="U1">
        <v>20</v>
      </c>
      <c t="s" s="5" r="V1">
        <v>21</v>
      </c>
      <c t="s" s="5" r="W1">
        <v>22</v>
      </c>
      <c t="s" s="5" r="X1">
        <v>23</v>
      </c>
      <c t="s" s="5" r="Y1">
        <v>24</v>
      </c>
      <c t="s" s="5" r="Z1">
        <v>25</v>
      </c>
      <c t="s" s="5" r="AA1">
        <v>26</v>
      </c>
      <c t="s" s="5" r="AB1">
        <v>27</v>
      </c>
    </row>
    <row r="2">
      <c t="s" r="A2">
        <v>28</v>
      </c>
      <c s="1" r="B2">
        <v>403950</v>
      </c>
      <c s="1" r="C2">
        <v>3344721</v>
      </c>
      <c s="12" r="D2">
        <f>B2/C2</f>
        <v>0.120772405232006</v>
      </c>
      <c s="30" r="E2">
        <v>135</v>
      </c>
      <c s="30" r="F2">
        <v>535</v>
      </c>
      <c s="12" r="G2">
        <f>$E$2/$F$2</f>
        <v>0.252336448598131</v>
      </c>
      <c s="16" r="H2"/>
      <c s="12" r="I2">
        <f>$H$2/$E$2</f>
        <v>0</v>
      </c>
      <c s="16" r="J2"/>
      <c s="12" r="K2">
        <f>$J$2/$E$2</f>
        <v>0</v>
      </c>
      <c s="16" r="L2"/>
      <c s="16" r="M2"/>
      <c s="16" r="N2"/>
      <c s="16" r="O2"/>
      <c s="16" r="P2"/>
      <c s="16" r="Q2"/>
      <c s="16" r="R2"/>
      <c s="16" r="S2"/>
      <c s="16" r="T2"/>
      <c s="16" r="U2"/>
      <c s="16" r="V2"/>
      <c s="16" r="W2"/>
      <c s="16" r="X2"/>
      <c s="16" r="Y2"/>
      <c s="16" r="Z2"/>
      <c s="20" r="AA2">
        <f>$E$2/($B$2/100000)</f>
        <v>33.4199777200148</v>
      </c>
      <c s="20" r="AB2">
        <f>($F$2-$E$2)/(($C$2-$B$2)/100000)</f>
        <v>13.6018751545088</v>
      </c>
    </row>
    <row r="3">
      <c t="s" r="A3">
        <v>29</v>
      </c>
      <c s="1" r="B3">
        <v>74482</v>
      </c>
      <c s="1" r="C3">
        <v>446969</v>
      </c>
      <c s="12" r="D3">
        <f>B3/C3</f>
        <v>0.166637954757489</v>
      </c>
      <c s="30" r="E3">
        <v>24</v>
      </c>
      <c s="30" r="F3">
        <v>131</v>
      </c>
      <c s="12" r="G3">
        <f>$E$3/$F$3</f>
        <v>0.183206106870229</v>
      </c>
      <c s="30" r="H3">
        <v>22</v>
      </c>
      <c s="12" r="I3">
        <f>$H$3/$E$3</f>
        <v>0.916666666666667</v>
      </c>
      <c s="30" r="J3">
        <v>2</v>
      </c>
      <c s="12" r="K3">
        <f>$J$3/$E$3</f>
        <v>0.083333333333333</v>
      </c>
      <c s="30" r="L3">
        <v>1</v>
      </c>
      <c s="16" r="M3"/>
      <c s="16" r="N3"/>
      <c s="30" r="O3">
        <v>1</v>
      </c>
      <c s="16" r="P3"/>
      <c s="16" r="Q3"/>
      <c s="30" r="R3">
        <v>4</v>
      </c>
      <c s="16" r="S3"/>
      <c s="16" r="T3"/>
      <c s="30" r="U3">
        <v>9</v>
      </c>
      <c s="16" r="V3"/>
      <c s="16" r="W3"/>
      <c s="30" r="X3">
        <v>5</v>
      </c>
      <c s="16" r="Y3"/>
      <c s="30" r="Z3">
        <v>4</v>
      </c>
      <c s="20" r="AA3">
        <f>$E$3/($B$3/100000)</f>
        <v>32.2225504148653</v>
      </c>
      <c s="20" r="AB3">
        <f>($F$3-$E$3)/(($C$3-$B$3)/100000)</f>
        <v>28.725834727118</v>
      </c>
    </row>
    <row r="4">
      <c t="s" r="A4">
        <v>30</v>
      </c>
      <c s="1" r="B4">
        <v>538880</v>
      </c>
      <c s="1" r="C4">
        <v>4238996</v>
      </c>
      <c s="12" r="D4">
        <f>B4/C4</f>
        <v>0.127124441731014</v>
      </c>
      <c s="30" r="E4">
        <v>225</v>
      </c>
      <c s="30" r="F4">
        <v>945</v>
      </c>
      <c s="12" r="G4">
        <f>$E$4/$F$4</f>
        <v>0.238095238095238</v>
      </c>
      <c s="16" r="H4"/>
      <c s="12" r="I4">
        <f>$H$4/$E$4</f>
        <v>0</v>
      </c>
      <c s="16" r="J4"/>
      <c s="12" r="K4">
        <f>$J$4/$E$4</f>
        <v>0</v>
      </c>
      <c s="16" r="L4"/>
      <c s="16" r="M4"/>
      <c s="16" r="N4"/>
      <c s="16" r="O4"/>
      <c s="16" r="P4"/>
      <c s="16" r="Q4"/>
      <c s="16" r="R4"/>
      <c s="16" r="S4"/>
      <c s="16" r="T4"/>
      <c s="16" r="U4"/>
      <c s="16" r="V4"/>
      <c s="16" r="W4"/>
      <c s="16" r="X4"/>
      <c s="16" r="Y4"/>
      <c s="16" r="Z4"/>
      <c s="20" r="AA4">
        <f>$E$4/($B$4/100000)</f>
        <v>41.7532660332542</v>
      </c>
      <c s="20" r="AB4">
        <f>($F$4-$E$4)/(($C$4-$B$4)/100000)</f>
        <v>19.4588493982351</v>
      </c>
    </row>
    <row r="5">
      <c t="s" r="A5">
        <v>31</v>
      </c>
      <c s="1" r="B5">
        <v>259304</v>
      </c>
      <c s="1" r="C5">
        <v>2023819</v>
      </c>
      <c s="12" r="D5">
        <f>B5/C5</f>
        <v>0.128126082421402</v>
      </c>
      <c s="30" r="E5">
        <v>81</v>
      </c>
      <c s="30" r="F5">
        <v>400</v>
      </c>
      <c s="12" r="G5">
        <f>$E$5/$F$5</f>
        <v>0.2025</v>
      </c>
      <c s="30" r="H5">
        <v>79</v>
      </c>
      <c s="12" r="I5">
        <f>$H$5/$E$5</f>
        <v>0.975308641975309</v>
      </c>
      <c s="30" r="J5">
        <v>2</v>
      </c>
      <c s="12" r="K5">
        <f>$J$5/$E$5</f>
        <v>0.024691358024691</v>
      </c>
      <c s="16" r="L5"/>
      <c s="16" r="M5"/>
      <c s="30" r="N5">
        <v>5</v>
      </c>
      <c s="16" r="O5"/>
      <c s="16" r="P5"/>
      <c s="16" r="Q5"/>
      <c s="30" r="R5">
        <v>35</v>
      </c>
      <c s="16" r="S5"/>
      <c s="16" r="T5"/>
      <c s="16" r="U5"/>
      <c s="16" r="V5"/>
      <c s="16" r="W5"/>
      <c s="30" r="X5">
        <v>16</v>
      </c>
      <c s="16" r="Y5"/>
      <c s="30" r="Z5">
        <v>25</v>
      </c>
      <c s="20" r="AA5">
        <f>$E$5/($B$5/100000)</f>
        <v>31.2374664486472</v>
      </c>
      <c s="20" r="AB5">
        <f>($F$5-$E$5)/(($C$5-$B$5)/100000)</f>
        <v>18.0786221709648</v>
      </c>
    </row>
    <row r="6">
      <c t="s" r="A6">
        <v>32</v>
      </c>
      <c s="1" r="B6">
        <v>2193336</v>
      </c>
      <c s="1" r="C6">
        <v>25543447</v>
      </c>
      <c s="12" r="D6">
        <f>B6/C6</f>
        <v>0.085866876150271</v>
      </c>
      <c s="30" r="E6">
        <v>633</v>
      </c>
      <c s="30" r="F6">
        <v>3206</v>
      </c>
      <c s="12" r="G6">
        <f>$E$6/$F$6</f>
        <v>0.197442295695571</v>
      </c>
      <c s="30" r="H6">
        <v>613</v>
      </c>
      <c s="12" r="I6">
        <f>$H$6/$E$6</f>
        <v>0.968404423380727</v>
      </c>
      <c s="30" r="J6">
        <v>20</v>
      </c>
      <c s="12" r="K6">
        <f>$J$6/$E$6</f>
        <v>0.031595576619273</v>
      </c>
      <c s="30" r="L6">
        <v>20</v>
      </c>
      <c s="16" r="M6"/>
      <c s="16" r="N6"/>
      <c s="16" r="O6"/>
      <c s="16" r="P6"/>
      <c s="30" r="Q6">
        <v>76</v>
      </c>
      <c s="16" r="R6"/>
      <c s="16" r="S6"/>
      <c s="16" r="T6"/>
      <c s="16" r="U6"/>
      <c s="16" r="V6"/>
      <c s="30" r="W6">
        <v>220</v>
      </c>
      <c s="16" r="X6"/>
      <c s="16" r="Y6"/>
      <c s="30" r="Z6">
        <v>317</v>
      </c>
      <c s="20" r="AA6">
        <f>$E$6/($B$6/100000)</f>
        <v>28.8601472824957</v>
      </c>
      <c s="20" r="AB6">
        <f>($F$6-$E$6)/(($C$6-$B$6)/100000)</f>
        <v>11.0192195660226</v>
      </c>
    </row>
    <row r="7">
      <c t="s" r="A7">
        <v>33</v>
      </c>
      <c s="1" r="B7">
        <v>402091</v>
      </c>
      <c s="1" r="C7">
        <v>3371999</v>
      </c>
      <c s="12" r="D7">
        <f>B7/C7</f>
        <v>0.119244104164918</v>
      </c>
      <c s="30" r="E7">
        <v>191</v>
      </c>
      <c s="30" r="F7">
        <v>800</v>
      </c>
      <c s="14" r="G7">
        <f>$E$7/$F$7</f>
        <v>0.23875</v>
      </c>
      <c s="30" r="H7">
        <v>183</v>
      </c>
      <c s="14" r="I7">
        <f>$H$7/$E$7</f>
        <v>0.958115183246073</v>
      </c>
      <c s="30" r="J7">
        <v>8</v>
      </c>
      <c s="14" r="K7">
        <f>$J$7/$E$7</f>
        <v>0.041884816753927</v>
      </c>
      <c s="30" r="L7">
        <v>7</v>
      </c>
      <c s="16" r="M7"/>
      <c s="16" r="N7"/>
      <c s="30" r="O7">
        <v>15</v>
      </c>
      <c s="16" r="P7"/>
      <c s="16" r="Q7"/>
      <c s="30" r="R7">
        <v>24</v>
      </c>
      <c s="16" r="S7"/>
      <c s="16" r="T7"/>
      <c s="30" r="U7">
        <v>35</v>
      </c>
      <c s="16" r="V7"/>
      <c s="16" r="W7"/>
      <c s="30" r="X7">
        <v>39</v>
      </c>
      <c s="16" r="Y7"/>
      <c s="30" r="Z7">
        <v>71</v>
      </c>
      <c s="20" r="AA7">
        <f>$E$7/($B$7/100000)</f>
        <v>47.5016849419659</v>
      </c>
      <c s="20" r="AB7">
        <f>($F$7-$E$7)/(($C$7-$B$7)/100000)</f>
        <v>20.5056856980082</v>
      </c>
    </row>
    <row r="8">
      <c t="s" r="A8">
        <v>34</v>
      </c>
      <c s="1" r="B8">
        <v>261294</v>
      </c>
      <c s="1" r="C8">
        <v>2559377</v>
      </c>
      <c s="12" r="D8">
        <f>B8/C8</f>
        <v>0.102092813993405</v>
      </c>
      <c s="30" r="E8">
        <v>52</v>
      </c>
      <c s="30" r="F8">
        <v>295</v>
      </c>
      <c s="12" r="G8">
        <f>$E$8/$F$8</f>
        <v>0.176271186440678</v>
      </c>
      <c s="16" r="H8"/>
      <c s="12" r="I8">
        <f>$H$8/$E$8</f>
        <v>0</v>
      </c>
      <c s="16" r="J8"/>
      <c s="12" r="K8">
        <f>$J$8/$E$8</f>
        <v>0</v>
      </c>
      <c s="16" r="L8"/>
      <c s="16" r="M8"/>
      <c s="16" r="N8"/>
      <c s="16" r="O8"/>
      <c s="16" r="P8"/>
      <c s="16" r="Q8"/>
      <c s="16" r="R8"/>
      <c s="16" r="S8"/>
      <c s="16" r="T8"/>
      <c s="16" r="U8"/>
      <c s="16" r="V8"/>
      <c s="16" r="W8"/>
      <c s="16" r="X8"/>
      <c s="16" r="Y8"/>
      <c s="16" r="Z8"/>
      <c s="20" r="AA8">
        <f>$E$8/($B$8/100000)</f>
        <v>19.9009544803937</v>
      </c>
      <c s="20" r="AB8">
        <f>($F$8-$E$8)/(($C$8-$B$8)/100000)</f>
        <v>10.5740306159525</v>
      </c>
    </row>
    <row r="9">
      <c t="s" r="A9">
        <v>35</v>
      </c>
      <c s="1" r="B9">
        <v>79151</v>
      </c>
      <c s="1" r="C9">
        <v>620779</v>
      </c>
      <c s="12" r="D9">
        <f>B9/C9</f>
        <v>0.127502702249915</v>
      </c>
      <c s="30" r="E9">
        <v>17</v>
      </c>
      <c s="30" r="F9">
        <v>83</v>
      </c>
      <c s="12" r="G9">
        <f>$E$9/$F$9</f>
        <v>0.204819277108434</v>
      </c>
      <c s="30" r="H9">
        <v>17</v>
      </c>
      <c s="12" r="I9">
        <f>$H$9/$E$9</f>
        <v>1</v>
      </c>
      <c s="30" r="J9">
        <v>0</v>
      </c>
      <c s="12" r="K9">
        <f>$J$9/$E$9</f>
        <v>0</v>
      </c>
      <c s="30" r="L9">
        <v>0</v>
      </c>
      <c s="16" r="M9"/>
      <c s="16" r="N9"/>
      <c s="30" r="O9">
        <v>0</v>
      </c>
      <c s="16" r="P9"/>
      <c s="16" r="Q9"/>
      <c s="30" r="R9">
        <v>4</v>
      </c>
      <c s="16" r="S9"/>
      <c s="16" r="T9"/>
      <c s="30" r="U9">
        <v>3</v>
      </c>
      <c s="16" r="V9"/>
      <c s="16" r="W9"/>
      <c s="30" r="X9">
        <v>2</v>
      </c>
      <c s="16" r="Y9"/>
      <c s="30" r="Z9">
        <v>8</v>
      </c>
      <c s="20" r="AA9">
        <f>$E$9/($B$9/100000)</f>
        <v>21.4779345807381</v>
      </c>
      <c s="20" r="AB9">
        <f>($F$9-$E$9)/(($C$9-$B$9)/100000)</f>
        <v>12.1854852407926</v>
      </c>
    </row>
    <row r="10">
      <c t="s" r="A10">
        <v>36</v>
      </c>
      <c s="1" r="B10">
        <v>1717801</v>
      </c>
      <c s="1" r="C10">
        <v>13289030</v>
      </c>
      <c s="12" r="D10">
        <f>B10/C10</f>
        <v>0.12926458891281</v>
      </c>
      <c s="11" r="E10">
        <v>540</v>
      </c>
      <c s="30" r="F10">
        <v>2347</v>
      </c>
      <c s="12" r="G10">
        <f>$E$10/$F$10</f>
        <v>0.230080954409885</v>
      </c>
      <c s="16" r="H10"/>
      <c s="12" r="I10">
        <f>$H$10/$E$10</f>
        <v>0</v>
      </c>
      <c s="16" r="J10"/>
      <c s="12" r="K10">
        <f>$J$10/$E$10</f>
        <v>0</v>
      </c>
      <c s="16" r="L10"/>
      <c s="16" r="M10"/>
      <c s="16" r="N10"/>
      <c s="16" r="O10"/>
      <c s="16" r="P10"/>
      <c s="16" r="Q10"/>
      <c s="16" r="R10"/>
      <c s="16" r="S10"/>
      <c s="16" r="T10"/>
      <c s="16" r="U10"/>
      <c s="16" r="V10"/>
      <c s="16" r="W10"/>
      <c s="16" r="X10"/>
      <c s="16" r="Y10"/>
      <c s="16" r="Z10"/>
      <c s="20" r="AA10">
        <f>$E$10/($B$10/100000)</f>
        <v>31.4355388080459</v>
      </c>
      <c s="20" r="AB10">
        <f>($F$10-$E$10)/(($C$10-$B$10)/100000)</f>
        <v>15.6163187160154</v>
      </c>
    </row>
    <row r="11">
      <c t="s" r="A11">
        <v>37</v>
      </c>
      <c s="1" r="B11">
        <v>731466</v>
      </c>
      <c s="1" r="C11">
        <v>6437595</v>
      </c>
      <c s="12" r="D11">
        <f>B11/C11</f>
        <v>0.11362410962479</v>
      </c>
      <c s="30" r="E11">
        <v>182</v>
      </c>
      <c s="30" r="F11">
        <v>924</v>
      </c>
      <c s="12" r="G11">
        <f>$E$11/$F$11</f>
        <v>0.196969696969697</v>
      </c>
      <c s="16" r="H11"/>
      <c s="12" r="I11">
        <f>$H$11/$E$11</f>
        <v>0</v>
      </c>
      <c s="16" r="J11"/>
      <c s="12" r="K11">
        <f>$J$11/$E$11</f>
        <v>0</v>
      </c>
      <c s="29" r="L11">
        <v>3</v>
      </c>
      <c s="6" r="M11"/>
      <c s="6" r="N11"/>
      <c s="29" r="O11">
        <v>12</v>
      </c>
      <c s="6" r="P11"/>
      <c s="6" r="Q11"/>
      <c s="29" r="R11">
        <v>24</v>
      </c>
      <c s="6" r="S11"/>
      <c s="6" r="T11"/>
      <c s="29" r="U11">
        <v>27</v>
      </c>
      <c s="6" r="V11"/>
      <c s="6" r="W11"/>
      <c s="29" r="X11">
        <v>44</v>
      </c>
      <c s="6" r="Y11"/>
      <c s="29" r="Z11">
        <v>70</v>
      </c>
      <c s="20" r="AA11">
        <f>$E$11/($B$11/100000)</f>
        <v>24.8815392649829</v>
      </c>
      <c s="20" r="AB11">
        <f>($F$11-$E$11)/(($C$11-$B$11)/100000)</f>
        <v>13.0035616089296</v>
      </c>
    </row>
    <row r="12">
      <c t="s" r="A12">
        <v>38</v>
      </c>
      <c s="1" r="B12">
        <v>116793</v>
      </c>
      <c s="1" r="C12">
        <v>917646</v>
      </c>
      <c s="12" r="D12">
        <f>B12/C12</f>
        <v>0.127274569932196</v>
      </c>
      <c s="30" r="E12">
        <v>15</v>
      </c>
      <c s="30" r="F12">
        <v>107</v>
      </c>
      <c s="12" r="G12">
        <f>$E$12/$F$12</f>
        <v>0.14018691588785</v>
      </c>
      <c s="16" r="H12"/>
      <c s="12" r="I12">
        <f>$H$12/$E$12</f>
        <v>0</v>
      </c>
      <c s="16" r="J12"/>
      <c s="12" r="K12">
        <f>$J$12/$E$12</f>
        <v>0</v>
      </c>
      <c s="16" r="L12"/>
      <c s="16" r="M12"/>
      <c s="16" r="N12"/>
      <c s="16" r="O12"/>
      <c s="16" r="P12"/>
      <c s="16" r="Q12"/>
      <c s="16" r="R12"/>
      <c s="16" r="S12"/>
      <c s="16" r="T12"/>
      <c s="16" r="U12"/>
      <c s="16" r="V12"/>
      <c s="16" r="W12"/>
      <c s="16" r="X12"/>
      <c s="16" r="Y12"/>
      <c s="16" r="Z12"/>
      <c s="20" r="AA12">
        <f>$E$12/($B$12/100000)</f>
        <v>12.8432354678791</v>
      </c>
      <c s="20" r="AB12">
        <f>($F$12-$E$12)/(($C$12-$B$12)/100000)</f>
        <v>11.4877511852987</v>
      </c>
    </row>
    <row r="13">
      <c t="s" r="A13">
        <v>39</v>
      </c>
      <c s="1" r="B13">
        <v>132844</v>
      </c>
      <c s="1" r="C13">
        <v>1019061</v>
      </c>
      <c s="12" r="D13">
        <f>B13/C13</f>
        <v>0.130359222853195</v>
      </c>
      <c s="30" r="E13">
        <v>65</v>
      </c>
      <c s="30" r="F13">
        <v>228</v>
      </c>
      <c s="12" r="G13">
        <f>$E$13/$F$13</f>
        <v>0.285087719298246</v>
      </c>
      <c s="30" r="H13">
        <v>63</v>
      </c>
      <c s="12" r="I13">
        <f>$H$13/$E$13</f>
        <v>0.969230769230769</v>
      </c>
      <c s="30" r="J13">
        <v>2</v>
      </c>
      <c s="12" r="K13">
        <f>$J$13/$E$13</f>
        <v>0.030769230769231</v>
      </c>
      <c s="30" r="L13">
        <v>2</v>
      </c>
      <c s="16" r="M13"/>
      <c s="16" r="N13"/>
      <c s="30" r="O13">
        <v>4</v>
      </c>
      <c s="16" r="P13"/>
      <c s="16" r="Q13"/>
      <c s="16" r="R13"/>
      <c s="16" r="S13"/>
      <c s="30" r="T13">
        <v>18</v>
      </c>
      <c s="16" r="U13"/>
      <c s="16" r="V13"/>
      <c s="16" r="W13"/>
      <c s="30" r="X13">
        <v>15</v>
      </c>
      <c s="16" r="Y13"/>
      <c s="30" r="Z13">
        <v>26</v>
      </c>
      <c s="20" r="AA13">
        <f>$E$13/($B$13/100000)</f>
        <v>48.9295715275059</v>
      </c>
      <c s="20" r="AB13">
        <f>($F$13-$E$13)/(($C$13-$B$13)/100000)</f>
        <v>18.3927864168708</v>
      </c>
    </row>
    <row r="14">
      <c t="s" r="A14">
        <v>40</v>
      </c>
      <c s="1" r="B14">
        <v>853338</v>
      </c>
      <c s="1" r="C14">
        <v>9197524</v>
      </c>
      <c s="12" r="D14">
        <f>B14/C14</f>
        <v>0.092779100114335</v>
      </c>
      <c s="30" r="E14">
        <v>219</v>
      </c>
      <c s="30" r="F14">
        <v>1086</v>
      </c>
      <c s="12" r="G14">
        <f>$E$14/$F$14</f>
        <v>0.201657458563536</v>
      </c>
      <c s="16" r="H14"/>
      <c s="12" r="I14">
        <f>$H$14/$E$14</f>
        <v>0</v>
      </c>
      <c s="16" r="J14"/>
      <c s="12" r="K14">
        <f>$J$14/$E$14</f>
        <v>0</v>
      </c>
      <c s="30" r="L14">
        <v>10</v>
      </c>
      <c s="16" r="M14"/>
      <c s="16" r="N14"/>
      <c s="30" r="O14">
        <v>15</v>
      </c>
      <c s="16" r="P14"/>
      <c s="16" r="Q14"/>
      <c s="30" r="R14">
        <v>32</v>
      </c>
      <c s="16" r="S14"/>
      <c s="16" r="T14"/>
      <c s="30" r="U14">
        <v>34</v>
      </c>
      <c s="16" r="V14"/>
      <c s="16" r="W14"/>
      <c s="30" r="X14">
        <v>51</v>
      </c>
      <c s="16" r="Y14"/>
      <c s="30" r="Z14">
        <v>77</v>
      </c>
      <c s="20" r="AA14">
        <f>$E$14/($B$14/100000)</f>
        <v>25.6639221504257</v>
      </c>
      <c s="20" r="AB14">
        <f>($F$14-$E$14)/(($C$14-$B$14)/100000)</f>
        <v>10.3904682853426</v>
      </c>
    </row>
    <row r="15">
      <c t="s" r="A15">
        <v>41</v>
      </c>
      <c s="1" r="B15">
        <v>505259</v>
      </c>
      <c s="1" r="C15">
        <v>4496185</v>
      </c>
      <c s="12" r="D15">
        <f>B15/C15</f>
        <v>0.11237504684527</v>
      </c>
      <c s="30" r="E15">
        <v>112</v>
      </c>
      <c s="30" r="F15">
        <v>745</v>
      </c>
      <c s="12" r="G15">
        <f>$E$15/$F$15</f>
        <v>0.150335570469799</v>
      </c>
      <c s="30" r="H15">
        <v>111</v>
      </c>
      <c s="12" r="I15">
        <f>$H$15/$E$15</f>
        <v>0.991071428571429</v>
      </c>
      <c s="30" r="J15">
        <v>1</v>
      </c>
      <c s="12" r="K15">
        <f>$J$15/$E$15</f>
        <v>0.008928571428571</v>
      </c>
      <c s="16" r="L15"/>
      <c s="30" r="M15">
        <v>2</v>
      </c>
      <c s="16" r="N15"/>
      <c s="16" r="O15"/>
      <c s="30" r="P15">
        <v>9</v>
      </c>
      <c s="16" r="Q15"/>
      <c s="16" r="R15"/>
      <c s="30" r="S15">
        <v>17</v>
      </c>
      <c s="16" r="T15"/>
      <c s="16" r="U15"/>
      <c s="30" r="V15">
        <v>23</v>
      </c>
      <c s="16" r="W15"/>
      <c s="16" r="X15"/>
      <c s="30" r="Y15">
        <v>59</v>
      </c>
      <c s="16" r="Z15"/>
      <c s="20" r="AA15">
        <f>$E$15/($B$15/100000)</f>
        <v>22.1668490813622</v>
      </c>
      <c s="20" r="AB15">
        <f>($F$15-$E$15)/(($C$15-$B$15)/100000)</f>
        <v>15.8609806345695</v>
      </c>
    </row>
    <row r="16">
      <c t="s" r="A16">
        <v>42</v>
      </c>
      <c s="1" r="B16">
        <v>249911</v>
      </c>
      <c s="1" r="C16">
        <v>2192545</v>
      </c>
      <c s="12" r="D16">
        <f>B16/C16</f>
        <v>0.113982153159912</v>
      </c>
      <c s="11" r="E16">
        <v>70</v>
      </c>
      <c s="30" r="F16">
        <v>333</v>
      </c>
      <c s="12" r="G16">
        <f>$E$16/$F$16</f>
        <v>0.21021021021021</v>
      </c>
      <c s="16" r="H16"/>
      <c s="12" r="I16">
        <f>$H$16/$E$16</f>
        <v>0</v>
      </c>
      <c s="16" r="J16"/>
      <c s="12" r="K16">
        <f>$J$16/$E$16</f>
        <v>0</v>
      </c>
      <c s="16" r="L16"/>
      <c s="16" r="M16"/>
      <c s="16" r="N16"/>
      <c s="16" r="O16"/>
      <c s="16" r="P16"/>
      <c s="16" r="Q16"/>
      <c s="16" r="R16"/>
      <c s="16" r="S16"/>
      <c s="16" r="T16"/>
      <c s="16" r="U16"/>
      <c s="16" r="V16"/>
      <c s="16" r="W16"/>
      <c s="16" r="X16"/>
      <c s="16" r="Y16"/>
      <c s="16" r="Z16"/>
      <c s="20" r="AA16">
        <f>$E$16/($B$16/100000)</f>
        <v>28.0099715498718</v>
      </c>
      <c s="20" r="AB16">
        <f>($F$16-$E$16)/(($C$16-$B$16)/100000)</f>
        <v>13.5383196217095</v>
      </c>
    </row>
    <row r="17">
      <c t="s" r="A17">
        <v>43</v>
      </c>
      <c s="1" r="B17">
        <v>238506</v>
      </c>
      <c s="1" r="C17">
        <v>1981969</v>
      </c>
      <c s="12" r="D17">
        <f>B17/C17</f>
        <v>0.120337906395105</v>
      </c>
      <c s="30" r="E17">
        <v>86</v>
      </c>
      <c s="30" r="F17">
        <v>362</v>
      </c>
      <c s="12" r="G17">
        <f>$E$17/$F$17</f>
        <v>0.237569060773481</v>
      </c>
      <c s="30" r="H17">
        <v>82</v>
      </c>
      <c s="12" r="I17">
        <f>$H$17/$E$17</f>
        <v>0.953488372093023</v>
      </c>
      <c s="30" r="J17">
        <v>4</v>
      </c>
      <c s="12" r="K17">
        <f>$J$17/$E$17</f>
        <v>0.046511627906977</v>
      </c>
      <c s="30" r="L17">
        <v>2</v>
      </c>
      <c s="16" r="M17"/>
      <c s="16" r="N17"/>
      <c s="30" r="O17">
        <v>5</v>
      </c>
      <c s="16" r="P17"/>
      <c s="16" r="Q17"/>
      <c s="30" r="R17">
        <v>16</v>
      </c>
      <c s="16" r="S17"/>
      <c s="16" r="T17"/>
      <c s="30" r="U17">
        <v>15</v>
      </c>
      <c s="16" r="V17"/>
      <c s="16" r="W17"/>
      <c s="30" r="X17">
        <v>19</v>
      </c>
      <c s="16" r="Y17"/>
      <c s="30" r="Z17">
        <v>28</v>
      </c>
      <c s="20" r="AA17">
        <f>$E$17/($B$17/100000)</f>
        <v>36.0577930953519</v>
      </c>
      <c s="20" r="AB17">
        <f>($F$17-$E$17)/(($C$17-$B$17)/100000)</f>
        <v>15.8305625069187</v>
      </c>
    </row>
    <row r="18">
      <c t="s" r="A18">
        <v>44</v>
      </c>
      <c s="1" r="B18">
        <v>341752</v>
      </c>
      <c s="1" r="C18">
        <v>3073085</v>
      </c>
      <c s="12" r="D18">
        <f>B18/C18</f>
        <v>0.111208118226473</v>
      </c>
      <c s="30" r="E18">
        <v>44</v>
      </c>
      <c s="30" r="F18">
        <v>566</v>
      </c>
      <c s="12" r="G18">
        <f>$E$18/$F$18</f>
        <v>0.07773851590106</v>
      </c>
      <c s="16" r="H18"/>
      <c s="12" r="I18">
        <f>$H$18/$E$18</f>
        <v>0</v>
      </c>
      <c s="16" r="J18"/>
      <c s="12" r="K18">
        <f>$J$18/$E$18</f>
        <v>0</v>
      </c>
      <c s="16" r="L18"/>
      <c s="16" r="M18"/>
      <c s="16" r="N18"/>
      <c s="16" r="O18"/>
      <c s="16" r="P18"/>
      <c s="16" r="Q18"/>
      <c s="16" r="R18"/>
      <c s="16" r="S18"/>
      <c s="16" r="T18"/>
      <c s="16" r="U18"/>
      <c s="16" r="V18"/>
      <c s="16" r="W18"/>
      <c s="16" r="X18"/>
      <c s="16" r="Y18"/>
      <c s="16" r="Z18"/>
      <c s="20" r="AA18">
        <f>$E$18/($B$18/100000)</f>
        <v>12.8748332123879</v>
      </c>
      <c s="20" r="AB18">
        <f>($F$18-$E$18)/(($C$18-$B$18)/100000)</f>
        <v>19.1115473653341</v>
      </c>
    </row>
    <row r="19">
      <c t="s" r="A19">
        <v>45</v>
      </c>
      <c s="1" r="B19">
        <v>337822</v>
      </c>
      <c s="1" r="C19">
        <v>3234969</v>
      </c>
      <c s="12" r="D19">
        <f>B19/C19</f>
        <v>0.104428203175981</v>
      </c>
      <c s="30" r="E19">
        <v>101</v>
      </c>
      <c s="30" r="F19">
        <v>505</v>
      </c>
      <c s="12" r="G19">
        <f>$E$19/$F$19</f>
        <v>0.2</v>
      </c>
      <c s="16" r="H19"/>
      <c s="12" r="I19">
        <f>$H$19/$E$19</f>
        <v>0</v>
      </c>
      <c s="16" r="J19"/>
      <c s="12" r="K19">
        <f>$J$19/$E$19</f>
        <v>0</v>
      </c>
      <c s="16" r="L19"/>
      <c s="30" r="M19">
        <v>8</v>
      </c>
      <c s="16" r="N19"/>
      <c s="16" r="O19"/>
      <c s="30" r="P19">
        <v>12</v>
      </c>
      <c s="16" r="Q19"/>
      <c s="16" r="R19"/>
      <c s="30" r="S19">
        <v>11</v>
      </c>
      <c s="16" r="T19"/>
      <c s="16" r="U19"/>
      <c s="30" r="V19">
        <v>23</v>
      </c>
      <c s="16" r="W19"/>
      <c s="16" r="X19"/>
      <c s="30" r="Y19">
        <v>47</v>
      </c>
      <c s="16" r="Z19"/>
      <c s="20" r="AA19">
        <f>$E$19/($B$19/100000)</f>
        <v>29.8974015901866</v>
      </c>
      <c s="20" r="AB19">
        <f>($F$19-$E$19)/(($C$19-$B$19)/100000)</f>
        <v>13.9447532348203</v>
      </c>
    </row>
    <row r="20">
      <c t="s" r="A20">
        <v>46</v>
      </c>
      <c s="1" r="B20">
        <v>145352</v>
      </c>
      <c s="1" r="C20">
        <v>1003350</v>
      </c>
      <c s="12" r="D20">
        <f>B20/C20</f>
        <v>0.144866696566502</v>
      </c>
      <c s="30" r="E20">
        <v>49</v>
      </c>
      <c s="30" r="F20">
        <v>175</v>
      </c>
      <c s="12" r="G20">
        <f>$E$20/$F$20</f>
        <v>0.28</v>
      </c>
      <c s="16" r="H20"/>
      <c s="12" r="I20">
        <f>$H$20/$E$20</f>
        <v>0</v>
      </c>
      <c s="16" r="J20"/>
      <c s="12" r="K20">
        <f>$J$20/$E$20</f>
        <v>0</v>
      </c>
      <c s="16" r="L20"/>
      <c s="16" r="M20"/>
      <c s="16" r="N20"/>
      <c s="16" r="O20"/>
      <c s="16" r="P20"/>
      <c s="16" r="Q20"/>
      <c s="16" r="R20"/>
      <c s="16" r="S20"/>
      <c s="16" r="T20"/>
      <c s="16" r="U20"/>
      <c s="16" r="V20"/>
      <c s="16" r="W20"/>
      <c s="16" r="X20"/>
      <c s="16" r="Y20"/>
      <c s="16" r="Z20"/>
      <c s="20" r="AA20">
        <f>$E$20/($B$20/100000)</f>
        <v>33.7112664428422</v>
      </c>
      <c s="20" r="AB20">
        <f>($F$20-$E$20)/(($C$20-$B$20)/100000)</f>
        <v>14.6853489168972</v>
      </c>
    </row>
    <row r="21">
      <c t="s" r="A21">
        <v>47</v>
      </c>
      <c s="30" r="B21">
        <v>480654</v>
      </c>
      <c s="30" r="C21">
        <v>4038360</v>
      </c>
      <c s="12" r="D21">
        <f>B21/C21</f>
        <v>0.119022078269396</v>
      </c>
      <c s="30" r="E21">
        <v>105</v>
      </c>
      <c s="30" r="F21">
        <v>472</v>
      </c>
      <c s="12" r="G21">
        <f>$E$21/$F$21</f>
        <v>0.222457627118644</v>
      </c>
      <c s="16" r="H21"/>
      <c s="12" r="I21">
        <f>$H$21/$E$21</f>
        <v>0</v>
      </c>
      <c s="16" r="J21"/>
      <c s="12" r="K21">
        <f>$J$21/$E$21</f>
        <v>0</v>
      </c>
      <c s="30" r="L21">
        <v>4</v>
      </c>
      <c s="16" r="M21"/>
      <c s="16" r="N21"/>
      <c s="30" r="O21">
        <v>8</v>
      </c>
      <c s="16" r="P21"/>
      <c s="16" r="Q21"/>
      <c s="30" r="R21">
        <v>18</v>
      </c>
      <c s="16" r="S21"/>
      <c s="16" r="T21"/>
      <c s="30" r="U21">
        <v>16</v>
      </c>
      <c s="16" r="V21"/>
      <c s="16" r="W21"/>
      <c s="30" r="X21">
        <v>13</v>
      </c>
      <c s="16" r="Y21"/>
      <c s="30" r="Z21">
        <v>48</v>
      </c>
      <c s="20" r="AA21">
        <f>$E$21/($B$21/100000)</f>
        <v>21.8452358661324</v>
      </c>
      <c s="20" r="AB21">
        <f>($F$21-$E$21)/(($C$21-$B$21)/100000)</f>
        <v>10.3156359744172</v>
      </c>
    </row>
    <row r="22">
      <c t="s" r="A22">
        <v>48</v>
      </c>
      <c s="1" r="B22">
        <v>453249</v>
      </c>
      <c s="1" r="C22">
        <v>4725900</v>
      </c>
      <c s="12" r="D22">
        <f>B22/C22</f>
        <v>0.095907446200724</v>
      </c>
      <c s="30" r="E22">
        <v>51</v>
      </c>
      <c s="30" r="F22">
        <v>480</v>
      </c>
      <c s="12" r="G22">
        <f>$E$22/$F$22</f>
        <v>0.10625</v>
      </c>
      <c s="30" r="H22">
        <v>49</v>
      </c>
      <c s="12" r="I22">
        <f>$H$22/$E$22</f>
        <v>0.96078431372549</v>
      </c>
      <c s="30" r="J22">
        <v>2</v>
      </c>
      <c s="12" r="K22">
        <f>$J$22/$E$22</f>
        <v>0.03921568627451</v>
      </c>
      <c s="30" r="L22">
        <v>0</v>
      </c>
      <c s="16" r="M22"/>
      <c s="16" r="N22"/>
      <c s="30" r="O22">
        <v>2</v>
      </c>
      <c s="16" r="P22"/>
      <c s="16" r="Q22"/>
      <c s="30" r="R22">
        <v>1</v>
      </c>
      <c s="16" r="S22"/>
      <c s="16" r="T22"/>
      <c s="30" r="U22">
        <v>6</v>
      </c>
      <c s="16" r="V22"/>
      <c s="16" r="W22"/>
      <c s="30" r="X22">
        <v>8</v>
      </c>
      <c s="16" r="Y22"/>
      <c s="30" r="Z22">
        <v>33</v>
      </c>
      <c s="20" r="AA22">
        <f>$E$22/($B$22/100000)</f>
        <v>11.2520932202829</v>
      </c>
      <c s="20" r="AB22">
        <f>($F$22-$E$22)/(($C$22-$B$22)/100000)</f>
        <v>10.0406047673915</v>
      </c>
    </row>
    <row r="23">
      <c t="s" r="A23">
        <v>49</v>
      </c>
      <c s="1" r="B23">
        <v>782823</v>
      </c>
      <c s="1" r="C23">
        <v>7347736</v>
      </c>
      <c s="12" r="D23">
        <f>B23/C23</f>
        <v>0.106539347630345</v>
      </c>
      <c s="30" r="E23">
        <v>232</v>
      </c>
      <c s="30" r="F23">
        <v>1108</v>
      </c>
      <c s="12" r="G23">
        <f>$E$23/$F$23</f>
        <v>0.209386281588448</v>
      </c>
      <c s="30" r="H23">
        <v>225</v>
      </c>
      <c s="12" r="I23">
        <f>$H$23/$E$23</f>
        <v>0.969827586206897</v>
      </c>
      <c s="30" r="J23">
        <v>7</v>
      </c>
      <c s="12" r="K23">
        <f>$J$23/$E$23</f>
        <v>0.030172413793103</v>
      </c>
      <c s="30" r="L23">
        <v>3</v>
      </c>
      <c s="16" r="M23"/>
      <c s="16" r="N23"/>
      <c s="30" r="O23">
        <v>17</v>
      </c>
      <c s="16" r="P23"/>
      <c s="16" r="Q23"/>
      <c s="30" r="R23">
        <v>37</v>
      </c>
      <c s="16" r="S23"/>
      <c s="16" r="T23"/>
      <c s="30" r="U23">
        <v>39</v>
      </c>
      <c s="16" r="V23"/>
      <c s="16" r="W23"/>
      <c s="30" r="X23">
        <v>49</v>
      </c>
      <c s="16" r="Y23"/>
      <c s="30" r="Z23">
        <v>87</v>
      </c>
      <c s="20" r="AA23">
        <f>$E$23/($B$23/100000)</f>
        <v>29.6363290296785</v>
      </c>
      <c s="20" r="AB23">
        <f>($F$23-$E$23)/(($C$23-$B$23)/100000)</f>
        <v>13.3436650264825</v>
      </c>
    </row>
    <row r="24">
      <c t="s" r="A24">
        <v>50</v>
      </c>
      <c s="1" r="B24">
        <v>407255</v>
      </c>
      <c s="1" r="C24">
        <v>3759713</v>
      </c>
      <c s="12" r="D24">
        <f>B24/C24</f>
        <v>0.108320768101182</v>
      </c>
      <c s="30" r="E24">
        <v>103</v>
      </c>
      <c s="30" r="F24">
        <v>547</v>
      </c>
      <c s="12" r="G24">
        <f>$E$24/$F$24</f>
        <v>0.188299817184644</v>
      </c>
      <c s="30" r="H24">
        <v>100</v>
      </c>
      <c s="12" r="I24">
        <f>$H$24/$E$24</f>
        <v>0.970873786407767</v>
      </c>
      <c s="30" r="J24">
        <v>3</v>
      </c>
      <c s="12" r="K24">
        <f>$J$24/$E$24</f>
        <v>0.029126213592233</v>
      </c>
      <c s="30" r="L24">
        <v>2</v>
      </c>
      <c s="16" r="M24"/>
      <c s="16" r="N24"/>
      <c s="30" r="O24">
        <v>3</v>
      </c>
      <c s="16" r="P24"/>
      <c s="16" r="Q24"/>
      <c s="30" r="R24">
        <v>9</v>
      </c>
      <c s="16" r="S24"/>
      <c s="16" r="T24"/>
      <c s="30" r="U24">
        <v>27</v>
      </c>
      <c s="16" r="V24"/>
      <c s="16" r="W24"/>
      <c s="30" r="X24">
        <v>24</v>
      </c>
      <c s="16" r="Y24"/>
      <c s="30" r="Z24">
        <v>38</v>
      </c>
      <c s="20" r="AA24">
        <f>$E$24/($B$24/100000)</f>
        <v>25.2912794195283</v>
      </c>
      <c s="20" r="AB24">
        <f>($F$24-$E$24)/(($C$24-$B$24)/100000)</f>
        <v>13.2440137952511</v>
      </c>
    </row>
    <row r="25">
      <c t="s" r="A25">
        <v>51</v>
      </c>
      <c s="1" r="B25">
        <v>226398</v>
      </c>
      <c s="1" r="C25">
        <v>2070896</v>
      </c>
      <c s="12" r="D25">
        <f>B25/C25</f>
        <v>0.109323693705526</v>
      </c>
      <c s="30" r="E25">
        <v>68</v>
      </c>
      <c s="30" r="F25">
        <v>363</v>
      </c>
      <c s="12" r="G25">
        <f>$E$25/$F$25</f>
        <v>0.18732782369146</v>
      </c>
      <c s="30" r="H25">
        <v>68</v>
      </c>
      <c s="12" r="I25">
        <f>$H$25/$E$25</f>
        <v>1</v>
      </c>
      <c s="30" r="J25">
        <v>0</v>
      </c>
      <c s="12" r="K25">
        <f>$J$25/$E$25</f>
        <v>0</v>
      </c>
      <c s="30" r="L25">
        <v>4</v>
      </c>
      <c s="16" r="M25"/>
      <c s="16" r="N25"/>
      <c s="30" r="O25">
        <v>4</v>
      </c>
      <c s="16" r="P25"/>
      <c s="16" r="Q25"/>
      <c s="30" r="R25">
        <v>7</v>
      </c>
      <c s="16" r="S25"/>
      <c s="16" r="T25"/>
      <c s="30" r="U25">
        <v>13</v>
      </c>
      <c s="16" r="V25"/>
      <c s="16" r="W25"/>
      <c s="30" r="X25">
        <v>8</v>
      </c>
      <c s="16" r="Y25"/>
      <c s="30" r="Z25">
        <v>32</v>
      </c>
      <c s="20" r="AA25">
        <f>$E$25/($B$25/100000)</f>
        <v>30.0356010212104</v>
      </c>
      <c s="20" r="AB25">
        <f>($F$25-$E$25)/(($C$25-$B$25)/100000)</f>
        <v>15.9935115137018</v>
      </c>
    </row>
    <row r="26">
      <c t="s" r="A26">
        <v>52</v>
      </c>
      <c s="1" r="B26">
        <v>533517</v>
      </c>
      <c s="1" r="C26">
        <v>4251339</v>
      </c>
      <c s="12" r="D26">
        <f>B26/C26</f>
        <v>0.125493873812462</v>
      </c>
      <c s="11" r="E26">
        <v>180</v>
      </c>
      <c s="30" r="F26">
        <v>727</v>
      </c>
      <c s="12" r="G26">
        <f>$E$26/$F$26</f>
        <v>0.247592847317744</v>
      </c>
      <c s="11" r="H26">
        <v>177</v>
      </c>
      <c s="12" r="I26">
        <f>$H$26/$E$26</f>
        <v>0.983333333333333</v>
      </c>
      <c s="11" r="J26">
        <v>3</v>
      </c>
      <c s="12" r="K26">
        <f>$J$26/$E$26</f>
        <v>0.016666666666667</v>
      </c>
      <c s="11" r="L26">
        <v>6</v>
      </c>
      <c s="16" r="M26"/>
      <c s="16" r="N26"/>
      <c s="11" r="O26">
        <v>12</v>
      </c>
      <c s="16" r="P26"/>
      <c s="16" r="Q26"/>
      <c s="11" r="R26">
        <v>24</v>
      </c>
      <c s="16" r="S26"/>
      <c s="16" r="T26"/>
      <c s="11" r="U26">
        <v>33</v>
      </c>
      <c s="16" r="V26"/>
      <c s="16" r="W26"/>
      <c s="11" r="X26">
        <v>33</v>
      </c>
      <c s="16" r="Y26"/>
      <c s="11" r="Z26">
        <v>72</v>
      </c>
      <c s="20" r="AA26">
        <f>$E$26/($B$26/100000)</f>
        <v>33.7383813449243</v>
      </c>
      <c s="20" r="AB26">
        <f>($F$26-$E$26)/(($C$26-$B$26)/100000)</f>
        <v>14.7129152498425</v>
      </c>
    </row>
    <row r="27">
      <c t="s" r="A27">
        <v>53</v>
      </c>
      <c s="1" r="B27">
        <v>100637</v>
      </c>
      <c s="1" r="C27">
        <v>704193</v>
      </c>
      <c s="12" r="D27">
        <f>B27/C27</f>
        <v>0.142911105336179</v>
      </c>
      <c s="30" r="E27">
        <v>59</v>
      </c>
      <c s="30" r="F27">
        <v>206</v>
      </c>
      <c s="12" r="G27">
        <f>$E$27/$F$27</f>
        <v>0.286407766990291</v>
      </c>
      <c s="30" r="H27">
        <v>57</v>
      </c>
      <c s="12" r="I27">
        <f>$H$27/$E$27</f>
        <v>0.966101694915254</v>
      </c>
      <c s="30" r="J27">
        <v>2</v>
      </c>
      <c s="12" r="K27">
        <f>$J$27/$E$27</f>
        <v>0.033898305084746</v>
      </c>
      <c s="30" r="L27">
        <v>1</v>
      </c>
      <c s="16" r="M27"/>
      <c s="16" r="N27"/>
      <c s="16" r="O27"/>
      <c s="16" r="P27"/>
      <c s="30" r="Q27">
        <v>12</v>
      </c>
      <c s="16" r="R27"/>
      <c s="16" r="S27"/>
      <c s="16" r="T27"/>
      <c s="16" r="U27"/>
      <c s="16" r="V27"/>
      <c s="30" r="W27">
        <v>27</v>
      </c>
      <c s="16" r="X27"/>
      <c s="16" r="Y27"/>
      <c s="30" r="Z27">
        <v>19</v>
      </c>
      <c s="20" r="AA27">
        <f>$E$27/($B$27/100000)</f>
        <v>58.6265488836114</v>
      </c>
      <c s="20" r="AB27">
        <f>($F$27-$E$27)/(($C$27-$B$27)/100000)</f>
        <v>24.3556521681501</v>
      </c>
    </row>
    <row r="28">
      <c t="s" r="A28">
        <v>54</v>
      </c>
      <c s="1" r="B28">
        <v>154607</v>
      </c>
      <c s="1" r="C28">
        <v>1270888</v>
      </c>
      <c s="12" r="D28">
        <f>B28/C28</f>
        <v>0.121652734151239</v>
      </c>
      <c s="11" r="E28">
        <v>18</v>
      </c>
      <c s="30" r="F28">
        <v>187</v>
      </c>
      <c s="12" r="G28">
        <f>$E$28/$F$28</f>
        <v>0.096256684491979</v>
      </c>
      <c s="16" r="H28"/>
      <c s="12" r="I28">
        <f>$H$28/$E$28</f>
        <v>0</v>
      </c>
      <c s="16" r="J28"/>
      <c s="12" r="K28">
        <f>$J$28/$E$28</f>
        <v>0</v>
      </c>
      <c s="16" r="L28"/>
      <c s="16" r="M28"/>
      <c s="16" r="N28"/>
      <c s="16" r="O28"/>
      <c s="16" r="P28"/>
      <c s="16" r="Q28"/>
      <c s="16" r="R28"/>
      <c s="16" r="S28"/>
      <c s="16" r="T28"/>
      <c s="16" r="U28"/>
      <c s="16" r="V28"/>
      <c s="16" r="W28"/>
      <c s="16" r="X28"/>
      <c s="16" r="Y28"/>
      <c s="16" r="Z28"/>
      <c s="20" r="AA28">
        <f>$E$28/($B$28/100000)</f>
        <v>11.6424224000207</v>
      </c>
      <c s="20" r="AB28">
        <f>($F$28-$E$28)/(($C$28-$B$28)/100000)</f>
        <v>15.1395571545158</v>
      </c>
    </row>
    <row r="29">
      <c t="s" r="A29">
        <v>55</v>
      </c>
      <c s="1" r="B29">
        <v>233633</v>
      </c>
      <c s="1" r="C29">
        <v>1757343</v>
      </c>
      <c s="12" r="D29">
        <f>B29/C29</f>
        <v>0.132946726962238</v>
      </c>
      <c s="11" r="E29">
        <v>106</v>
      </c>
      <c s="30" r="F29">
        <v>480</v>
      </c>
      <c s="12" r="G29">
        <f>$E$29/$F$29</f>
        <v>0.220833333333333</v>
      </c>
      <c s="16" r="H29"/>
      <c s="12" r="I29">
        <f>$H$29/$E$29</f>
        <v>0</v>
      </c>
      <c s="16" r="J29"/>
      <c s="12" r="K29">
        <f>$J$29/$E$29</f>
        <v>0</v>
      </c>
      <c s="11" r="L29">
        <v>2</v>
      </c>
      <c s="16" r="M29"/>
      <c s="16" r="N29"/>
      <c s="11" r="O29">
        <v>2</v>
      </c>
      <c s="16" r="P29"/>
      <c s="16" r="Q29"/>
      <c s="11" r="R29">
        <v>7</v>
      </c>
      <c s="16" r="S29"/>
      <c s="16" r="T29"/>
      <c s="11" r="U29">
        <v>20</v>
      </c>
      <c s="16" r="V29"/>
      <c s="16" r="W29"/>
      <c s="11" r="X29">
        <v>30</v>
      </c>
      <c s="16" r="Y29"/>
      <c s="11" r="Z29">
        <v>48</v>
      </c>
      <c s="20" r="AA29">
        <f>$E$29/($B$29/100000)</f>
        <v>45.3703029965801</v>
      </c>
      <c s="20" r="AB29">
        <f>($F$29-$E$29)/(($C$29-$B$29)/100000)</f>
        <v>24.5453531183755</v>
      </c>
    </row>
    <row r="30">
      <c t="s" r="A30">
        <v>56</v>
      </c>
      <c s="1" r="B30">
        <v>129603</v>
      </c>
      <c s="1" r="C30">
        <v>967192</v>
      </c>
      <c s="12" r="D30">
        <f>B30/C30</f>
        <v>0.133999247305602</v>
      </c>
      <c s="30" r="E30">
        <v>37</v>
      </c>
      <c s="30" r="F30">
        <v>162</v>
      </c>
      <c s="12" r="G30">
        <f>$E$30/$F$30</f>
        <v>0.228395061728395</v>
      </c>
      <c s="30" r="H30">
        <v>37</v>
      </c>
      <c s="12" r="I30">
        <f>$H$30/$E$30</f>
        <v>1</v>
      </c>
      <c s="30" r="J30">
        <v>0</v>
      </c>
      <c s="12" r="K30">
        <f>$J$30/$E$30</f>
        <v>0</v>
      </c>
      <c s="16" r="L30"/>
      <c s="16" r="M30"/>
      <c s="16" r="N30"/>
      <c s="16" r="O30"/>
      <c s="16" r="P30"/>
      <c s="16" r="Q30"/>
      <c s="16" r="R30"/>
      <c s="16" r="S30"/>
      <c s="16" r="T30"/>
      <c s="16" r="U30"/>
      <c s="16" r="V30"/>
      <c s="16" r="W30"/>
      <c s="16" r="X30"/>
      <c s="16" r="Y30"/>
      <c s="16" r="Z30"/>
      <c s="9" r="AA30">
        <f>$E$30/($B$30/100000)</f>
        <v>28.5487218660062</v>
      </c>
      <c s="20" r="AB30">
        <f>($F$30-$E$30)/(($C$30-$B$30)/100000)</f>
        <v>14.9237872035091</v>
      </c>
    </row>
    <row r="31">
      <c t="s" s="8" r="A31">
        <v>57</v>
      </c>
      <c s="1" r="B31">
        <v>546437</v>
      </c>
      <c s="1" r="C31">
        <v>6358519</v>
      </c>
      <c s="14" r="D31">
        <f>B31/C31</f>
        <v>0.085937778907321</v>
      </c>
      <c s="30" r="E31">
        <v>80</v>
      </c>
      <c s="30" r="F31">
        <v>536</v>
      </c>
      <c s="14" r="G31">
        <f>$E$31/$F$31</f>
        <v>0.149253731343284</v>
      </c>
      <c s="30" r="H31">
        <v>79</v>
      </c>
      <c s="14" r="I31">
        <f>$H$31/$E$31</f>
        <v>0.9875</v>
      </c>
      <c s="30" r="J31">
        <v>1</v>
      </c>
      <c s="14" r="K31">
        <f>$J$31/$E$31</f>
        <v>0.0125</v>
      </c>
      <c s="30" r="L31">
        <v>2</v>
      </c>
      <c s="16" r="M31"/>
      <c s="16" r="N31"/>
      <c s="30" r="O31">
        <v>4</v>
      </c>
      <c s="16" r="P31"/>
      <c s="16" r="Q31"/>
      <c s="30" r="R31">
        <v>7</v>
      </c>
      <c s="16" r="S31"/>
      <c s="16" r="T31"/>
      <c s="30" r="U31">
        <v>10</v>
      </c>
      <c s="16" r="V31"/>
      <c s="16" r="W31"/>
      <c s="30" r="X31">
        <v>16</v>
      </c>
      <c s="16" r="Y31"/>
      <c s="30" r="Z31">
        <v>41</v>
      </c>
      <c s="9" r="AA31">
        <f>$E$31/($B$31/100000)</f>
        <v>14.6402970516272</v>
      </c>
      <c s="9" r="AB31">
        <f>($F$31-$E$31)/(($C$31-$B$31)/100000)</f>
        <v>7.84572550765801</v>
      </c>
    </row>
    <row r="32">
      <c t="s" r="A32">
        <v>58</v>
      </c>
      <c s="1" r="B32">
        <v>177687</v>
      </c>
      <c s="1" r="C32">
        <v>1392242</v>
      </c>
      <c s="12" r="D32">
        <f>B32/C32</f>
        <v>0.127626518952883</v>
      </c>
      <c s="30" r="E32">
        <v>80</v>
      </c>
      <c s="30" r="F32">
        <v>342</v>
      </c>
      <c s="12" r="G32">
        <f>$E$32/$F$32</f>
        <v>0.233918128654971</v>
      </c>
      <c s="30" r="H32">
        <v>77</v>
      </c>
      <c s="14" r="I32">
        <f>$H$32/$E$32</f>
        <v>0.9625</v>
      </c>
      <c s="30" r="J32">
        <v>3</v>
      </c>
      <c s="14" r="K32">
        <f>$J$32/$E$32</f>
        <v>0.0375</v>
      </c>
      <c s="30" r="L32">
        <v>2</v>
      </c>
      <c s="16" r="M32"/>
      <c s="16" r="N32"/>
      <c s="30" r="O32">
        <v>4</v>
      </c>
      <c s="16" r="P32"/>
      <c s="16" r="Q32"/>
      <c s="30" r="R32">
        <v>7</v>
      </c>
      <c s="16" r="S32"/>
      <c s="16" r="T32"/>
      <c s="30" r="U32">
        <v>21</v>
      </c>
      <c s="16" r="V32"/>
      <c s="16" r="W32"/>
      <c s="30" r="X32">
        <v>14</v>
      </c>
      <c s="16" r="Y32"/>
      <c s="30" r="Z32">
        <v>33</v>
      </c>
      <c s="9" r="AA32">
        <f>$E$32/($B$32/100000)</f>
        <v>45.0229898641994</v>
      </c>
      <c s="9" r="AB32">
        <f>($F$32-$E$32)/(($C$32-$B$32)/100000)</f>
        <v>21.5716867494679</v>
      </c>
    </row>
    <row r="33">
      <c t="s" r="A33">
        <v>59</v>
      </c>
      <c s="1" r="B33">
        <v>1098272</v>
      </c>
      <c s="1" r="C33">
        <v>14119047</v>
      </c>
      <c s="12" r="D33">
        <f>B33/C33</f>
        <v>0.077786553157589</v>
      </c>
      <c s="30" r="E33">
        <v>208</v>
      </c>
      <c s="30" r="F33">
        <v>1189</v>
      </c>
      <c s="12" r="G33">
        <f>$E$33/$F$33</f>
        <v>0.174936921783011</v>
      </c>
      <c s="30" r="H33">
        <v>203</v>
      </c>
      <c s="14" r="I33">
        <f>$H$33/$E$33</f>
        <v>0.975961538461538</v>
      </c>
      <c s="30" r="J33">
        <v>5</v>
      </c>
      <c s="12" r="K33">
        <f>$J$33/$E$33</f>
        <v>0.024038461538462</v>
      </c>
      <c s="30" r="L33">
        <v>2</v>
      </c>
      <c s="16" r="M33"/>
      <c s="16" r="N33"/>
      <c s="30" r="O33">
        <v>4</v>
      </c>
      <c s="16" r="P33"/>
      <c s="16" r="Q33"/>
      <c s="30" r="R33">
        <v>4</v>
      </c>
      <c s="16" r="S33"/>
      <c s="16" r="T33"/>
      <c s="30" r="U33">
        <v>4</v>
      </c>
      <c s="16" r="V33"/>
      <c s="16" r="W33"/>
      <c s="30" r="X33">
        <v>5</v>
      </c>
      <c s="16" r="Y33"/>
      <c s="30" r="Z33">
        <v>9</v>
      </c>
      <c s="20" r="AA33">
        <f>$E$33/($B$33/100000)</f>
        <v>18.9388421083302</v>
      </c>
      <c s="20" r="AB33">
        <f>($F$33-$E$33)/(($C$33-$B$33)/100000)</f>
        <v>7.53411375282961</v>
      </c>
    </row>
    <row r="34">
      <c t="s" r="A34">
        <v>60</v>
      </c>
      <c s="1" r="B34">
        <v>723831</v>
      </c>
      <c s="1" r="C34">
        <v>6240503</v>
      </c>
      <c s="12" r="D34">
        <f>B34/C34</f>
        <v>0.11598920792122</v>
      </c>
      <c s="30" r="E34">
        <v>225</v>
      </c>
      <c s="30" r="F34">
        <v>1009</v>
      </c>
      <c s="12" r="G34">
        <f>$E$34/$F$34</f>
        <v>0.222993062438057</v>
      </c>
      <c s="30" r="H34">
        <v>216</v>
      </c>
      <c s="12" r="I34">
        <f>$H$34/$E$34</f>
        <v>0.96</v>
      </c>
      <c s="30" r="J34">
        <v>9</v>
      </c>
      <c s="12" r="K34">
        <f>$J$34/$E$34</f>
        <v>0.04</v>
      </c>
      <c s="30" r="L34">
        <v>6</v>
      </c>
      <c s="16" r="M34"/>
      <c s="16" r="N34"/>
      <c s="30" r="O34">
        <v>26</v>
      </c>
      <c s="16" r="P34"/>
      <c s="16" r="Q34"/>
      <c s="30" r="R34">
        <v>25</v>
      </c>
      <c s="16" r="S34"/>
      <c s="16" r="T34"/>
      <c s="30" r="U34">
        <v>39</v>
      </c>
      <c s="16" r="V34"/>
      <c s="16" r="W34"/>
      <c s="30" r="X34">
        <v>46</v>
      </c>
      <c s="16" r="Y34"/>
      <c s="30" r="Z34">
        <v>83</v>
      </c>
      <c s="20" r="AA34">
        <f>$E$34/($B$34/100000)</f>
        <v>31.0846040028681</v>
      </c>
      <c s="20" r="AB34">
        <f>($F$34-$E$34)/(($C$34-$B$34)/100000)</f>
        <v>14.2114666233555</v>
      </c>
    </row>
    <row r="35">
      <c t="s" r="A35">
        <v>61</v>
      </c>
      <c s="1" r="B35">
        <v>58479</v>
      </c>
      <c s="1" r="C35">
        <v>470198</v>
      </c>
      <c s="12" r="D35">
        <f>B35/C35</f>
        <v>0.12437100965976</v>
      </c>
      <c s="30" r="E35">
        <v>24</v>
      </c>
      <c s="30" r="F35">
        <v>92</v>
      </c>
      <c s="12" r="G35">
        <f>$E$35/$F$35</f>
        <v>0.260869565217391</v>
      </c>
      <c s="11" r="H35">
        <v>24</v>
      </c>
      <c s="12" r="I35">
        <f>$H$35/$E$35</f>
        <v>1</v>
      </c>
      <c s="11" r="J35">
        <v>0</v>
      </c>
      <c s="12" r="K35">
        <f>$J$35/$E$35</f>
        <v>0</v>
      </c>
      <c s="11" r="L35">
        <v>1</v>
      </c>
      <c s="16" r="M35"/>
      <c s="16" r="N35"/>
      <c s="11" r="O35">
        <v>2</v>
      </c>
      <c s="16" r="P35"/>
      <c s="16" r="Q35"/>
      <c s="11" r="R35">
        <v>1</v>
      </c>
      <c s="16" r="S35"/>
      <c s="16" r="T35"/>
      <c s="11" r="U35">
        <v>5</v>
      </c>
      <c s="16" r="V35"/>
      <c s="16" r="W35"/>
      <c s="11" r="X35">
        <v>4</v>
      </c>
      <c s="16" r="Y35"/>
      <c s="11" r="Z35">
        <v>11</v>
      </c>
      <c s="20" r="AA35">
        <f>$E$35/($B$35/100000)</f>
        <v>41.0403734673986</v>
      </c>
      <c s="20" r="AB35">
        <f>($F$35-$E$35)/(($C$35-$B$35)/100000)</f>
        <v>16.5161190034951</v>
      </c>
    </row>
    <row r="36">
      <c t="s" r="A36">
        <v>62</v>
      </c>
      <c s="1" r="B36">
        <v>982418</v>
      </c>
      <c s="1" r="C36">
        <v>8390951</v>
      </c>
      <c s="12" r="D36">
        <f>B36/C36</f>
        <v>0.117080650333913</v>
      </c>
      <c s="30" r="E36">
        <v>282</v>
      </c>
      <c s="30" r="F36">
        <v>1341</v>
      </c>
      <c s="12" r="G36">
        <f>$E$36/$F$36</f>
        <v>0.210290827740492</v>
      </c>
      <c s="30" r="H36">
        <v>278</v>
      </c>
      <c s="12" r="I36">
        <f>$H$36/$E$36</f>
        <v>0.985815602836879</v>
      </c>
      <c s="30" r="J36">
        <v>4</v>
      </c>
      <c s="12" r="K36">
        <f>$J$36/$E$36</f>
        <v>0.014184397163121</v>
      </c>
      <c s="30" r="L36">
        <v>1</v>
      </c>
      <c s="16" r="M36"/>
      <c s="16" r="N36"/>
      <c s="30" r="O36">
        <v>17</v>
      </c>
      <c s="16" r="P36"/>
      <c s="16" r="Q36"/>
      <c s="30" r="R36">
        <v>31</v>
      </c>
      <c s="16" r="S36"/>
      <c s="16" r="T36"/>
      <c s="30" r="U36">
        <v>56</v>
      </c>
      <c s="16" r="V36"/>
      <c s="16" r="W36"/>
      <c s="30" r="X36">
        <v>71</v>
      </c>
      <c s="16" r="Y36"/>
      <c s="30" r="Z36">
        <v>106</v>
      </c>
      <c s="20" r="AA36">
        <f>$E$36/($B$36/100000)</f>
        <v>28.7046857854803</v>
      </c>
      <c s="20" r="AB36">
        <f>($F$36-$E$36)/(($C$36-$B$36)/100000)</f>
        <v>14.2943279054031</v>
      </c>
    </row>
    <row r="37">
      <c t="s" r="A37">
        <v>63</v>
      </c>
      <c s="1" r="B37">
        <v>341464</v>
      </c>
      <c s="1" r="C37">
        <v>2572747</v>
      </c>
      <c s="12" r="D37">
        <f>B37/C37</f>
        <v>0.132723505264995</v>
      </c>
      <c s="30" r="E37">
        <v>109</v>
      </c>
      <c s="30" r="F37">
        <v>522</v>
      </c>
      <c s="12" r="G37">
        <f>$E$37/$F$37</f>
        <v>0.208812260536398</v>
      </c>
      <c s="16" r="H37"/>
      <c s="12" r="I37">
        <f>$H$37/$E$37</f>
        <v>0</v>
      </c>
      <c s="16" r="J37">
        <v>4</v>
      </c>
      <c s="12" r="K37">
        <f>$J$37/$E$37</f>
        <v>0.036697247706422</v>
      </c>
      <c s="30" r="L37"/>
      <c s="16" r="M37"/>
      <c s="16" r="N37"/>
      <c s="30" r="O37">
        <v>7</v>
      </c>
      <c s="16" r="P37"/>
      <c s="16" r="Q37"/>
      <c s="30" r="R37">
        <v>12</v>
      </c>
      <c s="16" r="S37"/>
      <c s="16" r="T37"/>
      <c s="16" r="U37"/>
      <c s="16" r="V37"/>
      <c s="16" r="W37"/>
      <c s="16" r="X37"/>
      <c s="16" r="Y37"/>
      <c s="16" r="Z37"/>
      <c s="20" r="AA37">
        <f>$E$37/($B$37/100000)</f>
        <v>31.9213738490734</v>
      </c>
      <c s="20" r="AB37">
        <f>($F$37-$E$37)/(($C$37-$B$37)/100000)</f>
        <v>18.5095301671729</v>
      </c>
    </row>
    <row r="38">
      <c t="s" r="A38">
        <v>64</v>
      </c>
      <c s="1" r="B38">
        <v>350365</v>
      </c>
      <c s="1" r="C38">
        <v>2709927</v>
      </c>
      <c s="12" r="D38">
        <f>B38/C38</f>
        <v>0.129289460564805</v>
      </c>
      <c s="30" r="E38">
        <v>154</v>
      </c>
      <c s="30" r="F38">
        <v>560</v>
      </c>
      <c s="12" r="G38">
        <f>$E$38/$F$38</f>
        <v>0.275</v>
      </c>
      <c s="30" r="H38">
        <v>149</v>
      </c>
      <c s="12" r="I38">
        <f>$H$38/$E$38</f>
        <v>0.967532467532468</v>
      </c>
      <c s="30" r="J38">
        <v>5</v>
      </c>
      <c s="12" r="K38">
        <f>$J$38/$E$38</f>
        <v>0.032467532467532</v>
      </c>
      <c s="30" r="L38">
        <v>5</v>
      </c>
      <c s="16" r="M38"/>
      <c s="16" r="N38"/>
      <c s="30" r="O38">
        <v>4</v>
      </c>
      <c s="16" r="P38"/>
      <c s="16" r="Q38"/>
      <c s="30" r="R38">
        <v>11</v>
      </c>
      <c s="16" r="S38"/>
      <c s="16" r="T38"/>
      <c s="30" r="U38">
        <v>24</v>
      </c>
      <c s="16" r="V38"/>
      <c s="16" r="W38"/>
      <c s="30" r="X38">
        <v>28</v>
      </c>
      <c s="16" r="Y38"/>
      <c s="30" r="Z38">
        <v>77</v>
      </c>
      <c s="20" r="AA38">
        <f>$E$38/($B$38/100000)</f>
        <v>43.9541620881081</v>
      </c>
      <c s="20" r="AB38">
        <f>($F$38-$E$38)/(($C$38-$B$38)/100000)</f>
        <v>17.2065832557059</v>
      </c>
    </row>
    <row r="39">
      <c t="s" r="A39">
        <v>65</v>
      </c>
      <c s="1" r="B39">
        <v>1088379</v>
      </c>
      <c s="1" r="C39">
        <v>9169767</v>
      </c>
      <c s="12" r="D39">
        <f>B39/C39</f>
        <v>0.118692110715572</v>
      </c>
      <c s="30" r="E39">
        <v>336</v>
      </c>
      <c s="30" r="F39">
        <v>1430</v>
      </c>
      <c s="12" r="G39">
        <f>$E$39/$F$39</f>
        <v>0.234965034965035</v>
      </c>
      <c s="30" r="H39">
        <v>331</v>
      </c>
      <c s="14" r="I39">
        <f>$H$39/$E$39</f>
        <v>0.985119047619048</v>
      </c>
      <c s="30" r="J39">
        <v>5</v>
      </c>
      <c s="12" r="K39">
        <f>$J$39/$E$39</f>
        <v>0.014880952380952</v>
      </c>
      <c s="30" r="L39">
        <v>9</v>
      </c>
      <c s="16" r="M39"/>
      <c s="16" r="N39"/>
      <c s="30" r="O39">
        <v>16</v>
      </c>
      <c s="16" r="P39"/>
      <c s="16" r="Q39"/>
      <c s="30" r="R39">
        <v>40</v>
      </c>
      <c s="16" r="S39"/>
      <c s="16" r="T39"/>
      <c s="30" r="U39">
        <v>52</v>
      </c>
      <c s="16" r="V39"/>
      <c s="16" r="W39"/>
      <c s="30" r="X39">
        <v>68</v>
      </c>
      <c s="16" r="Y39"/>
      <c s="30" r="Z39">
        <v>151</v>
      </c>
      <c s="20" r="AA39">
        <f>$E$39/($B$39/100000)</f>
        <v>30.8715989558784</v>
      </c>
      <c s="20" r="AB39">
        <f>($F$39-$E$39)/(($C$39-$B$39)/100000)</f>
        <v>13.5372784972086</v>
      </c>
    </row>
    <row r="40">
      <c t="s" r="A40">
        <v>66</v>
      </c>
      <c s="1" r="B40">
        <v>88971</v>
      </c>
      <c s="1" r="C40">
        <v>785844</v>
      </c>
      <c s="12" r="D40">
        <f>B40/C40</f>
        <v>0.113217127063387</v>
      </c>
      <c s="30" r="E40">
        <v>15</v>
      </c>
      <c s="30" r="F40">
        <v>71</v>
      </c>
      <c s="12" r="G40">
        <f>$E$40/$F$40</f>
        <v>0.211267605633803</v>
      </c>
      <c s="16" r="H40"/>
      <c s="12" r="I40">
        <f>$H$40/$E$40</f>
        <v>0</v>
      </c>
      <c s="16" r="J40"/>
      <c s="12" r="K40">
        <f>$J$40/$E$40</f>
        <v>0</v>
      </c>
      <c s="16" r="L40"/>
      <c s="16" r="M40"/>
      <c s="16" r="N40"/>
      <c s="16" r="O40"/>
      <c s="16" r="P40"/>
      <c s="16" r="Q40"/>
      <c s="16" r="R40"/>
      <c s="16" r="S40"/>
      <c s="16" r="T40"/>
      <c s="16" r="U40"/>
      <c s="16" r="V40"/>
      <c s="16" r="W40"/>
      <c s="16" r="X40"/>
      <c s="16" r="Y40"/>
      <c s="16" r="Z40"/>
      <c s="20" r="AA40">
        <f>$E$40/($B$40/100000)</f>
        <v>16.8594261051354</v>
      </c>
      <c s="20" r="AB40">
        <f>($F$40-$E$40)/(($C$40-$B$40)/100000)</f>
        <v>8.03589750212736</v>
      </c>
    </row>
    <row r="41">
      <c t="s" r="A41">
        <v>67</v>
      </c>
      <c s="1" r="B41">
        <v>400152</v>
      </c>
      <c s="1" r="C41">
        <v>3077479</v>
      </c>
      <c s="12" r="D41">
        <f>B41/C41</f>
        <v>0.13002590756915</v>
      </c>
      <c s="30" r="E41">
        <v>96</v>
      </c>
      <c s="30" r="F41">
        <v>510</v>
      </c>
      <c s="12" r="G41">
        <f>$E$41/$F$41</f>
        <v>0.188235294117647</v>
      </c>
      <c s="30" r="H41">
        <v>93</v>
      </c>
      <c s="12" r="I41">
        <f>$H$41/$E$41</f>
        <v>0.96875</v>
      </c>
      <c s="30" r="J41">
        <v>3</v>
      </c>
      <c s="12" r="K41">
        <f>$J$41/$E$41</f>
        <v>0.03125</v>
      </c>
      <c s="30" r="L41">
        <v>4</v>
      </c>
      <c s="16" r="M41"/>
      <c s="16" r="N41"/>
      <c s="30" r="O41">
        <v>6</v>
      </c>
      <c s="16" r="P41"/>
      <c s="16" r="Q41"/>
      <c s="30" r="R41">
        <v>11</v>
      </c>
      <c s="16" r="S41"/>
      <c s="16" r="T41"/>
      <c s="30" r="U41">
        <v>23</v>
      </c>
      <c s="16" r="V41"/>
      <c s="16" r="W41"/>
      <c s="30" r="X41">
        <v>21</v>
      </c>
      <c s="16" r="Y41"/>
      <c s="30" r="Z41">
        <v>31</v>
      </c>
      <c s="20" r="AA41">
        <f>$E$41/($B$41/100000)</f>
        <v>23.9908834642836</v>
      </c>
      <c s="20" r="AB41">
        <f>($F$41-$E$41)/(($C$41-$B$41)/100000)</f>
        <v>15.4631839891056</v>
      </c>
    </row>
    <row r="42">
      <c t="s" r="A42">
        <v>68</v>
      </c>
      <c s="1" r="B42">
        <v>67985</v>
      </c>
      <c s="1" r="C42">
        <v>557930</v>
      </c>
      <c s="12" r="D42">
        <f>B42/C42</f>
        <v>0.121852203681465</v>
      </c>
      <c s="30" r="E42">
        <v>29</v>
      </c>
      <c s="30" r="F42">
        <v>121</v>
      </c>
      <c s="12" r="G42">
        <f>$E$42/$F$42</f>
        <v>0.239669421487603</v>
      </c>
      <c s="16" r="H42"/>
      <c s="12" r="I42">
        <f>$H$42/$E$42</f>
        <v>0</v>
      </c>
      <c s="16" r="J42"/>
      <c s="12" r="K42">
        <f>$J$42/$E$42</f>
        <v>0</v>
      </c>
      <c s="16" r="L42"/>
      <c s="16" r="M42"/>
      <c s="16" r="N42"/>
      <c s="16" r="O42"/>
      <c s="16" r="P42"/>
      <c s="16" r="Q42"/>
      <c s="16" r="R42"/>
      <c s="16" r="S42"/>
      <c s="16" r="T42"/>
      <c s="16" r="U42"/>
      <c s="16" r="V42"/>
      <c s="16" r="W42"/>
      <c s="16" r="X42"/>
      <c s="16" r="Y42"/>
      <c s="16" r="Z42"/>
      <c s="20" r="AA42">
        <f>$E$42/($B$42/100000)</f>
        <v>42.6564683386041</v>
      </c>
      <c s="20" r="AB42">
        <f>($F$42-$E$42)/(($C$42-$B$42)/100000)</f>
        <v>18.7776178958863</v>
      </c>
    </row>
    <row r="43">
      <c t="s" r="A43">
        <v>69</v>
      </c>
      <c s="1" r="B43">
        <v>509881</v>
      </c>
      <c s="10" r="C43">
        <v>4412551</v>
      </c>
      <c s="12" r="D43">
        <f>B43/C43</f>
        <v>0.115552432141861</v>
      </c>
      <c s="30" r="E43">
        <v>183</v>
      </c>
      <c s="30" r="F43">
        <v>856</v>
      </c>
      <c s="12" r="G43">
        <f>$E$43/$F$43</f>
        <v>0.213785046728972</v>
      </c>
      <c s="30" r="H43">
        <v>178</v>
      </c>
      <c s="12" r="I43">
        <f>$H$43/$E$43</f>
        <v>0.972677595628415</v>
      </c>
      <c s="30" r="J43">
        <v>5</v>
      </c>
      <c s="12" r="K43">
        <f>$J$43/$E$43</f>
        <v>0.027322404371585</v>
      </c>
      <c s="30" r="L43">
        <v>3</v>
      </c>
      <c s="16" r="M43"/>
      <c s="16" r="N43"/>
      <c s="30" r="O43">
        <v>9</v>
      </c>
      <c s="16" r="P43"/>
      <c s="16" r="Q43"/>
      <c s="30" r="R43">
        <v>15</v>
      </c>
      <c s="16" r="S43"/>
      <c s="16" r="T43"/>
      <c s="30" r="U43">
        <v>27</v>
      </c>
      <c s="16" r="V43"/>
      <c s="16" r="W43"/>
      <c s="30" r="X43">
        <v>46</v>
      </c>
      <c s="16" r="Y43"/>
      <c s="30" r="Z43">
        <v>83</v>
      </c>
      <c s="20" r="AA43">
        <f>$E$43/($B$43/100000)</f>
        <v>35.8907274442468</v>
      </c>
      <c s="20" r="AB43">
        <f>($F$43-$E$43)/(($C$43-$B$43)/100000)</f>
        <v>17.2446043349809</v>
      </c>
    </row>
    <row r="44">
      <c t="s" r="A44">
        <v>70</v>
      </c>
      <c s="1" r="B44">
        <v>1612948</v>
      </c>
      <c s="1" r="C44">
        <v>15899260</v>
      </c>
      <c s="12" r="D44">
        <f>B44/C44</f>
        <v>0.101447991919121</v>
      </c>
      <c s="29" r="E44">
        <v>509</v>
      </c>
      <c s="30" r="F44">
        <v>2418</v>
      </c>
      <c s="12" r="G44">
        <f>$E$44/$F$44</f>
        <v>0.210504549214227</v>
      </c>
      <c s="30" r="H44">
        <v>498</v>
      </c>
      <c s="12" r="I44">
        <f>$H$44/$E$44</f>
        <v>0.978388998035364</v>
      </c>
      <c s="30" r="J44">
        <v>11</v>
      </c>
      <c s="12" r="K44">
        <f>$J$44/$E$44</f>
        <v>0.021611001964636</v>
      </c>
      <c s="16" r="L44"/>
      <c s="30" r="M44">
        <v>33</v>
      </c>
      <c s="16" r="N44"/>
      <c s="16" r="O44"/>
      <c s="30" r="P44">
        <v>55</v>
      </c>
      <c s="16" r="Q44"/>
      <c s="16" r="R44"/>
      <c s="30" r="S44">
        <v>89</v>
      </c>
      <c s="16" r="T44"/>
      <c s="16" r="U44"/>
      <c s="30" r="V44">
        <v>95</v>
      </c>
      <c s="16" r="W44"/>
      <c s="16" r="X44"/>
      <c s="30" r="Y44">
        <v>230</v>
      </c>
      <c s="16" r="Z44"/>
      <c s="20" r="AA44">
        <f>$E$44/($B$44/100000)</f>
        <v>31.5571239742385</v>
      </c>
      <c s="20" r="AB44">
        <f>($F$44-$E$44)/(($C$44-$B$44)/100000)</f>
        <v>13.3624409154721</v>
      </c>
    </row>
    <row r="45">
      <c t="s" r="A45">
        <v>71</v>
      </c>
      <c s="1" r="B45">
        <v>143301</v>
      </c>
      <c s="1" r="C45">
        <v>1683956</v>
      </c>
      <c s="12" r="D45">
        <f>B45/C45</f>
        <v>0.085097829159432</v>
      </c>
      <c s="30" r="E45">
        <v>49</v>
      </c>
      <c s="30" r="F45">
        <v>348</v>
      </c>
      <c s="12" r="G45">
        <f>$E$45/$F$45</f>
        <v>0.140804597701149</v>
      </c>
      <c s="30" r="H45">
        <v>48</v>
      </c>
      <c s="12" r="I45">
        <f>$H$45/$E$45</f>
        <v>0.979591836734694</v>
      </c>
      <c s="30" r="J45">
        <v>1</v>
      </c>
      <c s="12" r="K45">
        <f>$J$45/$E$45</f>
        <v>0.020408163265306</v>
      </c>
      <c s="30" r="L45">
        <v>2</v>
      </c>
      <c s="16" r="M45"/>
      <c s="16" r="N45"/>
      <c s="30" r="O45">
        <v>7</v>
      </c>
      <c s="16" r="P45"/>
      <c s="16" r="Q45"/>
      <c s="30" r="R45">
        <v>5</v>
      </c>
      <c s="16" r="S45"/>
      <c s="16" r="T45"/>
      <c s="30" r="U45">
        <v>9</v>
      </c>
      <c s="16" r="V45"/>
      <c s="16" r="W45"/>
      <c s="30" r="X45">
        <v>10</v>
      </c>
      <c s="16" r="Y45"/>
      <c s="30" r="Z45">
        <v>16</v>
      </c>
      <c s="20" r="AA45">
        <f>$E$45/($B$45/100000)</f>
        <v>34.1937599877182</v>
      </c>
      <c s="20" r="AB45">
        <f>($F$45-$E$45)/(($C$45-$B$45)/100000)</f>
        <v>19.4073299992536</v>
      </c>
    </row>
    <row r="46">
      <c t="s" r="A46">
        <v>72</v>
      </c>
      <c s="1" r="B46">
        <v>57633</v>
      </c>
      <c s="1" r="C46">
        <v>469021</v>
      </c>
      <c s="12" r="D46">
        <f>B46/C46</f>
        <v>0.122879359346383</v>
      </c>
      <c s="30" r="E46">
        <v>10</v>
      </c>
      <c s="30" r="F46">
        <v>78</v>
      </c>
      <c s="12" r="G46">
        <f>$E$46/$F$46</f>
        <v>0.128205128205128</v>
      </c>
      <c s="30" r="H46">
        <v>9</v>
      </c>
      <c s="12" r="I46">
        <f>$H$46/$E$46</f>
        <v>0.9</v>
      </c>
      <c s="30" r="J46">
        <v>1</v>
      </c>
      <c s="12" r="K46">
        <f>$J$46/$E$46</f>
        <v>0.1</v>
      </c>
      <c s="30" r="L46">
        <v>0</v>
      </c>
      <c s="16" r="M46"/>
      <c s="16" r="N46"/>
      <c s="30" r="O46">
        <v>0</v>
      </c>
      <c s="16" r="P46"/>
      <c s="16" r="Q46"/>
      <c s="30" r="R46">
        <v>1</v>
      </c>
      <c s="16" r="S46"/>
      <c s="16" r="T46"/>
      <c s="30" r="U46">
        <v>3</v>
      </c>
      <c s="16" r="V46"/>
      <c s="16" r="W46"/>
      <c s="30" r="X46">
        <v>2</v>
      </c>
      <c s="16" r="Y46"/>
      <c s="30" r="Z46">
        <v>4</v>
      </c>
      <c s="20" r="AA46">
        <f>$E$46/($B$46/100000)</f>
        <v>17.3511703364392</v>
      </c>
      <c s="20" r="AB46">
        <f>($F$46-$E$46)/(($C$46-$B$46)/100000)</f>
        <v>16.5294077610431</v>
      </c>
    </row>
    <row r="47">
      <c t="s" r="A47">
        <v>73</v>
      </c>
      <c s="1" r="B47">
        <v>757224</v>
      </c>
      <c s="1" r="C47">
        <v>5442170</v>
      </c>
      <c s="12" r="D47">
        <f>B47/C47</f>
        <v>0.139140085664358</v>
      </c>
      <c s="30" r="E47">
        <v>206</v>
      </c>
      <c s="30" r="F47">
        <v>866</v>
      </c>
      <c s="12" r="G47">
        <f>$E$47/$F$47</f>
        <v>0.237875288683603</v>
      </c>
      <c s="30" r="H47">
        <v>199</v>
      </c>
      <c s="12" r="I47">
        <f>$H$47/$E$47</f>
        <v>0.966019417475728</v>
      </c>
      <c s="30" r="J47">
        <v>7</v>
      </c>
      <c s="12" r="K47">
        <f>$J$47/$E$47</f>
        <v>0.033980582524272</v>
      </c>
      <c s="30" r="L47">
        <v>3</v>
      </c>
      <c s="16" r="M47"/>
      <c s="16" r="N47"/>
      <c s="30" r="O47">
        <v>20</v>
      </c>
      <c s="16" r="P47"/>
      <c s="16" r="Q47"/>
      <c s="30" r="R47">
        <v>16</v>
      </c>
      <c s="16" r="S47"/>
      <c s="16" r="T47"/>
      <c s="30" r="U47">
        <v>43</v>
      </c>
      <c s="16" r="V47"/>
      <c s="16" r="W47"/>
      <c s="30" r="X47">
        <v>44</v>
      </c>
      <c s="16" r="Y47"/>
      <c s="30" r="Z47">
        <v>80</v>
      </c>
      <c s="20" r="AA47">
        <f>$E$47/($B$47/100000)</f>
        <v>27.2046316545699</v>
      </c>
      <c s="20" r="AB47">
        <f>($F$47-$E$47)/(($C$47-$B$47)/100000)</f>
        <v>14.0876757170734</v>
      </c>
    </row>
    <row r="48">
      <c t="s" r="A48">
        <v>74</v>
      </c>
      <c s="1" r="B48">
        <v>628595</v>
      </c>
      <c s="1" r="C48">
        <v>4633815</v>
      </c>
      <c s="12" r="D48">
        <f>B48/C48</f>
        <v>0.135653883463194</v>
      </c>
      <c s="30" r="E48">
        <v>225</v>
      </c>
      <c s="30" r="F48">
        <v>822</v>
      </c>
      <c s="12" r="G48">
        <f>$E$48/$F$48</f>
        <v>0.273722627737226</v>
      </c>
      <c s="30" r="H48">
        <v>216</v>
      </c>
      <c s="12" r="I48">
        <f>$H$48/$E$48</f>
        <v>0.96</v>
      </c>
      <c s="30" r="J48">
        <v>9</v>
      </c>
      <c s="12" r="K48">
        <f>$J$48/$E$48</f>
        <v>0.04</v>
      </c>
      <c s="30" r="L48">
        <v>6</v>
      </c>
      <c s="16" r="M48"/>
      <c s="16" r="N48"/>
      <c s="30" r="O48">
        <v>26</v>
      </c>
      <c s="16" r="P48"/>
      <c s="16" r="Q48"/>
      <c s="30" r="R48">
        <v>25</v>
      </c>
      <c s="16" r="S48"/>
      <c s="16" r="T48"/>
      <c s="30" r="U48">
        <v>39</v>
      </c>
      <c s="16" r="V48"/>
      <c s="16" r="W48"/>
      <c s="30" r="X48">
        <v>46</v>
      </c>
      <c s="16" r="Y48"/>
      <c s="30" r="Z48">
        <v>83</v>
      </c>
      <c s="20" r="AA48">
        <f>$E$48/($B$48/100000)</f>
        <v>35.7941122662446</v>
      </c>
      <c s="20" r="AB48">
        <f>($F$48-$E$48)/(($C$48-$B$48)/100000)</f>
        <v>14.9055482595213</v>
      </c>
    </row>
    <row r="49">
      <c t="s" r="A49">
        <v>75</v>
      </c>
      <c s="1" r="B49">
        <v>175697</v>
      </c>
      <c s="1" r="C49">
        <v>1389726</v>
      </c>
      <c s="12" r="D49">
        <f>B49/C49</f>
        <v>0.126425640737815</v>
      </c>
      <c s="30" r="E49">
        <v>73</v>
      </c>
      <c s="30" r="F49">
        <v>255</v>
      </c>
      <c s="12" r="G49">
        <f>$E$49/$F$49</f>
        <v>0.286274509803922</v>
      </c>
      <c s="30" r="H49">
        <v>73</v>
      </c>
      <c s="12" r="I49">
        <f>$H$49/$E$49</f>
        <v>1</v>
      </c>
      <c s="30" r="J49">
        <v>0</v>
      </c>
      <c s="12" r="K49">
        <f>$J$49/$E$49</f>
        <v>0</v>
      </c>
      <c s="30" r="L49">
        <v>2</v>
      </c>
      <c s="16" r="M49"/>
      <c s="16" r="N49"/>
      <c s="30" r="O49">
        <v>6</v>
      </c>
      <c s="16" r="P49"/>
      <c s="16" r="Q49"/>
      <c s="30" r="R49">
        <v>6</v>
      </c>
      <c s="16" r="S49"/>
      <c s="16" r="T49"/>
      <c s="30" r="U49">
        <v>11</v>
      </c>
      <c s="16" r="V49"/>
      <c s="16" r="W49"/>
      <c s="30" r="X49">
        <v>18</v>
      </c>
      <c s="16" r="Y49"/>
      <c s="30" r="Z49">
        <v>30</v>
      </c>
      <c s="20" r="AA49">
        <f>$E$49/($B$49/100000)</f>
        <v>41.5488027684024</v>
      </c>
      <c s="20" r="AB49">
        <f>($F$49-$E$49)/(($C$49-$B$49)/100000)</f>
        <v>14.9914046534308</v>
      </c>
    </row>
    <row r="50">
      <c t="s" r="A50">
        <v>76</v>
      </c>
      <c s="1" r="B50">
        <v>444679</v>
      </c>
      <c s="1" r="C50">
        <v>4080095</v>
      </c>
      <c s="12" r="D50">
        <f>B50/C50</f>
        <v>0.108987413283269</v>
      </c>
      <c s="30" r="E50">
        <v>136</v>
      </c>
      <c s="30" r="F50">
        <v>643</v>
      </c>
      <c s="12" r="G50">
        <f>$E$50/$F$50</f>
        <v>0.211508553654743</v>
      </c>
      <c s="16" r="H50"/>
      <c s="12" r="I50">
        <f>$H$50/$E$50</f>
        <v>0</v>
      </c>
      <c s="16" r="J50"/>
      <c s="12" r="K50">
        <f>$J$50/$E$50</f>
        <v>0</v>
      </c>
      <c s="30" r="L50">
        <v>0</v>
      </c>
      <c s="16" r="M50"/>
      <c s="16" r="N50"/>
      <c s="30" r="O50">
        <v>6</v>
      </c>
      <c s="16" r="P50"/>
      <c s="16" r="Q50"/>
      <c s="30" r="R50">
        <v>23</v>
      </c>
      <c s="16" r="S50"/>
      <c s="16" r="T50"/>
      <c s="30" r="U50">
        <v>28</v>
      </c>
      <c s="16" r="V50"/>
      <c s="16" r="W50"/>
      <c s="30" r="X50">
        <v>26</v>
      </c>
      <c s="16" r="Y50"/>
      <c s="30" r="Z50">
        <v>53</v>
      </c>
      <c s="20" r="AA50">
        <f>$E$50/($B$50/100000)</f>
        <v>30.5838593682184</v>
      </c>
      <c s="20" r="AB50">
        <f>($F$50-$E$50)/(($C$50-$B$50)/100000)</f>
        <v>13.9461343626149</v>
      </c>
    </row>
    <row r="51">
      <c t="s" r="A51">
        <v>77</v>
      </c>
      <c s="1" r="B51">
        <v>55519</v>
      </c>
      <c s="1" r="C51">
        <v>379651</v>
      </c>
      <c s="12" r="D51">
        <f>B51/C51</f>
        <v>0.146236938662087</v>
      </c>
      <c s="30" r="E51">
        <v>17</v>
      </c>
      <c s="30" r="F51">
        <v>90</v>
      </c>
      <c s="12" r="G51">
        <f>$E$51/$F$51</f>
        <v>0.188888888888889</v>
      </c>
      <c s="16" r="H51"/>
      <c s="12" r="I51">
        <f>$H$51/$E$51</f>
        <v>0</v>
      </c>
      <c s="16" r="J51"/>
      <c s="12" r="K51">
        <f>$J$51/$E$51</f>
        <v>0</v>
      </c>
      <c s="16" r="L51"/>
      <c s="16" r="M51"/>
      <c s="16" r="N51"/>
      <c s="16" r="O51"/>
      <c s="16" r="P51"/>
      <c s="16" r="Q51"/>
      <c s="16" r="R51"/>
      <c s="16" r="S51"/>
      <c s="16" r="T51"/>
      <c s="16" r="U51"/>
      <c s="16" r="V51"/>
      <c s="16" r="W51"/>
      <c s="16" r="X51"/>
      <c s="16" r="Y51"/>
      <c s="16" r="Z51"/>
      <c s="20" r="AA51">
        <f>$E$51/($B$51/100000)</f>
        <v>30.6201480574218</v>
      </c>
      <c s="20" r="AB51">
        <f>($F$51-$E$51)/(($C$51-$B$51)/100000)</f>
        <v>22.5216886947293</v>
      </c>
    </row>
    <row r="52">
      <c t="s" s="5" r="A52">
        <v>78</v>
      </c>
      <c s="25" r="B52">
        <f>SUM(B2:B51)</f>
        <v>23395625</v>
      </c>
      <c s="25" r="C52">
        <f>SUM(C2:C51)</f>
        <v>214122025</v>
      </c>
      <c s="15" r="D52">
        <f>B52/C52</f>
        <v>0.109263047554309</v>
      </c>
      <c s="25" r="E52">
        <f>SUM(E2:E51)</f>
        <v>6846</v>
      </c>
      <c s="25" r="F52">
        <f>SUM(F2:F51)</f>
        <v>32604</v>
      </c>
      <c s="15" r="G52">
        <f>E52/F52</f>
        <v>0.209974236290026</v>
      </c>
      <c s="25" r="H52">
        <f>SUM(H2:H51)</f>
        <v>4554</v>
      </c>
      <c s="15" r="I52">
        <f>H52/E52</f>
        <v>0.665205959684487</v>
      </c>
      <c s="5" r="J52">
        <f>SUM(J2:J51)</f>
        <v>129</v>
      </c>
      <c s="15" r="K52">
        <f>J52/E52</f>
        <v>0.018843120070114</v>
      </c>
      <c s="5" r="L52">
        <f>SUM(L2:L51)</f>
        <v>115</v>
      </c>
      <c s="5" r="M52">
        <f>SUM(M2:M51)</f>
        <v>43</v>
      </c>
      <c s="5" r="N52">
        <f>SUM(N2:N51)</f>
        <v>5</v>
      </c>
      <c s="5" r="O52">
        <f>SUM(O2:O51)</f>
        <v>264</v>
      </c>
      <c s="5" r="P52">
        <f>SUM(P2:P51)</f>
        <v>76</v>
      </c>
      <c s="5" r="Q52">
        <f>SUM(Q2:Q51)</f>
        <v>88</v>
      </c>
      <c s="5" r="R52">
        <f>SUM(R2:R51)</f>
        <v>482</v>
      </c>
      <c s="5" r="S52">
        <f>SUM(S2:S51)</f>
        <v>117</v>
      </c>
      <c s="5" r="T52">
        <f>SUM(T2:T51)</f>
        <v>18</v>
      </c>
      <c s="5" r="U52">
        <f>SUM(U2:U51)</f>
        <v>671</v>
      </c>
      <c s="5" r="V52">
        <f>SUM(V2:V51)</f>
        <v>141</v>
      </c>
      <c s="5" r="W52">
        <f>SUM(W2:W51)</f>
        <v>247</v>
      </c>
      <c s="5" r="X52">
        <f>SUM(X2:X51)</f>
        <v>821</v>
      </c>
      <c s="5" r="Y52">
        <f>SUM(Y2:Y51)</f>
        <v>336</v>
      </c>
      <c s="25" r="Z52">
        <f>SUM(Z2:Z51)</f>
        <v>1894</v>
      </c>
      <c s="32" r="AA52">
        <f>$E$52/($B$52/100000)</f>
        <v>29.2618812277937</v>
      </c>
      <c s="32" r="AB52">
        <f>($F$52-$E$52)/(($C$52-$B$52)/100000)</f>
        <v>13.5052095567263</v>
      </c>
    </row>
    <row r="53">
      <c s="23" r="B53"/>
      <c s="23" r="C53"/>
      <c s="8" r="M53"/>
    </row>
    <row r="54">
      <c t="s" s="28" r="A54">
        <v>79</v>
      </c>
      <c t="s" s="17" r="B54">
        <v>80</v>
      </c>
      <c t="s" s="26" r="C54">
        <v>81</v>
      </c>
      <c t="s" s="21" r="D54">
        <v>82</v>
      </c>
      <c t="s" s="3" r="E54">
        <v>83</v>
      </c>
      <c t="s" s="3" r="F54">
        <v>84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s="5" r="A1">
        <v>0</v>
      </c>
      <c t="s" s="25" r="B1">
        <v>1</v>
      </c>
      <c t="s" s="25" r="C1">
        <v>2</v>
      </c>
      <c t="s" s="5" r="D1">
        <v>3</v>
      </c>
      <c t="s" s="5" r="E1">
        <v>4</v>
      </c>
      <c t="s" s="5" r="F1">
        <v>5</v>
      </c>
      <c t="s" s="5" r="G1">
        <v>6</v>
      </c>
      <c t="s" s="5" r="H1">
        <v>7</v>
      </c>
      <c t="s" s="5" r="I1">
        <v>8</v>
      </c>
      <c t="s" s="5" r="J1">
        <v>9</v>
      </c>
      <c t="s" s="5" r="K1">
        <v>10</v>
      </c>
      <c t="s" s="5" r="L1">
        <v>11</v>
      </c>
      <c t="s" s="31" r="M1">
        <v>12</v>
      </c>
      <c t="s" s="5" r="N1">
        <v>13</v>
      </c>
      <c t="s" s="5" r="O1">
        <v>14</v>
      </c>
      <c t="s" s="5" r="P1">
        <v>15</v>
      </c>
      <c t="s" s="5" r="Q1">
        <v>16</v>
      </c>
      <c t="s" s="5" r="R1">
        <v>17</v>
      </c>
      <c t="s" s="5" r="S1">
        <v>18</v>
      </c>
      <c t="s" s="5" r="T1">
        <v>19</v>
      </c>
      <c t="s" s="5" r="U1">
        <v>20</v>
      </c>
      <c t="s" s="5" r="V1">
        <v>21</v>
      </c>
      <c t="s" s="5" r="W1">
        <v>22</v>
      </c>
      <c t="s" s="5" r="X1">
        <v>23</v>
      </c>
      <c t="s" s="5" r="Y1">
        <v>24</v>
      </c>
      <c t="s" s="5" r="Z1">
        <v>25</v>
      </c>
      <c t="s" s="5" r="AA1">
        <v>26</v>
      </c>
      <c t="s" s="5" r="AB1">
        <v>27</v>
      </c>
    </row>
    <row r="2">
      <c t="s" r="A2">
        <v>28</v>
      </c>
      <c s="1" r="B2">
        <v>408917</v>
      </c>
      <c s="1" r="C2">
        <v>3473558</v>
      </c>
      <c s="12" r="D2">
        <f>B2/C2</f>
        <v>0.117722807565038</v>
      </c>
      <c s="30" r="E2">
        <v>145</v>
      </c>
      <c s="30" r="F2">
        <v>580</v>
      </c>
      <c s="12" r="G2">
        <f>$E$2/$F$2</f>
        <v>0.25</v>
      </c>
      <c s="16" r="H2"/>
      <c s="12" r="I2">
        <f>$H$2/$E$2</f>
        <v>0</v>
      </c>
      <c s="16" r="J2"/>
      <c s="12" r="K2">
        <f>$J$2/$E$2</f>
        <v>0</v>
      </c>
      <c s="16" r="L2"/>
      <c s="16" r="M2"/>
      <c s="16" r="N2"/>
      <c s="16" r="O2"/>
      <c s="16" r="P2"/>
      <c s="16" r="Q2"/>
      <c s="16" r="R2"/>
      <c s="16" r="S2"/>
      <c s="16" r="T2"/>
      <c s="16" r="U2"/>
      <c s="16" r="V2"/>
      <c s="16" r="W2"/>
      <c s="16" r="X2"/>
      <c s="16" r="Y2"/>
      <c s="16" r="Z2"/>
      <c s="20" r="AA2">
        <f>$E$2/($B$2/100000)</f>
        <v>35.4595186798299</v>
      </c>
      <c s="20" r="AB2">
        <f>($F$2-$E$2)/(($C$2-$B$2)/100000)</f>
        <v>14.1941584675008</v>
      </c>
    </row>
    <row r="3">
      <c t="s" r="A3">
        <v>29</v>
      </c>
      <c s="1" r="B3">
        <v>70067</v>
      </c>
      <c s="1" r="C3">
        <v>478581</v>
      </c>
      <c s="12" r="D3">
        <f>B3/C3</f>
        <v>0.146405728601846</v>
      </c>
      <c s="30" r="E3">
        <v>29</v>
      </c>
      <c s="30" r="F3">
        <v>135</v>
      </c>
      <c s="12" r="G3">
        <f>$E$3/$F$3</f>
        <v>0.214814814814815</v>
      </c>
      <c s="30" r="H3">
        <v>28</v>
      </c>
      <c s="12" r="I3">
        <f>$H$3/$E$3</f>
        <v>0.96551724137931</v>
      </c>
      <c s="30" r="J3">
        <v>1</v>
      </c>
      <c s="12" r="K3">
        <f>$J$3/$E$3</f>
        <v>0.03448275862069</v>
      </c>
      <c s="30" r="L3">
        <v>1</v>
      </c>
      <c s="16" r="M3"/>
      <c s="16" r="N3"/>
      <c s="30" r="O3">
        <v>1</v>
      </c>
      <c s="16" r="P3"/>
      <c s="16" r="Q3"/>
      <c s="30" r="R3">
        <v>5</v>
      </c>
      <c s="16" r="S3"/>
      <c s="16" r="T3"/>
      <c s="30" r="U3">
        <v>5</v>
      </c>
      <c s="16" r="V3"/>
      <c s="16" r="W3"/>
      <c s="30" r="X3">
        <v>11</v>
      </c>
      <c s="16" r="Y3"/>
      <c s="30" r="Z3">
        <v>6</v>
      </c>
      <c s="20" r="AA3">
        <f>$E$3/($B$3/100000)</f>
        <v>41.3889562846989</v>
      </c>
      <c s="20" r="AB3">
        <f>($F$3-$E$3)/(($C$3-$B$3)/100000)</f>
        <v>25.9477031386929</v>
      </c>
    </row>
    <row r="4">
      <c t="s" r="A4">
        <v>30</v>
      </c>
      <c s="1" r="B4">
        <v>558906</v>
      </c>
      <c s="1" r="C4">
        <v>4521911</v>
      </c>
      <c s="12" r="D4">
        <f>B4/C4</f>
        <v>0.123599513568489</v>
      </c>
      <c s="30" r="E4">
        <v>225</v>
      </c>
      <c s="30" r="F4">
        <v>979</v>
      </c>
      <c s="12" r="G4">
        <f>$E$4/$F$4</f>
        <v>0.229826353421859</v>
      </c>
      <c s="16" r="H4"/>
      <c s="12" r="I4">
        <f>$H$4/$E$4</f>
        <v>0</v>
      </c>
      <c s="16" r="J4"/>
      <c s="12" r="K4">
        <f>$J$4/$E$4</f>
        <v>0</v>
      </c>
      <c s="16" r="L4"/>
      <c s="16" r="M4"/>
      <c s="16" r="N4"/>
      <c s="16" r="O4"/>
      <c s="16" r="P4"/>
      <c s="16" r="Q4"/>
      <c s="16" r="R4"/>
      <c s="16" r="S4"/>
      <c s="16" r="T4"/>
      <c s="16" r="U4"/>
      <c s="16" r="V4"/>
      <c s="16" r="W4"/>
      <c s="16" r="X4"/>
      <c s="16" r="Y4"/>
      <c s="16" r="Z4"/>
      <c s="20" r="AA4">
        <f>$E$4/($B$4/100000)</f>
        <v>40.2572167770609</v>
      </c>
      <c s="20" r="AB4">
        <f>($F$4-$E$4)/(($C$4-$B$4)/100000)</f>
        <v>19.0259664068049</v>
      </c>
    </row>
    <row r="5">
      <c t="s" r="A5">
        <v>31</v>
      </c>
      <c s="1" r="B5">
        <v>258170</v>
      </c>
      <c s="1" r="C5">
        <v>2110583</v>
      </c>
      <c s="12" r="D5">
        <f>B5/C5</f>
        <v>0.122321652358614</v>
      </c>
      <c s="30" r="E5">
        <v>90</v>
      </c>
      <c s="30" r="F5">
        <v>376</v>
      </c>
      <c s="12" r="G5">
        <f>$E$5/$F$5</f>
        <v>0.23936170212766</v>
      </c>
      <c s="30" r="H5">
        <v>88</v>
      </c>
      <c s="12" r="I5">
        <f>$H$5/$E$5</f>
        <v>0.977777777777778</v>
      </c>
      <c s="30" r="J5">
        <v>2</v>
      </c>
      <c s="12" r="K5">
        <f>$J$5/$E$5</f>
        <v>0.022222222222222</v>
      </c>
      <c s="16" r="L5"/>
      <c s="16" r="M5"/>
      <c s="30" r="N5">
        <v>9</v>
      </c>
      <c s="16" r="O5"/>
      <c s="16" r="P5"/>
      <c s="16" r="Q5"/>
      <c s="16" r="R5"/>
      <c s="16" r="S5"/>
      <c s="30" r="T5">
        <v>25</v>
      </c>
      <c s="16" r="U5"/>
      <c s="16" r="V5"/>
      <c s="16" r="W5"/>
      <c s="16" r="X5"/>
      <c s="16" r="Y5"/>
      <c s="30" r="Z5">
        <v>39</v>
      </c>
      <c s="20" r="AA5">
        <f>$E$5/($B$5/100000)</f>
        <v>34.8607506681644</v>
      </c>
      <c s="20" r="AB5">
        <f>($F$5-$E$5)/(($C$5-$B$5)/100000)</f>
        <v>15.4393215767758</v>
      </c>
    </row>
    <row r="6">
      <c t="s" r="A6">
        <v>32</v>
      </c>
      <c s="1" r="B6">
        <v>2142367</v>
      </c>
      <c s="1" r="C6">
        <v>26789221</v>
      </c>
      <c s="12" r="D6">
        <f>B6/C6</f>
        <v>0.079971231712934</v>
      </c>
      <c s="30" r="E6">
        <v>665</v>
      </c>
      <c s="30" r="F6">
        <v>3334</v>
      </c>
      <c s="12" r="G6">
        <f>$E$6/$F$6</f>
        <v>0.199460107978404</v>
      </c>
      <c s="30" r="H6">
        <v>655</v>
      </c>
      <c s="12" r="I6">
        <f>$H$6/$E$6</f>
        <v>0.984962406015038</v>
      </c>
      <c s="30" r="J6">
        <v>10</v>
      </c>
      <c s="12" r="K6">
        <f>$J$6/$E$6</f>
        <v>0.015037593984962</v>
      </c>
      <c s="30" r="L6">
        <v>20</v>
      </c>
      <c s="16" r="M6"/>
      <c s="16" r="N6"/>
      <c s="16" r="O6"/>
      <c s="16" r="P6"/>
      <c s="30" r="Q6">
        <v>95</v>
      </c>
      <c s="16" r="R6"/>
      <c s="16" r="S6"/>
      <c s="16" r="T6"/>
      <c s="16" r="U6"/>
      <c s="16" r="V6"/>
      <c s="30" r="W6">
        <v>238</v>
      </c>
      <c s="16" r="X6"/>
      <c s="16" r="Y6"/>
      <c s="30" r="Z6">
        <v>312</v>
      </c>
      <c s="20" r="AA6">
        <f>$E$6/($B$6/100000)</f>
        <v>31.0404333151136</v>
      </c>
      <c s="20" r="AB6">
        <f>($F$6-$E$6)/(($C$6-$B$6)/100000)</f>
        <v>10.8289682731922</v>
      </c>
    </row>
    <row r="7">
      <c t="s" r="A7">
        <v>33</v>
      </c>
      <c s="1" r="B7">
        <v>416250</v>
      </c>
      <c s="1" r="C7">
        <v>3558782</v>
      </c>
      <c s="12" r="D7">
        <f>B7/C7</f>
        <v>0.11696417482161</v>
      </c>
      <c s="30" r="E7">
        <v>148</v>
      </c>
      <c s="30" r="F7">
        <v>730</v>
      </c>
      <c s="14" r="G7">
        <f>$E$7/$F$7</f>
        <v>0.202739726027397</v>
      </c>
      <c s="30" r="H7">
        <v>140</v>
      </c>
      <c s="14" r="I7">
        <f>$H$7/$E$7</f>
        <v>0.945945945945946</v>
      </c>
      <c s="30" r="J7">
        <v>8</v>
      </c>
      <c s="12" r="K7">
        <f>$J$7/$E$7</f>
        <v>0.054054054054054</v>
      </c>
      <c s="30" r="L7">
        <v>3</v>
      </c>
      <c s="16" r="M7"/>
      <c s="16" r="N7"/>
      <c s="30" r="O7">
        <v>6</v>
      </c>
      <c s="16" r="P7"/>
      <c s="16" r="Q7"/>
      <c s="30" r="R7">
        <v>24</v>
      </c>
      <c s="16" r="S7"/>
      <c s="16" r="T7"/>
      <c s="30" r="U7">
        <v>28</v>
      </c>
      <c s="16" r="V7"/>
      <c s="16" r="W7"/>
      <c s="30" r="X7">
        <v>32</v>
      </c>
      <c s="16" r="Y7"/>
      <c s="30" r="Z7">
        <v>55</v>
      </c>
      <c s="20" r="AA7">
        <f>$E$7/($B$7/100000)</f>
        <v>35.5555555555556</v>
      </c>
      <c s="20" r="AB7">
        <f>($F$7-$E$7)/(($C$7-$B$7)/100000)</f>
        <v>18.5200978064822</v>
      </c>
    </row>
    <row r="8">
      <c t="s" r="A8">
        <v>34</v>
      </c>
      <c s="1" r="B8">
        <v>260131</v>
      </c>
      <c s="1" r="C8">
        <v>2680115</v>
      </c>
      <c s="12" r="D8">
        <f>B8/C8</f>
        <v>0.09705964109749</v>
      </c>
      <c s="30" r="E8">
        <v>44</v>
      </c>
      <c s="30" r="F8">
        <v>292</v>
      </c>
      <c s="12" r="G8">
        <f>$E$8/$F$8</f>
        <v>0.150684931506849</v>
      </c>
      <c s="16" r="H8"/>
      <c s="12" r="I8">
        <f>$H$8/$E$8</f>
        <v>0</v>
      </c>
      <c s="16" r="J8"/>
      <c s="12" r="K8">
        <f>$J$8/$E$8</f>
        <v>0</v>
      </c>
      <c s="16" r="L8"/>
      <c s="16" r="M8"/>
      <c s="16" r="N8"/>
      <c s="16" r="O8"/>
      <c s="16" r="P8"/>
      <c s="16" r="Q8"/>
      <c s="16" r="R8"/>
      <c s="16" r="S8"/>
      <c s="16" r="T8"/>
      <c s="16" r="U8"/>
      <c s="16" r="V8"/>
      <c s="16" r="W8"/>
      <c s="16" r="X8"/>
      <c s="16" r="Y8"/>
      <c s="16" r="Z8"/>
      <c s="20" r="AA8">
        <f>$E$8/($B$8/100000)</f>
        <v>16.9145545898028</v>
      </c>
      <c s="20" r="AB8">
        <f>($F$8-$E$8)/(($C$8-$B$8)/100000)</f>
        <v>10.2480016396803</v>
      </c>
    </row>
    <row r="9">
      <c t="s" r="A9">
        <v>35</v>
      </c>
      <c s="1" r="B9">
        <v>79438</v>
      </c>
      <c s="1" r="C9">
        <v>647164</v>
      </c>
      <c s="12" r="D9">
        <f>B9/C9</f>
        <v>0.122747866074133</v>
      </c>
      <c s="30" r="E9">
        <v>16</v>
      </c>
      <c s="30" r="F9">
        <v>91</v>
      </c>
      <c s="12" r="G9">
        <f>$E$9/$F$9</f>
        <v>0.175824175824176</v>
      </c>
      <c s="30" r="H9">
        <v>15</v>
      </c>
      <c s="12" r="I9">
        <f>$H$9/$E$9</f>
        <v>0.9375</v>
      </c>
      <c s="30" r="J9">
        <v>1</v>
      </c>
      <c s="12" r="K9">
        <f>$J$9/$E$9</f>
        <v>0.0625</v>
      </c>
      <c s="30" r="L9">
        <v>1</v>
      </c>
      <c s="16" r="M9"/>
      <c s="16" r="N9"/>
      <c s="30" r="O9">
        <v>1</v>
      </c>
      <c s="16" r="P9"/>
      <c s="16" r="Q9"/>
      <c s="30" r="R9">
        <v>1</v>
      </c>
      <c s="16" r="S9"/>
      <c s="16" r="T9"/>
      <c s="30" r="U9">
        <v>1</v>
      </c>
      <c s="16" r="V9"/>
      <c s="16" r="W9"/>
      <c s="30" r="X9">
        <v>3</v>
      </c>
      <c s="16" r="Y9"/>
      <c s="30" r="Z9">
        <v>9</v>
      </c>
      <c s="20" r="AA9">
        <f>$E$9/($B$9/100000)</f>
        <v>20.1414939953171</v>
      </c>
      <c s="20" r="AB9">
        <f>($F$9-$E$9)/(($C$9-$B$9)/100000)</f>
        <v>13.2105980701958</v>
      </c>
    </row>
    <row r="10">
      <c t="s" r="A10">
        <v>36</v>
      </c>
      <c s="1" r="B10">
        <v>1747213</v>
      </c>
      <c s="1" r="C10">
        <v>14016217</v>
      </c>
      <c s="12" r="D10">
        <f>B10/C10</f>
        <v>0.124656531787429</v>
      </c>
      <c s="11" r="E10">
        <v>562</v>
      </c>
      <c s="30" r="F10">
        <v>2440</v>
      </c>
      <c s="12" r="G10">
        <f>$E$10/$F$10</f>
        <v>0.230327868852459</v>
      </c>
      <c s="16" r="H10"/>
      <c s="12" r="I10">
        <f>$H$10/$E$10</f>
        <v>0</v>
      </c>
      <c s="16" r="J10"/>
      <c s="12" r="K10">
        <f>$J$10/$E$10</f>
        <v>0</v>
      </c>
      <c s="16" r="L10"/>
      <c s="16" r="M10"/>
      <c s="16" r="N10"/>
      <c s="16" r="O10"/>
      <c s="16" r="P10"/>
      <c s="16" r="Q10"/>
      <c s="16" r="R10"/>
      <c s="16" r="S10"/>
      <c s="16" r="T10"/>
      <c s="16" r="U10"/>
      <c s="16" r="V10"/>
      <c s="16" r="W10"/>
      <c s="16" r="X10"/>
      <c s="16" r="Y10"/>
      <c s="16" r="Z10"/>
      <c s="20" r="AA10">
        <f>$E$10/($B$10/100000)</f>
        <v>32.1655115890278</v>
      </c>
      <c s="20" r="AB10">
        <f>($F$10-$E$10)/(($C$10-$B$10)/100000)</f>
        <v>15.3068659852096</v>
      </c>
    </row>
    <row r="11">
      <c t="s" r="A11">
        <v>37</v>
      </c>
      <c s="1" r="B11">
        <v>732779</v>
      </c>
      <c s="1" r="C11">
        <v>6850347</v>
      </c>
      <c s="12" r="D11">
        <f>B11/C11</f>
        <v>0.106969617743452</v>
      </c>
      <c s="30" r="E11">
        <v>97</v>
      </c>
      <c s="30" r="F11">
        <v>923</v>
      </c>
      <c s="12" r="G11">
        <f>$E$11/$F$11</f>
        <v>0.105092091007584</v>
      </c>
      <c s="16" r="H11"/>
      <c s="12" r="I11">
        <f>$H$11/$E$11</f>
        <v>0</v>
      </c>
      <c s="16" r="J11"/>
      <c s="12" r="K11">
        <f>$J$11/$E$11</f>
        <v>0</v>
      </c>
      <c s="30" r="L11">
        <v>1</v>
      </c>
      <c s="16" r="M11"/>
      <c s="16" r="N11"/>
      <c s="30" r="O11">
        <v>13</v>
      </c>
      <c s="16" r="P11"/>
      <c s="16" r="Q11"/>
      <c s="30" r="R11">
        <v>25</v>
      </c>
      <c s="16" r="S11"/>
      <c s="16" r="T11"/>
      <c s="30" r="U11">
        <v>30</v>
      </c>
      <c s="16" r="V11"/>
      <c s="16" r="W11"/>
      <c s="30" r="X11">
        <v>27</v>
      </c>
      <c s="16" r="Y11"/>
      <c s="30" r="Z11">
        <v>1</v>
      </c>
      <c s="20" r="AA11">
        <f>$E$11/($B$11/100000)</f>
        <v>13.2372789067372</v>
      </c>
      <c s="20" r="AB11">
        <f>($F$11-$E$11)/(($C$11-$B$11)/100000)</f>
        <v>13.5020975655685</v>
      </c>
    </row>
    <row r="12">
      <c t="s" r="A12">
        <v>38</v>
      </c>
      <c s="1" r="B12">
        <v>117468</v>
      </c>
      <c s="1" r="C12">
        <v>950715</v>
      </c>
      <c s="12" r="D12">
        <f>B12/C12</f>
        <v>0.123557533014626</v>
      </c>
      <c s="30" r="E12">
        <v>21</v>
      </c>
      <c s="30" r="F12">
        <v>120</v>
      </c>
      <c s="12" r="G12">
        <f>$E$12/$F$12</f>
        <v>0.175</v>
      </c>
      <c s="16" r="H12"/>
      <c s="12" r="I12">
        <f>$H$12/$E$12</f>
        <v>0</v>
      </c>
      <c s="16" r="J12"/>
      <c s="12" r="K12">
        <f>$J$12/$E$12</f>
        <v>0</v>
      </c>
      <c s="16" r="L12"/>
      <c s="16" r="M12"/>
      <c s="16" r="N12"/>
      <c s="16" r="O12"/>
      <c s="16" r="P12"/>
      <c s="16" r="Q12"/>
      <c s="16" r="R12"/>
      <c s="16" r="S12"/>
      <c s="16" r="T12"/>
      <c s="16" r="U12"/>
      <c s="16" r="V12"/>
      <c s="16" r="W12"/>
      <c s="16" r="X12"/>
      <c s="16" r="Y12"/>
      <c s="16" r="Z12"/>
      <c s="20" r="AA12">
        <f>$E$12/($B$12/100000)</f>
        <v>17.8772091122689</v>
      </c>
      <c s="20" r="AB12">
        <f>($F$12-$E$12)/(($C$12-$B$12)/100000)</f>
        <v>11.8812308955208</v>
      </c>
    </row>
    <row r="13">
      <c t="s" r="A13">
        <v>39</v>
      </c>
      <c s="1" r="B13">
        <v>133128</v>
      </c>
      <c s="1" r="C13">
        <v>1066418</v>
      </c>
      <c s="12" r="D13">
        <f>B13/C13</f>
        <v>0.124836602532966</v>
      </c>
      <c s="30" r="E13">
        <v>53</v>
      </c>
      <c s="30" r="F13">
        <v>222</v>
      </c>
      <c s="12" r="G13">
        <f>$E$13/$F$13</f>
        <v>0.238738738738739</v>
      </c>
      <c s="30" r="H13">
        <v>53</v>
      </c>
      <c s="12" r="I13">
        <f>$H$13/$E$13</f>
        <v>1</v>
      </c>
      <c s="30" r="J13">
        <v>0</v>
      </c>
      <c s="12" r="K13">
        <f>$J$13/$E$13</f>
        <v>0</v>
      </c>
      <c s="30" r="L13">
        <v>2</v>
      </c>
      <c s="16" r="M13"/>
      <c s="16" r="N13"/>
      <c s="30" r="O13">
        <v>4</v>
      </c>
      <c s="16" r="P13"/>
      <c s="16" r="Q13"/>
      <c s="16" r="R13"/>
      <c s="16" r="S13"/>
      <c s="30" r="T13">
        <v>16</v>
      </c>
      <c s="16" r="U13"/>
      <c s="16" r="V13"/>
      <c s="16" r="W13"/>
      <c s="30" r="X13">
        <v>9</v>
      </c>
      <c s="16" r="Y13"/>
      <c s="30" r="Z13">
        <v>22</v>
      </c>
      <c s="20" r="AA13">
        <f>$E$13/($B$13/100000)</f>
        <v>39.8113094165014</v>
      </c>
      <c s="20" r="AB13">
        <f>($F$13-$E$13)/(($C$13-$B$13)/100000)</f>
        <v>18.1079835849522</v>
      </c>
    </row>
    <row r="14">
      <c t="s" r="A14">
        <v>40</v>
      </c>
      <c s="1" r="B14">
        <v>845481</v>
      </c>
      <c s="1" r="C14">
        <v>9597260</v>
      </c>
      <c s="12" r="D14">
        <f>B14/C14</f>
        <v>0.088096081589954</v>
      </c>
      <c s="30" r="E14">
        <v>186</v>
      </c>
      <c s="30" r="F14">
        <v>1010</v>
      </c>
      <c s="12" r="G14">
        <f>$E$14/$F$14</f>
        <v>0.184158415841584</v>
      </c>
      <c s="16" r="H14"/>
      <c s="12" r="I14">
        <f>$H$14/$E$14</f>
        <v>0</v>
      </c>
      <c s="16" r="J14"/>
      <c s="12" r="K14">
        <f>$J$14/$E$14</f>
        <v>0</v>
      </c>
      <c s="30" r="L14">
        <v>3</v>
      </c>
      <c s="16" r="M14"/>
      <c s="16" r="N14"/>
      <c s="30" r="O14">
        <v>15</v>
      </c>
      <c s="16" r="P14"/>
      <c s="16" r="Q14"/>
      <c s="30" r="R14">
        <v>21</v>
      </c>
      <c s="16" r="S14"/>
      <c s="16" r="T14"/>
      <c s="30" r="U14">
        <v>38</v>
      </c>
      <c s="16" r="V14"/>
      <c s="16" r="W14"/>
      <c s="30" r="X14">
        <v>40</v>
      </c>
      <c s="16" r="Y14"/>
      <c s="30" r="Z14">
        <v>69</v>
      </c>
      <c s="20" r="AA14">
        <f>$E$14/($B$14/100000)</f>
        <v>21.9993116344424</v>
      </c>
      <c s="20" r="AB14">
        <f>($F$14-$E$14)/(($C$14-$B$14)/100000)</f>
        <v>9.41522860666386</v>
      </c>
    </row>
    <row r="15">
      <c t="s" r="A15">
        <v>41</v>
      </c>
      <c s="1" r="B15">
        <v>513266</v>
      </c>
      <c s="1" r="C15">
        <v>4728420</v>
      </c>
      <c s="12" r="D15">
        <f>B15/C15</f>
        <v>0.108549155954843</v>
      </c>
      <c s="30" r="E15">
        <v>108</v>
      </c>
      <c s="30" r="F15">
        <v>824</v>
      </c>
      <c s="12" r="G15">
        <f>$E$15/$F$15</f>
        <v>0.131067961165049</v>
      </c>
      <c s="30" r="H15">
        <v>107</v>
      </c>
      <c s="12" r="I15">
        <f>$H$15/$E$15</f>
        <v>0.990740740740741</v>
      </c>
      <c s="30" r="J15">
        <v>1</v>
      </c>
      <c s="12" r="K15">
        <f>$J$15/$E$15</f>
        <v>0.009259259259259</v>
      </c>
      <c s="16" r="L15"/>
      <c s="30" r="M15">
        <v>1</v>
      </c>
      <c s="16" r="N15"/>
      <c s="16" r="O15"/>
      <c s="30" r="P15">
        <v>8</v>
      </c>
      <c s="16" r="Q15"/>
      <c s="16" r="R15"/>
      <c s="30" r="S15">
        <v>13</v>
      </c>
      <c s="16" r="T15"/>
      <c s="16" r="U15"/>
      <c s="30" r="V15">
        <v>28</v>
      </c>
      <c s="16" r="W15"/>
      <c s="16" r="X15"/>
      <c s="30" r="Y15">
        <v>57</v>
      </c>
      <c s="16" r="Z15"/>
      <c s="20" r="AA15">
        <f>$E$15/($B$15/100000)</f>
        <v>21.0417210569179</v>
      </c>
      <c s="20" r="AB15">
        <f>($F$15-$E$15)/(($C$15-$B$15)/100000)</f>
        <v>16.9863307485326</v>
      </c>
    </row>
    <row r="16">
      <c t="s" r="A16">
        <v>42</v>
      </c>
      <c s="1" r="B16">
        <v>253158</v>
      </c>
      <c s="1" r="C16">
        <v>2265619</v>
      </c>
      <c s="12" r="D16">
        <f>B16/C16</f>
        <v>0.111738999363971</v>
      </c>
      <c s="30" r="E16">
        <v>63</v>
      </c>
      <c s="30" r="F16">
        <v>334</v>
      </c>
      <c s="12" r="G16">
        <f>$E$16/$F$16</f>
        <v>0.188622754491018</v>
      </c>
      <c s="16" r="H16"/>
      <c s="12" r="I16">
        <f>$H$16/$E$16</f>
        <v>0</v>
      </c>
      <c s="16" r="J16"/>
      <c s="12" r="K16">
        <f>$J$16/$E$16</f>
        <v>0</v>
      </c>
      <c s="16" r="L16"/>
      <c s="16" r="M16"/>
      <c s="16" r="N16"/>
      <c s="16" r="O16"/>
      <c s="16" r="P16"/>
      <c s="16" r="Q16"/>
      <c s="16" r="R16"/>
      <c s="16" r="S16"/>
      <c s="16" r="T16"/>
      <c s="16" r="U16"/>
      <c s="16" r="V16"/>
      <c s="16" r="W16"/>
      <c s="16" r="X16"/>
      <c s="16" r="Y16"/>
      <c s="16" r="Z16"/>
      <c s="20" r="AA16">
        <f>$E$16/($B$16/100000)</f>
        <v>24.8856445381935</v>
      </c>
      <c s="20" r="AB16">
        <f>($F$16-$E$16)/(($C$16-$B$16)/100000)</f>
        <v>13.4660994672692</v>
      </c>
    </row>
    <row r="17">
      <c t="s" r="A17">
        <v>43</v>
      </c>
      <c s="1" r="B17">
        <v>234507</v>
      </c>
      <c s="1" r="C17">
        <v>2053186</v>
      </c>
      <c s="12" r="D17">
        <f>B17/C17</f>
        <v>0.114216149925043</v>
      </c>
      <c s="30" r="E17">
        <v>94</v>
      </c>
      <c s="30" r="F17">
        <v>379</v>
      </c>
      <c s="12" r="G17">
        <f>$E$17/$F$17</f>
        <v>0.24802110817942</v>
      </c>
      <c s="30" r="H17">
        <v>93</v>
      </c>
      <c s="12" r="I17">
        <f>$H$17/$E$17</f>
        <v>0.98936170212766</v>
      </c>
      <c s="30" r="J17">
        <v>1</v>
      </c>
      <c s="12" r="K17">
        <f>$J$17/$E$17</f>
        <v>0.01063829787234</v>
      </c>
      <c s="30" r="L17">
        <v>1</v>
      </c>
      <c s="16" r="M17"/>
      <c s="16" r="N17"/>
      <c s="30" r="O17">
        <v>10</v>
      </c>
      <c s="16" r="P17"/>
      <c s="16" r="Q17"/>
      <c s="30" r="R17">
        <v>20</v>
      </c>
      <c s="16" r="S17"/>
      <c s="16" r="T17"/>
      <c s="30" r="U17">
        <v>14</v>
      </c>
      <c s="16" r="V17"/>
      <c s="16" r="W17"/>
      <c s="30" r="X17">
        <v>15</v>
      </c>
      <c s="16" r="Y17"/>
      <c s="30" r="Z17">
        <v>34</v>
      </c>
      <c s="20" r="AA17">
        <f>$E$17/($B$17/100000)</f>
        <v>40.0840913064429</v>
      </c>
      <c s="20" r="AB17">
        <f>($F$17-$E$17)/(($C$17-$B$17)/100000)</f>
        <v>15.6707148430262</v>
      </c>
    </row>
    <row r="18">
      <c t="s" r="A18">
        <v>44</v>
      </c>
      <c s="1" r="B18">
        <v>340830</v>
      </c>
      <c s="1" r="C18">
        <v>3192332</v>
      </c>
      <c s="12" r="D18">
        <f>B18/C18</f>
        <v>0.106765211137187</v>
      </c>
      <c s="30" r="E18">
        <v>34</v>
      </c>
      <c s="30" r="F18">
        <v>622</v>
      </c>
      <c s="12" r="G18">
        <f>$E$18/$F$18</f>
        <v>0.054662379421222</v>
      </c>
      <c s="16" r="H18"/>
      <c s="12" r="I18">
        <f>$H$18/$E$18</f>
        <v>0</v>
      </c>
      <c s="16" r="J18"/>
      <c s="12" r="K18">
        <f>$J$18/$E$18</f>
        <v>0</v>
      </c>
      <c s="16" r="L18"/>
      <c s="16" r="M18"/>
      <c s="16" r="N18"/>
      <c s="16" r="O18"/>
      <c s="16" r="P18"/>
      <c s="16" r="Q18"/>
      <c s="16" r="R18"/>
      <c s="16" r="S18"/>
      <c s="16" r="T18"/>
      <c s="16" r="U18"/>
      <c s="16" r="V18"/>
      <c s="16" r="W18"/>
      <c s="16" r="X18"/>
      <c s="16" r="Y18"/>
      <c s="16" r="Z18"/>
      <c s="20" r="AA18">
        <f>$E$18/($B$18/100000)</f>
        <v>9.97564768359593</v>
      </c>
      <c s="20" r="AB18">
        <f>($F$18-$E$18)/(($C$18-$B$18)/100000)</f>
        <v>20.6207114706565</v>
      </c>
    </row>
    <row r="19">
      <c t="s" r="A19">
        <v>45</v>
      </c>
      <c s="1" r="B19">
        <v>324880</v>
      </c>
      <c s="1" r="C19">
        <v>3183547</v>
      </c>
      <c s="12" r="D19">
        <f>B19/C19</f>
        <v>0.102049694884354</v>
      </c>
      <c s="30" r="E19">
        <v>81</v>
      </c>
      <c s="30" r="F19">
        <v>492</v>
      </c>
      <c s="12" r="G19">
        <f>$E$19/$F$19</f>
        <v>0.164634146341463</v>
      </c>
      <c s="16" r="H19"/>
      <c s="12" r="I19">
        <f>$H$19/$E$19</f>
        <v>0</v>
      </c>
      <c s="16" r="J19"/>
      <c s="12" r="K19">
        <f>$J$19/$E$19</f>
        <v>0</v>
      </c>
      <c s="16" r="L19"/>
      <c s="30" r="M19">
        <v>9</v>
      </c>
      <c s="16" r="N19"/>
      <c s="16" r="O19"/>
      <c s="30" r="P19">
        <v>7</v>
      </c>
      <c s="16" r="Q19"/>
      <c s="16" r="R19"/>
      <c s="30" r="S19">
        <v>7</v>
      </c>
      <c s="16" r="T19"/>
      <c s="16" r="U19"/>
      <c s="30" r="V19">
        <v>20</v>
      </c>
      <c s="16" r="W19"/>
      <c s="16" r="X19"/>
      <c s="30" r="Y19">
        <v>38</v>
      </c>
      <c s="16" r="Z19"/>
      <c s="20" r="AA19">
        <f>$E$19/($B$19/100000)</f>
        <v>24.9322826889929</v>
      </c>
      <c s="20" r="AB19">
        <f>($F$19-$E$19)/(($C$19-$B$19)/100000)</f>
        <v>14.3773304130911</v>
      </c>
    </row>
    <row r="20">
      <c t="s" r="A20">
        <v>46</v>
      </c>
      <c s="1" r="B20">
        <v>142205</v>
      </c>
      <c s="1" r="C20">
        <v>1035232</v>
      </c>
      <c s="12" r="D20">
        <f>B20/C20</f>
        <v>0.137365344193379</v>
      </c>
      <c s="30" r="E20">
        <v>43</v>
      </c>
      <c s="30" r="F20">
        <v>158</v>
      </c>
      <c s="12" r="G20">
        <f>$E$20/$F$20</f>
        <v>0.272151898734177</v>
      </c>
      <c s="16" r="H20"/>
      <c s="12" r="I20">
        <f>$H$20/$E$20</f>
        <v>0</v>
      </c>
      <c s="16" r="J20"/>
      <c s="12" r="K20">
        <f>$J$20/$E$20</f>
        <v>0</v>
      </c>
      <c s="16" r="L20"/>
      <c s="16" r="M20"/>
      <c s="16" r="N20"/>
      <c s="16" r="O20"/>
      <c s="16" r="P20"/>
      <c s="16" r="Q20"/>
      <c s="16" r="R20"/>
      <c s="16" r="S20"/>
      <c s="16" r="T20"/>
      <c s="16" r="U20"/>
      <c s="16" r="V20"/>
      <c s="16" r="W20"/>
      <c s="16" r="X20"/>
      <c s="16" r="Y20"/>
      <c s="16" r="Z20"/>
      <c s="20" r="AA20">
        <f>$E$20/($B$20/100000)</f>
        <v>30.238036637249</v>
      </c>
      <c s="20" r="AB20">
        <f>($F$20-$E$20)/(($C$20-$B$20)/100000)</f>
        <v>12.8775501748547</v>
      </c>
    </row>
    <row r="21">
      <c t="s" r="A21">
        <v>47</v>
      </c>
      <c s="30" r="B21">
        <v>475371</v>
      </c>
      <c s="30" r="C21">
        <v>4230839</v>
      </c>
      <c s="12" r="D21">
        <f>B21/C21</f>
        <v>0.112358565286932</v>
      </c>
      <c s="30" r="E21">
        <v>91</v>
      </c>
      <c s="30" r="F21">
        <v>495</v>
      </c>
      <c s="12" r="G21">
        <f>$E$21/$F$21</f>
        <v>0.183838383838384</v>
      </c>
      <c s="16" r="H21"/>
      <c s="12" r="I21">
        <f>$H$21/$E$21</f>
        <v>0</v>
      </c>
      <c s="16" r="J21"/>
      <c s="12" r="K21">
        <f>$J$21/$E$21</f>
        <v>0</v>
      </c>
      <c s="30" r="L21">
        <v>4</v>
      </c>
      <c s="16" r="M21"/>
      <c s="16" r="N21"/>
      <c s="30" r="O21">
        <v>7</v>
      </c>
      <c s="16" r="P21"/>
      <c s="16" r="Q21"/>
      <c s="30" r="R21">
        <v>5</v>
      </c>
      <c s="16" r="S21"/>
      <c s="16" r="T21"/>
      <c s="30" r="U21">
        <v>13</v>
      </c>
      <c s="16" r="V21"/>
      <c s="16" r="W21"/>
      <c s="30" r="X21">
        <v>21</v>
      </c>
      <c s="16" r="Y21"/>
      <c s="30" r="Z21">
        <v>41</v>
      </c>
      <c s="20" r="AA21">
        <f>$E$21/($B$21/100000)</f>
        <v>19.1429430907649</v>
      </c>
      <c s="20" r="AB21">
        <f>($F$21-$E$21)/(($C$21-$B$21)/100000)</f>
        <v>10.7576472492909</v>
      </c>
    </row>
    <row r="22">
      <c t="s" r="A22">
        <v>48</v>
      </c>
      <c s="1" r="B22">
        <v>453873</v>
      </c>
      <c s="1" r="C22">
        <v>4983228</v>
      </c>
      <c s="12" r="D22">
        <f>B22/C22</f>
        <v>0.091080119151682</v>
      </c>
      <c s="30" r="E22">
        <v>30</v>
      </c>
      <c s="30" r="F22">
        <v>450</v>
      </c>
      <c s="12" r="G22">
        <f>$E$22/$F$22</f>
        <v>0.066666666666667</v>
      </c>
      <c s="30" r="H22">
        <v>30</v>
      </c>
      <c s="12" r="I22">
        <f>$H$22/$E$22</f>
        <v>1</v>
      </c>
      <c s="30" r="J22">
        <v>0</v>
      </c>
      <c s="12" r="K22">
        <f>$J$22/$E$22</f>
        <v>0</v>
      </c>
      <c s="30" r="L22">
        <v>0</v>
      </c>
      <c s="16" r="M22"/>
      <c s="16" r="N22"/>
      <c s="30" r="O22">
        <v>0</v>
      </c>
      <c s="16" r="P22"/>
      <c s="16" r="Q22"/>
      <c s="30" r="R22">
        <v>0</v>
      </c>
      <c s="16" r="S22"/>
      <c s="16" r="T22"/>
      <c s="30" r="U22">
        <v>3</v>
      </c>
      <c s="16" r="V22"/>
      <c s="16" r="W22"/>
      <c s="30" r="X22">
        <v>13</v>
      </c>
      <c s="16" r="Y22"/>
      <c s="30" r="Z22">
        <v>14</v>
      </c>
      <c s="20" r="AA22">
        <f>$E$22/($B$22/100000)</f>
        <v>6.60977850632225</v>
      </c>
      <c s="20" r="AB22">
        <f>($F$22-$E$22)/(($C$22-$B$22)/100000)</f>
        <v>9.27284348433717</v>
      </c>
    </row>
    <row r="23">
      <c t="s" r="A23">
        <v>49</v>
      </c>
      <c s="1" r="B23">
        <v>765929</v>
      </c>
      <c s="1" r="C23">
        <v>7613279</v>
      </c>
      <c s="12" r="D23">
        <f>B23/C23</f>
        <v>0.100604351948746</v>
      </c>
      <c s="30" r="E23">
        <v>258</v>
      </c>
      <c s="30" r="F23">
        <v>1139</v>
      </c>
      <c s="12" r="G23">
        <f>$E$23/$F$23</f>
        <v>0.226514486391572</v>
      </c>
      <c s="30" r="H23">
        <v>250</v>
      </c>
      <c s="12" r="I23">
        <f>$H$23/$E$23</f>
        <v>0.968992248062016</v>
      </c>
      <c s="30" r="J23">
        <v>8</v>
      </c>
      <c s="12" r="K23">
        <f>$J$23/$E$23</f>
        <v>0.031007751937984</v>
      </c>
      <c s="30" r="L23">
        <v>3</v>
      </c>
      <c s="16" r="M23"/>
      <c s="16" r="N23"/>
      <c s="30" r="O23">
        <v>12</v>
      </c>
      <c s="16" r="P23"/>
      <c s="16" r="Q23"/>
      <c s="30" r="R23">
        <v>40</v>
      </c>
      <c s="16" r="S23"/>
      <c s="16" r="T23"/>
      <c s="30" r="U23">
        <v>56</v>
      </c>
      <c s="16" r="V23"/>
      <c s="16" r="W23"/>
      <c s="30" r="X23">
        <v>59</v>
      </c>
      <c s="16" r="Y23"/>
      <c s="30" r="Z23">
        <v>88</v>
      </c>
      <c s="20" r="AA23">
        <f>$E$23/($B$23/100000)</f>
        <v>33.6845843413685</v>
      </c>
      <c s="20" r="AB23">
        <f>($F$23-$E$23)/(($C$23-$B$23)/100000)</f>
        <v>12.8662913389852</v>
      </c>
    </row>
    <row r="24">
      <c t="s" r="A24">
        <v>50</v>
      </c>
      <c s="1" r="B24">
        <v>410003</v>
      </c>
      <c s="1" r="C24">
        <v>3905954</v>
      </c>
      <c s="12" r="D24">
        <f>B24/C24</f>
        <v>0.104968722109887</v>
      </c>
      <c s="30" r="E24">
        <v>113</v>
      </c>
      <c s="30" r="F24">
        <v>554</v>
      </c>
      <c s="12" r="G24">
        <f>$E$24/$F$24</f>
        <v>0.203971119133574</v>
      </c>
      <c s="30" r="H24">
        <v>107</v>
      </c>
      <c s="12" r="I24">
        <f>$H$24/$E$24</f>
        <v>0.946902654867257</v>
      </c>
      <c s="30" r="J24">
        <v>6</v>
      </c>
      <c s="12" r="K24">
        <f>$J$24/$E$24</f>
        <v>0.053097345132743</v>
      </c>
      <c s="30" r="L24">
        <v>2</v>
      </c>
      <c s="16" r="M24"/>
      <c s="16" r="N24"/>
      <c s="30" r="O24">
        <v>8</v>
      </c>
      <c s="16" r="P24"/>
      <c s="16" r="Q24"/>
      <c s="30" r="R24">
        <v>15</v>
      </c>
      <c s="16" r="S24"/>
      <c s="16" r="T24"/>
      <c s="30" r="U24">
        <v>23</v>
      </c>
      <c s="16" r="V24"/>
      <c s="16" r="W24"/>
      <c s="30" r="X24">
        <v>16</v>
      </c>
      <c s="16" r="Y24"/>
      <c s="30" r="Z24">
        <v>49</v>
      </c>
      <c s="20" r="AA24">
        <f>$E$24/($B$24/100000)</f>
        <v>27.5607739455565</v>
      </c>
      <c s="20" r="AB24">
        <f>($F$24-$E$24)/(($C$24-$B$24)/100000)</f>
        <v>12.6145932823429</v>
      </c>
    </row>
    <row r="25">
      <c t="s" r="A25">
        <v>51</v>
      </c>
      <c s="1" r="B25">
        <v>212612</v>
      </c>
      <c s="1" r="C25">
        <v>2140412</v>
      </c>
      <c s="12" r="D25">
        <f>B25/C25</f>
        <v>0.09933227808478</v>
      </c>
      <c s="30" r="E25">
        <v>65</v>
      </c>
      <c s="30" r="F25">
        <v>325</v>
      </c>
      <c s="12" r="G25">
        <f>$E$25/$F$25</f>
        <v>0.2</v>
      </c>
      <c s="30" r="H25">
        <v>63</v>
      </c>
      <c s="12" r="I25">
        <f>$H$25/$E$25</f>
        <v>0.969230769230769</v>
      </c>
      <c s="30" r="J25">
        <v>2</v>
      </c>
      <c s="12" r="K25">
        <f>$J$25/$E$25</f>
        <v>0.030769230769231</v>
      </c>
      <c s="30" r="L25">
        <v>0</v>
      </c>
      <c s="16" r="M25"/>
      <c s="16" r="N25"/>
      <c s="30" r="O25">
        <v>1</v>
      </c>
      <c s="16" r="P25"/>
      <c s="16" r="Q25"/>
      <c s="30" r="R25">
        <v>6</v>
      </c>
      <c s="16" r="S25"/>
      <c s="16" r="T25"/>
      <c s="30" r="U25">
        <v>8</v>
      </c>
      <c s="16" r="V25"/>
      <c s="16" r="W25"/>
      <c s="30" r="X25">
        <v>16</v>
      </c>
      <c s="16" r="Y25"/>
      <c s="30" r="Z25">
        <v>34</v>
      </c>
      <c s="20" r="AA25">
        <f>$E$25/($B$25/100000)</f>
        <v>30.5721219874701</v>
      </c>
      <c s="20" r="AB25">
        <f>($F$25-$E$25)/(($C$25-$B$25)/100000)</f>
        <v>13.4868762319743</v>
      </c>
    </row>
    <row r="26">
      <c t="s" r="A26">
        <v>52</v>
      </c>
      <c s="1" r="B26">
        <v>526916</v>
      </c>
      <c s="1" r="C26">
        <v>4403875</v>
      </c>
      <c s="12" r="D26">
        <f>B26/C26</f>
        <v>0.119648264312679</v>
      </c>
      <c s="11" r="E26">
        <v>180</v>
      </c>
      <c s="30" r="F26">
        <v>799</v>
      </c>
      <c s="12" r="G26">
        <f>$E$26/$F$26</f>
        <v>0.225281602002503</v>
      </c>
      <c s="11" r="H26">
        <v>177</v>
      </c>
      <c s="12" r="I26">
        <f>$H$26/$E$26</f>
        <v>0.983333333333333</v>
      </c>
      <c s="11" r="J26">
        <v>3</v>
      </c>
      <c s="12" r="K26">
        <f>$J$26/$E$26</f>
        <v>0.016666666666667</v>
      </c>
      <c s="11" r="L26">
        <v>6</v>
      </c>
      <c s="16" r="M26"/>
      <c s="16" r="N26"/>
      <c s="11" r="O26">
        <v>12</v>
      </c>
      <c s="16" r="P26"/>
      <c s="16" r="Q26"/>
      <c s="11" r="R26">
        <v>24</v>
      </c>
      <c s="16" r="S26"/>
      <c s="16" r="T26"/>
      <c s="11" r="U26">
        <v>33</v>
      </c>
      <c s="16" r="V26"/>
      <c s="16" r="W26"/>
      <c s="11" r="X26">
        <v>33</v>
      </c>
      <c s="16" r="Y26"/>
      <c s="11" r="Z26">
        <v>72</v>
      </c>
      <c s="20" r="AA26">
        <f>$E$26/($B$26/100000)</f>
        <v>34.1610427468515</v>
      </c>
      <c s="20" r="AB26">
        <f>($F$26-$E$26)/(($C$26-$B$26)/100000)</f>
        <v>15.9661219012117</v>
      </c>
    </row>
    <row r="27">
      <c t="s" r="A27">
        <v>53</v>
      </c>
      <c s="1" r="B27">
        <v>102845</v>
      </c>
      <c s="1" r="C27">
        <v>722684</v>
      </c>
      <c s="12" r="D27">
        <f>B27/C27</f>
        <v>0.142309778547747</v>
      </c>
      <c s="30" r="E27">
        <v>54</v>
      </c>
      <c s="30" r="F27">
        <v>189</v>
      </c>
      <c s="12" r="G27">
        <f>$E$27/$F$27</f>
        <v>0.285714285714286</v>
      </c>
      <c s="30" r="H27">
        <v>54</v>
      </c>
      <c s="12" r="I27">
        <f>$H$27/$E$27</f>
        <v>1</v>
      </c>
      <c s="30" r="J27">
        <v>0</v>
      </c>
      <c s="12" r="K27">
        <f>$J$27/$E$27</f>
        <v>0</v>
      </c>
      <c s="30" r="L27">
        <v>2</v>
      </c>
      <c s="16" r="M27"/>
      <c s="16" r="N27"/>
      <c s="16" r="O27"/>
      <c s="16" r="P27"/>
      <c s="30" r="Q27">
        <v>8</v>
      </c>
      <c s="16" r="R27"/>
      <c s="16" r="S27"/>
      <c s="16" r="T27"/>
      <c s="16" r="U27"/>
      <c s="16" r="V27"/>
      <c s="30" r="W27">
        <v>20</v>
      </c>
      <c s="16" r="X27"/>
      <c s="16" r="Y27"/>
      <c s="30" r="Z27">
        <v>24</v>
      </c>
      <c s="20" r="AA27">
        <f>$E$27/($B$27/100000)</f>
        <v>52.5061986484516</v>
      </c>
      <c s="20" r="AB27">
        <f>($F$27-$E$27)/(($C$27-$B$27)/100000)</f>
        <v>21.779849283443</v>
      </c>
    </row>
    <row r="28">
      <c t="s" r="A28">
        <v>54</v>
      </c>
      <c s="1" r="B28">
        <v>151844</v>
      </c>
      <c s="1" r="C28">
        <v>1316899</v>
      </c>
      <c s="12" r="D28">
        <f>B28/C28</f>
        <v>0.11530421087722</v>
      </c>
      <c s="30" r="E28">
        <v>5</v>
      </c>
      <c s="30" r="F28">
        <v>202</v>
      </c>
      <c s="12" r="G28">
        <f>$E$28/$F$28</f>
        <v>0.024752475247525</v>
      </c>
      <c s="16" r="H28"/>
      <c s="12" r="I28">
        <f>$H$28/$E$28</f>
        <v>0</v>
      </c>
      <c s="16" r="J28"/>
      <c s="12" r="K28">
        <f>$J$28/$E$28</f>
        <v>0</v>
      </c>
      <c s="16" r="L28"/>
      <c s="16" r="M28"/>
      <c s="16" r="N28"/>
      <c s="16" r="O28"/>
      <c s="16" r="P28"/>
      <c s="16" r="Q28"/>
      <c s="16" r="R28"/>
      <c s="16" r="S28"/>
      <c s="16" r="T28"/>
      <c s="16" r="U28"/>
      <c s="16" r="V28"/>
      <c s="16" r="W28"/>
      <c s="16" r="X28"/>
      <c s="16" r="Y28"/>
      <c s="16" r="Z28"/>
      <c s="20" r="AA28">
        <f>$E$28/($B$28/100000)</f>
        <v>3.29285319143331</v>
      </c>
      <c s="20" r="AB28">
        <f>($F$28-$E$28)/(($C$28-$B$28)/100000)</f>
        <v>16.9090729622207</v>
      </c>
    </row>
    <row r="29">
      <c t="s" r="A29">
        <v>55</v>
      </c>
      <c s="1" r="B29">
        <v>236901</v>
      </c>
      <c s="1" r="C29">
        <v>1852592</v>
      </c>
      <c s="12" r="D29">
        <f>B29/C29</f>
        <v>0.127875430747839</v>
      </c>
      <c s="11" r="E29">
        <v>107</v>
      </c>
      <c s="30" r="F29">
        <v>486</v>
      </c>
      <c s="12" r="G29">
        <f>$E$29/$F$29</f>
        <v>0.220164609053498</v>
      </c>
      <c s="16" r="H29"/>
      <c s="12" r="I29">
        <f>$H$29/$E$29</f>
        <v>0</v>
      </c>
      <c s="16" r="J29"/>
      <c s="12" r="K29">
        <f>$J$29/$E$29</f>
        <v>0</v>
      </c>
      <c s="11" r="L29">
        <v>3</v>
      </c>
      <c s="16" r="M29"/>
      <c s="16" r="N29"/>
      <c s="11" r="O29">
        <v>2</v>
      </c>
      <c s="16" r="P29"/>
      <c s="16" r="Q29"/>
      <c s="11" r="R29">
        <v>7</v>
      </c>
      <c s="16" r="S29"/>
      <c s="16" r="T29"/>
      <c s="11" r="U29">
        <v>20</v>
      </c>
      <c s="16" r="V29"/>
      <c s="16" r="W29"/>
      <c s="11" r="X29">
        <v>30</v>
      </c>
      <c s="16" r="Y29"/>
      <c s="11" r="Z29">
        <v>48</v>
      </c>
      <c s="20" r="AA29">
        <f>$E$29/($B$29/100000)</f>
        <v>45.1665463632488</v>
      </c>
      <c s="20" r="AB29">
        <f>($F$29-$E$29)/(($C$29-$B$29)/100000)</f>
        <v>23.4574556644804</v>
      </c>
    </row>
    <row r="30">
      <c t="s" r="A30">
        <v>56</v>
      </c>
      <c s="1" r="B30">
        <v>130690</v>
      </c>
      <c s="1" r="C30">
        <v>1015927</v>
      </c>
      <c s="12" r="D30">
        <f>B30/C30</f>
        <v>0.128641132679809</v>
      </c>
      <c s="30" r="E30">
        <v>33</v>
      </c>
      <c s="30" r="F30">
        <v>151</v>
      </c>
      <c s="12" r="G30">
        <f>$E$30/$F$30</f>
        <v>0.218543046357616</v>
      </c>
      <c s="30" r="H30">
        <v>31</v>
      </c>
      <c s="12" r="I30">
        <f>$H$30/$E$30</f>
        <v>0.93939393939394</v>
      </c>
      <c s="30" r="J30">
        <v>2</v>
      </c>
      <c s="12" r="K30">
        <f>$J$30/$E$30</f>
        <v>0.060606060606061</v>
      </c>
      <c s="16" r="L30"/>
      <c s="16" r="M30"/>
      <c s="16" r="N30"/>
      <c s="16" r="O30"/>
      <c s="16" r="P30"/>
      <c s="16" r="Q30"/>
      <c s="16" r="R30"/>
      <c s="16" r="S30"/>
      <c s="16" r="T30"/>
      <c s="16" r="U30"/>
      <c s="16" r="V30"/>
      <c s="16" r="W30"/>
      <c s="16" r="X30"/>
      <c s="16" r="Y30"/>
      <c s="16" r="Z30"/>
      <c s="9" r="AA30">
        <f>$E$30/($B$30/100000)</f>
        <v>25.2505930063509</v>
      </c>
      <c s="20" r="AB30">
        <f>($F$30-$E$30)/(($C$30-$B$30)/100000)</f>
        <v>13.3297636678087</v>
      </c>
    </row>
    <row r="31">
      <c t="s" s="8" r="A31">
        <v>57</v>
      </c>
      <c s="1" r="B31">
        <v>527080</v>
      </c>
      <c s="1" r="C31">
        <v>6628089</v>
      </c>
      <c s="12" r="D31">
        <f>B31/C31</f>
        <v>0.079522166947366</v>
      </c>
      <c s="30" r="E31">
        <v>93</v>
      </c>
      <c s="30" r="F31">
        <v>585</v>
      </c>
      <c s="12" r="G31">
        <f>$E$31/$F$31</f>
        <v>0.158974358974359</v>
      </c>
      <c s="30" r="H31">
        <v>92</v>
      </c>
      <c s="14" r="I31">
        <f>$H$31/$E$31</f>
        <v>0.989247311827957</v>
      </c>
      <c s="30" r="J31">
        <v>1</v>
      </c>
      <c s="12" r="K31">
        <f>$J$31/$E$31</f>
        <v>0.010752688172043</v>
      </c>
      <c s="30" r="L31">
        <v>2</v>
      </c>
      <c s="16" r="M31"/>
      <c s="16" r="N31"/>
      <c s="30" r="O31">
        <v>6</v>
      </c>
      <c s="16" r="P31"/>
      <c s="16" r="Q31"/>
      <c s="30" r="R31">
        <v>13</v>
      </c>
      <c s="16" r="S31"/>
      <c s="16" r="T31"/>
      <c s="30" r="U31">
        <v>10</v>
      </c>
      <c s="16" r="V31"/>
      <c s="16" r="W31"/>
      <c s="30" r="X31">
        <v>21</v>
      </c>
      <c s="16" r="Y31"/>
      <c s="30" r="Z31">
        <v>41</v>
      </c>
      <c s="20" r="AA31">
        <f>$E$31/($B$31/100000)</f>
        <v>17.6443803597177</v>
      </c>
      <c s="20" r="AB31">
        <f>($F$31-$E$31)/(($C$31-$B$31)/100000)</f>
        <v>8.06423986589759</v>
      </c>
    </row>
    <row r="32">
      <c t="s" r="A32">
        <v>58</v>
      </c>
      <c s="1" r="B32">
        <v>176274</v>
      </c>
      <c s="1" r="C32">
        <v>1436320</v>
      </c>
      <c s="12" r="D32">
        <f>B32/C32</f>
        <v>0.122726133452156</v>
      </c>
      <c s="30" r="E32">
        <v>76</v>
      </c>
      <c s="30" r="F32">
        <v>352</v>
      </c>
      <c s="14" r="G32">
        <f>$E$32/$F$32</f>
        <v>0.215909090909091</v>
      </c>
      <c s="30" r="H32">
        <v>74</v>
      </c>
      <c s="14" r="I32">
        <f>$H$32/$E$32</f>
        <v>0.973684210526316</v>
      </c>
      <c s="30" r="J32">
        <v>2</v>
      </c>
      <c s="14" r="K32">
        <f>$J$32/$E$32</f>
        <v>0.026315789473684</v>
      </c>
      <c s="30" r="L32">
        <v>2</v>
      </c>
      <c s="16" r="M32"/>
      <c s="16" r="N32"/>
      <c s="30" r="O32">
        <v>4</v>
      </c>
      <c s="16" r="P32"/>
      <c s="16" r="Q32"/>
      <c s="30" r="R32">
        <v>6</v>
      </c>
      <c s="16" r="S32"/>
      <c s="16" r="T32"/>
      <c s="30" r="U32">
        <v>11</v>
      </c>
      <c s="16" r="V32"/>
      <c s="16" r="W32"/>
      <c s="30" r="X32">
        <v>17</v>
      </c>
      <c s="16" r="Y32"/>
      <c s="30" r="Z32">
        <v>36</v>
      </c>
      <c s="9" r="AA32">
        <f>$E$32/($B$32/100000)</f>
        <v>43.1146964384992</v>
      </c>
      <c s="20" r="AB32">
        <f>($F$32-$E$32)/(($C$32-$B$32)/100000)</f>
        <v>21.9039622362993</v>
      </c>
    </row>
    <row r="33">
      <c t="s" r="A33">
        <v>59</v>
      </c>
      <c s="1" r="B33">
        <v>1098766</v>
      </c>
      <c s="1" r="C33">
        <v>14768694</v>
      </c>
      <c s="12" r="D33">
        <f>B33/C33</f>
        <v>0.074398318497221</v>
      </c>
      <c s="30" r="E33">
        <v>216</v>
      </c>
      <c s="30" r="F33">
        <v>1326</v>
      </c>
      <c s="14" r="G33">
        <f>$E$33/$F$33</f>
        <v>0.16289592760181</v>
      </c>
      <c s="30" r="H33">
        <v>213</v>
      </c>
      <c s="14" r="I33">
        <f>$H$33/$E$33</f>
        <v>0.986111111111111</v>
      </c>
      <c s="30" r="J33">
        <v>3</v>
      </c>
      <c s="12" r="K33">
        <f>$J$33/$E$33</f>
        <v>0.013888888888889</v>
      </c>
      <c s="30" r="L33">
        <v>2</v>
      </c>
      <c s="16" r="M33"/>
      <c s="16" r="N33"/>
      <c s="30" r="O33">
        <v>9</v>
      </c>
      <c s="16" r="P33"/>
      <c s="16" r="Q33"/>
      <c s="30" r="R33">
        <v>4</v>
      </c>
      <c s="16" r="S33"/>
      <c s="16" r="T33"/>
      <c s="30" r="U33">
        <v>20</v>
      </c>
      <c s="16" r="V33"/>
      <c s="16" r="W33"/>
      <c s="30" r="X33">
        <v>45</v>
      </c>
      <c s="16" r="Y33"/>
      <c s="30" r="Z33">
        <v>136</v>
      </c>
      <c s="20" r="AA33">
        <f>$E$33/($B$33/100000)</f>
        <v>19.6584168057621</v>
      </c>
      <c s="20" r="AB33">
        <f>($F$33-$E$33)/(($C$33-$B$33)/100000)</f>
        <v>8.12001350702067</v>
      </c>
    </row>
    <row r="34">
      <c t="s" r="A34">
        <v>60</v>
      </c>
      <c s="1" r="B34">
        <v>752508</v>
      </c>
      <c s="1" r="C34">
        <v>6625708</v>
      </c>
      <c s="12" r="D34">
        <f>B34/C34</f>
        <v>0.113573975792474</v>
      </c>
      <c s="30" r="E34">
        <v>200</v>
      </c>
      <c s="30" r="F34">
        <v>1106</v>
      </c>
      <c s="12" r="G34">
        <f>$E$34/$F$34</f>
        <v>0.180831826401447</v>
      </c>
      <c s="30" r="H34">
        <v>194</v>
      </c>
      <c s="12" r="I34">
        <f>$H$34/$E$34</f>
        <v>0.97</v>
      </c>
      <c s="30" r="J34">
        <v>6</v>
      </c>
      <c s="12" r="K34">
        <f>$J$34/$E$34</f>
        <v>0.03</v>
      </c>
      <c s="30" r="L34">
        <v>7</v>
      </c>
      <c s="16" r="M34"/>
      <c s="16" r="N34"/>
      <c s="30" r="O34">
        <v>9</v>
      </c>
      <c s="16" r="P34"/>
      <c s="16" r="Q34"/>
      <c s="30" r="R34">
        <v>17</v>
      </c>
      <c s="16" r="S34"/>
      <c s="16" r="T34"/>
      <c s="30" r="U34">
        <v>49</v>
      </c>
      <c s="16" r="V34"/>
      <c s="16" r="W34"/>
      <c s="30" r="X34">
        <v>41</v>
      </c>
      <c s="16" r="Y34"/>
      <c s="30" r="Z34">
        <v>77</v>
      </c>
      <c s="20" r="AA34">
        <f>$E$34/($B$34/100000)</f>
        <v>26.5777905351172</v>
      </c>
      <c s="20" r="AB34">
        <f>($F$34-$E$34)/(($C$34-$B$34)/100000)</f>
        <v>15.4260028604509</v>
      </c>
    </row>
    <row r="35">
      <c t="s" r="A35">
        <v>61</v>
      </c>
      <c s="1" r="B35">
        <v>57536</v>
      </c>
      <c s="1" r="C35">
        <v>487103</v>
      </c>
      <c s="12" r="D35">
        <f>B35/C35</f>
        <v>0.118118755170878</v>
      </c>
      <c s="30" r="E35">
        <v>18</v>
      </c>
      <c s="30" r="F35">
        <v>90</v>
      </c>
      <c s="12" r="G35">
        <f>$E$35/$F$35</f>
        <v>0.2</v>
      </c>
      <c s="11" r="H35">
        <v>18</v>
      </c>
      <c s="12" r="I35">
        <f>$H$35/$E$35</f>
        <v>1</v>
      </c>
      <c s="11" r="J35">
        <v>0</v>
      </c>
      <c s="12" r="K35">
        <f>$J$35/$E$35</f>
        <v>0</v>
      </c>
      <c s="11" r="L35">
        <v>2</v>
      </c>
      <c s="16" r="M35"/>
      <c s="16" r="N35"/>
      <c s="11" r="O35">
        <v>2</v>
      </c>
      <c s="16" r="P35"/>
      <c s="16" r="Q35"/>
      <c s="11" r="R35">
        <v>1</v>
      </c>
      <c s="16" r="S35"/>
      <c s="16" r="T35"/>
      <c s="11" r="U35">
        <v>5</v>
      </c>
      <c s="16" r="V35"/>
      <c s="16" r="W35"/>
      <c s="11" r="X35">
        <v>4</v>
      </c>
      <c s="16" r="Y35"/>
      <c s="11" r="Z35">
        <v>4</v>
      </c>
      <c s="20" r="AA35">
        <f>$E$35/($B$35/100000)</f>
        <v>31.2847608453838</v>
      </c>
      <c s="20" r="AB35">
        <f>($F$35-$E$35)/(($C$35-$B$35)/100000)</f>
        <v>16.761064048216</v>
      </c>
    </row>
    <row r="36">
      <c t="s" r="A36">
        <v>62</v>
      </c>
      <c s="1" r="B36">
        <v>961616</v>
      </c>
      <c s="1" r="C36">
        <v>8696516</v>
      </c>
      <c s="12" r="D36">
        <f>B36/C36</f>
        <v>0.110574855493855</v>
      </c>
      <c s="30" r="E36">
        <v>251</v>
      </c>
      <c s="30" r="F36">
        <v>1325</v>
      </c>
      <c s="12" r="G36">
        <f>$E$36/$F$36</f>
        <v>0.189433962264151</v>
      </c>
      <c s="30" r="H36">
        <v>246</v>
      </c>
      <c s="12" r="I36">
        <f>$H$36/$E$36</f>
        <v>0.9800796812749</v>
      </c>
      <c s="30" r="J36">
        <v>5</v>
      </c>
      <c s="12" r="K36">
        <f>$J$36/$E$36</f>
        <v>0.0199203187251</v>
      </c>
      <c s="30" r="L36">
        <v>6</v>
      </c>
      <c s="16" r="M36"/>
      <c s="16" r="N36"/>
      <c s="30" r="O36">
        <v>16</v>
      </c>
      <c s="16" r="P36"/>
      <c s="16" r="Q36"/>
      <c s="30" r="R36">
        <v>29</v>
      </c>
      <c s="16" r="S36"/>
      <c s="16" r="T36"/>
      <c s="30" r="U36">
        <v>32</v>
      </c>
      <c s="16" r="V36"/>
      <c s="16" r="W36"/>
      <c s="30" r="X36">
        <v>58</v>
      </c>
      <c s="16" r="Y36"/>
      <c s="30" r="Z36">
        <v>110</v>
      </c>
      <c s="20" r="AA36">
        <f>$E$36/($B$36/100000)</f>
        <v>26.1018951431757</v>
      </c>
      <c s="20" r="AB36">
        <f>($F$36-$E$36)/(($C$36-$B$36)/100000)</f>
        <v>13.8851181010744</v>
      </c>
    </row>
    <row r="37">
      <c t="s" r="A37">
        <v>63</v>
      </c>
      <c s="1" r="B37">
        <v>333358</v>
      </c>
      <c s="1" r="C37">
        <v>2668872</v>
      </c>
      <c s="12" r="D37">
        <f>B37/C37</f>
        <v>0.124905952777053</v>
      </c>
      <c s="30" r="E37">
        <v>113</v>
      </c>
      <c s="30" r="F37">
        <v>537</v>
      </c>
      <c s="12" r="G37">
        <f>$E$37/$F$37</f>
        <v>0.210428305400372</v>
      </c>
      <c s="16" r="H37"/>
      <c s="12" r="I37">
        <f>$H$37/$E$37</f>
        <v>0</v>
      </c>
      <c s="16" r="J37"/>
      <c s="12" r="K37">
        <f>$J$37/$E$37</f>
        <v>0</v>
      </c>
      <c s="30" r="L37">
        <v>4</v>
      </c>
      <c s="16" r="M37"/>
      <c s="16" r="N37"/>
      <c s="30" r="O37">
        <v>7</v>
      </c>
      <c s="16" r="P37"/>
      <c s="16" r="Q37"/>
      <c s="30" r="R37">
        <v>14</v>
      </c>
      <c s="16" r="S37"/>
      <c s="16" r="T37"/>
      <c s="30" r="U37">
        <v>18</v>
      </c>
      <c s="16" r="V37"/>
      <c s="16" r="W37"/>
      <c s="30" r="X37">
        <v>25</v>
      </c>
      <c s="16" r="Y37"/>
      <c s="30" r="Z37">
        <v>45</v>
      </c>
      <c s="20" r="AA37">
        <f>$E$37/($B$37/100000)</f>
        <v>33.8974915856227</v>
      </c>
      <c s="20" r="AB37">
        <f>($F$37-$E$37)/(($C$37-$B$37)/100000)</f>
        <v>18.1544619300077</v>
      </c>
    </row>
    <row r="38">
      <c t="s" r="A38">
        <v>64</v>
      </c>
      <c s="1" r="B38">
        <v>350730</v>
      </c>
      <c s="1" r="C38">
        <v>2839640</v>
      </c>
      <c s="12" r="D38">
        <f>B38/C38</f>
        <v>0.1235121353411</v>
      </c>
      <c s="30" r="E38">
        <v>143</v>
      </c>
      <c s="30" r="F38">
        <v>579</v>
      </c>
      <c s="12" r="G38">
        <f>$E$38/$F$38</f>
        <v>0.246977547495682</v>
      </c>
      <c s="30" r="H38">
        <v>136</v>
      </c>
      <c s="12" r="I38">
        <f>$H$38/$E$38</f>
        <v>0.951048951048951</v>
      </c>
      <c s="30" r="J38">
        <v>7</v>
      </c>
      <c s="12" r="K38">
        <f>$J$38/$E$38</f>
        <v>0.048951048951049</v>
      </c>
      <c s="30" r="L38">
        <v>2</v>
      </c>
      <c s="16" r="M38"/>
      <c s="16" r="N38"/>
      <c s="30" r="O38">
        <v>6</v>
      </c>
      <c s="16" r="P38"/>
      <c s="16" r="Q38"/>
      <c s="30" r="R38">
        <v>12</v>
      </c>
      <c s="16" r="S38"/>
      <c s="16" r="T38"/>
      <c s="30" r="U38">
        <v>32</v>
      </c>
      <c s="16" r="V38"/>
      <c s="16" r="W38"/>
      <c s="30" r="X38">
        <v>25</v>
      </c>
      <c s="16" r="Y38"/>
      <c s="30" r="Z38">
        <v>59</v>
      </c>
      <c s="20" r="AA38">
        <f>$E$38/($B$38/100000)</f>
        <v>40.772103897585</v>
      </c>
      <c s="20" r="AB38">
        <f>($F$38-$E$38)/(($C$38-$B$38)/100000)</f>
        <v>17.5177085551506</v>
      </c>
    </row>
    <row r="39">
      <c t="s" r="A39">
        <v>65</v>
      </c>
      <c s="1" r="B39">
        <v>1073558</v>
      </c>
      <c s="1" r="C39">
        <v>9625288</v>
      </c>
      <c s="12" r="D39">
        <f>B39/C39</f>
        <v>0.11153515614286</v>
      </c>
      <c s="30" r="E39">
        <v>309</v>
      </c>
      <c s="30" r="F39">
        <v>1396</v>
      </c>
      <c s="12" r="G39">
        <f>$E$39/$F$39</f>
        <v>0.22134670487106</v>
      </c>
      <c s="30" r="H39">
        <v>305</v>
      </c>
      <c s="12" r="I39">
        <f>$H$39/$E$39</f>
        <v>0.98705501618123</v>
      </c>
      <c s="30" r="J39">
        <v>4</v>
      </c>
      <c s="12" r="K39">
        <f>$J$39/$E$39</f>
        <v>0.01294498381877</v>
      </c>
      <c s="29" r="L39">
        <v>6</v>
      </c>
      <c s="6" r="M39"/>
      <c s="6" r="N39"/>
      <c s="29" r="O39">
        <v>19</v>
      </c>
      <c s="6" r="P39"/>
      <c s="6" r="Q39"/>
      <c s="29" r="R39">
        <v>32</v>
      </c>
      <c s="6" r="S39"/>
      <c s="6" r="T39"/>
      <c s="29" r="U39">
        <v>50</v>
      </c>
      <c s="6" r="V39"/>
      <c s="6" r="W39"/>
      <c s="29" r="X39">
        <v>69</v>
      </c>
      <c s="6" r="Y39"/>
      <c s="29" r="Z39">
        <v>133</v>
      </c>
      <c s="20" r="AA39">
        <f>$E$39/($B$39/100000)</f>
        <v>28.7827951540578</v>
      </c>
      <c s="20" r="AB39">
        <f>($F$39-$E$39)/(($C$39-$B$39)/100000)</f>
        <v>12.7108783836721</v>
      </c>
    </row>
    <row r="40">
      <c t="s" r="A40">
        <v>66</v>
      </c>
      <c s="1" r="B40">
        <v>82129</v>
      </c>
      <c s="1" r="C40">
        <v>827561</v>
      </c>
      <c s="12" r="D40">
        <f>B40/C40</f>
        <v>0.099242231086288</v>
      </c>
      <c s="30" r="E40">
        <v>21</v>
      </c>
      <c s="30" r="F40">
        <v>90</v>
      </c>
      <c s="12" r="G40">
        <f>$E$40/$F$40</f>
        <v>0.233333333333333</v>
      </c>
      <c s="16" r="H40"/>
      <c s="12" r="I40">
        <f>$H$40/$E$40</f>
        <v>0</v>
      </c>
      <c s="16" r="J40"/>
      <c s="12" r="K40">
        <f>$J$40/$E$40</f>
        <v>0</v>
      </c>
      <c s="16" r="L40"/>
      <c s="16" r="M40"/>
      <c s="16" r="N40"/>
      <c s="16" r="O40"/>
      <c s="16" r="P40"/>
      <c s="16" r="Q40"/>
      <c s="16" r="R40"/>
      <c s="16" r="S40"/>
      <c s="16" r="T40"/>
      <c s="16" r="U40"/>
      <c s="16" r="V40"/>
      <c s="16" r="W40"/>
      <c s="16" r="X40"/>
      <c s="16" r="Y40"/>
      <c s="16" r="Z40"/>
      <c s="20" r="AA40">
        <f>$E$40/($B$40/100000)</f>
        <v>25.5695308599886</v>
      </c>
      <c s="20" r="AB40">
        <f>($F$40-$E$40)/(($C$40-$B$40)/100000)</f>
        <v>9.25637750995396</v>
      </c>
    </row>
    <row r="41">
      <c t="s" r="A41">
        <v>67</v>
      </c>
      <c s="1" r="B41">
        <v>398128</v>
      </c>
      <c s="1" r="C41">
        <v>3252620</v>
      </c>
      <c s="12" r="D41">
        <f>B41/C41</f>
        <v>0.122402248033893</v>
      </c>
      <c s="30" r="E41">
        <v>118</v>
      </c>
      <c s="30" r="F41">
        <v>524</v>
      </c>
      <c s="12" r="G41">
        <f>$E$41/$F$41</f>
        <v>0.225190839694656</v>
      </c>
      <c s="30" r="H41">
        <v>114</v>
      </c>
      <c s="12" r="I41">
        <f>$H$41/$E$41</f>
        <v>0.966101694915254</v>
      </c>
      <c s="30" r="J41">
        <v>4</v>
      </c>
      <c s="12" r="K41">
        <f>$J$41/$E$41</f>
        <v>0.033898305084746</v>
      </c>
      <c s="30" r="L41">
        <v>5</v>
      </c>
      <c s="16" r="M41"/>
      <c s="16" r="N41"/>
      <c s="30" r="O41">
        <v>15</v>
      </c>
      <c s="16" r="P41"/>
      <c s="16" r="Q41"/>
      <c s="30" r="R41">
        <v>12</v>
      </c>
      <c s="16" r="S41"/>
      <c s="16" r="T41"/>
      <c s="30" r="U41">
        <v>17</v>
      </c>
      <c s="16" r="V41"/>
      <c s="16" r="W41"/>
      <c s="30" r="X41">
        <v>22</v>
      </c>
      <c s="16" r="Y41"/>
      <c s="30" r="Z41">
        <v>47</v>
      </c>
      <c s="20" r="AA41">
        <f>$E$41/($B$41/100000)</f>
        <v>29.6387091588635</v>
      </c>
      <c s="20" r="AB41">
        <f>($F$41-$E$41)/(($C$41-$B$41)/100000)</f>
        <v>14.22319628151</v>
      </c>
    </row>
    <row r="42">
      <c t="s" r="A42">
        <v>68</v>
      </c>
      <c s="1" r="B42">
        <v>73535</v>
      </c>
      <c s="1" r="C42">
        <v>585507</v>
      </c>
      <c s="12" r="D42">
        <f>B42/C42</f>
        <v>0.125592008293667</v>
      </c>
      <c s="30" r="E42">
        <v>26</v>
      </c>
      <c s="30" r="F42">
        <v>125</v>
      </c>
      <c s="12" r="G42">
        <f>$E$42/$F$42</f>
        <v>0.208</v>
      </c>
      <c s="16" r="H42"/>
      <c s="12" r="I42">
        <f>$H$42/$E$42</f>
        <v>0</v>
      </c>
      <c s="16" r="J42"/>
      <c s="12" r="K42">
        <f>$J$42/$E$42</f>
        <v>0</v>
      </c>
      <c s="16" r="L42"/>
      <c s="16" r="M42"/>
      <c s="16" r="N42"/>
      <c s="16" r="O42"/>
      <c s="16" r="P42"/>
      <c s="16" r="Q42"/>
      <c s="16" r="R42"/>
      <c s="16" r="S42"/>
      <c s="16" r="T42"/>
      <c s="16" r="U42"/>
      <c s="16" r="V42"/>
      <c s="16" r="W42"/>
      <c s="16" r="X42"/>
      <c s="16" r="Y42"/>
      <c s="16" r="Z42"/>
      <c s="20" r="AA42">
        <f>$E$42/($B$42/100000)</f>
        <v>35.3573128442238</v>
      </c>
      <c s="20" r="AB42">
        <f>($F$42-$E$42)/(($C$42-$B$42)/100000)</f>
        <v>19.3369949919136</v>
      </c>
    </row>
    <row r="43">
      <c t="s" r="A43">
        <v>69</v>
      </c>
      <c s="1" r="B43">
        <v>502295</v>
      </c>
      <c s="1" r="C43">
        <v>4578718</v>
      </c>
      <c s="12" r="D43">
        <f>B43/C43</f>
        <v>0.109702104388172</v>
      </c>
      <c s="30" r="E43">
        <v>150</v>
      </c>
      <c s="30" r="F43">
        <v>874</v>
      </c>
      <c s="12" r="G43">
        <f>$E$43/$F$43</f>
        <v>0.17162471395881</v>
      </c>
      <c s="30" r="H43">
        <v>147</v>
      </c>
      <c s="12" r="I43">
        <f>$H$43/$E$43</f>
        <v>0.98</v>
      </c>
      <c s="30" r="J43">
        <v>3</v>
      </c>
      <c s="12" r="K43">
        <f>$J$43/$E$43</f>
        <v>0.02</v>
      </c>
      <c s="30" r="L43">
        <v>1</v>
      </c>
      <c s="16" r="M43"/>
      <c s="16" r="N43"/>
      <c s="30" r="O43">
        <v>9</v>
      </c>
      <c s="16" r="P43"/>
      <c s="16" r="Q43"/>
      <c s="30" r="R43">
        <v>18</v>
      </c>
      <c s="16" r="S43"/>
      <c s="16" r="T43"/>
      <c s="30" r="U43">
        <v>36</v>
      </c>
      <c s="16" r="V43"/>
      <c s="16" r="W43"/>
      <c s="30" r="X43">
        <v>34</v>
      </c>
      <c s="16" r="Y43"/>
      <c s="30" r="Z43">
        <v>52</v>
      </c>
      <c s="20" r="AA43">
        <f>$E$43/($B$43/100000)</f>
        <v>29.8629291551777</v>
      </c>
      <c s="20" r="AB43">
        <f>($F$43-$E$43)/(($C$43-$B$43)/100000)</f>
        <v>17.7606690964112</v>
      </c>
    </row>
    <row r="44">
      <c t="s" r="A44">
        <v>70</v>
      </c>
      <c s="1" r="B44">
        <v>1660455</v>
      </c>
      <c s="1" r="C44">
        <v>16924145</v>
      </c>
      <c s="12" r="D44">
        <f>B44/C44</f>
        <v>0.098111603274493</v>
      </c>
      <c s="29" r="E44">
        <v>454</v>
      </c>
      <c s="30" r="F44">
        <v>2347</v>
      </c>
      <c s="12" r="G44">
        <f>$E$44/$F$44</f>
        <v>0.193438432040903</v>
      </c>
      <c s="30" r="H44">
        <v>447</v>
      </c>
      <c s="12" r="I44">
        <f>$H$44/$E$44</f>
        <v>0.984581497797357</v>
      </c>
      <c s="30" r="J44">
        <v>7</v>
      </c>
      <c s="12" r="K44">
        <f>$J$44/$E$44</f>
        <v>0.015418502202643</v>
      </c>
      <c s="16" r="L44"/>
      <c s="30" r="M44">
        <v>31</v>
      </c>
      <c s="16" r="N44"/>
      <c s="16" r="O44"/>
      <c s="30" r="P44">
        <v>38</v>
      </c>
      <c s="16" r="Q44"/>
      <c s="16" r="R44"/>
      <c s="30" r="S44">
        <v>64</v>
      </c>
      <c s="16" r="T44"/>
      <c s="16" r="U44"/>
      <c s="30" r="V44">
        <v>92</v>
      </c>
      <c s="16" r="W44"/>
      <c s="16" r="X44"/>
      <c s="30" r="Y44">
        <v>229</v>
      </c>
      <c s="16" r="Z44"/>
      <c s="20" r="AA44">
        <f>$E$44/($B$44/100000)</f>
        <v>27.3419032735003</v>
      </c>
      <c s="20" r="AB44">
        <f>($F$44-$E$44)/(($C$44-$B$44)/100000)</f>
        <v>12.4019814343714</v>
      </c>
    </row>
    <row r="45">
      <c t="s" r="A45">
        <v>71</v>
      </c>
      <c s="1" r="B45">
        <v>154774</v>
      </c>
      <c s="1" r="C45">
        <v>1753636</v>
      </c>
      <c s="12" r="D45">
        <f>B45/C45</f>
        <v>0.088258908918384</v>
      </c>
      <c s="30" r="E45">
        <v>63</v>
      </c>
      <c s="30" r="F45">
        <v>362</v>
      </c>
      <c s="12" r="G45">
        <f>$E$45/$F$45</f>
        <v>0.174033149171271</v>
      </c>
      <c s="30" r="H45">
        <v>61</v>
      </c>
      <c s="12" r="I45">
        <f>$H$45/$E$45</f>
        <v>0.968253968253968</v>
      </c>
      <c s="30" r="J45">
        <v>2</v>
      </c>
      <c s="12" r="K45">
        <f>$J$45/$E$45</f>
        <v>0.031746031746032</v>
      </c>
      <c s="30" r="L45">
        <v>5</v>
      </c>
      <c s="16" r="M45"/>
      <c s="16" r="N45"/>
      <c s="30" r="O45">
        <v>0</v>
      </c>
      <c s="16" r="P45"/>
      <c s="16" r="Q45"/>
      <c s="30" r="R45">
        <v>9</v>
      </c>
      <c s="16" r="S45"/>
      <c s="16" r="T45"/>
      <c s="30" r="U45">
        <v>7</v>
      </c>
      <c s="16" r="V45"/>
      <c s="16" r="W45"/>
      <c s="30" r="X45">
        <v>16</v>
      </c>
      <c s="16" r="Y45"/>
      <c s="30" r="Z45">
        <v>22</v>
      </c>
      <c s="20" r="AA45">
        <f>$E$45/($B$45/100000)</f>
        <v>40.7045110935945</v>
      </c>
      <c s="20" r="AB45">
        <f>($F$45-$E$45)/(($C$45-$B$45)/100000)</f>
        <v>18.7008009446719</v>
      </c>
    </row>
    <row r="46">
      <c t="s" r="A46">
        <v>72</v>
      </c>
      <c s="1" r="B46">
        <v>55512</v>
      </c>
      <c s="1" r="C46">
        <v>489177</v>
      </c>
      <c s="12" r="D46">
        <f>B46/C46</f>
        <v>0.113480396666237</v>
      </c>
      <c s="30" r="E46">
        <v>16</v>
      </c>
      <c s="30" r="F46">
        <v>81</v>
      </c>
      <c s="12" r="G46">
        <f>$E$46/$F$46</f>
        <v>0.197530864197531</v>
      </c>
      <c s="30" r="H46">
        <v>16</v>
      </c>
      <c s="12" r="I46">
        <f>$H$46/$E$46</f>
        <v>1</v>
      </c>
      <c s="30" r="J46">
        <v>0</v>
      </c>
      <c s="12" r="K46">
        <f>$J$46/$E$46</f>
        <v>0</v>
      </c>
      <c s="30" r="L46">
        <v>0</v>
      </c>
      <c s="16" r="M46"/>
      <c s="16" r="N46"/>
      <c s="30" r="O46">
        <v>0</v>
      </c>
      <c s="16" r="P46"/>
      <c s="16" r="Q46"/>
      <c s="30" r="R46">
        <v>3</v>
      </c>
      <c s="16" r="S46"/>
      <c s="16" r="T46"/>
      <c s="30" r="U46">
        <v>3</v>
      </c>
      <c s="16" r="V46"/>
      <c s="16" r="W46"/>
      <c s="30" r="X46">
        <v>6</v>
      </c>
      <c s="16" r="Y46"/>
      <c s="30" r="Z46">
        <v>4</v>
      </c>
      <c s="20" r="AA46">
        <f>$E$46/($B$46/100000)</f>
        <v>28.8225969159821</v>
      </c>
      <c s="20" r="AB46">
        <f>($F$46-$E$46)/(($C$46-$B$46)/100000)</f>
        <v>14.9885280112529</v>
      </c>
    </row>
    <row r="47">
      <c t="s" r="A47">
        <v>73</v>
      </c>
      <c s="1" r="B47">
        <v>771782</v>
      </c>
      <c s="1" r="C47">
        <v>5732436</v>
      </c>
      <c s="12" r="D47">
        <f>B47/C47</f>
        <v>0.134634211354475</v>
      </c>
      <c s="30" r="E47">
        <v>178</v>
      </c>
      <c s="30" r="F47">
        <v>876</v>
      </c>
      <c s="12" r="G47">
        <f>$E$47/$F$47</f>
        <v>0.203196347031963</v>
      </c>
      <c s="30" r="H47">
        <v>172</v>
      </c>
      <c s="12" r="I47">
        <f>$H$47/$E$47</f>
        <v>0.966292134831461</v>
      </c>
      <c s="30" r="J47">
        <v>6</v>
      </c>
      <c s="12" r="K47">
        <f>$J$47/$E$47</f>
        <v>0.033707865168539</v>
      </c>
      <c s="30" r="L47">
        <v>5</v>
      </c>
      <c s="16" r="M47"/>
      <c s="16" r="N47"/>
      <c s="30" r="O47">
        <v>5</v>
      </c>
      <c s="16" r="P47"/>
      <c s="16" r="Q47"/>
      <c s="30" r="R47">
        <v>19</v>
      </c>
      <c s="16" r="S47"/>
      <c s="16" r="T47"/>
      <c s="30" r="U47">
        <v>39</v>
      </c>
      <c s="16" r="V47"/>
      <c s="16" r="W47"/>
      <c s="30" r="X47">
        <v>33</v>
      </c>
      <c s="16" r="Y47"/>
      <c s="30" r="Z47">
        <v>77</v>
      </c>
      <c s="20" r="AA47">
        <f>$E$47/($B$47/100000)</f>
        <v>23.0635075707907</v>
      </c>
      <c s="20" r="AB47">
        <f>($F$47-$E$47)/(($C$47-$B$47)/100000)</f>
        <v>14.0707253519395</v>
      </c>
    </row>
    <row r="48">
      <c t="s" r="A48">
        <v>74</v>
      </c>
      <c s="1" r="B48">
        <v>629296</v>
      </c>
      <c s="1" r="C48">
        <v>4827071</v>
      </c>
      <c s="12" r="D48">
        <f>B48/C48</f>
        <v>0.130368084496789</v>
      </c>
      <c s="30" r="E48">
        <v>200</v>
      </c>
      <c s="30" r="F48">
        <v>809</v>
      </c>
      <c s="12" r="G48">
        <f>$E$48/$F$48</f>
        <v>0.247218788627936</v>
      </c>
      <c s="30" r="H48">
        <v>194</v>
      </c>
      <c s="12" r="I48">
        <f>$H$48/$E$48</f>
        <v>0.97</v>
      </c>
      <c s="30" r="J48">
        <v>6</v>
      </c>
      <c s="12" r="K48">
        <f>$J$48/$E$48</f>
        <v>0.03</v>
      </c>
      <c s="30" r="L48">
        <v>7</v>
      </c>
      <c s="16" r="M48"/>
      <c s="16" r="N48"/>
      <c s="30" r="O48">
        <v>9</v>
      </c>
      <c s="16" r="P48"/>
      <c s="16" r="Q48"/>
      <c s="30" r="R48">
        <v>17</v>
      </c>
      <c s="16" r="S48"/>
      <c s="16" r="T48"/>
      <c s="30" r="U48">
        <v>49</v>
      </c>
      <c s="16" r="V48"/>
      <c s="16" r="W48"/>
      <c s="30" r="X48">
        <v>41</v>
      </c>
      <c s="16" r="Y48"/>
      <c s="30" r="Z48">
        <v>77</v>
      </c>
      <c s="20" r="AA48">
        <f>$E$48/($B$48/100000)</f>
        <v>31.7815463629198</v>
      </c>
      <c s="20" r="AB48">
        <f>($F$48-$E$48)/(($C$48-$B$48)/100000)</f>
        <v>14.5076856191673</v>
      </c>
    </row>
    <row r="49">
      <c t="s" r="A49">
        <v>75</v>
      </c>
      <c s="1" r="B49">
        <v>178121</v>
      </c>
      <c s="1" r="C49">
        <v>1426759</v>
      </c>
      <c s="12" r="D49">
        <f>B49/C49</f>
        <v>0.124843088426286</v>
      </c>
      <c s="30" r="E49">
        <v>56</v>
      </c>
      <c s="30" r="F49">
        <v>269</v>
      </c>
      <c s="12" r="G49">
        <f>$E$49/$F$49</f>
        <v>0.20817843866171</v>
      </c>
      <c s="30" r="H49">
        <v>56</v>
      </c>
      <c s="12" r="I49">
        <f>$H$49/$E$49</f>
        <v>1</v>
      </c>
      <c s="30" r="J49">
        <v>0</v>
      </c>
      <c s="12" r="K49">
        <f>$J$49/$E$49</f>
        <v>0</v>
      </c>
      <c s="30" r="L49">
        <v>0</v>
      </c>
      <c s="16" r="M49"/>
      <c s="16" r="N49"/>
      <c s="30" r="O49">
        <v>3</v>
      </c>
      <c s="16" r="P49"/>
      <c s="16" r="Q49"/>
      <c s="30" r="R49">
        <v>3</v>
      </c>
      <c s="16" r="S49"/>
      <c s="16" r="T49"/>
      <c s="30" r="U49">
        <v>13</v>
      </c>
      <c s="16" r="V49"/>
      <c s="16" r="W49"/>
      <c s="30" r="X49">
        <v>13</v>
      </c>
      <c s="16" r="Y49"/>
      <c s="30" r="Z49">
        <v>24</v>
      </c>
      <c s="20" r="AA49">
        <f>$E$49/($B$49/100000)</f>
        <v>31.4393024966175</v>
      </c>
      <c s="20" r="AB49">
        <f>($F$49-$E$49)/(($C$49-$B$49)/100000)</f>
        <v>17.0585870364349</v>
      </c>
    </row>
    <row r="50">
      <c t="s" r="A50">
        <v>76</v>
      </c>
      <c s="1" r="B50">
        <v>447851</v>
      </c>
      <c s="1" r="C50">
        <v>4237883</v>
      </c>
      <c s="12" r="D50">
        <f>B50/C50</f>
        <v>0.105678000076925</v>
      </c>
      <c s="30" r="E50">
        <v>138</v>
      </c>
      <c s="30" r="F50">
        <v>670</v>
      </c>
      <c s="12" r="G50">
        <f>$E$50/$F$50</f>
        <v>0.205970149253731</v>
      </c>
      <c s="16" r="H50"/>
      <c s="12" r="I50">
        <f>$H$50/$E$50</f>
        <v>0</v>
      </c>
      <c s="16" r="J50"/>
      <c s="12" r="K50">
        <f>$J$50/$E$50</f>
        <v>0</v>
      </c>
      <c s="30" r="L50">
        <v>5</v>
      </c>
      <c s="16" r="M50"/>
      <c s="16" r="N50"/>
      <c s="30" r="O50">
        <v>6</v>
      </c>
      <c s="16" r="P50"/>
      <c s="16" r="Q50"/>
      <c s="30" r="R50">
        <v>25</v>
      </c>
      <c s="16" r="S50"/>
      <c s="16" r="T50"/>
      <c s="30" r="U50">
        <v>34</v>
      </c>
      <c s="16" r="V50"/>
      <c s="16" r="W50"/>
      <c s="30" r="X50">
        <v>22</v>
      </c>
      <c s="16" r="Y50"/>
      <c s="30" r="Z50">
        <v>46</v>
      </c>
      <c s="20" r="AA50">
        <f>$E$50/($B$50/100000)</f>
        <v>30.8138197748805</v>
      </c>
      <c s="20" r="AB50">
        <f>($F$50-$E$50)/(($C$50-$B$50)/100000)</f>
        <v>14.0368207972914</v>
      </c>
    </row>
    <row r="51">
      <c t="s" r="A51">
        <v>77</v>
      </c>
      <c s="1" r="B51">
        <v>54263</v>
      </c>
      <c s="1" r="C51">
        <v>390268</v>
      </c>
      <c s="12" r="D51">
        <f>B51/C51</f>
        <v>0.139040351758279</v>
      </c>
      <c s="30" r="E51">
        <v>22</v>
      </c>
      <c s="30" r="F51">
        <v>116</v>
      </c>
      <c s="12" r="G51">
        <f>$E$51/$F$51</f>
        <v>0.189655172413793</v>
      </c>
      <c s="16" r="H51"/>
      <c s="12" r="I51">
        <f>$H$51/$E$51</f>
        <v>0</v>
      </c>
      <c s="16" r="J51"/>
      <c s="12" r="K51">
        <f>$J$51/$E$51</f>
        <v>0</v>
      </c>
      <c s="16" r="L51"/>
      <c s="16" r="M51"/>
      <c s="16" r="N51"/>
      <c s="16" r="O51"/>
      <c s="16" r="P51"/>
      <c s="16" r="Q51"/>
      <c s="16" r="R51"/>
      <c s="16" r="S51"/>
      <c s="16" r="T51"/>
      <c s="16" r="U51"/>
      <c s="16" r="V51"/>
      <c s="16" r="W51"/>
      <c s="16" r="X51"/>
      <c s="16" r="Y51"/>
      <c s="16" r="Z51"/>
      <c s="20" r="AA51">
        <f>$E$51/($B$51/100000)</f>
        <v>40.5432799513481</v>
      </c>
      <c s="20" r="AB51">
        <f>($F$51-$E$51)/(($C$51-$B$51)/100000)</f>
        <v>27.9757741700272</v>
      </c>
    </row>
    <row r="52">
      <c t="s" s="5" r="A52">
        <v>78</v>
      </c>
      <c s="25" r="B52">
        <f>SUM(B2:B51)</f>
        <v>23385712</v>
      </c>
      <c s="25" r="C52">
        <f>SUM(C2:C51)</f>
        <v>224186908</v>
      </c>
      <c s="15" r="D52">
        <f>B52/C52</f>
        <v>0.104313459731556</v>
      </c>
      <c s="25" r="E52">
        <f>SUM(E2:E51)</f>
        <v>6501</v>
      </c>
      <c s="25" r="F52">
        <f>SUM(F2:F51)</f>
        <v>33270</v>
      </c>
      <c s="15" r="G52">
        <f>E52/F52</f>
        <v>0.195401262398557</v>
      </c>
      <c s="25" r="H52">
        <f>SUM(H2:H51)</f>
        <v>4376</v>
      </c>
      <c s="15" r="I52">
        <f>H52/E52</f>
        <v>0.673127211198277</v>
      </c>
      <c s="5" r="J52">
        <f>SUM(J2:J51)</f>
        <v>101</v>
      </c>
      <c s="15" r="K52">
        <f>J52/E52</f>
        <v>0.015536071373635</v>
      </c>
      <c s="5" r="L52">
        <f>SUM(L2:L51)</f>
        <v>113</v>
      </c>
      <c s="5" r="M52">
        <f>SUM(M2:M51)</f>
        <v>41</v>
      </c>
      <c s="5" r="N52">
        <f>SUM(N2:N51)</f>
        <v>9</v>
      </c>
      <c s="5" r="O52">
        <f>SUM(O2:O51)</f>
        <v>217</v>
      </c>
      <c s="5" r="P52">
        <f>SUM(P2:P51)</f>
        <v>53</v>
      </c>
      <c s="5" r="Q52">
        <f>SUM(Q2:Q51)</f>
        <v>103</v>
      </c>
      <c s="5" r="R52">
        <f>SUM(R2:R51)</f>
        <v>427</v>
      </c>
      <c s="5" r="S52">
        <f>SUM(S2:S51)</f>
        <v>84</v>
      </c>
      <c s="5" r="T52">
        <f>SUM(T2:T51)</f>
        <v>41</v>
      </c>
      <c s="5" r="U52">
        <f>SUM(U2:U51)</f>
        <v>697</v>
      </c>
      <c s="5" r="V52">
        <f>SUM(V2:V51)</f>
        <v>140</v>
      </c>
      <c s="5" r="W52">
        <f>SUM(W2:W51)</f>
        <v>258</v>
      </c>
      <c s="5" r="X52">
        <f>SUM(X2:X51)</f>
        <v>817</v>
      </c>
      <c s="5" r="Y52">
        <f>SUM(Y2:Y51)</f>
        <v>324</v>
      </c>
      <c s="25" r="Z52">
        <f>SUM(Z2:Z51)</f>
        <v>1907</v>
      </c>
      <c s="32" r="AA52">
        <f>$E$52/($B$52/100000)</f>
        <v>27.7990253193916</v>
      </c>
      <c s="32" r="AB52">
        <f>($F$52-$E$52)/(($C$52-$B$52)/100000)</f>
        <v>13.3310958964607</v>
      </c>
    </row>
    <row r="53">
      <c s="23" r="B53"/>
      <c s="23" r="C53"/>
    </row>
    <row r="54">
      <c t="s" s="28" r="A54">
        <v>79</v>
      </c>
      <c t="s" s="17" r="B54">
        <v>80</v>
      </c>
      <c t="s" s="26" r="C54">
        <v>81</v>
      </c>
      <c t="s" s="21" r="D54">
        <v>82</v>
      </c>
      <c t="s" s="3" r="E54">
        <v>83</v>
      </c>
      <c t="s" s="3" r="F54">
        <v>84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s="5" r="A1">
        <v>0</v>
      </c>
      <c t="s" s="25" r="B1">
        <v>1</v>
      </c>
      <c t="s" s="25" r="C1">
        <v>2</v>
      </c>
      <c t="s" s="5" r="D1">
        <v>3</v>
      </c>
      <c t="s" s="5" r="E1">
        <v>4</v>
      </c>
      <c t="s" s="5" r="F1">
        <v>5</v>
      </c>
      <c t="s" s="5" r="G1">
        <v>6</v>
      </c>
      <c t="s" s="5" r="H1">
        <v>7</v>
      </c>
      <c t="s" s="5" r="I1">
        <v>8</v>
      </c>
      <c t="s" s="5" r="J1">
        <v>9</v>
      </c>
      <c t="s" s="5" r="K1">
        <v>10</v>
      </c>
      <c t="s" s="5" r="L1">
        <v>11</v>
      </c>
      <c t="s" s="31" r="M1">
        <v>12</v>
      </c>
      <c t="s" s="5" r="N1">
        <v>13</v>
      </c>
      <c t="s" s="5" r="O1">
        <v>14</v>
      </c>
      <c t="s" s="5" r="P1">
        <v>15</v>
      </c>
      <c t="s" s="5" r="Q1">
        <v>16</v>
      </c>
      <c t="s" s="5" r="R1">
        <v>17</v>
      </c>
      <c t="s" s="5" r="S1">
        <v>18</v>
      </c>
      <c t="s" s="5" r="T1">
        <v>19</v>
      </c>
      <c t="s" s="5" r="U1">
        <v>20</v>
      </c>
      <c t="s" s="5" r="V1">
        <v>21</v>
      </c>
      <c t="s" s="5" r="W1">
        <v>22</v>
      </c>
      <c t="s" s="5" r="X1">
        <v>23</v>
      </c>
      <c t="s" s="5" r="Y1">
        <v>24</v>
      </c>
      <c t="s" s="5" r="Z1">
        <v>25</v>
      </c>
      <c t="s" s="5" r="AA1">
        <v>26</v>
      </c>
      <c t="s" s="5" r="AB1">
        <v>27</v>
      </c>
    </row>
    <row r="2">
      <c t="s" r="A2">
        <v>28</v>
      </c>
      <c s="1" r="B2">
        <v>406762</v>
      </c>
      <c s="1" r="C2">
        <v>3489439</v>
      </c>
      <c s="12" r="D2">
        <f>B2/C2</f>
        <v>0.116569454287638</v>
      </c>
      <c s="30" r="E2">
        <v>130</v>
      </c>
      <c s="30" r="F2">
        <v>592</v>
      </c>
      <c s="12" r="G2">
        <f>$E$2/$F$2</f>
        <v>0.219594594594595</v>
      </c>
      <c s="16" r="H2"/>
      <c s="12" r="I2">
        <f>$H$2/$E$2</f>
        <v>0</v>
      </c>
      <c s="16" r="J2"/>
      <c s="12" r="K2">
        <f>$J$2/$E$2</f>
        <v>0</v>
      </c>
      <c s="16" r="L2"/>
      <c s="16" r="M2"/>
      <c s="16" r="N2"/>
      <c s="16" r="O2"/>
      <c s="16" r="P2"/>
      <c s="16" r="Q2"/>
      <c s="16" r="R2"/>
      <c s="16" r="S2"/>
      <c s="16" r="T2"/>
      <c s="16" r="U2"/>
      <c s="16" r="V2"/>
      <c s="16" r="W2"/>
      <c s="16" r="X2"/>
      <c s="16" r="Y2"/>
      <c s="16" r="Z2"/>
      <c s="20" r="AA2">
        <f>$E$2/($B$2/100000)</f>
        <v>31.9597209178832</v>
      </c>
      <c s="20" r="AB2">
        <f>($F$2-$E$2)/(($C$2-$B$2)/100000)</f>
        <v>14.9869739839756</v>
      </c>
    </row>
    <row r="3">
      <c t="s" r="A3">
        <v>29</v>
      </c>
      <c s="1" r="B3">
        <v>74614</v>
      </c>
      <c s="1" r="C3">
        <v>485178</v>
      </c>
      <c s="12" r="D3">
        <f>B3/C3</f>
        <v>0.153786857606899</v>
      </c>
      <c s="30" r="E3">
        <v>30</v>
      </c>
      <c s="30" r="F3">
        <v>149</v>
      </c>
      <c s="12" r="G3">
        <f>$E$3/$F$3</f>
        <v>0.201342281879195</v>
      </c>
      <c s="30" r="H3">
        <v>29</v>
      </c>
      <c s="12" r="I3">
        <f>$H$3/$E$3</f>
        <v>0.966666666666667</v>
      </c>
      <c s="30" r="J3">
        <v>1</v>
      </c>
      <c s="12" r="K3">
        <f>$J$3/$E$3</f>
        <v>0.033333333333333</v>
      </c>
      <c s="30" r="L3">
        <v>1</v>
      </c>
      <c s="16" r="M3"/>
      <c s="16" r="N3"/>
      <c s="30" r="O3">
        <v>4</v>
      </c>
      <c s="16" r="P3"/>
      <c s="16" r="Q3"/>
      <c s="30" r="R3">
        <v>2</v>
      </c>
      <c s="16" r="S3"/>
      <c s="16" r="T3"/>
      <c s="30" r="U3">
        <v>8</v>
      </c>
      <c s="16" r="V3"/>
      <c s="16" r="W3"/>
      <c s="30" r="X3">
        <v>6</v>
      </c>
      <c s="16" r="Y3"/>
      <c s="30" r="Z3">
        <v>9</v>
      </c>
      <c s="20" r="AA3">
        <f>$E$3/($B$3/100000)</f>
        <v>40.2069316750208</v>
      </c>
      <c s="20" r="AB3">
        <f>($F$3-$E$3)/(($C$3-$B$3)/100000)</f>
        <v>28.984518856987</v>
      </c>
    </row>
    <row r="4">
      <c t="s" r="A4">
        <v>30</v>
      </c>
      <c s="1" r="B4">
        <v>555500</v>
      </c>
      <c s="1" r="C4">
        <v>4649090</v>
      </c>
      <c s="12" r="D4">
        <f>B4/C4</f>
        <v>0.119485748823963</v>
      </c>
      <c s="30" r="E4">
        <v>224</v>
      </c>
      <c s="30" r="F4">
        <v>1016</v>
      </c>
      <c s="12" r="G4">
        <f>$E$4/$F$4</f>
        <v>0.220472440944882</v>
      </c>
      <c s="16" r="H4"/>
      <c s="12" r="I4">
        <f>$H$4/$E$4</f>
        <v>0</v>
      </c>
      <c s="16" r="J4"/>
      <c s="12" r="K4">
        <f>$J$4/$E$4</f>
        <v>0</v>
      </c>
      <c s="16" r="L4"/>
      <c s="16" r="M4"/>
      <c s="16" r="N4"/>
      <c s="16" r="O4"/>
      <c s="16" r="P4"/>
      <c s="16" r="Q4"/>
      <c s="16" r="R4"/>
      <c s="16" r="S4"/>
      <c s="16" r="T4"/>
      <c s="16" r="U4"/>
      <c s="16" r="V4"/>
      <c s="16" r="W4"/>
      <c s="16" r="X4"/>
      <c s="16" r="Y4"/>
      <c s="16" r="Z4"/>
      <c s="20" r="AA4">
        <f>$E$4/($B$4/100000)</f>
        <v>40.3240324032403</v>
      </c>
      <c s="20" r="AB4">
        <f>($F$4-$E$4)/(($C$4-$B$4)/100000)</f>
        <v>19.3473210556016</v>
      </c>
    </row>
    <row r="5">
      <c t="s" r="A5">
        <v>31</v>
      </c>
      <c s="1" r="B5">
        <v>251482</v>
      </c>
      <c s="1" r="C5">
        <v>2127954</v>
      </c>
      <c s="12" r="D5">
        <f>B5/C5</f>
        <v>0.11818018622583</v>
      </c>
      <c s="30" r="E5">
        <v>84</v>
      </c>
      <c s="30" r="F5">
        <v>402</v>
      </c>
      <c s="12" r="G5">
        <f>$E$5/$F$5</f>
        <v>0.208955223880597</v>
      </c>
      <c s="30" r="H5">
        <v>82</v>
      </c>
      <c s="12" r="I5">
        <f>$H$5/$E$5</f>
        <v>0.976190476190476</v>
      </c>
      <c s="30" r="J5">
        <v>2</v>
      </c>
      <c s="12" r="K5">
        <f>$J$5/$E$5</f>
        <v>0.023809523809524</v>
      </c>
      <c s="16" r="L5"/>
      <c s="16" r="M5"/>
      <c s="30" r="N5">
        <v>9</v>
      </c>
      <c s="16" r="O5"/>
      <c s="16" r="P5"/>
      <c s="16" r="Q5"/>
      <c s="16" r="R5"/>
      <c s="16" r="S5"/>
      <c s="30" r="T5">
        <v>34</v>
      </c>
      <c s="16" r="U5"/>
      <c s="16" r="V5"/>
      <c s="16" r="W5"/>
      <c s="30" r="X5">
        <v>18</v>
      </c>
      <c s="16" r="Y5"/>
      <c s="30" r="Z5">
        <v>33</v>
      </c>
      <c s="20" r="AA5">
        <f>$E$5/($B$5/100000)</f>
        <v>33.4019929855815</v>
      </c>
      <c s="20" r="AB5">
        <f>($F$5-$E$5)/(($C$5-$B$5)/100000)</f>
        <v>16.9466957140847</v>
      </c>
    </row>
    <row r="6">
      <c t="s" r="A6">
        <v>32</v>
      </c>
      <c s="1" r="B6">
        <v>2079606</v>
      </c>
      <c s="1" r="C6">
        <v>27033547</v>
      </c>
      <c s="12" r="D6">
        <f>B6/C6</f>
        <v>0.076926864240198</v>
      </c>
      <c s="30" r="E6">
        <v>655</v>
      </c>
      <c s="30" r="F6">
        <v>3602</v>
      </c>
      <c s="12" r="G6">
        <f>$E$6/$F$6</f>
        <v>0.181843420322043</v>
      </c>
      <c s="30" r="H6">
        <v>634</v>
      </c>
      <c s="12" r="I6">
        <f>$H$6/$E$6</f>
        <v>0.96793893129771</v>
      </c>
      <c s="30" r="J6">
        <v>21</v>
      </c>
      <c s="12" r="K6">
        <f>$J$6/$E$6</f>
        <v>0.03206106870229</v>
      </c>
      <c s="30" r="L6">
        <v>13</v>
      </c>
      <c s="16" r="M6"/>
      <c s="16" r="N6"/>
      <c s="16" r="O6"/>
      <c s="16" r="P6"/>
      <c s="30" r="Q6">
        <v>104</v>
      </c>
      <c s="16" r="R6"/>
      <c s="16" r="S6"/>
      <c s="16" r="T6"/>
      <c s="16" r="U6"/>
      <c s="16" r="V6"/>
      <c s="30" r="W6">
        <v>248</v>
      </c>
      <c s="16" r="X6"/>
      <c s="16" r="Y6"/>
      <c s="30" r="Z6">
        <v>290</v>
      </c>
      <c s="20" r="AA6">
        <f>$E$6/($B$6/100000)</f>
        <v>31.4963507510557</v>
      </c>
      <c s="20" r="AB6">
        <f>($F$6-$E$6)/(($C$6-$B$6)/100000)</f>
        <v>11.8097578254273</v>
      </c>
    </row>
    <row r="7">
      <c t="s" r="A7">
        <v>33</v>
      </c>
      <c s="1" r="B7">
        <v>414228</v>
      </c>
      <c s="1" r="C7">
        <v>3643412</v>
      </c>
      <c s="12" r="D7">
        <f>B7/C7</f>
        <v>0.113692330156458</v>
      </c>
      <c s="30" r="E7">
        <v>196</v>
      </c>
      <c s="30" r="F7">
        <v>811</v>
      </c>
      <c s="12" r="G7">
        <f>$E$7/$F$7</f>
        <v>0.241676942046856</v>
      </c>
      <c s="30" r="H7">
        <v>185</v>
      </c>
      <c s="12" r="I7">
        <f>$H$7/$E$7</f>
        <v>0.943877551020408</v>
      </c>
      <c s="30" r="J7">
        <v>11</v>
      </c>
      <c s="12" r="K7">
        <f>$J$7/$E$7</f>
        <v>0.056122448979592</v>
      </c>
      <c s="30" r="L7">
        <v>6</v>
      </c>
      <c s="16" r="M7"/>
      <c s="16" r="N7"/>
      <c s="30" r="O7">
        <v>11</v>
      </c>
      <c s="16" r="P7"/>
      <c s="16" r="Q7"/>
      <c s="30" r="R7">
        <v>30</v>
      </c>
      <c s="16" r="S7"/>
      <c s="16" r="T7"/>
      <c s="30" r="U7">
        <v>39</v>
      </c>
      <c s="16" r="V7"/>
      <c s="16" r="W7"/>
      <c s="30" r="X7">
        <v>43</v>
      </c>
      <c s="16" r="Y7"/>
      <c s="30" r="Z7">
        <v>67</v>
      </c>
      <c s="20" r="AA7">
        <f>$E$7/($B$7/100000)</f>
        <v>47.3169365663354</v>
      </c>
      <c s="20" r="AB7">
        <f>($F$7-$E$7)/(($C$7-$B$7)/100000)</f>
        <v>19.0450590613604</v>
      </c>
    </row>
    <row r="8">
      <c t="s" r="A8">
        <v>34</v>
      </c>
      <c s="1" r="B8">
        <v>245359</v>
      </c>
      <c s="1" r="C8">
        <v>2674817</v>
      </c>
      <c s="12" r="D8">
        <f>B8/C8</f>
        <v>0.091729265964737</v>
      </c>
      <c s="30" r="E8">
        <v>39</v>
      </c>
      <c s="30" r="F8">
        <v>271</v>
      </c>
      <c s="12" r="G8">
        <f>$E$8/$F$8</f>
        <v>0.143911439114391</v>
      </c>
      <c s="16" r="H8"/>
      <c s="12" r="I8">
        <f>$H$8/$E$8</f>
        <v>0</v>
      </c>
      <c s="16" r="J8"/>
      <c s="12" r="K8">
        <f>$J$8/$E$8</f>
        <v>0</v>
      </c>
      <c s="16" r="L8"/>
      <c s="16" r="M8"/>
      <c s="16" r="N8"/>
      <c s="16" r="O8"/>
      <c s="16" r="P8"/>
      <c s="16" r="Q8"/>
      <c s="16" r="R8"/>
      <c s="16" r="S8"/>
      <c s="16" r="T8"/>
      <c s="16" r="U8"/>
      <c s="16" r="V8"/>
      <c s="16" r="W8"/>
      <c s="16" r="X8"/>
      <c s="16" r="Y8"/>
      <c s="16" r="Z8"/>
      <c s="20" r="AA8">
        <f>$E$8/($B$8/100000)</f>
        <v>15.8950761944742</v>
      </c>
      <c s="20" r="AB8">
        <f>($F$8-$E$8)/(($C$8-$B$8)/100000)</f>
        <v>9.54945506363971</v>
      </c>
    </row>
    <row r="9">
      <c t="s" r="A9">
        <v>35</v>
      </c>
      <c s="1" r="B9">
        <v>78075</v>
      </c>
      <c s="1" r="C9">
        <v>657092</v>
      </c>
      <c s="12" r="D9">
        <f>B9/C9</f>
        <v>0.118818978164397</v>
      </c>
      <c s="30" r="E9">
        <v>15</v>
      </c>
      <c s="30" r="F9">
        <v>95</v>
      </c>
      <c s="12" r="G9">
        <f>$E$9/$F$9</f>
        <v>0.157894736842105</v>
      </c>
      <c s="30" r="H9">
        <v>15</v>
      </c>
      <c s="12" r="I9">
        <f>$H$9/$E$9</f>
        <v>1</v>
      </c>
      <c s="30" r="J9">
        <v>0</v>
      </c>
      <c s="12" r="K9">
        <f>$J$9/$E$9</f>
        <v>0</v>
      </c>
      <c s="30" r="L9">
        <v>0</v>
      </c>
      <c s="16" r="M9"/>
      <c s="16" r="N9"/>
      <c s="30" r="O9">
        <v>0</v>
      </c>
      <c s="16" r="P9"/>
      <c s="16" r="Q9"/>
      <c s="30" r="R9">
        <v>1</v>
      </c>
      <c s="16" r="S9"/>
      <c s="16" r="T9"/>
      <c s="30" r="U9">
        <v>2</v>
      </c>
      <c s="16" r="V9"/>
      <c s="16" r="W9"/>
      <c s="30" r="X9">
        <v>4</v>
      </c>
      <c s="16" r="Y9"/>
      <c s="30" r="Z9">
        <v>8</v>
      </c>
      <c s="20" r="AA9">
        <f>$E$9/($B$9/100000)</f>
        <v>19.2122958693564</v>
      </c>
      <c s="20" r="AB9">
        <f>($F$9-$E$9)/(($C$9-$B$9)/100000)</f>
        <v>13.8165200676319</v>
      </c>
    </row>
    <row r="10">
      <c t="s" r="A10">
        <v>36</v>
      </c>
      <c s="1" r="B10">
        <v>1709427</v>
      </c>
      <c s="1" r="C10">
        <v>14155099</v>
      </c>
      <c s="12" r="D10">
        <f>B10/C10</f>
        <v>0.12076404410877</v>
      </c>
      <c s="11" r="E10">
        <v>595</v>
      </c>
      <c s="30" r="F10">
        <v>2587</v>
      </c>
      <c s="12" r="G10">
        <f>$E$10/$F$10</f>
        <v>0.229996134518748</v>
      </c>
      <c s="16" r="H10"/>
      <c s="12" r="I10">
        <f>$H$10/$E$10</f>
        <v>0</v>
      </c>
      <c s="16" r="J10"/>
      <c s="12" r="K10">
        <f>$J$10/$E$10</f>
        <v>0</v>
      </c>
      <c s="16" r="L10"/>
      <c s="16" r="M10"/>
      <c s="16" r="N10"/>
      <c s="16" r="O10"/>
      <c s="16" r="P10"/>
      <c s="16" r="Q10"/>
      <c s="16" r="R10"/>
      <c s="16" r="S10"/>
      <c s="16" r="T10"/>
      <c s="16" r="U10"/>
      <c s="16" r="V10"/>
      <c s="16" r="W10"/>
      <c s="16" r="X10"/>
      <c s="16" r="Y10"/>
      <c s="16" r="Z10"/>
      <c s="20" r="AA10">
        <f>$E$10/($B$10/100000)</f>
        <v>34.8069850306565</v>
      </c>
      <c s="20" r="AB10">
        <f>($F$10-$E$10)/(($C$10-$B$10)/100000)</f>
        <v>16.0055640225775</v>
      </c>
    </row>
    <row r="11">
      <c t="s" r="A11">
        <v>37</v>
      </c>
      <c s="1" r="B11">
        <v>710726</v>
      </c>
      <c s="1" r="C11">
        <v>6972297</v>
      </c>
      <c s="12" r="D11">
        <f>B11/C11</f>
        <v>0.101935703542176</v>
      </c>
      <c s="30" r="E11">
        <v>211</v>
      </c>
      <c s="30" r="F11">
        <v>997</v>
      </c>
      <c s="12" r="G11">
        <f>$E$11/$F$11</f>
        <v>0.211634904714142</v>
      </c>
      <c s="16" r="H11"/>
      <c s="12" r="I11">
        <f>$H$11/$E$11</f>
        <v>0</v>
      </c>
      <c s="16" r="J11"/>
      <c s="12" r="K11">
        <f>$J$11/$E$11</f>
        <v>0</v>
      </c>
      <c s="30" r="L11">
        <v>5</v>
      </c>
      <c s="16" r="M11"/>
      <c s="16" r="N11"/>
      <c s="30" r="O11">
        <v>16</v>
      </c>
      <c s="16" r="P11"/>
      <c s="16" r="Q11"/>
      <c s="30" r="R11">
        <v>24</v>
      </c>
      <c s="16" r="S11"/>
      <c s="16" r="T11"/>
      <c s="30" r="U11">
        <v>39</v>
      </c>
      <c s="16" r="V11"/>
      <c s="16" r="W11"/>
      <c s="30" r="X11">
        <v>39</v>
      </c>
      <c s="16" r="Y11"/>
      <c s="30" r="Z11">
        <v>88</v>
      </c>
      <c s="20" r="AA11">
        <f>$E$11/($B$11/100000)</f>
        <v>29.6879528819826</v>
      </c>
      <c s="20" r="AB11">
        <f>($F$11-$E$11)/(($C$11-$B$11)/100000)</f>
        <v>12.5527603216509</v>
      </c>
    </row>
    <row r="12">
      <c t="s" r="A12">
        <v>38</v>
      </c>
      <c s="1" r="B12">
        <v>124261</v>
      </c>
      <c s="1" r="C12">
        <v>960064</v>
      </c>
      <c s="12" r="D12">
        <f>B12/C12</f>
        <v>0.1294299130058</v>
      </c>
      <c s="30" r="E12">
        <v>21</v>
      </c>
      <c s="30" r="F12">
        <v>133</v>
      </c>
      <c s="12" r="G12">
        <f>$E$12/$F$12</f>
        <v>0.157894736842105</v>
      </c>
      <c s="16" r="H12"/>
      <c s="12" r="I12">
        <f>$H$12/$E$12</f>
        <v>0</v>
      </c>
      <c s="16" r="J12"/>
      <c s="12" r="K12">
        <f>$J$12/$E$12</f>
        <v>0</v>
      </c>
      <c s="16" r="L12"/>
      <c s="16" r="M12"/>
      <c s="16" r="N12"/>
      <c s="16" r="O12"/>
      <c s="16" r="P12"/>
      <c s="16" r="Q12"/>
      <c s="16" r="R12"/>
      <c s="16" r="S12"/>
      <c s="16" r="T12"/>
      <c s="16" r="U12"/>
      <c s="16" r="V12"/>
      <c s="16" r="W12"/>
      <c s="16" r="X12"/>
      <c s="16" r="Y12"/>
      <c s="16" r="Z12"/>
      <c s="20" r="AA12">
        <f>$E$12/($B$12/100000)</f>
        <v>16.8999122814077</v>
      </c>
      <c s="20" r="AB12">
        <f>($F$12-$E$12)/(($C$12-$B$12)/100000)</f>
        <v>13.4002869097144</v>
      </c>
    </row>
    <row r="13">
      <c t="s" r="A13">
        <v>39</v>
      </c>
      <c s="1" r="B13">
        <v>131795</v>
      </c>
      <c s="1" r="C13">
        <v>1088296</v>
      </c>
      <c s="12" r="D13">
        <f>B13/C13</f>
        <v>0.121102163382021</v>
      </c>
      <c s="30" r="E13">
        <v>48</v>
      </c>
      <c s="30" r="F13">
        <v>223</v>
      </c>
      <c s="12" r="G13">
        <f>$E$13/$F$13</f>
        <v>0.2152466367713</v>
      </c>
      <c s="30" r="H13">
        <v>48</v>
      </c>
      <c s="12" r="I13">
        <f>$H$13/$E$13</f>
        <v>1</v>
      </c>
      <c s="30" r="J13">
        <v>0</v>
      </c>
      <c s="12" r="K13">
        <f>$J$13/$E$13</f>
        <v>0</v>
      </c>
      <c s="30" r="L13">
        <v>1</v>
      </c>
      <c s="16" r="M13"/>
      <c s="16" r="N13"/>
      <c s="30" r="O13">
        <v>4</v>
      </c>
      <c s="16" r="P13"/>
      <c s="16" r="Q13"/>
      <c s="16" r="R13"/>
      <c s="16" r="S13"/>
      <c s="30" r="T13">
        <v>13</v>
      </c>
      <c s="16" r="U13"/>
      <c s="16" r="V13"/>
      <c s="16" r="W13"/>
      <c s="30" r="X13">
        <v>11</v>
      </c>
      <c s="16" r="Y13"/>
      <c s="30" r="Z13">
        <v>19</v>
      </c>
      <c s="20" r="AA13">
        <f>$E$13/($B$13/100000)</f>
        <v>36.4201980348268</v>
      </c>
      <c s="20" r="AB13">
        <f>($F$13-$E$13)/(($C$13-$B$13)/100000)</f>
        <v>18.2958512327745</v>
      </c>
    </row>
    <row r="14">
      <c t="s" r="A14">
        <v>40</v>
      </c>
      <c s="1" r="B14">
        <v>803229</v>
      </c>
      <c s="1" r="C14">
        <v>9636981</v>
      </c>
      <c s="12" r="D14">
        <f>B14/C14</f>
        <v>0.083348613014802</v>
      </c>
      <c s="30" r="E14">
        <v>183</v>
      </c>
      <c s="30" r="F14">
        <v>1108</v>
      </c>
      <c s="12" r="G14">
        <f>$E$14/$F$14</f>
        <v>0.165162454873646</v>
      </c>
      <c s="16" r="H14"/>
      <c s="12" r="I14">
        <f>$H$14/$E$14</f>
        <v>0</v>
      </c>
      <c s="16" r="J14"/>
      <c s="12" r="K14">
        <f>$J$14/$E$14</f>
        <v>0</v>
      </c>
      <c s="30" r="L14">
        <v>7</v>
      </c>
      <c s="16" r="M14"/>
      <c s="16" r="N14"/>
      <c s="30" r="O14">
        <v>17</v>
      </c>
      <c s="16" r="P14"/>
      <c s="16" r="Q14"/>
      <c s="30" r="R14">
        <v>19</v>
      </c>
      <c s="16" r="S14"/>
      <c s="16" r="T14"/>
      <c s="30" r="U14">
        <v>25</v>
      </c>
      <c s="16" r="V14"/>
      <c s="16" r="W14"/>
      <c s="30" r="X14">
        <v>32</v>
      </c>
      <c s="16" r="Y14"/>
      <c s="30" r="Z14">
        <v>83</v>
      </c>
      <c s="20" r="AA14">
        <f>$E$14/($B$14/100000)</f>
        <v>22.7830419469417</v>
      </c>
      <c s="20" r="AB14">
        <f>($F$14-$E$14)/(($C$14-$B$14)/100000)</f>
        <v>10.4712018177554</v>
      </c>
    </row>
    <row r="15">
      <c t="s" r="A15">
        <v>41</v>
      </c>
      <c s="1" r="B15">
        <v>491684</v>
      </c>
      <c s="1" r="C15">
        <v>4754575</v>
      </c>
      <c s="12" r="D15">
        <f>B15/C15</f>
        <v>0.103412818180384</v>
      </c>
      <c s="30" r="E15">
        <v>101</v>
      </c>
      <c s="30" r="F15">
        <v>790</v>
      </c>
      <c s="12" r="G15">
        <f>$E$15/$F$15</f>
        <v>0.127848101265823</v>
      </c>
      <c s="30" r="H15">
        <v>98</v>
      </c>
      <c s="12" r="I15">
        <f>$H$15/$E$15</f>
        <v>0.97029702970297</v>
      </c>
      <c s="30" r="J15">
        <v>3</v>
      </c>
      <c s="12" r="K15">
        <f>$J$15/$E$15</f>
        <v>0.02970297029703</v>
      </c>
      <c s="16" r="L15"/>
      <c s="30" r="M15">
        <v>4</v>
      </c>
      <c s="16" r="N15"/>
      <c s="16" r="O15"/>
      <c s="30" r="P15">
        <v>10</v>
      </c>
      <c s="16" r="Q15"/>
      <c s="16" r="R15"/>
      <c s="30" r="S15">
        <v>12</v>
      </c>
      <c s="16" r="T15"/>
      <c s="16" r="U15"/>
      <c s="30" r="V15">
        <v>15</v>
      </c>
      <c s="16" r="W15"/>
      <c s="16" r="X15"/>
      <c s="30" r="Y15">
        <v>57</v>
      </c>
      <c s="16" r="Z15"/>
      <c s="20" r="AA15">
        <f>$E$15/($B$15/100000)</f>
        <v>20.5416487011983</v>
      </c>
      <c s="20" r="AB15">
        <f>($F$15-$E$15)/(($C$15-$B$15)/100000)</f>
        <v>16.1627402624182</v>
      </c>
    </row>
    <row r="16">
      <c t="s" r="A16">
        <v>42</v>
      </c>
      <c s="1" r="B16">
        <v>250852</v>
      </c>
      <c s="1" r="C16">
        <v>2274820</v>
      </c>
      <c s="12" r="D16">
        <f>B16/C16</f>
        <v>0.110273340308244</v>
      </c>
      <c s="30" r="E16">
        <v>63</v>
      </c>
      <c s="30" r="F16">
        <v>322</v>
      </c>
      <c s="12" r="G16">
        <f>$E$16/$F$16</f>
        <v>0.195652173913044</v>
      </c>
      <c s="16" r="H16"/>
      <c s="12" r="I16">
        <f>$H$16/$E$16</f>
        <v>0</v>
      </c>
      <c s="16" r="J16"/>
      <c s="12" r="K16">
        <f>$J$16/$E$16</f>
        <v>0</v>
      </c>
      <c s="16" r="L16"/>
      <c s="16" r="M16"/>
      <c s="16" r="N16"/>
      <c s="16" r="O16"/>
      <c s="16" r="P16"/>
      <c s="16" r="Q16"/>
      <c s="16" r="R16"/>
      <c s="16" r="S16"/>
      <c s="16" r="T16"/>
      <c s="16" r="U16"/>
      <c s="16" r="V16"/>
      <c s="16" r="W16"/>
      <c s="16" r="X16"/>
      <c s="16" r="Y16"/>
      <c s="16" r="Z16"/>
      <c s="20" r="AA16">
        <f>$E$16/($B$16/100000)</f>
        <v>25.1144100904119</v>
      </c>
      <c s="20" r="AB16">
        <f>($F$16-$E$16)/(($C$16-$B$16)/100000)</f>
        <v>12.7966450062452</v>
      </c>
    </row>
    <row r="17">
      <c t="s" r="A17">
        <v>43</v>
      </c>
      <c s="1" r="B17">
        <v>231387</v>
      </c>
      <c s="1" r="C17">
        <v>2067370</v>
      </c>
      <c s="12" r="D17">
        <f>B17/C17</f>
        <v>0.111923361565661</v>
      </c>
      <c s="30" r="E17">
        <v>88</v>
      </c>
      <c s="30" r="F17">
        <v>382</v>
      </c>
      <c s="12" r="G17">
        <f>$E$17/$F$17</f>
        <v>0.230366492146597</v>
      </c>
      <c s="30" r="H17">
        <v>86</v>
      </c>
      <c s="12" r="I17">
        <f>$H$17/$E$17</f>
        <v>0.977272727272727</v>
      </c>
      <c s="30" r="J17">
        <v>2</v>
      </c>
      <c s="12" r="K17">
        <f>$J$17/$E$17</f>
        <v>0.022727272727273</v>
      </c>
      <c s="30" r="L17">
        <v>4</v>
      </c>
      <c s="16" r="M17"/>
      <c s="16" r="N17"/>
      <c s="30" r="O17">
        <v>1</v>
      </c>
      <c s="16" r="P17"/>
      <c s="16" r="Q17"/>
      <c s="30" r="R17">
        <v>9</v>
      </c>
      <c s="16" r="S17"/>
      <c s="16" r="T17"/>
      <c s="30" r="U17">
        <v>20</v>
      </c>
      <c s="16" r="V17"/>
      <c s="16" r="W17"/>
      <c s="30" r="X17">
        <v>17</v>
      </c>
      <c s="16" r="Y17"/>
      <c s="30" r="Z17">
        <v>37</v>
      </c>
      <c s="20" r="AA17">
        <f>$E$17/($B$17/100000)</f>
        <v>38.0315229464058</v>
      </c>
      <c s="20" r="AB17">
        <f>($F$17-$E$17)/(($C$17-$B$17)/100000)</f>
        <v>16.0132201659819</v>
      </c>
    </row>
    <row r="18">
      <c t="s" r="A18">
        <v>44</v>
      </c>
      <c s="1" r="B18">
        <v>335093</v>
      </c>
      <c s="1" r="C18">
        <v>3220471</v>
      </c>
      <c s="12" r="D18">
        <f>B18/C18</f>
        <v>0.104050929196382</v>
      </c>
      <c s="30" r="E18">
        <v>44</v>
      </c>
      <c s="30" r="F18">
        <v>649</v>
      </c>
      <c s="12" r="G18">
        <f>$E$18/$F$18</f>
        <v>0.067796610169492</v>
      </c>
      <c s="16" r="H18"/>
      <c s="12" r="I18">
        <f>$H$18/$E$18</f>
        <v>0</v>
      </c>
      <c s="16" r="J18"/>
      <c s="12" r="K18">
        <f>$J$18/$E$18</f>
        <v>0</v>
      </c>
      <c s="16" r="L18"/>
      <c s="16" r="M18"/>
      <c s="16" r="N18"/>
      <c s="16" r="O18"/>
      <c s="16" r="P18"/>
      <c s="16" r="Q18"/>
      <c s="16" r="R18"/>
      <c s="16" r="S18"/>
      <c s="16" r="T18"/>
      <c s="16" r="U18"/>
      <c s="16" r="V18"/>
      <c s="16" r="W18"/>
      <c s="16" r="X18"/>
      <c s="16" r="Y18"/>
      <c s="16" r="Z18"/>
      <c s="20" r="AA18">
        <f>$E$18/($B$18/100000)</f>
        <v>13.1306831237895</v>
      </c>
      <c s="20" r="AB18">
        <f>($F$18-$E$18)/(($C$18-$B$18)/100000)</f>
        <v>20.9677900087961</v>
      </c>
    </row>
    <row r="19">
      <c t="s" r="A19">
        <v>45</v>
      </c>
      <c s="1" r="B19">
        <v>315184</v>
      </c>
      <c s="1" r="C19">
        <v>3199922</v>
      </c>
      <c s="12" r="D19">
        <f>B19/C19</f>
        <v>0.098497400874146</v>
      </c>
      <c s="30" r="E19">
        <v>91</v>
      </c>
      <c s="30" r="F19">
        <v>522</v>
      </c>
      <c s="12" r="G19">
        <f>$E$19/$F$19</f>
        <v>0.174329501915709</v>
      </c>
      <c s="16" r="H19"/>
      <c s="12" r="I19">
        <f>$H$19/$E$19</f>
        <v>0</v>
      </c>
      <c s="16" r="J19"/>
      <c s="12" r="K19">
        <f>$J$19/$E$19</f>
        <v>0</v>
      </c>
      <c s="16" r="L19"/>
      <c s="30" r="M19">
        <v>7</v>
      </c>
      <c s="16" r="N19"/>
      <c s="16" r="O19"/>
      <c s="30" r="P19">
        <v>11</v>
      </c>
      <c s="16" r="Q19"/>
      <c s="16" r="R19"/>
      <c s="30" r="S19">
        <v>9</v>
      </c>
      <c s="16" r="T19"/>
      <c s="16" r="U19"/>
      <c s="30" r="V19">
        <v>22</v>
      </c>
      <c s="16" r="W19"/>
      <c s="16" r="X19"/>
      <c s="30" r="Y19">
        <v>42</v>
      </c>
      <c s="16" r="Z19"/>
      <c s="20" r="AA19">
        <f>$E$19/($B$19/100000)</f>
        <v>28.8720239606071</v>
      </c>
      <c s="20" r="AB19">
        <f>($F$19-$E$19)/(($C$19-$B$19)/100000)</f>
        <v>14.9406982540529</v>
      </c>
    </row>
    <row r="20">
      <c t="s" r="A20">
        <v>46</v>
      </c>
      <c s="1" r="B20">
        <v>142506</v>
      </c>
      <c s="1" r="C20">
        <v>1034884</v>
      </c>
      <c s="12" r="D20">
        <f>B20/C20</f>
        <v>0.137702389833063</v>
      </c>
      <c s="30" r="E20">
        <v>39</v>
      </c>
      <c s="30" r="F20">
        <v>191</v>
      </c>
      <c s="12" r="G20">
        <f>$E$20/$F$20</f>
        <v>0.204188481675393</v>
      </c>
      <c s="16" r="H20"/>
      <c s="12" r="I20">
        <f>$H$20/$E$20</f>
        <v>0</v>
      </c>
      <c s="16" r="J20"/>
      <c s="12" r="K20">
        <f>$J$20/$E$20</f>
        <v>0</v>
      </c>
      <c s="16" r="L20"/>
      <c s="16" r="M20"/>
      <c s="16" r="N20"/>
      <c s="16" r="O20"/>
      <c s="16" r="P20"/>
      <c s="16" r="Q20"/>
      <c s="16" r="R20"/>
      <c s="16" r="S20"/>
      <c s="16" r="T20"/>
      <c s="16" r="U20"/>
      <c s="16" r="V20"/>
      <c s="16" r="W20"/>
      <c s="16" r="X20"/>
      <c s="16" r="Y20"/>
      <c s="16" r="Z20"/>
      <c s="20" r="AA20">
        <f>$E$20/($B$20/100000)</f>
        <v>27.3672687465791</v>
      </c>
      <c s="20" r="AB20">
        <f>($F$20-$E$20)/(($C$20-$B$20)/100000)</f>
        <v>17.0331406646063</v>
      </c>
    </row>
    <row r="21">
      <c t="s" r="A21">
        <v>47</v>
      </c>
      <c s="30" r="B21">
        <v>461184</v>
      </c>
      <c s="30" r="C21">
        <v>4232439</v>
      </c>
      <c s="12" r="D21">
        <f>B21/C21</f>
        <v>0.108964122105481</v>
      </c>
      <c s="30" r="E21">
        <v>76</v>
      </c>
      <c s="30" r="F21">
        <v>518</v>
      </c>
      <c s="12" r="G21">
        <f>$E$21/$F$21</f>
        <v>0.146718146718147</v>
      </c>
      <c s="16" r="H21"/>
      <c s="12" r="I21">
        <f>$H$21/$E$21</f>
        <v>0</v>
      </c>
      <c s="16" r="J21"/>
      <c s="12" r="K21">
        <f>$J$21/$E$21</f>
        <v>0</v>
      </c>
      <c s="30" r="L21">
        <v>5</v>
      </c>
      <c s="16" r="M21"/>
      <c s="16" r="N21"/>
      <c s="30" r="O21">
        <v>5</v>
      </c>
      <c s="16" r="P21"/>
      <c s="16" r="Q21"/>
      <c s="30" r="R21">
        <v>15</v>
      </c>
      <c s="16" r="S21"/>
      <c s="16" r="T21"/>
      <c s="30" r="U21">
        <v>17</v>
      </c>
      <c s="16" r="V21"/>
      <c s="16" r="W21"/>
      <c s="30" r="X21">
        <v>13</v>
      </c>
      <c s="16" r="Y21"/>
      <c s="30" r="Z21">
        <v>21</v>
      </c>
      <c s="20" r="AA21">
        <f>$E$21/($B$21/100000)</f>
        <v>16.4793227865668</v>
      </c>
      <c s="20" r="AB21">
        <f>($F$21-$E$21)/(($C$21-$B$21)/100000)</f>
        <v>11.7202363669389</v>
      </c>
    </row>
    <row r="22">
      <c t="s" r="A22">
        <v>48</v>
      </c>
      <c s="1" r="B22">
        <v>437588</v>
      </c>
      <c s="1" r="C22">
        <v>5011861</v>
      </c>
      <c s="12" r="D22">
        <f>B22/C22</f>
        <v>0.087310482074423</v>
      </c>
      <c s="30" r="E22">
        <v>50</v>
      </c>
      <c s="30" r="F22">
        <v>516</v>
      </c>
      <c s="12" r="G22">
        <f>$E$22/$F$22</f>
        <v>0.096899224806202</v>
      </c>
      <c s="30" r="H22">
        <v>47</v>
      </c>
      <c s="12" r="I22">
        <f>$H$22/$E$22</f>
        <v>0.94</v>
      </c>
      <c s="30" r="J22">
        <v>3</v>
      </c>
      <c s="12" r="K22">
        <f>$J$22/$E$22</f>
        <v>0.06</v>
      </c>
      <c s="30" r="L22">
        <v>0</v>
      </c>
      <c s="16" r="M22"/>
      <c s="16" r="N22"/>
      <c s="30" r="O22">
        <v>3</v>
      </c>
      <c s="16" r="P22"/>
      <c s="16" r="Q22"/>
      <c s="30" r="R22">
        <v>3</v>
      </c>
      <c s="16" r="S22"/>
      <c s="16" r="T22"/>
      <c s="30" r="U22">
        <v>3</v>
      </c>
      <c s="16" r="V22"/>
      <c s="16" r="W22"/>
      <c s="30" r="X22">
        <v>18</v>
      </c>
      <c s="16" r="Y22"/>
      <c s="30" r="Z22">
        <v>23</v>
      </c>
      <c s="20" r="AA22">
        <f>$E$22/($B$22/100000)</f>
        <v>11.4262731153505</v>
      </c>
      <c s="20" r="AB22">
        <f>($F$22-$E$22)/(($C$22-$B$22)/100000)</f>
        <v>10.1874112017363</v>
      </c>
    </row>
    <row r="23">
      <c t="s" r="A23">
        <v>49</v>
      </c>
      <c s="1" r="B23">
        <v>749774</v>
      </c>
      <c s="1" r="C23">
        <v>7616804</v>
      </c>
      <c s="12" r="D23">
        <f>B23/C23</f>
        <v>0.098436824683949</v>
      </c>
      <c s="30" r="E23">
        <v>230</v>
      </c>
      <c s="30" r="F23">
        <v>1131</v>
      </c>
      <c s="12" r="G23">
        <f>$E$23/$F$23</f>
        <v>0.203359858532272</v>
      </c>
      <c s="30" r="H23">
        <v>224</v>
      </c>
      <c s="12" r="I23">
        <f>$H$23/$E$23</f>
        <v>0.973913043478261</v>
      </c>
      <c s="30" r="J23">
        <v>6</v>
      </c>
      <c s="12" r="K23">
        <f>$J$23/$E$23</f>
        <v>0.026086956521739</v>
      </c>
      <c s="30" r="L23">
        <v>3</v>
      </c>
      <c s="16" r="M23"/>
      <c s="16" r="N23"/>
      <c s="30" r="O23">
        <v>9</v>
      </c>
      <c s="16" r="P23"/>
      <c s="16" r="Q23"/>
      <c s="30" r="R23">
        <v>22</v>
      </c>
      <c s="16" r="S23"/>
      <c s="16" r="T23"/>
      <c s="30" r="U23">
        <v>38</v>
      </c>
      <c s="16" r="V23"/>
      <c s="16" r="W23"/>
      <c s="30" r="X23">
        <v>53</v>
      </c>
      <c s="16" r="Y23"/>
      <c s="30" r="Z23">
        <v>105</v>
      </c>
      <c s="20" r="AA23">
        <f>$E$23/($B$23/100000)</f>
        <v>30.6759103409828</v>
      </c>
      <c s="20" r="AB23">
        <f>($F$23-$E$23)/(($C$23-$B$23)/100000)</f>
        <v>13.1206649745232</v>
      </c>
    </row>
    <row r="24">
      <c t="s" r="A24">
        <v>50</v>
      </c>
      <c s="1" r="B24">
        <v>405354</v>
      </c>
      <c s="1" r="C24">
        <v>3935350</v>
      </c>
      <c s="12" r="D24">
        <f>B24/C24</f>
        <v>0.103003290685708</v>
      </c>
      <c s="30" r="E24">
        <v>125</v>
      </c>
      <c s="30" r="F24">
        <v>572</v>
      </c>
      <c s="12" r="G24">
        <f>$E$24/$F$24</f>
        <v>0.218531468531469</v>
      </c>
      <c s="30" r="H24">
        <v>123</v>
      </c>
      <c s="12" r="I24">
        <f>$H$24/$E$24</f>
        <v>0.984</v>
      </c>
      <c s="30" r="J24">
        <v>2</v>
      </c>
      <c s="12" r="K24">
        <f>$J$24/$E$24</f>
        <v>0.016</v>
      </c>
      <c s="30" r="L24">
        <v>5</v>
      </c>
      <c s="16" r="M24"/>
      <c s="16" r="N24"/>
      <c s="30" r="O24">
        <v>6</v>
      </c>
      <c s="16" r="P24"/>
      <c s="16" r="Q24"/>
      <c s="30" r="R24">
        <v>11</v>
      </c>
      <c s="16" r="S24"/>
      <c s="16" r="T24"/>
      <c s="30" r="U24">
        <v>19</v>
      </c>
      <c s="16" r="V24"/>
      <c s="16" r="W24"/>
      <c s="30" r="X24">
        <v>34</v>
      </c>
      <c s="16" r="Y24"/>
      <c s="30" r="Z24">
        <v>50</v>
      </c>
      <c s="20" r="AA24">
        <f>$E$24/($B$24/100000)</f>
        <v>30.8372434958086</v>
      </c>
      <c s="20" r="AB24">
        <f>($F$24-$E$24)/(($C$24-$B$24)/100000)</f>
        <v>12.6629038673132</v>
      </c>
    </row>
    <row r="25">
      <c t="s" r="A25">
        <v>51</v>
      </c>
      <c s="1" r="B25">
        <v>214698</v>
      </c>
      <c s="1" r="C25">
        <v>2140780</v>
      </c>
      <c s="12" r="D25">
        <f>B25/C25</f>
        <v>0.100289614065901</v>
      </c>
      <c s="30" r="E25">
        <v>83</v>
      </c>
      <c s="30" r="F25">
        <v>396</v>
      </c>
      <c s="12" r="G25">
        <f>$E$25/$F$25</f>
        <v>0.20959595959596</v>
      </c>
      <c s="30" r="H25">
        <v>80</v>
      </c>
      <c s="12" r="I25">
        <f>$H$25/$E$25</f>
        <v>0.963855421686747</v>
      </c>
      <c s="30" r="J25">
        <v>3</v>
      </c>
      <c s="12" r="K25">
        <f>$J$25/$E$25</f>
        <v>0.036144578313253</v>
      </c>
      <c s="30" r="L25">
        <v>6</v>
      </c>
      <c s="16" r="M25"/>
      <c s="16" r="N25"/>
      <c s="30" r="O25">
        <v>8</v>
      </c>
      <c s="16" r="P25"/>
      <c s="16" r="Q25"/>
      <c s="30" r="R25">
        <v>10</v>
      </c>
      <c s="16" r="S25"/>
      <c s="16" r="T25"/>
      <c s="30" r="U25">
        <v>9</v>
      </c>
      <c s="16" r="V25"/>
      <c s="16" r="W25"/>
      <c s="30" r="X25">
        <v>18</v>
      </c>
      <c s="16" r="Y25"/>
      <c s="30" r="Z25">
        <v>32</v>
      </c>
      <c s="20" r="AA25">
        <f>$E$25/($B$25/100000)</f>
        <v>38.6589535067863</v>
      </c>
      <c s="20" r="AB25">
        <f>($F$25-$E$25)/(($C$25-$B$25)/100000)</f>
        <v>16.2506061528014</v>
      </c>
    </row>
    <row r="26">
      <c t="s" r="A26">
        <v>52</v>
      </c>
      <c s="1" r="B26">
        <v>511821</v>
      </c>
      <c s="1" r="C26">
        <v>4434377</v>
      </c>
      <c s="12" r="D26">
        <f>B26/C26</f>
        <v>0.115421174158174</v>
      </c>
      <c s="11" r="E26">
        <v>180</v>
      </c>
      <c s="30" r="F26">
        <v>808</v>
      </c>
      <c s="12" r="G26">
        <f>$E$26/$F$26</f>
        <v>0.222772277227723</v>
      </c>
      <c s="11" r="H26">
        <v>177</v>
      </c>
      <c s="12" r="I26">
        <f>$H$26/$E$26</f>
        <v>0.983333333333333</v>
      </c>
      <c s="11" r="J26">
        <v>3</v>
      </c>
      <c s="12" r="K26">
        <f>$J$26/$E$26</f>
        <v>0.016666666666667</v>
      </c>
      <c s="11" r="L26">
        <v>6</v>
      </c>
      <c s="16" r="M26"/>
      <c s="16" r="N26"/>
      <c s="11" r="O26">
        <v>12</v>
      </c>
      <c s="16" r="P26"/>
      <c s="16" r="Q26"/>
      <c s="11" r="R26">
        <v>24</v>
      </c>
      <c s="16" r="S26"/>
      <c s="16" r="T26"/>
      <c s="11" r="U26">
        <v>33</v>
      </c>
      <c s="16" r="V26"/>
      <c s="16" r="W26"/>
      <c s="11" r="X26">
        <v>33</v>
      </c>
      <c s="16" r="Y26"/>
      <c s="11" r="Z26">
        <v>72</v>
      </c>
      <c s="20" r="AA26">
        <f>$E$26/($B$26/100000)</f>
        <v>35.1685452531256</v>
      </c>
      <c s="20" r="AB26">
        <f>($F$26-$E$26)/(($C$26-$B$26)/100000)</f>
        <v>16.0099690100027</v>
      </c>
    </row>
    <row r="27">
      <c t="s" r="A27">
        <v>53</v>
      </c>
      <c s="1" r="B27">
        <v>102649</v>
      </c>
      <c s="1" r="C27">
        <v>735059</v>
      </c>
      <c s="12" r="D27">
        <f>B27/C27</f>
        <v>0.139647293618607</v>
      </c>
      <c s="30" r="E27">
        <v>53</v>
      </c>
      <c s="30" r="F27">
        <v>196</v>
      </c>
      <c s="12" r="G27">
        <f>$E$27/$F$27</f>
        <v>0.270408163265306</v>
      </c>
      <c s="30" r="H27">
        <v>52</v>
      </c>
      <c s="12" r="I27">
        <f>$H$27/$E$27</f>
        <v>0.981132075471698</v>
      </c>
      <c s="30" r="J27">
        <v>1</v>
      </c>
      <c s="12" r="K27">
        <f>$J$27/$E$27</f>
        <v>0.018867924528302</v>
      </c>
      <c s="30" r="L27">
        <v>1</v>
      </c>
      <c s="16" r="M27"/>
      <c s="16" r="N27"/>
      <c s="16" r="O27"/>
      <c s="16" r="P27"/>
      <c s="30" r="Q27">
        <v>5</v>
      </c>
      <c s="16" r="R27"/>
      <c s="16" r="S27"/>
      <c s="16" r="T27"/>
      <c s="16" r="U27"/>
      <c s="16" r="V27"/>
      <c s="30" r="W27">
        <v>22</v>
      </c>
      <c s="16" r="X27"/>
      <c s="16" r="Y27"/>
      <c s="30" r="Z27">
        <v>25</v>
      </c>
      <c s="20" r="AA27">
        <f>$E$27/($B$27/100000)</f>
        <v>51.6322613956298</v>
      </c>
      <c s="20" r="AB27">
        <f>($F$27-$E$27)/(($C$27-$B$27)/100000)</f>
        <v>22.6119131576035</v>
      </c>
    </row>
    <row r="28">
      <c t="s" r="A28">
        <v>54</v>
      </c>
      <c s="1" r="B28">
        <v>149306</v>
      </c>
      <c s="1" r="C28">
        <v>1320148</v>
      </c>
      <c s="12" r="D28">
        <f>B28/C28</f>
        <v>0.113097925384124</v>
      </c>
      <c s="30" r="E28">
        <v>15</v>
      </c>
      <c s="30" r="F28">
        <v>181</v>
      </c>
      <c s="12" r="G28">
        <f>$E$28/$F$28</f>
        <v>0.082872928176796</v>
      </c>
      <c s="16" r="H28"/>
      <c s="12" r="I28">
        <f>$H$28/$E$28</f>
        <v>0</v>
      </c>
      <c s="16" r="J28"/>
      <c s="12" r="K28">
        <f>$J$28/$E$28</f>
        <v>0</v>
      </c>
      <c s="16" r="L28"/>
      <c s="16" r="M28"/>
      <c s="16" r="N28"/>
      <c s="16" r="O28"/>
      <c s="16" r="P28"/>
      <c s="16" r="Q28"/>
      <c s="16" r="R28"/>
      <c s="16" r="S28"/>
      <c s="16" r="T28"/>
      <c s="16" r="U28"/>
      <c s="16" r="V28"/>
      <c s="16" r="W28"/>
      <c s="16" r="X28"/>
      <c s="16" r="Y28"/>
      <c s="16" r="Z28"/>
      <c s="20" r="AA28">
        <f>$E$28/($B$28/100000)</f>
        <v>10.0464817221009</v>
      </c>
      <c s="20" r="AB28">
        <f>($F$28-$E$28)/(($C$28-$B$28)/100000)</f>
        <v>14.1778309968382</v>
      </c>
    </row>
    <row r="29">
      <c t="s" r="A29">
        <v>55</v>
      </c>
      <c s="1" r="B29">
        <v>233596</v>
      </c>
      <c s="1" r="C29">
        <v>1892386</v>
      </c>
      <c s="12" r="D29">
        <f>B29/C29</f>
        <v>0.123439932445072</v>
      </c>
      <c s="11" r="E29">
        <v>104</v>
      </c>
      <c s="30" r="F29">
        <v>471</v>
      </c>
      <c s="12" r="G29">
        <f>$E$29/$F$29</f>
        <v>0.220806794055202</v>
      </c>
      <c s="16" r="H29"/>
      <c s="12" r="I29">
        <f>$H$29/$E$29</f>
        <v>0</v>
      </c>
      <c s="16" r="J29"/>
      <c s="12" r="K29">
        <f>$J$29/$E$29</f>
        <v>0</v>
      </c>
      <c s="11" r="L29">
        <v>3</v>
      </c>
      <c s="16" r="M29"/>
      <c s="16" r="N29"/>
      <c s="11" r="O29">
        <v>2</v>
      </c>
      <c s="16" r="P29"/>
      <c s="16" r="Q29"/>
      <c s="11" r="R29">
        <v>7</v>
      </c>
      <c s="16" r="S29"/>
      <c s="16" r="T29"/>
      <c s="11" r="U29">
        <v>20</v>
      </c>
      <c s="16" r="V29"/>
      <c s="16" r="W29"/>
      <c s="11" r="X29">
        <v>28</v>
      </c>
      <c s="16" r="Y29"/>
      <c s="11" r="Z29">
        <v>47</v>
      </c>
      <c s="20" r="AA29">
        <f>$E$29/($B$29/100000)</f>
        <v>44.5213102964092</v>
      </c>
      <c s="20" r="AB29">
        <f>($F$29-$E$29)/(($C$29-$B$29)/100000)</f>
        <v>22.1245606737441</v>
      </c>
    </row>
    <row r="30">
      <c t="s" r="A30">
        <v>56</v>
      </c>
      <c s="1" r="B30">
        <v>122646</v>
      </c>
      <c s="1" r="C30">
        <v>1016155</v>
      </c>
      <c s="12" r="D30">
        <f>B30/C30</f>
        <v>0.120696153637978</v>
      </c>
      <c s="30" r="E30">
        <v>42</v>
      </c>
      <c s="30" r="F30">
        <v>158</v>
      </c>
      <c s="12" r="G30">
        <f>$E$30/$F$30</f>
        <v>0.265822784810127</v>
      </c>
      <c s="30" r="H30">
        <v>41</v>
      </c>
      <c s="12" r="I30">
        <f>$H$30/$E$30</f>
        <v>0.976190476190476</v>
      </c>
      <c s="30" r="J30">
        <v>1</v>
      </c>
      <c s="12" r="K30">
        <f>$J$30/$E$30</f>
        <v>0.023809523809524</v>
      </c>
      <c s="16" r="L30"/>
      <c s="16" r="M30"/>
      <c s="16" r="N30"/>
      <c s="16" r="O30"/>
      <c s="16" r="P30"/>
      <c s="16" r="Q30"/>
      <c s="16" r="R30"/>
      <c s="16" r="S30"/>
      <c s="16" r="T30"/>
      <c s="16" r="U30"/>
      <c s="16" r="V30"/>
      <c s="16" r="W30"/>
      <c s="16" r="X30"/>
      <c s="16" r="Y30"/>
      <c s="16" r="Z30"/>
      <c s="9" r="AA30">
        <f>$E$30/($B$30/100000)</f>
        <v>34.2448999559708</v>
      </c>
      <c s="20" r="AB30">
        <f>($F$30-$E$30)/(($C$30-$B$30)/100000)</f>
        <v>12.9825217205423</v>
      </c>
    </row>
    <row r="31">
      <c t="s" s="8" r="A31">
        <v>57</v>
      </c>
      <c s="1" r="B31">
        <v>497130</v>
      </c>
      <c s="1" r="C31">
        <v>6615934</v>
      </c>
      <c s="14" r="D31">
        <f>B31/C31</f>
        <v>0.075141317915203</v>
      </c>
      <c s="30" r="E31">
        <v>80</v>
      </c>
      <c s="30" r="F31">
        <v>596</v>
      </c>
      <c s="14" r="G31">
        <f>$E$31/$F$31</f>
        <v>0.134228187919463</v>
      </c>
      <c s="30" r="H31">
        <v>79</v>
      </c>
      <c s="14" r="I31">
        <f>$H$31/$E$31</f>
        <v>0.9875</v>
      </c>
      <c s="30" r="J31">
        <v>1</v>
      </c>
      <c s="14" r="K31">
        <f>$J$31/$E$31</f>
        <v>0.0125</v>
      </c>
      <c s="30" r="L31">
        <v>2</v>
      </c>
      <c s="16" r="M31"/>
      <c s="16" r="N31"/>
      <c s="30" r="O31">
        <v>4</v>
      </c>
      <c s="16" r="P31"/>
      <c s="16" r="Q31"/>
      <c s="30" r="R31">
        <v>11</v>
      </c>
      <c s="16" r="S31"/>
      <c s="16" r="T31"/>
      <c s="30" r="U31">
        <v>11</v>
      </c>
      <c s="16" r="V31"/>
      <c s="16" r="W31"/>
      <c s="30" r="X31">
        <v>18</v>
      </c>
      <c s="16" r="Y31"/>
      <c s="30" r="Z31">
        <v>34</v>
      </c>
      <c s="9" r="AA31">
        <f>$E$31/($B$31/100000)</f>
        <v>16.0923702049766</v>
      </c>
      <c s="9" r="AB31">
        <f>($F$31-$E$31)/(($C$31-$B$31)/100000)</f>
        <v>8.43302057068669</v>
      </c>
    </row>
    <row r="32">
      <c t="s" r="A32">
        <v>58</v>
      </c>
      <c s="1" r="B32">
        <v>178400</v>
      </c>
      <c s="1" r="C32">
        <v>1465336</v>
      </c>
      <c s="12" r="D32">
        <f>B32/C32</f>
        <v>0.121746821206877</v>
      </c>
      <c s="30" r="E32">
        <v>96</v>
      </c>
      <c s="30" r="F32">
        <v>401</v>
      </c>
      <c s="14" r="G32">
        <f>$E$32/$F$32</f>
        <v>0.239401496259352</v>
      </c>
      <c s="30" r="H32">
        <v>89</v>
      </c>
      <c s="14" r="I32">
        <f>$H$32/$E$32</f>
        <v>0.927083333333333</v>
      </c>
      <c s="30" r="J32">
        <v>7</v>
      </c>
      <c s="14" r="K32">
        <f>$J$32/$E$32</f>
        <v>0.072916666666667</v>
      </c>
      <c s="30" r="L32">
        <v>6</v>
      </c>
      <c s="16" r="M32"/>
      <c s="16" r="N32"/>
      <c s="30" r="O32">
        <v>4</v>
      </c>
      <c s="16" r="P32"/>
      <c s="16" r="Q32"/>
      <c s="30" r="R32">
        <v>10</v>
      </c>
      <c s="16" r="S32"/>
      <c s="16" r="T32"/>
      <c s="30" r="U32">
        <v>20</v>
      </c>
      <c s="16" r="V32"/>
      <c s="16" r="W32"/>
      <c s="30" r="X32">
        <v>18</v>
      </c>
      <c s="16" r="Y32"/>
      <c s="30" r="Z32">
        <v>38</v>
      </c>
      <c s="9" r="AA32">
        <f>$E$32/($B$32/100000)</f>
        <v>53.8116591928251</v>
      </c>
      <c s="20" r="AB32">
        <f>($F$32-$E$32)/(($C$32-$B$32)/100000)</f>
        <v>23.6997022384952</v>
      </c>
    </row>
    <row r="33">
      <c t="s" r="A33">
        <v>59</v>
      </c>
      <c s="1" r="B33">
        <v>1041376</v>
      </c>
      <c s="1" r="C33">
        <v>14857620</v>
      </c>
      <c s="12" r="D33">
        <f>B33/C33</f>
        <v>0.070090364405605</v>
      </c>
      <c s="30" r="E33">
        <v>205</v>
      </c>
      <c s="30" r="F33">
        <v>1396</v>
      </c>
      <c s="14" r="G33">
        <f>$E$33/$F$33</f>
        <v>0.146848137535817</v>
      </c>
      <c s="30" r="H33">
        <v>197</v>
      </c>
      <c s="14" r="I33">
        <f>$H$33/$E$33</f>
        <v>0.960975609756098</v>
      </c>
      <c s="30" r="J33">
        <v>8</v>
      </c>
      <c s="12" r="K33">
        <f>$J$33/$E$33</f>
        <v>0.039024390243902</v>
      </c>
      <c s="30" r="L33">
        <v>3</v>
      </c>
      <c s="16" r="M33"/>
      <c s="16" r="N33"/>
      <c s="30" r="O33">
        <v>3</v>
      </c>
      <c s="16" r="P33"/>
      <c s="16" r="Q33"/>
      <c s="30" r="R33">
        <v>12</v>
      </c>
      <c s="16" r="S33"/>
      <c s="16" r="T33"/>
      <c s="30" r="U33">
        <v>51</v>
      </c>
      <c s="16" r="V33"/>
      <c s="16" r="W33"/>
      <c s="30" r="X33">
        <v>36</v>
      </c>
      <c s="16" r="Y33"/>
      <c s="30" r="Z33">
        <v>100</v>
      </c>
      <c s="20" r="AA33">
        <f>$E$33/($B$33/100000)</f>
        <v>19.6854930399779</v>
      </c>
      <c s="20" r="AB33">
        <f>($F$33-$E$33)/(($C$33-$B$33)/100000)</f>
        <v>8.62028782931164</v>
      </c>
    </row>
    <row r="34">
      <c t="s" r="A34">
        <v>60</v>
      </c>
      <c s="1" r="B34">
        <v>734260</v>
      </c>
      <c s="1" r="C34">
        <v>6773333</v>
      </c>
      <c s="12" r="D34">
        <f>B34/C34</f>
        <v>0.108404532893924</v>
      </c>
      <c s="30" r="E34">
        <v>229</v>
      </c>
      <c s="30" r="F34">
        <v>1077</v>
      </c>
      <c s="12" r="G34">
        <f>$E$34/$F$34</f>
        <v>0.212627669452182</v>
      </c>
      <c s="30" r="H34">
        <v>223</v>
      </c>
      <c s="12" r="I34">
        <f>$H$34/$E$34</f>
        <v>0.973799126637555</v>
      </c>
      <c s="30" r="J34">
        <v>6</v>
      </c>
      <c s="12" r="K34">
        <f>$J$34/$E$34</f>
        <v>0.026200873362445</v>
      </c>
      <c s="30" r="L34">
        <v>6</v>
      </c>
      <c s="16" r="M34"/>
      <c s="16" r="N34"/>
      <c s="30" r="O34">
        <v>11</v>
      </c>
      <c s="16" r="P34"/>
      <c s="16" r="Q34"/>
      <c s="30" r="R34">
        <v>35</v>
      </c>
      <c s="16" r="S34"/>
      <c s="16" r="T34"/>
      <c s="30" r="U34">
        <v>36</v>
      </c>
      <c s="16" r="V34"/>
      <c s="16" r="W34"/>
      <c s="30" r="X34">
        <v>43</v>
      </c>
      <c s="16" r="Y34"/>
      <c s="30" r="Z34">
        <v>98</v>
      </c>
      <c s="20" r="AA34">
        <f>$E$34/($B$34/100000)</f>
        <v>31.1878626099747</v>
      </c>
      <c s="20" r="AB34">
        <f>($F$34-$E$34)/(($C$34-$B$34)/100000)</f>
        <v>14.0418902040098</v>
      </c>
    </row>
    <row r="35">
      <c t="s" r="A35">
        <v>61</v>
      </c>
      <c s="1" r="B35">
        <v>55232</v>
      </c>
      <c s="1" r="C35">
        <v>491391</v>
      </c>
      <c s="12" r="D35">
        <f>B35/C35</f>
        <v>0.112399290992306</v>
      </c>
      <c s="30" r="E35">
        <v>27</v>
      </c>
      <c s="30" r="F35">
        <v>95</v>
      </c>
      <c s="12" r="G35">
        <f>$E$35/$F$35</f>
        <v>0.28421052631579</v>
      </c>
      <c s="11" r="H35">
        <v>26</v>
      </c>
      <c s="12" r="I35">
        <f>$H$35/$E$35</f>
        <v>0.962962962962963</v>
      </c>
      <c s="11" r="J35">
        <v>1</v>
      </c>
      <c s="12" r="K35">
        <f>$J$35/$E$35</f>
        <v>0.037037037037037</v>
      </c>
      <c s="11" r="L35">
        <v>4</v>
      </c>
      <c s="16" r="M35"/>
      <c s="16" r="N35"/>
      <c s="11" r="O35">
        <v>6</v>
      </c>
      <c s="16" r="P35"/>
      <c s="16" r="Q35"/>
      <c s="11" r="R35">
        <v>3</v>
      </c>
      <c s="16" r="S35"/>
      <c s="16" r="T35"/>
      <c s="11" r="U35">
        <v>3</v>
      </c>
      <c s="16" r="V35"/>
      <c s="16" r="W35"/>
      <c s="11" r="X35">
        <v>5</v>
      </c>
      <c s="16" r="Y35"/>
      <c s="11" r="Z35">
        <v>5</v>
      </c>
      <c s="20" r="AA35">
        <f>$E$35/($B$35/100000)</f>
        <v>48.8847045191193</v>
      </c>
      <c s="20" r="AB35">
        <f>($F$35-$E$35)/(($C$35-$B$35)/100000)</f>
        <v>15.5906446960856</v>
      </c>
    </row>
    <row r="36">
      <c t="s" r="A36">
        <v>62</v>
      </c>
      <c s="1" r="B36">
        <v>953338</v>
      </c>
      <c s="1" r="C36">
        <v>8703442</v>
      </c>
      <c s="12" r="D36">
        <f>B36/C36</f>
        <v>0.10953574459392</v>
      </c>
      <c s="30" r="E36">
        <v>275</v>
      </c>
      <c s="30" r="F36">
        <v>1295</v>
      </c>
      <c s="12" r="G36">
        <f>$E$36/$F$36</f>
        <v>0.212355212355212</v>
      </c>
      <c s="29" r="H36">
        <v>271</v>
      </c>
      <c s="12" r="I36">
        <f>$H$36/$E$36</f>
        <v>0.985454545454546</v>
      </c>
      <c s="30" r="J36">
        <v>4</v>
      </c>
      <c s="12" r="K36">
        <f>$J$36/$E$36</f>
        <v>0.014545454545454</v>
      </c>
      <c s="29" r="L36">
        <v>8</v>
      </c>
      <c s="6" r="M36"/>
      <c s="6" r="N36"/>
      <c s="29" r="O36">
        <v>11</v>
      </c>
      <c s="6" r="P36"/>
      <c s="6" r="Q36"/>
      <c s="29" r="R36">
        <v>44</v>
      </c>
      <c s="16" r="S36"/>
      <c s="16" r="T36"/>
      <c s="30" r="U36">
        <v>51</v>
      </c>
      <c s="16" r="V36"/>
      <c s="16" r="W36"/>
      <c s="30" r="X36">
        <v>65</v>
      </c>
      <c s="16" r="Y36"/>
      <c s="30" r="Z36">
        <v>96</v>
      </c>
      <c s="20" r="AA36">
        <f>$E$36/($B$36/100000)</f>
        <v>28.8460126418962</v>
      </c>
      <c s="20" r="AB36">
        <f>($F$36-$E$36)/(($C$36-$B$36)/100000)</f>
        <v>13.1611137089257</v>
      </c>
    </row>
    <row r="37">
      <c t="s" r="A37">
        <v>63</v>
      </c>
      <c s="1" r="B37">
        <v>325423</v>
      </c>
      <c s="1" r="C37">
        <v>2694837</v>
      </c>
      <c s="12" r="D37">
        <f>B37/C37</f>
        <v>0.120757953078424</v>
      </c>
      <c s="30" r="E37">
        <v>112</v>
      </c>
      <c s="30" r="F37">
        <v>531</v>
      </c>
      <c s="12" r="G37">
        <f>$E$37/$F$37</f>
        <v>0.210922787193974</v>
      </c>
      <c s="16" r="H37"/>
      <c s="12" r="I37">
        <f>$H$37/$E$37</f>
        <v>0</v>
      </c>
      <c s="16" r="J37"/>
      <c s="12" r="K37">
        <f>$J$37/$E$37</f>
        <v>0</v>
      </c>
      <c s="30" r="L37">
        <v>0</v>
      </c>
      <c s="16" r="M37"/>
      <c s="16" r="N37"/>
      <c s="30" r="O37">
        <v>8</v>
      </c>
      <c s="16" r="P37"/>
      <c s="16" r="Q37"/>
      <c s="30" r="R37">
        <v>12</v>
      </c>
      <c s="16" r="S37"/>
      <c s="16" r="T37"/>
      <c s="30" r="U37">
        <v>23</v>
      </c>
      <c s="16" r="V37"/>
      <c s="16" r="W37"/>
      <c s="30" r="X37">
        <v>19</v>
      </c>
      <c s="16" r="Y37"/>
      <c s="30" r="Z37">
        <v>50</v>
      </c>
      <c s="20" r="AA37">
        <f>$E$37/($B$37/100000)</f>
        <v>34.4167437458324</v>
      </c>
      <c s="20" r="AB37">
        <f>($F$37-$E$37)/(($C$37-$B$37)/100000)</f>
        <v>17.6836973192528</v>
      </c>
    </row>
    <row r="38">
      <c t="s" r="A38">
        <v>64</v>
      </c>
      <c s="1" r="B38">
        <v>348422</v>
      </c>
      <c s="1" r="C38">
        <v>2881297</v>
      </c>
      <c s="12" r="D38">
        <f>B38/C38</f>
        <v>0.120925402691913</v>
      </c>
      <c s="30" r="E38">
        <v>157</v>
      </c>
      <c s="30" r="F38">
        <v>594</v>
      </c>
      <c s="12" r="G38">
        <f>$E$38/$F$38</f>
        <v>0.264309764309764</v>
      </c>
      <c s="30" r="H38">
        <v>155</v>
      </c>
      <c s="12" r="I38">
        <f>$H$38/$E$38</f>
        <v>0.987261146496815</v>
      </c>
      <c s="30" r="J38">
        <v>2</v>
      </c>
      <c s="12" r="K38">
        <f>$J$38/$E$38</f>
        <v>0.012738853503185</v>
      </c>
      <c s="30" r="L38">
        <v>4</v>
      </c>
      <c s="16" r="M38"/>
      <c s="16" r="N38"/>
      <c s="30" r="O38">
        <v>5</v>
      </c>
      <c s="16" r="P38"/>
      <c s="16" r="Q38"/>
      <c s="30" r="R38">
        <v>17</v>
      </c>
      <c s="16" r="S38"/>
      <c s="16" r="T38"/>
      <c s="30" r="U38">
        <v>25</v>
      </c>
      <c s="16" r="V38"/>
      <c s="16" r="W38"/>
      <c s="30" r="X38">
        <v>30</v>
      </c>
      <c s="16" r="Y38"/>
      <c s="30" r="Z38">
        <v>74</v>
      </c>
      <c s="20" r="AA38">
        <f>$E$38/($B$38/100000)</f>
        <v>45.0603004402707</v>
      </c>
      <c s="20" r="AB38">
        <f>($F$38-$E$38)/(($C$38-$B$38)/100000)</f>
        <v>17.2531214528944</v>
      </c>
    </row>
    <row r="39">
      <c t="s" r="A39">
        <v>65</v>
      </c>
      <c s="1" r="B39">
        <v>1044143</v>
      </c>
      <c s="1" r="C39">
        <v>9636871</v>
      </c>
      <c s="12" r="D39">
        <f>B39/C39</f>
        <v>0.108348757599848</v>
      </c>
      <c s="30" r="E39">
        <v>324</v>
      </c>
      <c s="30" r="F39">
        <v>1441</v>
      </c>
      <c s="12" r="G39">
        <f>$E$39/$F$39</f>
        <v>0.224843858431645</v>
      </c>
      <c s="30" r="H39">
        <v>320</v>
      </c>
      <c s="12" r="I39">
        <f>$H$39/$E$39</f>
        <v>0.987654320987654</v>
      </c>
      <c s="30" r="J39">
        <v>4</v>
      </c>
      <c s="12" r="K39">
        <f>$J$39/$E$39</f>
        <v>0.012345679012346</v>
      </c>
      <c s="30" r="L39">
        <v>9</v>
      </c>
      <c s="16" r="M39"/>
      <c s="16" r="N39"/>
      <c s="30" r="O39">
        <v>18</v>
      </c>
      <c s="16" r="P39"/>
      <c s="16" r="Q39"/>
      <c s="30" r="R39">
        <v>41</v>
      </c>
      <c s="16" r="S39"/>
      <c s="16" r="T39"/>
      <c s="30" r="U39">
        <v>55</v>
      </c>
      <c s="16" r="V39"/>
      <c s="16" r="W39"/>
      <c s="30" r="X39">
        <v>72</v>
      </c>
      <c s="16" r="Y39"/>
      <c s="30" r="Z39">
        <v>129</v>
      </c>
      <c s="20" r="AA39">
        <f>$E$39/($B$39/100000)</f>
        <v>31.0302324490036</v>
      </c>
      <c s="20" r="AB39">
        <f>($F$39-$E$39)/(($C$39-$B$39)/100000)</f>
        <v>12.999364113469</v>
      </c>
    </row>
    <row r="40">
      <c t="s" r="A40">
        <v>66</v>
      </c>
      <c s="1" r="B40">
        <v>80703</v>
      </c>
      <c s="1" r="C40">
        <v>820384</v>
      </c>
      <c s="12" r="D40">
        <f>B40/C40</f>
        <v>0.098372225689433</v>
      </c>
      <c s="30" r="E40">
        <v>16</v>
      </c>
      <c s="30" r="F40">
        <v>96</v>
      </c>
      <c s="12" r="G40">
        <f>$E$40/$F$40</f>
        <v>0.166666666666667</v>
      </c>
      <c s="16" r="H40"/>
      <c s="12" r="I40">
        <f>$H$40/$E$40</f>
        <v>0</v>
      </c>
      <c s="16" r="J40"/>
      <c s="12" r="K40">
        <f>$J$40/$E$40</f>
        <v>0</v>
      </c>
      <c s="16" r="L40"/>
      <c s="16" r="M40"/>
      <c s="16" r="N40"/>
      <c s="16" r="O40"/>
      <c s="16" r="P40"/>
      <c s="16" r="Q40"/>
      <c s="16" r="R40"/>
      <c s="16" r="S40"/>
      <c s="16" r="T40"/>
      <c s="16" r="U40"/>
      <c s="16" r="V40"/>
      <c s="16" r="W40"/>
      <c s="16" r="X40"/>
      <c s="16" r="Y40"/>
      <c s="16" r="Z40"/>
      <c s="20" r="AA40">
        <f>$E$40/($B$40/100000)</f>
        <v>19.8257809499027</v>
      </c>
      <c s="20" r="AB40">
        <f>($F$40-$E$40)/(($C$40-$B$40)/100000)</f>
        <v>10.8154731566716</v>
      </c>
    </row>
    <row r="41">
      <c t="s" r="A41">
        <v>67</v>
      </c>
      <c s="1" r="B41">
        <v>396961</v>
      </c>
      <c s="1" r="C41">
        <v>3316277</v>
      </c>
      <c s="12" r="D41">
        <f>B41/C41</f>
        <v>0.119700797008211</v>
      </c>
      <c s="30" r="E41">
        <v>123</v>
      </c>
      <c s="30" r="F41">
        <v>530</v>
      </c>
      <c s="12" r="G41">
        <f>$E$41/$F$41</f>
        <v>0.232075471698113</v>
      </c>
      <c s="30" r="H41">
        <v>116</v>
      </c>
      <c s="12" r="I41">
        <f>$H$41/$E$41</f>
        <v>0.943089430894309</v>
      </c>
      <c s="30" r="J41">
        <v>7</v>
      </c>
      <c s="12" r="K41">
        <f>$J$41/$E$41</f>
        <v>0.056910569105691</v>
      </c>
      <c s="30" r="L41">
        <v>2</v>
      </c>
      <c s="16" r="M41"/>
      <c s="16" r="N41"/>
      <c s="30" r="O41">
        <v>8</v>
      </c>
      <c s="16" r="P41"/>
      <c s="16" r="Q41"/>
      <c s="30" r="R41">
        <v>16</v>
      </c>
      <c s="16" r="S41"/>
      <c s="16" r="T41"/>
      <c s="30" r="U41">
        <v>27</v>
      </c>
      <c s="16" r="V41"/>
      <c s="16" r="W41"/>
      <c s="30" r="X41">
        <v>28</v>
      </c>
      <c s="16" r="Y41"/>
      <c s="30" r="Z41">
        <v>42</v>
      </c>
      <c s="20" r="AA41">
        <f>$E$41/($B$41/100000)</f>
        <v>30.9854116651258</v>
      </c>
      <c s="20" r="AB41">
        <f>($F$41-$E$41)/(($C$41-$B$41)/100000)</f>
        <v>13.9416219415781</v>
      </c>
    </row>
    <row r="42">
      <c t="s" r="A42">
        <v>68</v>
      </c>
      <c s="1" r="B42">
        <v>75167</v>
      </c>
      <c s="1" r="C42">
        <v>597885</v>
      </c>
      <c s="12" r="D42">
        <f>B42/C42</f>
        <v>0.125721501626567</v>
      </c>
      <c s="30" r="E42">
        <v>21</v>
      </c>
      <c s="30" r="F42">
        <v>102</v>
      </c>
      <c s="12" r="G42">
        <f>$E$42/$F$42</f>
        <v>0.205882352941176</v>
      </c>
      <c s="16" r="H42"/>
      <c s="12" r="I42">
        <f>$H$42/$E$42</f>
        <v>0</v>
      </c>
      <c s="16" r="J42"/>
      <c s="12" r="K42">
        <f>$J$42/$E$42</f>
        <v>0</v>
      </c>
      <c s="16" r="L42"/>
      <c s="16" r="M42"/>
      <c s="16" r="N42"/>
      <c s="16" r="O42"/>
      <c s="16" r="P42"/>
      <c s="16" r="Q42"/>
      <c s="16" r="R42"/>
      <c s="16" r="S42"/>
      <c s="16" r="T42"/>
      <c s="16" r="U42"/>
      <c s="16" r="V42"/>
      <c s="16" r="W42"/>
      <c s="16" r="X42"/>
      <c s="16" r="Y42"/>
      <c s="16" r="Z42"/>
      <c s="20" r="AA42">
        <f>$E$42/($B$42/100000)</f>
        <v>27.937791850147</v>
      </c>
      <c s="20" r="AB42">
        <f>($F$42-$E$42)/(($C$42-$B$42)/100000)</f>
        <v>15.4959270581843</v>
      </c>
    </row>
    <row r="43">
      <c t="s" r="A43">
        <v>69</v>
      </c>
      <c s="1" r="B43">
        <v>510068</v>
      </c>
      <c s="1" r="C43">
        <v>4669784</v>
      </c>
      <c s="12" r="D43">
        <f>B43/C43</f>
        <v>0.109227321863281</v>
      </c>
      <c s="30" r="E43">
        <v>182</v>
      </c>
      <c s="30" r="F43">
        <v>844</v>
      </c>
      <c s="12" r="G43">
        <f>$E$43/$F$43</f>
        <v>0.21563981042654</v>
      </c>
      <c s="30" r="H43">
        <v>178</v>
      </c>
      <c s="12" r="I43">
        <f>$H$43/$E$43</f>
        <v>0.978021978021978</v>
      </c>
      <c s="30" r="J43">
        <v>4</v>
      </c>
      <c s="12" r="K43">
        <f>$J$43/$E$43</f>
        <v>0.021978021978022</v>
      </c>
      <c s="30" r="L43">
        <v>7</v>
      </c>
      <c s="16" r="M43"/>
      <c s="16" r="N43"/>
      <c s="30" r="O43">
        <v>12</v>
      </c>
      <c s="16" r="P43"/>
      <c s="16" r="Q43"/>
      <c s="30" r="R43">
        <v>16</v>
      </c>
      <c s="16" r="S43"/>
      <c s="16" r="T43"/>
      <c s="30" r="U43">
        <v>34</v>
      </c>
      <c s="16" r="V43"/>
      <c s="16" r="W43"/>
      <c s="30" r="X43">
        <v>37</v>
      </c>
      <c s="16" r="Y43"/>
      <c s="30" r="Z43">
        <v>76</v>
      </c>
      <c s="20" r="AA43">
        <f>$E$43/($B$43/100000)</f>
        <v>35.6815169742074</v>
      </c>
      <c s="20" r="AB43">
        <f>($F$43-$E$43)/(($C$43-$B$43)/100000)</f>
        <v>15.9145480124124</v>
      </c>
    </row>
    <row r="44">
      <c t="s" r="A44">
        <v>70</v>
      </c>
      <c s="1" r="B44">
        <v>1613252</v>
      </c>
      <c s="1" r="C44">
        <v>17190551</v>
      </c>
      <c s="12" r="D44">
        <f>B44/C44</f>
        <v>0.093845275814603</v>
      </c>
      <c s="29" r="E44">
        <v>434</v>
      </c>
      <c s="30" r="F44">
        <v>2433</v>
      </c>
      <c s="12" r="G44">
        <f>$E$44/$F$44</f>
        <v>0.178380600082203</v>
      </c>
      <c s="30" r="H44">
        <v>427</v>
      </c>
      <c s="12" r="I44">
        <f>$H$44/$E$44</f>
        <v>0.983870967741936</v>
      </c>
      <c s="30" r="J44">
        <v>7</v>
      </c>
      <c s="12" r="K44">
        <f>$J$44/$E$44</f>
        <v>0.016129032258064</v>
      </c>
      <c s="16" r="L44"/>
      <c s="30" r="M44">
        <v>28</v>
      </c>
      <c s="16" r="N44"/>
      <c s="16" r="O44"/>
      <c s="30" r="P44">
        <v>46</v>
      </c>
      <c s="16" r="Q44"/>
      <c s="16" r="R44"/>
      <c s="30" r="S44">
        <v>60</v>
      </c>
      <c s="16" r="T44"/>
      <c s="16" r="U44"/>
      <c s="30" r="V44">
        <v>90</v>
      </c>
      <c s="16" r="W44"/>
      <c s="16" r="X44"/>
      <c s="30" r="Y44">
        <v>210</v>
      </c>
      <c s="16" r="Z44"/>
      <c s="20" r="AA44">
        <f>$E$44/($B$44/100000)</f>
        <v>26.902182672019</v>
      </c>
      <c s="20" r="AB44">
        <f>($F$44-$E$44)/(($C$44-$B$44)/100000)</f>
        <v>12.8327767220749</v>
      </c>
    </row>
    <row r="45">
      <c t="s" r="A45">
        <v>71</v>
      </c>
      <c s="1" r="B45">
        <v>155573</v>
      </c>
      <c s="1" r="C45">
        <v>1821224</v>
      </c>
      <c s="12" r="D45">
        <f>B45/C45</f>
        <v>0.085422221538921</v>
      </c>
      <c s="30" r="E45">
        <v>68</v>
      </c>
      <c s="30" r="F45">
        <v>378</v>
      </c>
      <c s="12" r="G45">
        <f>$E$45/$F$45</f>
        <v>0.17989417989418</v>
      </c>
      <c s="30" r="H45">
        <v>67</v>
      </c>
      <c s="12" r="I45">
        <f>$H$45/$E$45</f>
        <v>0.985294117647059</v>
      </c>
      <c s="30" r="J45">
        <v>1</v>
      </c>
      <c s="12" r="K45">
        <f>$J$45/$E$45</f>
        <v>0.014705882352941</v>
      </c>
      <c s="30" r="L45">
        <v>5</v>
      </c>
      <c s="16" r="M45"/>
      <c s="16" r="N45"/>
      <c s="30" r="O45">
        <v>5</v>
      </c>
      <c s="16" r="P45"/>
      <c s="16" r="Q45"/>
      <c s="30" r="R45">
        <v>5</v>
      </c>
      <c s="16" r="S45"/>
      <c s="16" r="T45"/>
      <c s="30" r="U45">
        <v>16</v>
      </c>
      <c s="16" r="V45"/>
      <c s="16" r="W45"/>
      <c s="30" r="X45">
        <v>16</v>
      </c>
      <c s="16" r="Y45"/>
      <c s="30" r="Z45">
        <v>21</v>
      </c>
      <c s="20" r="AA45">
        <f>$E$45/($B$45/100000)</f>
        <v>43.7093840190779</v>
      </c>
      <c s="20" r="AB45">
        <f>($F$45-$E$45)/(($C$45-$B$45)/100000)</f>
        <v>18.6113417516635</v>
      </c>
    </row>
    <row r="46">
      <c t="s" r="A46">
        <v>72</v>
      </c>
      <c s="1" r="B46">
        <v>55351</v>
      </c>
      <c s="1" r="C46">
        <v>489141</v>
      </c>
      <c s="12" r="D46">
        <f>B46/C46</f>
        <v>0.11315960019708</v>
      </c>
      <c s="30" r="E46">
        <v>19</v>
      </c>
      <c s="30" r="F46">
        <v>89</v>
      </c>
      <c s="12" r="G46">
        <f>$E$46/$F$46</f>
        <v>0.213483146067416</v>
      </c>
      <c s="30" r="H46">
        <v>18</v>
      </c>
      <c s="12" r="I46">
        <f>$H$46/$E$46</f>
        <v>0.947368421052632</v>
      </c>
      <c s="30" r="J46">
        <v>1</v>
      </c>
      <c s="12" r="K46">
        <f>$J$46/$E$46</f>
        <v>0.052631578947368</v>
      </c>
      <c s="30" r="L46">
        <v>0</v>
      </c>
      <c s="16" r="M46"/>
      <c s="16" r="N46"/>
      <c s="30" r="O46">
        <v>1</v>
      </c>
      <c s="16" r="P46"/>
      <c s="16" r="Q46"/>
      <c s="30" r="R46">
        <v>1</v>
      </c>
      <c s="16" r="S46"/>
      <c s="16" r="T46"/>
      <c s="30" r="U46">
        <v>5</v>
      </c>
      <c s="16" r="V46"/>
      <c s="16" r="W46"/>
      <c s="30" r="X46">
        <v>4</v>
      </c>
      <c s="16" r="Y46"/>
      <c s="30" r="Z46">
        <v>8</v>
      </c>
      <c s="20" r="AA46">
        <f>$E$46/($B$46/100000)</f>
        <v>34.3263897671226</v>
      </c>
      <c s="20" r="AB46">
        <f>($F$46-$E$46)/(($C$46-$B$46)/100000)</f>
        <v>16.1368404066484</v>
      </c>
    </row>
    <row r="47">
      <c t="s" r="A47">
        <v>73</v>
      </c>
      <c s="1" r="B47">
        <v>757595</v>
      </c>
      <c s="1" r="C47">
        <v>5779184</v>
      </c>
      <c s="12" r="D47">
        <f>B47/C47</f>
        <v>0.131090306174713</v>
      </c>
      <c s="30" r="E47">
        <v>178</v>
      </c>
      <c s="30" r="F47">
        <v>880</v>
      </c>
      <c s="12" r="G47">
        <f>$E$47/$F$47</f>
        <v>0.202272727272727</v>
      </c>
      <c s="30" r="H47">
        <v>173</v>
      </c>
      <c s="12" r="I47">
        <f>$H$47/$E$47</f>
        <v>0.971910112359551</v>
      </c>
      <c s="30" r="J47">
        <v>5</v>
      </c>
      <c s="12" r="K47">
        <f>$J$47/$E$47</f>
        <v>0.028089887640449</v>
      </c>
      <c s="30" r="L47">
        <v>3</v>
      </c>
      <c s="16" r="M47"/>
      <c s="16" r="N47"/>
      <c s="30" r="O47">
        <v>10</v>
      </c>
      <c s="16" r="P47"/>
      <c s="16" r="Q47"/>
      <c s="30" r="R47">
        <v>15</v>
      </c>
      <c s="16" r="S47"/>
      <c s="16" r="T47"/>
      <c s="30" r="U47">
        <v>33</v>
      </c>
      <c s="16" r="V47"/>
      <c s="16" r="W47"/>
      <c s="30" r="X47">
        <v>38</v>
      </c>
      <c s="16" r="Y47"/>
      <c s="30" r="Z47">
        <v>79</v>
      </c>
      <c s="20" r="AA47">
        <f>$E$47/($B$47/100000)</f>
        <v>23.4954032167583</v>
      </c>
      <c s="20" r="AB47">
        <f>($F$47-$E$47)/(($C$47-$B$47)/100000)</f>
        <v>13.9796387159523</v>
      </c>
    </row>
    <row r="48">
      <c t="s" r="A48">
        <v>74</v>
      </c>
      <c s="1" r="B48">
        <v>622263</v>
      </c>
      <c s="1" r="C48">
        <v>4888868</v>
      </c>
      <c s="12" r="D48">
        <f>B48/C48</f>
        <v>0.127281612021433</v>
      </c>
      <c s="30" r="E48">
        <v>229</v>
      </c>
      <c s="30" r="F48">
        <v>865</v>
      </c>
      <c s="12" r="G48">
        <f>$E$48/$F$48</f>
        <v>0.264739884393064</v>
      </c>
      <c s="30" r="H48">
        <v>223</v>
      </c>
      <c s="12" r="I48">
        <f>$H$48/$E$48</f>
        <v>0.973799126637555</v>
      </c>
      <c s="30" r="J48">
        <v>6</v>
      </c>
      <c s="12" r="K48">
        <f>$J$48/$E$48</f>
        <v>0.026200873362445</v>
      </c>
      <c s="30" r="L48">
        <v>6</v>
      </c>
      <c s="16" r="M48"/>
      <c s="16" r="N48"/>
      <c s="30" r="O48">
        <v>11</v>
      </c>
      <c s="16" r="P48"/>
      <c s="16" r="Q48"/>
      <c s="30" r="R48">
        <v>35</v>
      </c>
      <c s="16" r="S48"/>
      <c s="16" r="T48"/>
      <c s="30" r="U48">
        <v>36</v>
      </c>
      <c s="16" r="V48"/>
      <c s="16" r="W48"/>
      <c s="30" r="X48">
        <v>43</v>
      </c>
      <c s="16" r="Y48"/>
      <c s="30" r="Z48">
        <v>98</v>
      </c>
      <c s="20" r="AA48">
        <f>$E$48/($B$48/100000)</f>
        <v>36.801159638288</v>
      </c>
      <c s="20" r="AB48">
        <f>($F$48-$E$48)/(($C$48-$B$48)/100000)</f>
        <v>14.9064654450084</v>
      </c>
    </row>
    <row customHeight="1" r="49" ht="12.0">
      <c t="s" r="A49">
        <v>75</v>
      </c>
      <c s="1" r="B49">
        <v>171036</v>
      </c>
      <c s="1" r="C49">
        <v>1423318</v>
      </c>
      <c s="12" r="D49">
        <f>B49/C49</f>
        <v>0.120167102502744</v>
      </c>
      <c s="30" r="E49">
        <v>67</v>
      </c>
      <c s="30" r="F49">
        <v>300</v>
      </c>
      <c s="12" r="G49">
        <f>$E$49/$F$49</f>
        <v>0.223333333333333</v>
      </c>
      <c s="30" r="H49">
        <v>67</v>
      </c>
      <c s="12" r="I49">
        <f>$H$49/$E$49</f>
        <v>1</v>
      </c>
      <c s="30" r="J49">
        <v>0</v>
      </c>
      <c s="12" r="K49">
        <f>$J$49/$E$49</f>
        <v>0</v>
      </c>
      <c s="30" r="L49">
        <v>3</v>
      </c>
      <c s="16" r="M49"/>
      <c s="16" r="N49"/>
      <c s="30" r="O49">
        <v>2</v>
      </c>
      <c s="16" r="P49"/>
      <c s="16" r="Q49"/>
      <c s="30" r="R49">
        <v>8</v>
      </c>
      <c s="16" r="S49"/>
      <c s="16" r="T49"/>
      <c s="30" r="U49">
        <v>7</v>
      </c>
      <c s="16" r="V49"/>
      <c s="16" r="W49"/>
      <c s="30" r="X49">
        <v>14</v>
      </c>
      <c s="16" r="Y49"/>
      <c s="30" r="Z49">
        <v>33</v>
      </c>
      <c s="20" r="AA49">
        <f>$E$49/($B$49/100000)</f>
        <v>39.1730395940036</v>
      </c>
      <c s="20" r="AB49">
        <f>($F$49-$E$49)/(($C$49-$B$49)/100000)</f>
        <v>18.606032826472</v>
      </c>
    </row>
    <row customHeight="1" r="50" ht="12.0">
      <c t="s" r="A50">
        <v>76</v>
      </c>
      <c s="1" r="B50">
        <v>450802</v>
      </c>
      <c s="1" r="C50">
        <v>4277566</v>
      </c>
      <c s="12" r="D50">
        <f>B50/C50</f>
        <v>0.105387503080023</v>
      </c>
      <c s="30" r="E50">
        <v>128</v>
      </c>
      <c s="30" r="F50">
        <v>729</v>
      </c>
      <c s="12" r="G50">
        <f>$E$50/$F$50</f>
        <v>0.175582990397805</v>
      </c>
      <c s="16" r="H50"/>
      <c s="12" r="I50">
        <f>$H$50/$E$50</f>
        <v>0</v>
      </c>
      <c s="16" r="J50"/>
      <c s="12" r="K50">
        <f>$J$50/$E$50</f>
        <v>0</v>
      </c>
      <c s="30" r="L50">
        <v>4</v>
      </c>
      <c s="16" r="M50"/>
      <c s="16" r="N50"/>
      <c s="30" r="O50">
        <v>7</v>
      </c>
      <c s="16" r="P50"/>
      <c s="16" r="Q50"/>
      <c s="30" r="R50">
        <v>19</v>
      </c>
      <c s="16" r="S50"/>
      <c s="16" r="T50"/>
      <c s="30" r="U50">
        <v>29</v>
      </c>
      <c s="16" r="V50"/>
      <c s="16" r="W50"/>
      <c s="30" r="X50">
        <v>27</v>
      </c>
      <c s="16" r="Y50"/>
      <c s="30" r="Z50">
        <v>42</v>
      </c>
      <c s="20" r="AA50">
        <f>$E$50/($B$50/100000)</f>
        <v>28.3938403112675</v>
      </c>
      <c s="20" r="AB50">
        <f>($F$50-$E$50)/(($C$50-$B$50)/100000)</f>
        <v>15.7051754432727</v>
      </c>
    </row>
    <row r="51">
      <c t="s" r="A51">
        <v>77</v>
      </c>
      <c s="1" r="B51">
        <v>51494</v>
      </c>
      <c s="1" r="C51">
        <v>393326</v>
      </c>
      <c s="12" r="D51">
        <f>B51/C51</f>
        <v>0.130919390022526</v>
      </c>
      <c s="30" r="E51">
        <v>27</v>
      </c>
      <c s="30" r="F51">
        <v>101</v>
      </c>
      <c s="12" r="G51">
        <f>$E$51/$F$51</f>
        <v>0.267326732673267</v>
      </c>
      <c s="16" r="H51"/>
      <c s="12" r="I51">
        <f>$H$51/$E$51</f>
        <v>0</v>
      </c>
      <c s="16" r="J51"/>
      <c s="12" r="K51">
        <f>$J$51/$E$51</f>
        <v>0</v>
      </c>
      <c s="16" r="L51"/>
      <c s="16" r="M51"/>
      <c s="16" r="N51"/>
      <c s="16" r="O51"/>
      <c s="16" r="P51"/>
      <c s="16" r="Q51"/>
      <c s="16" r="R51"/>
      <c s="16" r="S51"/>
      <c s="16" r="T51"/>
      <c s="16" r="U51"/>
      <c s="16" r="V51"/>
      <c s="16" r="W51"/>
      <c s="16" r="X51"/>
      <c s="16" r="Y51"/>
      <c s="16" r="Z51"/>
      <c s="20" r="AA51">
        <f>$E$51/($B$51/100000)</f>
        <v>52.4332931992077</v>
      </c>
      <c s="20" r="AB51">
        <f>($F$51-$E$51)/(($C$51-$B$51)/100000)</f>
        <v>21.6480610358305</v>
      </c>
    </row>
    <row r="52">
      <c t="s" s="5" r="A52">
        <v>78</v>
      </c>
      <c s="22" r="B52">
        <f>SUM(B2:B51)</f>
        <v>22858375</v>
      </c>
      <c s="22" r="C52">
        <f>SUM(C2:C51)</f>
        <v>226248236</v>
      </c>
      <c s="15" r="D52">
        <f>B52/C52</f>
        <v>0.101032279429573</v>
      </c>
      <c s="25" r="E52">
        <f>SUM(E2:E51)</f>
        <v>6812</v>
      </c>
      <c s="25" r="F52">
        <f>SUM(F2:F51)</f>
        <v>34562</v>
      </c>
      <c s="15" r="G52">
        <f>E52/F52</f>
        <v>0.197095075516463</v>
      </c>
      <c s="5" r="H52">
        <f>SUM(H2:H51)</f>
        <v>4550</v>
      </c>
      <c s="15" r="I52">
        <f>H52/E52</f>
        <v>0.66793893129771</v>
      </c>
      <c s="5" r="J52">
        <f>SUM(J2:J51)</f>
        <v>123</v>
      </c>
      <c s="15" r="K52">
        <f>J52/E52</f>
        <v>0.018056371109806</v>
      </c>
      <c s="5" r="L52">
        <f>SUM(L2:L51)</f>
        <v>138</v>
      </c>
      <c s="5" r="M52">
        <f>SUM(M2:M51)</f>
        <v>39</v>
      </c>
      <c s="5" r="N52">
        <f>SUM(N2:N51)</f>
        <v>9</v>
      </c>
      <c s="5" r="O52">
        <f>SUM(O2:O51)</f>
        <v>224</v>
      </c>
      <c s="5" r="P52">
        <f>SUM(P2:P51)</f>
        <v>67</v>
      </c>
      <c s="5" r="Q52">
        <f>SUM(Q2:Q51)</f>
        <v>109</v>
      </c>
      <c s="5" r="R52">
        <f>SUM(R2:R51)</f>
        <v>477</v>
      </c>
      <c s="5" r="S52">
        <f>SUM(S2:S51)</f>
        <v>81</v>
      </c>
      <c s="5" r="T52">
        <f>SUM(T2:T51)</f>
        <v>47</v>
      </c>
      <c s="5" r="U52">
        <f>SUM(U2:U51)</f>
        <v>734</v>
      </c>
      <c s="5" r="V52">
        <f>SUM(V2:V51)</f>
        <v>127</v>
      </c>
      <c s="5" r="W52">
        <f>SUM(W2:W51)</f>
        <v>270</v>
      </c>
      <c s="5" r="X52">
        <f>SUM(X2:X51)</f>
        <v>880</v>
      </c>
      <c s="5" r="Y52">
        <f>SUM(Y2:Y51)</f>
        <v>309</v>
      </c>
      <c s="25" r="Z52">
        <f>SUM(Z2:Z51)</f>
        <v>2032</v>
      </c>
      <c s="32" r="AA52">
        <f>$E$52/($B$52/100000)</f>
        <v>29.8008935455823</v>
      </c>
      <c s="32" r="AB52">
        <f>($F$52-$E$52)/(($C$52-$B$52)/100000)</f>
        <v>13.6437479545748</v>
      </c>
    </row>
    <row r="53">
      <c s="23" r="B53"/>
      <c s="23" r="C53"/>
    </row>
    <row r="54">
      <c t="s" s="28" r="A54">
        <v>79</v>
      </c>
      <c t="s" s="17" r="B54">
        <v>80</v>
      </c>
      <c t="s" s="26" r="C54">
        <v>81</v>
      </c>
      <c t="s" s="21" r="D54">
        <v>82</v>
      </c>
      <c t="s" s="3" r="E54">
        <v>83</v>
      </c>
      <c t="s" s="3" r="F54">
        <v>84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s="5" r="A1">
        <v>0</v>
      </c>
      <c t="s" s="25" r="B1">
        <v>1</v>
      </c>
      <c t="s" s="25" r="C1">
        <v>2</v>
      </c>
      <c t="s" s="5" r="D1">
        <v>3</v>
      </c>
      <c t="s" s="5" r="E1">
        <v>4</v>
      </c>
      <c t="s" s="5" r="F1">
        <v>5</v>
      </c>
      <c t="s" s="5" r="G1">
        <v>6</v>
      </c>
      <c t="s" s="5" r="H1">
        <v>7</v>
      </c>
      <c t="s" s="5" r="I1">
        <v>8</v>
      </c>
      <c t="s" s="5" r="J1">
        <v>9</v>
      </c>
      <c t="s" s="5" r="K1">
        <v>10</v>
      </c>
      <c t="s" s="5" r="L1">
        <v>11</v>
      </c>
      <c t="s" s="31" r="M1">
        <v>12</v>
      </c>
      <c t="s" s="5" r="N1">
        <v>13</v>
      </c>
      <c t="s" s="5" r="O1">
        <v>14</v>
      </c>
      <c t="s" s="5" r="P1">
        <v>15</v>
      </c>
      <c t="s" s="5" r="Q1">
        <v>16</v>
      </c>
      <c t="s" s="5" r="R1">
        <v>17</v>
      </c>
      <c t="s" s="5" r="S1">
        <v>18</v>
      </c>
      <c t="s" s="5" r="T1">
        <v>19</v>
      </c>
      <c t="s" s="5" r="U1">
        <v>20</v>
      </c>
      <c t="s" s="5" r="V1">
        <v>21</v>
      </c>
      <c t="s" s="5" r="W1">
        <v>22</v>
      </c>
      <c t="s" s="5" r="X1">
        <v>23</v>
      </c>
      <c t="s" s="5" r="Y1">
        <v>24</v>
      </c>
      <c t="s" s="5" r="Z1">
        <v>25</v>
      </c>
      <c t="s" s="5" r="AA1">
        <v>26</v>
      </c>
      <c t="s" s="5" r="AB1">
        <v>27</v>
      </c>
    </row>
    <row r="2">
      <c t="s" r="A2">
        <v>28</v>
      </c>
      <c s="1" r="B2">
        <v>402072</v>
      </c>
      <c s="1" r="C2">
        <v>3521323</v>
      </c>
      <c s="12" r="D2">
        <f>B2/C2</f>
        <v>0.114182084404072</v>
      </c>
      <c s="30" r="E2">
        <v>138</v>
      </c>
      <c s="30" r="F2">
        <v>604</v>
      </c>
      <c s="12" r="G2">
        <f>$E$2/$F$2</f>
        <v>0.228476821192053</v>
      </c>
      <c s="16" r="H2"/>
      <c s="12" r="I2">
        <f>$H$2/$E$2</f>
        <v>0</v>
      </c>
      <c s="16" r="J2"/>
      <c s="12" r="K2">
        <f>$J$2/$E$2</f>
        <v>0</v>
      </c>
      <c s="16" r="L2"/>
      <c s="16" r="M2"/>
      <c s="16" r="N2"/>
      <c s="16" r="O2"/>
      <c s="16" r="P2"/>
      <c s="16" r="Q2"/>
      <c s="16" r="R2"/>
      <c s="16" r="S2"/>
      <c s="16" r="T2"/>
      <c s="16" r="U2"/>
      <c s="16" r="V2"/>
      <c s="16" r="W2"/>
      <c s="16" r="X2"/>
      <c s="16" r="Y2"/>
      <c s="16" r="Z2"/>
      <c s="20" r="AA2">
        <f>$E$2/($B$2/100000)</f>
        <v>34.322210947293</v>
      </c>
      <c s="20" r="AB2">
        <f>($F$2-$E$2)/(($C$2-$B$2)/100000)</f>
        <v>14.9394838696854</v>
      </c>
    </row>
    <row r="3">
      <c t="s" r="A3">
        <v>29</v>
      </c>
      <c s="1" r="B3">
        <v>67833</v>
      </c>
      <c s="1" r="C3">
        <v>486235</v>
      </c>
      <c s="12" r="D3">
        <f>B3/C3</f>
        <v>0.13950661717071</v>
      </c>
      <c s="30" r="E3">
        <v>27</v>
      </c>
      <c s="30" r="F3">
        <v>169</v>
      </c>
      <c s="12" r="G3">
        <f>$E$3/$F$3</f>
        <v>0.159763313609467</v>
      </c>
      <c s="30" r="H3">
        <v>27</v>
      </c>
      <c s="12" r="I3">
        <f>$H$3/$E$3</f>
        <v>1</v>
      </c>
      <c s="30" r="J3">
        <v>0</v>
      </c>
      <c s="12" r="K3">
        <f>$J$3/$E$3</f>
        <v>0</v>
      </c>
      <c s="30" r="L3">
        <v>3</v>
      </c>
      <c s="16" r="M3"/>
      <c s="16" r="N3"/>
      <c s="30" r="O3">
        <v>1</v>
      </c>
      <c s="16" r="P3"/>
      <c s="16" r="Q3"/>
      <c s="30" r="R3">
        <v>3</v>
      </c>
      <c s="16" r="S3"/>
      <c s="16" r="T3"/>
      <c s="30" r="U3">
        <v>4</v>
      </c>
      <c s="16" r="V3"/>
      <c s="16" r="W3"/>
      <c s="30" r="X3">
        <v>10</v>
      </c>
      <c s="16" r="Y3"/>
      <c s="30" r="Z3">
        <v>6</v>
      </c>
      <c s="20" r="AA3">
        <f>$E$3/($B$3/100000)</f>
        <v>39.8036353986997</v>
      </c>
      <c s="20" r="AB3">
        <f>($F$3-$E$3)/(($C$3-$B$3)/100000)</f>
        <v>33.9386523008972</v>
      </c>
    </row>
    <row r="4">
      <c t="s" r="A4">
        <v>30</v>
      </c>
      <c s="1" r="B4">
        <v>551053</v>
      </c>
      <c s="1" r="C4">
        <v>4768630</v>
      </c>
      <c s="12" r="D4">
        <f>B4/C4</f>
        <v>0.115557927538937</v>
      </c>
      <c s="30" r="E4">
        <v>233</v>
      </c>
      <c s="30" r="F4">
        <v>972</v>
      </c>
      <c s="12" r="G4">
        <f>$E$4/$F$4</f>
        <v>0.239711934156379</v>
      </c>
      <c s="16" r="H4"/>
      <c s="12" r="I4">
        <f>$H$4/$E$4</f>
        <v>0</v>
      </c>
      <c s="16" r="J4"/>
      <c s="12" r="K4">
        <f>$J$4/$E$4</f>
        <v>0</v>
      </c>
      <c s="16" r="L4"/>
      <c s="16" r="M4"/>
      <c s="16" r="N4"/>
      <c s="16" r="O4"/>
      <c s="16" r="P4"/>
      <c s="16" r="Q4"/>
      <c s="16" r="R4"/>
      <c s="16" r="S4"/>
      <c s="16" r="T4"/>
      <c s="16" r="U4"/>
      <c s="16" r="V4"/>
      <c s="16" r="W4"/>
      <c s="16" r="X4"/>
      <c s="16" r="Y4"/>
      <c s="16" r="Z4"/>
      <c s="20" r="AA4">
        <f>$E$4/($B$4/100000)</f>
        <v>42.2826842427135</v>
      </c>
      <c s="20" r="AB4">
        <f>($F$4-$E$4)/(($C$4-$B$4)/100000)</f>
        <v>17.5219089064645</v>
      </c>
    </row>
    <row r="5">
      <c t="s" r="A5">
        <v>31</v>
      </c>
      <c s="1" r="B5">
        <v>243494</v>
      </c>
      <c s="1" r="C5">
        <v>2145844</v>
      </c>
      <c s="12" r="D5">
        <f>B5/C5</f>
        <v>0.113472367982015</v>
      </c>
      <c s="30" r="E5">
        <v>96</v>
      </c>
      <c s="30" r="F5">
        <v>447</v>
      </c>
      <c s="12" r="G5">
        <f>$E$5/$F$5</f>
        <v>0.214765100671141</v>
      </c>
      <c s="30" r="H5">
        <v>90</v>
      </c>
      <c s="12" r="I5">
        <f>$H$5/$E$5</f>
        <v>0.9375</v>
      </c>
      <c s="30" r="J5">
        <v>6</v>
      </c>
      <c s="12" r="K5">
        <f>$J$5/$E$5</f>
        <v>0.0625</v>
      </c>
      <c s="16" r="L5"/>
      <c s="16" r="M5"/>
      <c s="30" r="N5">
        <v>17</v>
      </c>
      <c s="16" r="O5"/>
      <c s="16" r="P5"/>
      <c s="30" r="Q5">
        <v>103</v>
      </c>
      <c s="16" r="R5"/>
      <c s="16" r="S5"/>
      <c s="30" r="T5">
        <v>20</v>
      </c>
      <c s="16" r="U5"/>
      <c s="16" r="V5"/>
      <c s="16" r="W5"/>
      <c s="30" r="X5">
        <v>23</v>
      </c>
      <c s="16" r="Y5"/>
      <c s="30" r="Z5">
        <v>36</v>
      </c>
      <c s="20" r="AA5">
        <f>$E$5/($B$5/100000)</f>
        <v>39.4260228178107</v>
      </c>
      <c s="20" r="AB5">
        <f>($F$5-$E$5)/(($C$5-$B$5)/100000)</f>
        <v>18.4508634057876</v>
      </c>
    </row>
    <row r="6">
      <c t="s" r="A6">
        <v>32</v>
      </c>
      <c s="1" r="B6">
        <v>2034700</v>
      </c>
      <c s="1" r="C6">
        <v>27233110</v>
      </c>
      <c s="12" r="D6">
        <f>B6/C6</f>
        <v>0.074714199002611</v>
      </c>
      <c s="30" r="E6">
        <v>727</v>
      </c>
      <c s="30" r="F6">
        <v>3775</v>
      </c>
      <c s="12" r="G6">
        <f>$E$6/$F$6</f>
        <v>0.192582781456954</v>
      </c>
      <c s="30" r="H6">
        <v>712</v>
      </c>
      <c s="12" r="I6">
        <f>$H$6/$E$6</f>
        <v>0.979367262723521</v>
      </c>
      <c s="30" r="J6">
        <v>15</v>
      </c>
      <c s="12" r="K6">
        <f>$J$6/$E$6</f>
        <v>0.020632737276479</v>
      </c>
      <c s="30" r="L6">
        <v>21</v>
      </c>
      <c s="16" r="M6"/>
      <c s="16" r="N6"/>
      <c s="16" r="O6"/>
      <c s="16" r="P6"/>
      <c s="16" r="Q6"/>
      <c s="16" r="R6"/>
      <c s="16" r="S6"/>
      <c s="16" r="T6"/>
      <c s="16" r="U6"/>
      <c s="16" r="V6"/>
      <c s="30" r="W6">
        <v>267</v>
      </c>
      <c s="16" r="X6"/>
      <c s="16" r="Y6"/>
      <c s="30" r="Z6">
        <v>336</v>
      </c>
      <c s="20" r="AA6">
        <f>$E$6/($B$6/100000)</f>
        <v>35.7300830589276</v>
      </c>
      <c s="20" r="AB6">
        <f>($F$6-$E$6)/(($C$6-$B$6)/100000)</f>
        <v>12.0960012953198</v>
      </c>
    </row>
    <row r="7">
      <c t="s" r="A7">
        <v>33</v>
      </c>
      <c s="1" r="B7">
        <v>415094</v>
      </c>
      <c s="1" r="C7">
        <v>3705758</v>
      </c>
      <c s="12" r="D7">
        <f>B7/C7</f>
        <v>0.11201325073035</v>
      </c>
      <c s="30" r="E7">
        <v>188</v>
      </c>
      <c s="30" r="F7">
        <v>803</v>
      </c>
      <c s="12" r="G7">
        <f>$E$7/$F$7</f>
        <v>0.23412204234122</v>
      </c>
      <c s="30" r="H7">
        <v>179</v>
      </c>
      <c s="12" r="I7">
        <f>$H$7/$E$7</f>
        <v>0.952127659574468</v>
      </c>
      <c s="30" r="J7">
        <v>9</v>
      </c>
      <c s="12" r="K7">
        <f>$J$7/$E$7</f>
        <v>0.047872340425532</v>
      </c>
      <c s="30" r="L7">
        <v>5</v>
      </c>
      <c s="16" r="M7"/>
      <c s="16" r="N7"/>
      <c s="30" r="O7">
        <v>11</v>
      </c>
      <c s="16" r="P7"/>
      <c s="16" r="Q7"/>
      <c s="30" r="R7">
        <v>26</v>
      </c>
      <c s="16" r="S7"/>
      <c s="16" r="T7"/>
      <c s="30" r="U7">
        <v>45</v>
      </c>
      <c s="16" r="V7"/>
      <c s="16" r="W7"/>
      <c s="30" r="X7">
        <v>37</v>
      </c>
      <c s="16" r="Y7"/>
      <c s="30" r="Z7">
        <v>64</v>
      </c>
      <c s="20" r="AA7">
        <f>$E$7/($B$7/100000)</f>
        <v>45.2909461471378</v>
      </c>
      <c s="20" r="AB7">
        <f>($F$7-$E$7)/(($C$7-$B$7)/100000)</f>
        <v>18.6892371873883</v>
      </c>
    </row>
    <row r="8">
      <c t="s" r="A8">
        <v>34</v>
      </c>
      <c s="1" r="B8">
        <v>237074</v>
      </c>
      <c s="1" r="C8">
        <v>2684092</v>
      </c>
      <c s="12" r="D8">
        <f>B8/C8</f>
        <v>0.088325586455308</v>
      </c>
      <c s="30" r="E8">
        <v>46</v>
      </c>
      <c s="30" r="F8">
        <v>315</v>
      </c>
      <c s="12" r="G8">
        <f>$E$8/$F$8</f>
        <v>0.146031746031746</v>
      </c>
      <c s="16" r="H8"/>
      <c s="12" r="I8">
        <f>$H$8/$E$8</f>
        <v>0</v>
      </c>
      <c s="16" r="J8"/>
      <c s="12" r="K8">
        <f>$J$8/$E$8</f>
        <v>0</v>
      </c>
      <c s="16" r="L8"/>
      <c s="16" r="M8"/>
      <c s="16" r="N8"/>
      <c s="16" r="O8"/>
      <c s="16" r="P8"/>
      <c s="16" r="Q8"/>
      <c s="16" r="R8"/>
      <c s="16" r="S8"/>
      <c s="16" r="T8"/>
      <c s="16" r="U8"/>
      <c s="16" r="V8"/>
      <c s="16" r="W8"/>
      <c s="16" r="X8"/>
      <c s="16" r="Y8"/>
      <c s="16" r="Z8"/>
      <c s="20" r="AA8">
        <f>$E$8/($B$8/100000)</f>
        <v>19.4032243097092</v>
      </c>
      <c s="20" r="AB8">
        <f>($F$8-$E$8)/(($C$8-$B$8)/100000)</f>
        <v>10.9929718539054</v>
      </c>
    </row>
    <row r="9">
      <c t="s" r="A9">
        <v>35</v>
      </c>
      <c s="1" r="B9">
        <v>75987</v>
      </c>
      <c s="1" r="C9">
        <v>661193</v>
      </c>
      <c s="12" r="D9">
        <f>B9/C9</f>
        <v>0.114924084193269</v>
      </c>
      <c s="30" r="E9">
        <v>23</v>
      </c>
      <c s="30" r="F9">
        <v>109</v>
      </c>
      <c s="12" r="G9">
        <f>$E$9/$F$9</f>
        <v>0.211009174311927</v>
      </c>
      <c s="30" r="H9">
        <v>23</v>
      </c>
      <c s="12" r="I9">
        <f>$H$9/$E$9</f>
        <v>1</v>
      </c>
      <c s="30" r="J9">
        <v>0</v>
      </c>
      <c s="12" r="K9">
        <f>$J$9/$E$9</f>
        <v>0</v>
      </c>
      <c s="30" r="L9">
        <v>1</v>
      </c>
      <c s="16" r="M9"/>
      <c s="16" r="N9"/>
      <c s="30" r="O9">
        <v>1</v>
      </c>
      <c s="16" r="P9"/>
      <c s="16" r="Q9"/>
      <c s="30" r="R9">
        <v>1</v>
      </c>
      <c s="16" r="S9"/>
      <c s="16" r="T9"/>
      <c s="30" r="U9">
        <v>4</v>
      </c>
      <c s="16" r="V9"/>
      <c s="16" r="W9"/>
      <c s="30" r="X9">
        <v>5</v>
      </c>
      <c s="16" r="Y9"/>
      <c s="30" r="Z9">
        <v>11</v>
      </c>
      <c s="20" r="AA9">
        <f>$E$9/($B$9/100000)</f>
        <v>30.2683353731559</v>
      </c>
      <c s="20" r="AB9">
        <f>($F$9-$E$9)/(($C$9-$B$9)/100000)</f>
        <v>14.6956798118953</v>
      </c>
    </row>
    <row r="10">
      <c t="s" r="A10">
        <v>36</v>
      </c>
      <c s="1" r="B10">
        <v>1655847</v>
      </c>
      <c s="1" r="C10">
        <v>14266412</v>
      </c>
      <c s="12" r="D10">
        <f>B10/C10</f>
        <v>0.116066113890444</v>
      </c>
      <c s="11" r="E10">
        <v>631</v>
      </c>
      <c s="30" r="F10">
        <v>2740</v>
      </c>
      <c s="12" r="G10">
        <f>$E$10/$F$10</f>
        <v>0.23029197080292</v>
      </c>
      <c s="16" r="H10"/>
      <c s="12" r="I10">
        <f>$H$10/$E$10</f>
        <v>0</v>
      </c>
      <c s="16" r="J10"/>
      <c s="12" r="K10">
        <f>$J$10/$E$10</f>
        <v>0</v>
      </c>
      <c s="16" r="L10"/>
      <c s="16" r="M10"/>
      <c s="16" r="N10"/>
      <c s="16" r="O10"/>
      <c s="16" r="P10"/>
      <c s="16" r="Q10"/>
      <c s="16" r="R10"/>
      <c s="16" r="S10"/>
      <c s="16" r="T10"/>
      <c s="16" r="U10"/>
      <c s="16" r="V10"/>
      <c s="16" r="W10"/>
      <c s="16" r="X10"/>
      <c s="16" r="Y10"/>
      <c s="16" r="Z10"/>
      <c s="20" r="AA10">
        <f>$E$10/($B$10/100000)</f>
        <v>38.1073855253535</v>
      </c>
      <c s="20" r="AB10">
        <f>($F$10-$E$10)/(($C$10-$B$10)/100000)</f>
        <v>16.7240722362559</v>
      </c>
    </row>
    <row r="11">
      <c t="s" r="A11">
        <v>37</v>
      </c>
      <c s="1" r="B11">
        <v>709363</v>
      </c>
      <c s="1" r="C11">
        <v>7082157</v>
      </c>
      <c s="12" r="D11">
        <f>B11/C11</f>
        <v>0.10016199866792</v>
      </c>
      <c s="30" r="E11">
        <v>192</v>
      </c>
      <c s="30" r="F11">
        <v>981</v>
      </c>
      <c s="12" r="G11">
        <f>$E$11/$F$11</f>
        <v>0.195718654434251</v>
      </c>
      <c s="16" r="H11"/>
      <c s="12" r="I11">
        <f>$H$11/$E$11</f>
        <v>0</v>
      </c>
      <c s="16" r="J11"/>
      <c s="12" r="K11">
        <f>$J$11/$E$11</f>
        <v>0</v>
      </c>
      <c s="30" r="L11">
        <v>4</v>
      </c>
      <c s="16" r="M11"/>
      <c s="16" r="N11"/>
      <c s="30" r="O11">
        <v>14</v>
      </c>
      <c s="16" r="P11"/>
      <c s="16" r="Q11"/>
      <c s="30" r="R11">
        <v>18</v>
      </c>
      <c s="16" r="S11"/>
      <c s="16" r="T11"/>
      <c s="30" r="U11">
        <v>38</v>
      </c>
      <c s="16" r="V11"/>
      <c s="16" r="W11"/>
      <c s="30" r="X11">
        <v>43</v>
      </c>
      <c s="16" r="Y11"/>
      <c s="30" r="Z11">
        <v>75</v>
      </c>
      <c s="20" r="AA11">
        <f>$E$11/($B$11/100000)</f>
        <v>27.0665371608048</v>
      </c>
      <c s="20" r="AB11">
        <f>($F$11-$E$11)/(($C$11-$B$11)/100000)</f>
        <v>12.3807548149211</v>
      </c>
    </row>
    <row r="12">
      <c t="s" r="A12">
        <v>38</v>
      </c>
      <c s="1" r="B12">
        <v>106372</v>
      </c>
      <c s="1" r="C12">
        <v>959788</v>
      </c>
      <c s="12" r="D12">
        <f>B12/C12</f>
        <v>0.110828641324959</v>
      </c>
      <c s="30" r="E12">
        <v>20</v>
      </c>
      <c s="30" r="F12">
        <v>133</v>
      </c>
      <c s="12" r="G12">
        <f>$E$12/$F$12</f>
        <v>0.150375939849624</v>
      </c>
      <c s="16" r="H12"/>
      <c s="12" r="I12">
        <f>$H$12/$E$12</f>
        <v>0</v>
      </c>
      <c s="16" r="J12"/>
      <c s="12" r="K12">
        <f>$J$12/$E$12</f>
        <v>0</v>
      </c>
      <c s="16" r="L12"/>
      <c s="16" r="M12"/>
      <c s="16" r="N12"/>
      <c s="16" r="O12"/>
      <c s="16" r="P12"/>
      <c s="16" r="Q12"/>
      <c s="16" r="R12"/>
      <c s="16" r="S12"/>
      <c s="16" r="T12"/>
      <c s="16" r="U12"/>
      <c s="16" r="V12"/>
      <c s="16" r="W12"/>
      <c s="16" r="X12"/>
      <c s="16" r="Y12"/>
      <c s="16" r="Z12"/>
      <c s="20" r="AA12">
        <f>$E$12/($B$12/100000)</f>
        <v>18.8019403602452</v>
      </c>
      <c s="20" r="AB12">
        <f>($F$12-$E$12)/(($C$12-$B$12)/100000)</f>
        <v>13.2409047873487</v>
      </c>
    </row>
    <row r="13">
      <c t="s" r="A13">
        <v>39</v>
      </c>
      <c s="1" r="B13">
        <v>135394</v>
      </c>
      <c s="1" r="C13">
        <v>1105360</v>
      </c>
      <c s="12" r="D13">
        <f>B13/C13</f>
        <v>0.12248860099877</v>
      </c>
      <c s="30" r="E13">
        <v>75</v>
      </c>
      <c s="30" r="F13">
        <v>252</v>
      </c>
      <c s="12" r="G13">
        <f>$E$13/$F$13</f>
        <v>0.297619047619048</v>
      </c>
      <c s="30" r="H13">
        <v>74</v>
      </c>
      <c s="12" r="I13">
        <f>$H$13/$E$13</f>
        <v>0.986666666666667</v>
      </c>
      <c s="30" r="J13">
        <v>1</v>
      </c>
      <c s="12" r="K13">
        <f>$J$13/$E$13</f>
        <v>0.013333333333333</v>
      </c>
      <c s="30" r="L13">
        <v>1</v>
      </c>
      <c s="16" r="M13"/>
      <c s="16" r="N13"/>
      <c s="30" r="O13">
        <v>4</v>
      </c>
      <c s="16" r="P13"/>
      <c s="16" r="Q13"/>
      <c s="16" r="R13"/>
      <c s="16" r="S13"/>
      <c s="30" r="T13">
        <v>25</v>
      </c>
      <c s="16" r="U13"/>
      <c s="16" r="V13"/>
      <c s="16" r="W13"/>
      <c s="30" r="X13">
        <v>16</v>
      </c>
      <c s="16" r="Y13"/>
      <c s="30" r="Z13">
        <v>32</v>
      </c>
      <c s="20" r="AA13">
        <f>$E$13/($B$13/100000)</f>
        <v>55.3938874691641</v>
      </c>
      <c s="20" r="AB13">
        <f>($F$13-$E$13)/(($C$13-$B$13)/100000)</f>
        <v>18.2480623032148</v>
      </c>
    </row>
    <row r="14">
      <c t="s" r="A14">
        <v>40</v>
      </c>
      <c s="1" r="B14">
        <v>782182</v>
      </c>
      <c s="1" r="C14">
        <v>9701259</v>
      </c>
      <c s="12" r="D14">
        <f>B14/C14</f>
        <v>0.080626854720609</v>
      </c>
      <c s="30" r="E14">
        <v>229</v>
      </c>
      <c s="30" r="F14">
        <v>1198</v>
      </c>
      <c s="12" r="G14">
        <f>$E$14/$F$14</f>
        <v>0.191151919866444</v>
      </c>
      <c s="16" r="H14"/>
      <c s="12" r="I14">
        <f>$H$14/$E$14</f>
        <v>0</v>
      </c>
      <c s="16" r="J14"/>
      <c s="12" r="K14">
        <f>$J$14/$E$14</f>
        <v>0</v>
      </c>
      <c s="30" r="L14">
        <v>7</v>
      </c>
      <c s="16" r="M14"/>
      <c s="16" r="N14"/>
      <c s="30" r="O14">
        <v>11</v>
      </c>
      <c s="16" r="P14"/>
      <c s="16" r="Q14"/>
      <c s="30" r="R14">
        <v>30</v>
      </c>
      <c s="16" r="S14"/>
      <c s="16" r="T14"/>
      <c s="30" r="U14">
        <v>40</v>
      </c>
      <c s="16" r="V14"/>
      <c s="16" r="W14"/>
      <c s="30" r="X14">
        <v>51</v>
      </c>
      <c s="16" r="Y14"/>
      <c s="30" r="Z14">
        <v>90</v>
      </c>
      <c s="20" r="AA14">
        <f>$E$14/($B$14/100000)</f>
        <v>29.2770736222516</v>
      </c>
      <c s="20" r="AB14">
        <f>($F$14-$E$14)/(($C$14-$B$14)/100000)</f>
        <v>10.864352892121</v>
      </c>
    </row>
    <row r="15">
      <c t="s" r="A15">
        <v>41</v>
      </c>
      <c s="1" r="B15">
        <v>486149</v>
      </c>
      <c s="1" r="C15">
        <v>4787570</v>
      </c>
      <c s="12" r="D15">
        <f>B15/C15</f>
        <v>0.101543998312296</v>
      </c>
      <c s="30" r="E15">
        <v>184</v>
      </c>
      <c s="30" r="F15">
        <v>809</v>
      </c>
      <c s="12" r="G15">
        <f>$E$15/$F$15</f>
        <v>0.227441285537701</v>
      </c>
      <c s="30" r="H15">
        <v>180</v>
      </c>
      <c s="12" r="I15">
        <f>$H$15/$E$15</f>
        <v>0.978260869565217</v>
      </c>
      <c s="30" r="J15">
        <v>4</v>
      </c>
      <c s="12" r="K15">
        <f>$J$15/$E$15</f>
        <v>0.021739130434783</v>
      </c>
      <c s="16" r="L15"/>
      <c s="30" r="M15">
        <v>9</v>
      </c>
      <c s="16" r="N15"/>
      <c s="16" r="O15"/>
      <c s="30" r="P15">
        <v>15</v>
      </c>
      <c s="16" r="Q15"/>
      <c s="16" r="R15"/>
      <c s="30" r="S15">
        <v>20</v>
      </c>
      <c s="16" r="T15"/>
      <c s="16" r="U15"/>
      <c s="30" r="V15">
        <v>32</v>
      </c>
      <c s="16" r="W15"/>
      <c s="16" r="X15"/>
      <c s="30" r="Y15">
        <v>103</v>
      </c>
      <c s="16" r="Z15"/>
      <c s="20" r="AA15">
        <f>$E$15/($B$15/100000)</f>
        <v>37.8484785528717</v>
      </c>
      <c s="20" r="AB15">
        <f>($F$15-$E$15)/(($C$15-$B$15)/100000)</f>
        <v>14.5300820356808</v>
      </c>
    </row>
    <row r="16">
      <c t="s" r="A16">
        <v>42</v>
      </c>
      <c s="1" r="B16">
        <v>245912</v>
      </c>
      <c s="1" r="C16">
        <v>2290057</v>
      </c>
      <c s="12" r="D16">
        <f>B16/C16</f>
        <v>0.107382479999406</v>
      </c>
      <c s="30" r="E16">
        <v>74</v>
      </c>
      <c s="30" r="F16">
        <v>380</v>
      </c>
      <c s="12" r="G16">
        <f>$E$16/$F$16</f>
        <v>0.194736842105263</v>
      </c>
      <c s="16" r="H16"/>
      <c s="12" r="I16">
        <f>$H$16/$E$16</f>
        <v>0</v>
      </c>
      <c s="16" r="J16"/>
      <c s="12" r="K16">
        <f>$J$16/$E$16</f>
        <v>0</v>
      </c>
      <c s="16" r="L16"/>
      <c s="16" r="M16"/>
      <c s="16" r="N16"/>
      <c s="16" r="O16"/>
      <c s="16" r="P16"/>
      <c s="16" r="Q16"/>
      <c s="16" r="R16"/>
      <c s="16" r="S16"/>
      <c s="16" r="T16"/>
      <c s="16" r="U16"/>
      <c s="16" r="V16"/>
      <c s="16" r="W16"/>
      <c s="16" r="X16"/>
      <c s="16" r="Y16"/>
      <c s="16" r="Z16"/>
      <c s="20" r="AA16">
        <f>$E$16/($B$16/100000)</f>
        <v>30.0920654543089</v>
      </c>
      <c s="20" r="AB16">
        <f>($F$16-$E$16)/(($C$16-$B$16)/100000)</f>
        <v>14.9695838602447</v>
      </c>
    </row>
    <row r="17">
      <c t="s" r="A17">
        <v>43</v>
      </c>
      <c s="1" r="B17">
        <v>231810</v>
      </c>
      <c s="1" r="C17">
        <v>2084264</v>
      </c>
      <c s="12" r="D17">
        <f>B17/C17</f>
        <v>0.111219116196413</v>
      </c>
      <c s="30" r="E17">
        <v>74</v>
      </c>
      <c s="30" r="F17">
        <v>337</v>
      </c>
      <c s="12" r="G17">
        <f>$E$17/$F$17</f>
        <v>0.219584569732938</v>
      </c>
      <c s="30" r="H17">
        <v>73</v>
      </c>
      <c s="12" r="I17">
        <f>$H$17/$E$17</f>
        <v>0.986486486486486</v>
      </c>
      <c s="30" r="J17">
        <v>1</v>
      </c>
      <c s="12" r="K17">
        <f>$J$17/$E$17</f>
        <v>0.013513513513514</v>
      </c>
      <c s="30" r="L17">
        <v>7</v>
      </c>
      <c s="16" r="M17"/>
      <c s="16" r="N17"/>
      <c s="30" r="O17">
        <v>6</v>
      </c>
      <c s="16" r="P17"/>
      <c s="16" r="Q17"/>
      <c s="30" r="R17">
        <v>10</v>
      </c>
      <c s="16" r="S17"/>
      <c s="16" r="T17"/>
      <c s="30" r="U17">
        <v>10</v>
      </c>
      <c s="16" r="V17"/>
      <c s="16" r="W17"/>
      <c s="30" r="X17">
        <v>12</v>
      </c>
      <c s="16" r="Y17"/>
      <c s="30" r="Z17">
        <v>29</v>
      </c>
      <c s="20" r="AA17">
        <f>$E$17/($B$17/100000)</f>
        <v>31.9226953108149</v>
      </c>
      <c s="20" r="AB17">
        <f>($F$17-$E$17)/(($C$17-$B$17)/100000)</f>
        <v>14.1973835787555</v>
      </c>
    </row>
    <row r="18">
      <c t="s" r="A18">
        <v>44</v>
      </c>
      <c s="1" r="B18">
        <v>329768</v>
      </c>
      <c s="1" r="C18">
        <v>3242747</v>
      </c>
      <c s="12" r="D18">
        <f>B18/C18</f>
        <v>0.101694026700202</v>
      </c>
      <c s="30" r="E18">
        <v>51</v>
      </c>
      <c s="30" r="F18">
        <v>612</v>
      </c>
      <c s="12" r="G18">
        <f>$E$18/$F$18</f>
        <v>0.083333333333333</v>
      </c>
      <c s="16" r="H18"/>
      <c s="12" r="I18">
        <f>$H$18/$E$18</f>
        <v>0</v>
      </c>
      <c s="16" r="J18"/>
      <c s="12" r="K18">
        <f>$J$18/$E$18</f>
        <v>0</v>
      </c>
      <c s="16" r="L18"/>
      <c s="16" r="M18"/>
      <c s="16" r="N18"/>
      <c s="16" r="O18"/>
      <c s="16" r="P18"/>
      <c s="16" r="Q18"/>
      <c s="16" r="R18"/>
      <c s="16" r="S18"/>
      <c s="16" r="T18"/>
      <c s="16" r="U18"/>
      <c s="16" r="V18"/>
      <c s="16" r="W18"/>
      <c s="16" r="X18"/>
      <c s="16" r="Y18"/>
      <c s="16" r="Z18"/>
      <c s="20" r="AA18">
        <f>$E$18/($B$18/100000)</f>
        <v>15.4654181121273</v>
      </c>
      <c s="20" r="AB18">
        <f>($F$18-$E$18)/(($C$18-$B$18)/100000)</f>
        <v>19.2586352321798</v>
      </c>
    </row>
    <row r="19">
      <c t="s" r="A19">
        <v>45</v>
      </c>
      <c s="1" r="B19">
        <v>304756</v>
      </c>
      <c s="1" r="C19">
        <v>3287010</v>
      </c>
      <c s="12" r="D19">
        <f>B19/C19</f>
        <v>0.092715264024144</v>
      </c>
      <c s="30" r="E19">
        <v>97</v>
      </c>
      <c s="30" r="F19">
        <v>532</v>
      </c>
      <c s="12" r="G19">
        <f>$E$19/$F$19</f>
        <v>0.182330827067669</v>
      </c>
      <c s="16" r="H19"/>
      <c s="12" r="I19">
        <f>$H$19/$E$19</f>
        <v>0</v>
      </c>
      <c s="16" r="J19"/>
      <c s="12" r="K19">
        <f>$J$19/$E$19</f>
        <v>0</v>
      </c>
      <c s="16" r="L19"/>
      <c s="30" r="M19">
        <v>7</v>
      </c>
      <c s="16" r="N19"/>
      <c s="16" r="O19"/>
      <c s="30" r="P19">
        <v>17</v>
      </c>
      <c s="16" r="Q19"/>
      <c s="16" r="R19"/>
      <c s="30" r="S19">
        <v>10</v>
      </c>
      <c s="16" r="T19"/>
      <c s="16" r="U19"/>
      <c s="30" r="V19">
        <v>15</v>
      </c>
      <c s="16" r="W19"/>
      <c s="16" r="X19"/>
      <c s="30" r="Y19">
        <v>48</v>
      </c>
      <c s="16" r="Z19"/>
      <c s="20" r="AA19">
        <f>$E$19/($B$19/100000)</f>
        <v>31.8287416818701</v>
      </c>
      <c s="20" r="AB19">
        <f>($F$19-$E$19)/(($C$19-$B$19)/100000)</f>
        <v>14.5862827244091</v>
      </c>
    </row>
    <row r="20">
      <c t="s" r="A20">
        <v>46</v>
      </c>
      <c s="1" r="B20">
        <v>136533</v>
      </c>
      <c s="1" r="C20">
        <v>1038090</v>
      </c>
      <c s="12" r="D20">
        <f>B20/C20</f>
        <v>0.131523278328469</v>
      </c>
      <c s="30" r="E20">
        <v>44</v>
      </c>
      <c s="30" r="F20">
        <v>181</v>
      </c>
      <c s="12" r="G20">
        <f>$E$20/$F$20</f>
        <v>0.243093922651934</v>
      </c>
      <c s="16" r="H20"/>
      <c s="12" r="I20">
        <f>$H$20/$E$20</f>
        <v>0</v>
      </c>
      <c s="16" r="J20"/>
      <c s="12" r="K20">
        <f>$J$20/$E$20</f>
        <v>0</v>
      </c>
      <c s="16" r="L20"/>
      <c s="16" r="M20"/>
      <c s="16" r="N20"/>
      <c s="16" r="O20"/>
      <c s="16" r="P20"/>
      <c s="16" r="Q20"/>
      <c s="16" r="R20"/>
      <c s="16" r="S20"/>
      <c s="16" r="T20"/>
      <c s="16" r="U20"/>
      <c s="16" r="V20"/>
      <c s="16" r="W20"/>
      <c s="16" r="X20"/>
      <c s="16" r="Y20"/>
      <c s="16" r="Z20"/>
      <c s="20" r="AA20">
        <f>$E$20/($B$20/100000)</f>
        <v>32.2266411783232</v>
      </c>
      <c s="20" r="AB20">
        <f>($F$20-$E$20)/(($C$20-$B$20)/100000)</f>
        <v>15.1959332576864</v>
      </c>
    </row>
    <row r="21">
      <c t="s" r="A21">
        <v>47</v>
      </c>
      <c s="30" r="B21">
        <v>445742</v>
      </c>
      <c s="30" r="C21">
        <v>4265690</v>
      </c>
      <c s="12" r="D21">
        <f>B21/C21</f>
        <v>0.104494700740091</v>
      </c>
      <c s="30" r="E21">
        <v>92</v>
      </c>
      <c s="30" r="F21">
        <v>507</v>
      </c>
      <c s="12" r="G21">
        <f>$E$21/$F$21</f>
        <v>0.181459566074951</v>
      </c>
      <c s="16" r="H21"/>
      <c s="12" r="I21">
        <f>$H$21/$E$21</f>
        <v>0</v>
      </c>
      <c s="16" r="J21"/>
      <c s="12" r="K21">
        <f>$J$21/$E$21</f>
        <v>0</v>
      </c>
      <c s="30" r="L21">
        <v>1</v>
      </c>
      <c s="16" r="M21"/>
      <c s="16" r="N21"/>
      <c s="30" r="O21">
        <v>8</v>
      </c>
      <c s="16" r="P21"/>
      <c s="16" r="Q21"/>
      <c s="30" r="R21">
        <v>5</v>
      </c>
      <c s="16" r="S21"/>
      <c s="16" r="T21"/>
      <c s="30" r="U21">
        <v>13</v>
      </c>
      <c s="16" r="V21"/>
      <c s="16" r="W21"/>
      <c s="30" r="X21">
        <v>21</v>
      </c>
      <c s="16" r="Y21"/>
      <c s="30" r="Z21">
        <v>44</v>
      </c>
      <c s="20" r="AA21">
        <f>$E$21/($B$21/100000)</f>
        <v>20.6397422724356</v>
      </c>
      <c s="20" r="AB21">
        <f>($F$21-$E$21)/(($C$21-$B$21)/100000)</f>
        <v>10.8640222327634</v>
      </c>
    </row>
    <row r="22">
      <c t="s" r="A22">
        <v>48</v>
      </c>
      <c s="1" r="B22">
        <v>422508</v>
      </c>
      <c s="1" r="C22">
        <v>5062590</v>
      </c>
      <c s="12" r="D22">
        <f>B22/C22</f>
        <v>0.083456886692385</v>
      </c>
      <c s="30" r="E22">
        <v>48</v>
      </c>
      <c s="30" r="F22">
        <v>509</v>
      </c>
      <c s="12" r="G22">
        <f>$E$22/$F$22</f>
        <v>0.094302554027505</v>
      </c>
      <c s="30" r="H22">
        <v>48</v>
      </c>
      <c s="12" r="I22">
        <f>$H$22/$E$22</f>
        <v>1</v>
      </c>
      <c s="30" r="J22">
        <v>0</v>
      </c>
      <c s="12" r="K22">
        <f>$J$22/$E$22</f>
        <v>0</v>
      </c>
      <c s="30" r="L22">
        <v>0</v>
      </c>
      <c s="16" r="M22"/>
      <c s="16" r="N22"/>
      <c s="30" r="O22">
        <v>0</v>
      </c>
      <c s="16" r="P22"/>
      <c s="16" r="Q22"/>
      <c s="30" r="R22">
        <v>4</v>
      </c>
      <c s="16" r="S22"/>
      <c s="16" r="T22"/>
      <c s="30" r="U22">
        <v>8</v>
      </c>
      <c s="16" r="V22"/>
      <c s="16" r="W22"/>
      <c s="30" r="X22">
        <v>8</v>
      </c>
      <c s="16" r="Y22"/>
      <c s="30" r="Z22">
        <v>28</v>
      </c>
      <c s="20" r="AA22">
        <f>$E$22/($B$22/100000)</f>
        <v>11.360731631117</v>
      </c>
      <c s="20" r="AB22">
        <f>($F$22-$E$22)/(($C$22-$B$22)/100000)</f>
        <v>9.93516924916413</v>
      </c>
    </row>
    <row r="23">
      <c t="s" r="A23">
        <v>49</v>
      </c>
      <c s="1" r="B23">
        <v>720840</v>
      </c>
      <c s="1" r="C23">
        <v>7603028</v>
      </c>
      <c s="12" r="D23">
        <f>B23/C23</f>
        <v>0.094809594282699</v>
      </c>
      <c s="30" r="E23">
        <v>224</v>
      </c>
      <c s="30" r="F23">
        <v>1180</v>
      </c>
      <c s="12" r="G23">
        <f>$E$23/$F$23</f>
        <v>0.189830508474576</v>
      </c>
      <c s="30" r="H23">
        <v>219</v>
      </c>
      <c s="12" r="I23">
        <f>$H$23/$E$23</f>
        <v>0.977678571428571</v>
      </c>
      <c s="30" r="J23">
        <v>5</v>
      </c>
      <c s="12" r="K23">
        <f>$J$23/$E$23</f>
        <v>0.022321428571429</v>
      </c>
      <c s="30" r="L23">
        <v>12</v>
      </c>
      <c s="16" r="M23"/>
      <c s="16" r="N23"/>
      <c s="30" r="O23">
        <v>13</v>
      </c>
      <c s="16" r="P23"/>
      <c s="16" r="Q23"/>
      <c s="30" r="R23">
        <v>33</v>
      </c>
      <c s="16" r="S23"/>
      <c s="16" r="T23"/>
      <c s="30" r="U23">
        <v>41</v>
      </c>
      <c s="16" r="V23"/>
      <c s="16" r="W23"/>
      <c s="30" r="X23">
        <v>45</v>
      </c>
      <c s="16" r="Y23"/>
      <c s="30" r="Z23">
        <v>80</v>
      </c>
      <c s="20" r="AA23">
        <f>$E$23/($B$23/100000)</f>
        <v>31.0748571111481</v>
      </c>
      <c s="20" r="AB23">
        <f>($F$23-$E$23)/(($C$23-$B$23)/100000)</f>
        <v>13.8909311980434</v>
      </c>
    </row>
    <row r="24">
      <c t="s" r="A24">
        <v>50</v>
      </c>
      <c s="1" r="B24">
        <v>391485</v>
      </c>
      <c s="1" r="C24">
        <v>3966540</v>
      </c>
      <c s="12" r="D24">
        <f>B24/C24</f>
        <v>0.098696849143082</v>
      </c>
      <c s="30" r="E24">
        <v>110</v>
      </c>
      <c s="30" r="F24">
        <v>596</v>
      </c>
      <c s="12" r="G24">
        <f>$E$24/$F$24</f>
        <v>0.184563758389262</v>
      </c>
      <c s="30" r="H24">
        <v>109</v>
      </c>
      <c s="12" r="I24">
        <f>$H$24/$E$24</f>
        <v>0.990909090909091</v>
      </c>
      <c s="30" r="J24">
        <v>1</v>
      </c>
      <c s="12" r="K24">
        <f>$J$24/$E$24</f>
        <v>0.009090909090909</v>
      </c>
      <c s="30" r="L24">
        <v>4</v>
      </c>
      <c s="16" r="M24"/>
      <c s="16" r="N24"/>
      <c s="30" r="O24">
        <v>6</v>
      </c>
      <c s="16" r="P24"/>
      <c s="16" r="Q24"/>
      <c s="30" r="R24">
        <v>10</v>
      </c>
      <c s="16" r="S24"/>
      <c s="16" r="T24"/>
      <c s="30" r="U24">
        <v>20</v>
      </c>
      <c s="16" r="V24"/>
      <c s="16" r="W24"/>
      <c s="30" r="X24">
        <v>30</v>
      </c>
      <c s="16" r="Y24"/>
      <c s="30" r="Z24">
        <v>40</v>
      </c>
      <c s="20" r="AA24">
        <f>$E$24/($B$24/100000)</f>
        <v>28.0981391368763</v>
      </c>
      <c s="20" r="AB24">
        <f>($F$24-$E$24)/(($C$24-$B$24)/100000)</f>
        <v>13.5941964529217</v>
      </c>
    </row>
    <row r="25">
      <c t="s" r="A25">
        <v>51</v>
      </c>
      <c s="1" r="B25">
        <v>209831</v>
      </c>
      <c s="1" r="C25">
        <v>2158203</v>
      </c>
      <c s="12" r="D25">
        <f>B25/C25</f>
        <v>0.097224867169585</v>
      </c>
      <c s="30" r="E25">
        <v>81</v>
      </c>
      <c s="30" r="F25">
        <v>409</v>
      </c>
      <c s="12" r="G25">
        <f>$E$25/$F$25</f>
        <v>0.198044009779951</v>
      </c>
      <c s="30" r="H25">
        <v>81</v>
      </c>
      <c s="12" r="I25">
        <f>$H$25/$E$25</f>
        <v>1</v>
      </c>
      <c s="30" r="J25">
        <v>0</v>
      </c>
      <c s="12" r="K25">
        <f>$J$25/$E$25</f>
        <v>0</v>
      </c>
      <c s="30" r="L25">
        <v>1</v>
      </c>
      <c s="16" r="M25"/>
      <c s="16" r="N25"/>
      <c s="30" r="O25">
        <v>6</v>
      </c>
      <c s="16" r="P25"/>
      <c s="16" r="Q25"/>
      <c s="30" r="R25">
        <v>8</v>
      </c>
      <c s="16" r="S25"/>
      <c s="16" r="T25"/>
      <c s="30" r="U25">
        <v>16</v>
      </c>
      <c s="16" r="V25"/>
      <c s="16" r="W25"/>
      <c s="30" r="X25">
        <v>11</v>
      </c>
      <c s="16" r="Y25"/>
      <c s="30" r="Z25">
        <v>39</v>
      </c>
      <c s="20" r="AA25">
        <f>$E$25/($B$25/100000)</f>
        <v>38.6024943883411</v>
      </c>
      <c s="20" r="AB25">
        <f>($F$25-$E$25)/(($C$25-$B$25)/100000)</f>
        <v>16.8345675261192</v>
      </c>
    </row>
    <row r="26">
      <c t="s" r="A26">
        <v>52</v>
      </c>
      <c s="1" r="B26">
        <v>508839</v>
      </c>
      <c s="1" r="C26">
        <v>4469294</v>
      </c>
      <c s="12" r="D26">
        <f>B26/C26</f>
        <v>0.113852210214857</v>
      </c>
      <c s="11" r="E26">
        <v>180</v>
      </c>
      <c s="30" r="F26">
        <v>779</v>
      </c>
      <c s="12" r="G26">
        <f>$E$26/$F$26</f>
        <v>0.231065468549422</v>
      </c>
      <c s="11" r="H26">
        <v>177</v>
      </c>
      <c s="12" r="I26">
        <f>$H$26/$E$26</f>
        <v>0.983333333333333</v>
      </c>
      <c s="11" r="J26">
        <v>3</v>
      </c>
      <c s="12" r="K26">
        <f>$J$26/$E$26</f>
        <v>0.016666666666667</v>
      </c>
      <c s="11" r="L26">
        <v>6</v>
      </c>
      <c s="16" r="M26"/>
      <c s="16" r="N26"/>
      <c s="11" r="O26">
        <v>12</v>
      </c>
      <c s="16" r="P26"/>
      <c s="16" r="Q26"/>
      <c s="11" r="R26">
        <v>24</v>
      </c>
      <c s="16" r="S26"/>
      <c s="16" r="T26"/>
      <c s="11" r="U26">
        <v>33</v>
      </c>
      <c s="16" r="V26"/>
      <c s="16" r="W26"/>
      <c s="11" r="X26">
        <v>33</v>
      </c>
      <c s="16" r="Y26"/>
      <c s="11" r="Z26">
        <v>72</v>
      </c>
      <c s="20" r="AA26">
        <f>$E$26/($B$26/100000)</f>
        <v>35.3746469905019</v>
      </c>
      <c s="20" r="AB26">
        <f>($F$26-$E$26)/(($C$26-$B$26)/100000)</f>
        <v>15.1245248336365</v>
      </c>
    </row>
    <row r="27">
      <c t="s" r="A27">
        <v>53</v>
      </c>
      <c s="1" r="B27">
        <v>100543</v>
      </c>
      <c s="1" r="C27">
        <v>741354</v>
      </c>
      <c s="14" r="D27">
        <f>B27/C27</f>
        <v>0.135620769564877</v>
      </c>
      <c s="30" r="E27">
        <v>50</v>
      </c>
      <c s="30" r="F27">
        <v>203</v>
      </c>
      <c s="14" r="G27">
        <f>$E$27/$F$27</f>
        <v>0.246305418719212</v>
      </c>
      <c s="30" r="H27">
        <v>49</v>
      </c>
      <c s="14" r="I27">
        <f>$H$27/$E$27</f>
        <v>0.98</v>
      </c>
      <c s="30" r="J27">
        <v>1</v>
      </c>
      <c s="14" r="K27">
        <f>$J$27/$E$27</f>
        <v>0.02</v>
      </c>
      <c s="30" r="L27">
        <v>1</v>
      </c>
      <c s="16" r="M27"/>
      <c s="16" r="N27"/>
      <c s="16" r="O27"/>
      <c s="16" r="P27"/>
      <c s="30" r="Q27">
        <v>10</v>
      </c>
      <c s="16" r="R27"/>
      <c s="16" r="S27"/>
      <c s="16" r="T27"/>
      <c s="16" r="U27"/>
      <c s="16" r="V27"/>
      <c s="30" r="W27">
        <v>17</v>
      </c>
      <c s="16" r="X27"/>
      <c s="16" r="Y27"/>
      <c s="30" r="Z27">
        <v>22</v>
      </c>
      <c s="9" r="AA27">
        <f>$E$27/($B$27/100000)</f>
        <v>49.7299662830829</v>
      </c>
      <c s="9" r="AB27">
        <f>($F$27-$E$27)/(($C$27-$B$27)/100000)</f>
        <v>23.8759946380446</v>
      </c>
    </row>
    <row r="28">
      <c t="s" r="A28">
        <v>54</v>
      </c>
      <c s="1" r="B28">
        <v>147482</v>
      </c>
      <c s="1" r="C28">
        <v>1329791</v>
      </c>
      <c s="12" r="D28">
        <f>B28/C28</f>
        <v>0.110906149913783</v>
      </c>
      <c s="30" r="E28">
        <v>21</v>
      </c>
      <c s="30" r="F28">
        <v>191</v>
      </c>
      <c s="12" r="G28">
        <f>$E$28/$F$28</f>
        <v>0.109947643979058</v>
      </c>
      <c s="16" r="H28"/>
      <c s="12" r="I28">
        <f>$H$28/$E$28</f>
        <v>0</v>
      </c>
      <c s="16" r="J28"/>
      <c s="12" r="K28">
        <f>$J$28/$E$28</f>
        <v>0</v>
      </c>
      <c s="16" r="L28"/>
      <c s="16" r="M28"/>
      <c s="16" r="N28"/>
      <c s="16" r="O28"/>
      <c s="16" r="P28"/>
      <c s="16" r="Q28"/>
      <c s="16" r="R28"/>
      <c s="16" r="S28"/>
      <c s="16" r="T28"/>
      <c s="16" r="U28"/>
      <c s="16" r="V28"/>
      <c s="16" r="W28"/>
      <c s="16" r="X28"/>
      <c s="16" r="Y28"/>
      <c s="16" r="Z28"/>
      <c s="20" r="AA28">
        <f>$E$28/($B$28/100000)</f>
        <v>14.2390257794172</v>
      </c>
      <c s="20" r="AB28">
        <f>($F$28-$E$28)/(($C$28-$B$28)/100000)</f>
        <v>14.3786438232306</v>
      </c>
    </row>
    <row r="29">
      <c t="s" r="A29">
        <v>55</v>
      </c>
      <c s="1" r="B29">
        <v>227277</v>
      </c>
      <c s="1" r="C29">
        <v>1922260</v>
      </c>
      <c s="12" r="D29">
        <f>B29/C29</f>
        <v>0.118234265916161</v>
      </c>
      <c s="30" r="E29">
        <v>131</v>
      </c>
      <c s="30" r="F29">
        <v>528</v>
      </c>
      <c s="12" r="G29">
        <f>$E$29/$F$29</f>
        <v>0.248106060606061</v>
      </c>
      <c s="16" r="H29"/>
      <c s="12" r="I29">
        <f>$H$29/$E$29</f>
        <v>0</v>
      </c>
      <c s="16" r="J29"/>
      <c s="12" r="K29">
        <f>$J$29/$E$29</f>
        <v>0</v>
      </c>
      <c s="30" r="L29">
        <v>5</v>
      </c>
      <c s="16" r="M29"/>
      <c s="16" r="N29"/>
      <c s="30" r="O29">
        <v>4</v>
      </c>
      <c s="16" r="P29"/>
      <c s="16" r="Q29"/>
      <c s="30" r="R29">
        <v>9</v>
      </c>
      <c s="16" r="S29"/>
      <c s="16" r="T29"/>
      <c s="30" r="U29">
        <v>23</v>
      </c>
      <c s="16" r="V29"/>
      <c s="16" r="W29"/>
      <c s="30" r="X29">
        <v>37</v>
      </c>
      <c s="16" r="Y29"/>
      <c s="30" r="Z29">
        <v>53</v>
      </c>
      <c s="20" r="AA29">
        <f>$E$29/($B$29/100000)</f>
        <v>57.6389163883719</v>
      </c>
      <c s="20" r="AB29">
        <f>($F$29-$E$29)/(($C$29-$B$29)/100000)</f>
        <v>23.4220638201091</v>
      </c>
    </row>
    <row r="30">
      <c t="s" r="A30">
        <v>56</v>
      </c>
      <c s="1" r="B30">
        <v>121145</v>
      </c>
      <c s="1" r="C30">
        <v>1021327</v>
      </c>
      <c s="12" r="D30">
        <f>B30/C30</f>
        <v>0.118615291674459</v>
      </c>
      <c s="30" r="E30">
        <v>36</v>
      </c>
      <c s="30" r="F30">
        <v>179</v>
      </c>
      <c s="12" r="G30">
        <f>$E$30/$F$30</f>
        <v>0.201117318435754</v>
      </c>
      <c s="30" r="H30">
        <v>35</v>
      </c>
      <c s="12" r="I30">
        <f>$H$30/$E$30</f>
        <v>0.972222222222222</v>
      </c>
      <c s="30" r="J30">
        <v>1</v>
      </c>
      <c s="12" r="K30">
        <f>$J$30/$E$30</f>
        <v>0.027777777777778</v>
      </c>
      <c s="16" r="L30"/>
      <c s="16" r="M30"/>
      <c s="16" r="N30"/>
      <c s="16" r="O30"/>
      <c s="16" r="P30"/>
      <c s="16" r="Q30"/>
      <c s="16" r="R30"/>
      <c s="16" r="S30"/>
      <c s="16" r="T30"/>
      <c s="16" r="U30"/>
      <c s="16" r="V30"/>
      <c s="16" r="W30"/>
      <c s="16" r="X30"/>
      <c s="16" r="Y30"/>
      <c s="16" r="Z30"/>
      <c s="9" r="AA30">
        <f>$E$30/($B$30/100000)</f>
        <v>29.716455487226</v>
      </c>
      <c s="20" r="AB30">
        <f>($F$30-$E$30)/(($C$30-$B$30)/100000)</f>
        <v>15.8856764520952</v>
      </c>
    </row>
    <row r="31">
      <c t="s" s="8" r="A31">
        <v>57</v>
      </c>
      <c s="1" r="B31">
        <v>485053</v>
      </c>
      <c s="1" r="C31">
        <v>6623050</v>
      </c>
      <c s="14" r="D31">
        <f>B31/C31</f>
        <v>0.073237103751293</v>
      </c>
      <c s="30" r="E31">
        <v>77</v>
      </c>
      <c s="30" r="F31">
        <v>615</v>
      </c>
      <c s="14" r="G31">
        <f>$E$31/$F$31</f>
        <v>0.12520325203252</v>
      </c>
      <c s="30" r="H31">
        <v>75</v>
      </c>
      <c s="14" r="I31">
        <f>$H$31/$E$31</f>
        <v>0.974025974025974</v>
      </c>
      <c s="30" r="J31">
        <v>2</v>
      </c>
      <c s="14" r="K31">
        <f>$J$31/$E$31</f>
        <v>0.025974025974026</v>
      </c>
      <c s="30" r="L31">
        <v>1</v>
      </c>
      <c s="16" r="M31"/>
      <c s="16" r="N31"/>
      <c s="30" r="O31">
        <v>2</v>
      </c>
      <c s="16" r="P31"/>
      <c s="16" r="Q31"/>
      <c s="30" r="R31">
        <v>12</v>
      </c>
      <c s="16" r="S31"/>
      <c s="16" r="T31"/>
      <c s="30" r="U31">
        <v>14</v>
      </c>
      <c s="16" r="V31"/>
      <c s="16" r="W31"/>
      <c s="30" r="X31">
        <v>15</v>
      </c>
      <c s="16" r="Y31"/>
      <c s="30" r="Z31">
        <v>33</v>
      </c>
      <c s="9" r="AA31">
        <f>$E$31/($B$31/100000)</f>
        <v>15.8745539147268</v>
      </c>
      <c s="9" r="AB31">
        <f>($F$31-$E$31)/(($C$31-$B$31)/100000)</f>
        <v>8.76507433939769</v>
      </c>
    </row>
    <row r="32">
      <c t="s" r="A32">
        <v>58</v>
      </c>
      <c s="1" r="B32">
        <v>171725</v>
      </c>
      <c s="1" r="C32">
        <v>1473640</v>
      </c>
      <c s="14" r="D32">
        <f>B32/C32</f>
        <v>0.116531174506664</v>
      </c>
      <c s="30" r="E32">
        <v>80</v>
      </c>
      <c s="30" r="F32">
        <v>419</v>
      </c>
      <c s="14" r="G32">
        <f>$E$32/$F$32</f>
        <v>0.190930787589499</v>
      </c>
      <c s="30" r="H32">
        <v>76</v>
      </c>
      <c s="14" r="I32">
        <f>$H$32/$E$32</f>
        <v>0.95</v>
      </c>
      <c s="30" r="J32">
        <v>4</v>
      </c>
      <c s="14" r="K32">
        <f>$J$32/$E$32</f>
        <v>0.05</v>
      </c>
      <c s="30" r="L32">
        <v>3</v>
      </c>
      <c s="16" r="M32"/>
      <c s="16" r="N32"/>
      <c s="30" r="O32">
        <v>4</v>
      </c>
      <c s="16" r="P32"/>
      <c s="16" r="Q32"/>
      <c s="30" r="R32">
        <v>10</v>
      </c>
      <c s="16" r="S32"/>
      <c s="16" r="T32"/>
      <c s="30" r="U32">
        <v>20</v>
      </c>
      <c s="16" r="V32"/>
      <c s="16" r="W32"/>
      <c s="30" r="X32">
        <v>9</v>
      </c>
      <c s="16" r="Y32"/>
      <c s="30" r="Z32">
        <v>34</v>
      </c>
      <c s="9" r="AA32">
        <f>$E$32/($B$32/100000)</f>
        <v>46.5861115155044</v>
      </c>
      <c s="20" r="AB32">
        <f>($F$32-$E$32)/(($C$32-$B$32)/100000)</f>
        <v>26.0385662658468</v>
      </c>
    </row>
    <row r="33">
      <c t="s" r="A33">
        <v>59</v>
      </c>
      <c s="1" r="B33">
        <v>1032622</v>
      </c>
      <c s="1" r="C33">
        <v>15051925</v>
      </c>
      <c s="12" r="D33">
        <f>B33/C33</f>
        <v>0.068603982547083</v>
      </c>
      <c s="30" r="E33">
        <v>224</v>
      </c>
      <c s="30" r="F33">
        <v>1409</v>
      </c>
      <c s="14" r="G33">
        <f>$E$33/$F$33</f>
        <v>0.158977998580554</v>
      </c>
      <c s="30" r="H33">
        <v>220</v>
      </c>
      <c s="14" r="I33">
        <f>$H$33/$E$33</f>
        <v>0.982142857142857</v>
      </c>
      <c s="30" r="J33">
        <v>4</v>
      </c>
      <c s="12" r="K33">
        <f>$J$33/$E$33</f>
        <v>0.017857142857143</v>
      </c>
      <c s="30" r="L33">
        <v>2</v>
      </c>
      <c s="16" r="M33"/>
      <c s="16" r="N33"/>
      <c s="16" r="O33"/>
      <c s="16" r="P33"/>
      <c s="16" r="Q33"/>
      <c s="30" r="R33">
        <v>7</v>
      </c>
      <c s="16" r="S33"/>
      <c s="16" r="T33"/>
      <c s="30" r="U33">
        <v>6</v>
      </c>
      <c s="16" r="V33"/>
      <c s="16" r="W33"/>
      <c s="30" r="X33">
        <v>54</v>
      </c>
      <c s="16" r="Y33"/>
      <c s="30" r="Z33">
        <v>155</v>
      </c>
      <c s="20" r="AA33">
        <f>$E$33/($B$33/100000)</f>
        <v>21.6923520901162</v>
      </c>
      <c s="20" r="AB33">
        <f>($F$33-$E$33)/(($C$33-$B$33)/100000)</f>
        <v>8.45263134693644</v>
      </c>
    </row>
    <row r="34">
      <c t="s" r="A34">
        <v>60</v>
      </c>
      <c s="1" r="B34">
        <v>746259</v>
      </c>
      <c s="1" r="C34">
        <v>6879572</v>
      </c>
      <c s="12" r="D34">
        <f>B34/C34</f>
        <v>0.108474626037783</v>
      </c>
      <c s="30" r="E34">
        <v>238</v>
      </c>
      <c s="30" r="F34">
        <v>1162</v>
      </c>
      <c s="12" r="G34">
        <f>$E$34/$F$34</f>
        <v>0.204819277108434</v>
      </c>
      <c s="30" r="H34">
        <v>232</v>
      </c>
      <c s="12" r="I34">
        <f>$H$34/$E$34</f>
        <v>0.974789915966386</v>
      </c>
      <c s="30" r="J34">
        <v>6</v>
      </c>
      <c s="12" r="K34">
        <f>$J$34/$E$34</f>
        <v>0.025210084033613</v>
      </c>
      <c s="30" r="L34">
        <v>11</v>
      </c>
      <c s="16" r="M34"/>
      <c s="16" r="N34"/>
      <c s="30" r="O34">
        <v>16</v>
      </c>
      <c s="16" r="P34"/>
      <c s="16" r="Q34"/>
      <c s="30" r="R34">
        <v>27</v>
      </c>
      <c s="16" r="S34"/>
      <c s="16" r="T34"/>
      <c s="30" r="U34">
        <v>52</v>
      </c>
      <c s="16" r="V34"/>
      <c s="16" r="W34"/>
      <c s="30" r="X34">
        <v>46</v>
      </c>
      <c s="16" r="Y34"/>
      <c s="30" r="Z34">
        <v>86</v>
      </c>
      <c s="20" r="AA34">
        <f>$E$34/($B$34/100000)</f>
        <v>31.8924126878202</v>
      </c>
      <c s="20" r="AB34">
        <f>($F$34-$E$34)/(($C$34-$B$34)/100000)</f>
        <v>15.0652673359406</v>
      </c>
    </row>
    <row r="35">
      <c t="s" r="A35">
        <v>61</v>
      </c>
      <c s="1" r="B35">
        <v>54688</v>
      </c>
      <c s="1" r="C35">
        <v>493281</v>
      </c>
      <c s="12" r="D35">
        <f>B35/C35</f>
        <v>0.110865814819545</v>
      </c>
      <c s="30" r="E35">
        <v>14</v>
      </c>
      <c s="30" r="F35">
        <v>86</v>
      </c>
      <c s="12" r="G35">
        <f>$E$35/$F$35</f>
        <v>0.162790697674419</v>
      </c>
      <c s="11" r="H35">
        <v>13</v>
      </c>
      <c s="12" r="I35">
        <f>$H$35/$E$35</f>
        <v>0.928571428571429</v>
      </c>
      <c s="11" r="J35">
        <v>1</v>
      </c>
      <c s="12" r="K35">
        <f>$J$35/$E$35</f>
        <v>0.071428571428571</v>
      </c>
      <c s="11" r="L35">
        <v>0</v>
      </c>
      <c s="16" r="M35"/>
      <c s="16" r="N35"/>
      <c s="11" r="O35">
        <v>0</v>
      </c>
      <c s="16" r="P35"/>
      <c s="16" r="Q35"/>
      <c s="11" r="R35">
        <v>0</v>
      </c>
      <c s="16" r="S35"/>
      <c s="16" r="T35"/>
      <c s="11" r="U35">
        <v>3</v>
      </c>
      <c s="16" r="V35"/>
      <c s="16" r="W35"/>
      <c s="11" r="X35">
        <v>5</v>
      </c>
      <c s="16" r="Y35"/>
      <c s="11" r="Z35">
        <v>5</v>
      </c>
      <c s="20" r="AA35">
        <f>$E$35/($B$35/100000)</f>
        <v>25.5997659449971</v>
      </c>
      <c s="20" r="AB35">
        <f>($F$35-$E$35)/(($C$35-$B$35)/100000)</f>
        <v>16.4161306724002</v>
      </c>
    </row>
    <row r="36">
      <c t="s" r="A36">
        <v>62</v>
      </c>
      <c s="1" r="B36">
        <v>926863</v>
      </c>
      <c s="1" r="C36">
        <v>8740001</v>
      </c>
      <c s="12" r="D36">
        <f>B36/C36</f>
        <v>0.106048386035654</v>
      </c>
      <c s="30" r="E36">
        <v>264</v>
      </c>
      <c s="30" r="F36">
        <v>1412</v>
      </c>
      <c s="12" r="G36">
        <f>$E$36/$F$36</f>
        <v>0.186968838526912</v>
      </c>
      <c s="30" r="H36">
        <v>259</v>
      </c>
      <c s="12" r="I36">
        <f>$H$36/$E$36</f>
        <v>0.981060606060606</v>
      </c>
      <c s="30" r="J36">
        <v>5</v>
      </c>
      <c s="12" r="K36">
        <f>$J$36/$E$36</f>
        <v>0.018939393939394</v>
      </c>
      <c s="30" r="L36">
        <v>5</v>
      </c>
      <c s="16" r="M36"/>
      <c s="16" r="N36"/>
      <c s="30" r="O36">
        <v>15</v>
      </c>
      <c s="16" r="P36"/>
      <c s="16" r="Q36"/>
      <c s="30" r="R36">
        <v>32</v>
      </c>
      <c s="16" r="S36"/>
      <c s="16" r="T36"/>
      <c s="30" r="U36">
        <v>52</v>
      </c>
      <c s="16" r="V36"/>
      <c s="16" r="W36"/>
      <c s="30" r="X36">
        <v>63</v>
      </c>
      <c s="16" r="Y36"/>
      <c s="30" r="Z36">
        <v>97</v>
      </c>
      <c s="20" r="AA36">
        <f>$E$36/($B$36/100000)</f>
        <v>28.4831738886977</v>
      </c>
      <c s="20" r="AB36">
        <f>($F$36-$E$36)/(($C$36-$B$36)/100000)</f>
        <v>14.6932000945075</v>
      </c>
    </row>
    <row r="37">
      <c t="s" r="A37">
        <v>63</v>
      </c>
      <c s="1" r="B37">
        <v>316987</v>
      </c>
      <c s="1" r="C37">
        <v>2713979</v>
      </c>
      <c s="12" r="D37">
        <f>B37/C37</f>
        <v>0.116797882371234</v>
      </c>
      <c s="30" r="E37">
        <v>145</v>
      </c>
      <c s="30" r="F37">
        <v>575</v>
      </c>
      <c s="12" r="G37">
        <f>$E$37/$F$37</f>
        <v>0.252173913043478</v>
      </c>
      <c s="16" r="H37"/>
      <c s="12" r="I37">
        <f>$H$37/$E$37</f>
        <v>0</v>
      </c>
      <c s="16" r="J37"/>
      <c s="12" r="K37">
        <f>$J$37/$E$37</f>
        <v>0</v>
      </c>
      <c s="30" r="L37">
        <v>6</v>
      </c>
      <c s="16" r="M37"/>
      <c s="16" r="N37"/>
      <c s="30" r="O37">
        <v>11</v>
      </c>
      <c s="16" r="P37"/>
      <c s="16" r="Q37"/>
      <c s="30" r="R37">
        <v>22</v>
      </c>
      <c s="16" r="S37"/>
      <c s="16" r="T37"/>
      <c s="30" r="U37">
        <v>23</v>
      </c>
      <c s="16" r="V37"/>
      <c s="16" r="W37"/>
      <c s="30" r="X37">
        <v>24</v>
      </c>
      <c s="16" r="Y37"/>
      <c s="30" r="Z37">
        <v>55</v>
      </c>
      <c s="20" r="AA37">
        <f>$E$37/($B$37/100000)</f>
        <v>45.7432008252704</v>
      </c>
      <c s="20" r="AB37">
        <f>($F$37-$E$37)/(($C$37-$B$37)/100000)</f>
        <v>17.939150401837</v>
      </c>
    </row>
    <row r="38">
      <c t="s" r="A38">
        <v>64</v>
      </c>
      <c s="1" r="B38">
        <v>349013</v>
      </c>
      <c s="1" r="C38">
        <v>2919847</v>
      </c>
      <c s="12" r="D38">
        <f>B38/C38</f>
        <v>0.119531263110704</v>
      </c>
      <c s="30" r="E38">
        <v>140</v>
      </c>
      <c s="30" r="F38">
        <v>572</v>
      </c>
      <c s="12" r="G38">
        <f>$E$38/$F$38</f>
        <v>0.244755244755245</v>
      </c>
      <c s="30" r="H38">
        <v>136</v>
      </c>
      <c s="12" r="I38">
        <f>$H$38/$E$38</f>
        <v>0.971428571428571</v>
      </c>
      <c s="30" r="J38">
        <v>4</v>
      </c>
      <c s="12" r="K38">
        <f>$J$38/$E$38</f>
        <v>0.028571428571429</v>
      </c>
      <c s="29" r="L38">
        <v>4</v>
      </c>
      <c s="6" r="M38"/>
      <c s="6" r="N38"/>
      <c s="29" r="O38">
        <v>8</v>
      </c>
      <c s="16" r="P38"/>
      <c s="16" r="Q38"/>
      <c s="30" r="R38">
        <v>19</v>
      </c>
      <c s="16" r="S38"/>
      <c s="16" r="T38"/>
      <c s="30" r="U38">
        <v>22</v>
      </c>
      <c s="16" r="V38"/>
      <c s="16" r="W38"/>
      <c s="30" r="X38">
        <v>36</v>
      </c>
      <c s="16" r="Y38"/>
      <c s="30" r="Z38">
        <v>51</v>
      </c>
      <c s="20" r="AA38">
        <f>$E$38/($B$38/100000)</f>
        <v>40.1131189955675</v>
      </c>
      <c s="20" r="AB38">
        <f>($F$38-$E$38)/(($C$38-$B$38)/100000)</f>
        <v>16.8038854317315</v>
      </c>
    </row>
    <row r="39">
      <c t="s" r="A39">
        <v>65</v>
      </c>
      <c s="1" r="B39">
        <v>1023082</v>
      </c>
      <c s="1" r="C39">
        <v>9671561</v>
      </c>
      <c s="12" r="D39">
        <f>B39/C39</f>
        <v>0.105782510186308</v>
      </c>
      <c s="30" r="E39">
        <v>333</v>
      </c>
      <c s="30" r="F39">
        <v>1539</v>
      </c>
      <c s="12" r="G39">
        <f>$E$39/$F$39</f>
        <v>0.216374269005848</v>
      </c>
      <c s="30" r="H39">
        <v>330</v>
      </c>
      <c s="12" r="I39">
        <f>$H$39/$E$39</f>
        <v>0.990990990990991</v>
      </c>
      <c s="30" r="J39">
        <v>3</v>
      </c>
      <c s="12" r="K39">
        <f>$J$39/$E$39</f>
        <v>0.009009009009009</v>
      </c>
      <c s="30" r="L39">
        <v>5</v>
      </c>
      <c s="16" r="M39"/>
      <c s="16" r="N39"/>
      <c s="30" r="O39">
        <v>20</v>
      </c>
      <c s="16" r="P39"/>
      <c s="16" r="Q39"/>
      <c s="30" r="R39">
        <v>43</v>
      </c>
      <c s="16" r="S39"/>
      <c s="16" r="T39"/>
      <c s="30" r="U39">
        <v>61</v>
      </c>
      <c s="16" r="V39"/>
      <c s="16" r="W39"/>
      <c s="30" r="X39">
        <v>73</v>
      </c>
      <c s="16" r="Y39"/>
      <c s="30" r="Z39">
        <v>131</v>
      </c>
      <c s="20" r="AA39">
        <f>$E$39/($B$39/100000)</f>
        <v>32.5487106605336</v>
      </c>
      <c s="20" r="AB39">
        <f>($F$39-$E$39)/(($C$39-$B$39)/100000)</f>
        <v>13.9446485329964</v>
      </c>
    </row>
    <row r="40">
      <c t="s" r="A40">
        <v>66</v>
      </c>
      <c s="1" r="B40">
        <v>82464</v>
      </c>
      <c s="1" r="C40">
        <v>815584</v>
      </c>
      <c s="12" r="D40">
        <f>B40/C40</f>
        <v>0.101110369992545</v>
      </c>
      <c s="30" r="E40">
        <v>16</v>
      </c>
      <c s="30" r="F40">
        <v>110</v>
      </c>
      <c s="12" r="G40">
        <f>$E$40/$F$40</f>
        <v>0.145454545454545</v>
      </c>
      <c s="16" r="H40"/>
      <c s="12" r="I40">
        <f>$H$40/$E$40</f>
        <v>0</v>
      </c>
      <c s="16" r="J40"/>
      <c s="12" r="K40">
        <f>$J$40/$E$40</f>
        <v>0</v>
      </c>
      <c s="16" r="L40"/>
      <c s="16" r="M40"/>
      <c s="16" r="N40"/>
      <c s="16" r="O40"/>
      <c s="16" r="P40"/>
      <c s="16" r="Q40"/>
      <c s="16" r="R40"/>
      <c s="16" r="S40"/>
      <c s="16" r="T40"/>
      <c s="16" r="U40"/>
      <c s="16" r="V40"/>
      <c s="16" r="W40"/>
      <c s="16" r="X40"/>
      <c s="16" r="Y40"/>
      <c s="16" r="Z40"/>
      <c s="20" r="AA40">
        <f>$E$40/($B$40/100000)</f>
        <v>19.4024058983314</v>
      </c>
      <c s="20" r="AB40">
        <f>($F$40-$E$40)/(($C$40-$B$40)/100000)</f>
        <v>12.8219118288957</v>
      </c>
    </row>
    <row r="41">
      <c t="s" r="A41">
        <v>67</v>
      </c>
      <c s="1" r="B41">
        <v>391275</v>
      </c>
      <c s="1" r="C41">
        <v>3375008</v>
      </c>
      <c s="12" r="D41">
        <f>B41/C41</f>
        <v>0.115933058529046</v>
      </c>
      <c s="30" r="E41">
        <v>137</v>
      </c>
      <c s="30" r="F41">
        <v>565</v>
      </c>
      <c s="12" r="G41">
        <f>$E$41/$F$41</f>
        <v>0.242477876106195</v>
      </c>
      <c s="30" r="H41">
        <v>131</v>
      </c>
      <c s="12" r="I41">
        <f>$H$41/$E$41</f>
        <v>0.956204379562044</v>
      </c>
      <c s="29" r="J41">
        <v>6</v>
      </c>
      <c s="12" r="K41">
        <f>$J$41/$E$41</f>
        <v>0.043795620437956</v>
      </c>
      <c s="30" r="L41">
        <v>9</v>
      </c>
      <c s="16" r="M41"/>
      <c s="16" r="N41"/>
      <c s="30" r="O41">
        <v>5</v>
      </c>
      <c s="16" r="P41"/>
      <c s="16" r="Q41"/>
      <c s="30" r="R41">
        <v>11</v>
      </c>
      <c s="16" r="S41"/>
      <c s="16" r="T41"/>
      <c s="30" r="U41">
        <v>20</v>
      </c>
      <c s="16" r="V41"/>
      <c s="16" r="W41"/>
      <c s="30" r="X41">
        <v>42</v>
      </c>
      <c s="16" r="Y41"/>
      <c s="30" r="Z41">
        <v>50</v>
      </c>
      <c s="20" r="AA41">
        <f>$E$41/($B$41/100000)</f>
        <v>35.0137371413967</v>
      </c>
      <c s="20" r="AB41">
        <f>($F$41-$E$41)/(($C$41-$B$41)/100000)</f>
        <v>14.3444470399999</v>
      </c>
    </row>
    <row r="42">
      <c t="s" r="A42">
        <v>68</v>
      </c>
      <c s="1" r="B42">
        <v>70852</v>
      </c>
      <c s="1" r="C42">
        <v>601688</v>
      </c>
      <c s="12" r="D42">
        <f>B42/C42</f>
        <v>0.117755381526638</v>
      </c>
      <c s="30" r="E42">
        <v>20</v>
      </c>
      <c s="30" r="F42">
        <v>124</v>
      </c>
      <c s="12" r="G42">
        <f>$E$42/$F$42</f>
        <v>0.161290322580645</v>
      </c>
      <c s="16" r="H42"/>
      <c s="12" r="I42">
        <f>$H$42/$E$42</f>
        <v>0</v>
      </c>
      <c s="16" r="J42"/>
      <c s="12" r="K42">
        <f>$J$42/$E$42</f>
        <v>0</v>
      </c>
      <c s="16" r="L42"/>
      <c s="16" r="M42"/>
      <c s="16" r="N42"/>
      <c s="16" r="O42"/>
      <c s="16" r="P42"/>
      <c s="16" r="Q42"/>
      <c s="16" r="R42"/>
      <c s="16" r="S42"/>
      <c s="16" r="T42"/>
      <c s="16" r="U42"/>
      <c s="16" r="V42"/>
      <c s="16" r="W42"/>
      <c s="16" r="X42"/>
      <c s="16" r="Y42"/>
      <c s="16" r="Z42"/>
      <c s="20" r="AA42">
        <f>$E$42/($B$42/100000)</f>
        <v>28.2278552475583</v>
      </c>
      <c s="20" r="AB42">
        <f>($F$42-$E$42)/(($C$42-$B$42)/100000)</f>
        <v>19.5917383146584</v>
      </c>
    </row>
    <row r="43">
      <c t="s" r="A43">
        <v>69</v>
      </c>
      <c s="1" r="B43">
        <v>503323</v>
      </c>
      <c s="1" r="C43">
        <v>4720255</v>
      </c>
      <c s="12" r="D43">
        <f>B43/C43</f>
        <v>0.10663046805734</v>
      </c>
      <c s="30" r="E43">
        <v>176</v>
      </c>
      <c s="30" r="F43">
        <v>973</v>
      </c>
      <c s="12" r="G43">
        <f>$E$43/$F$43</f>
        <v>0.180883864337102</v>
      </c>
      <c s="30" r="H43">
        <v>173</v>
      </c>
      <c s="12" r="I43">
        <f>$H$43/$E$43</f>
        <v>0.982954545454545</v>
      </c>
      <c s="30" r="J43">
        <v>3</v>
      </c>
      <c s="12" r="K43">
        <f>$J$43/$E$43</f>
        <v>0.017045454545454</v>
      </c>
      <c s="30" r="L43">
        <v>5</v>
      </c>
      <c s="16" r="M43"/>
      <c s="16" r="N43"/>
      <c s="30" r="O43">
        <v>11</v>
      </c>
      <c s="16" r="P43"/>
      <c s="16" r="Q43"/>
      <c s="30" r="R43">
        <v>16</v>
      </c>
      <c s="16" r="S43"/>
      <c s="16" r="T43"/>
      <c s="30" r="U43">
        <v>40</v>
      </c>
      <c s="16" r="V43"/>
      <c s="16" r="W43"/>
      <c s="30" r="X43">
        <v>50</v>
      </c>
      <c s="16" r="Y43"/>
      <c s="30" r="Z43">
        <v>54</v>
      </c>
      <c s="20" r="AA43">
        <f>$E$43/($B$43/100000)</f>
        <v>34.967605295208</v>
      </c>
      <c s="20" r="AB43">
        <f>($F$43-$E$43)/(($C$43-$B$43)/100000)</f>
        <v>18.8999964903394</v>
      </c>
    </row>
    <row r="44">
      <c t="s" r="A44">
        <v>70</v>
      </c>
      <c s="1" r="B44">
        <v>1603981</v>
      </c>
      <c s="1" r="C44">
        <v>17493335</v>
      </c>
      <c s="12" r="D44">
        <f>B44/C44</f>
        <v>0.091690978306881</v>
      </c>
      <c s="29" r="E44">
        <v>454</v>
      </c>
      <c s="30" r="F44">
        <v>2552</v>
      </c>
      <c s="12" r="G44">
        <f>$E$44/$F$44</f>
        <v>0.177899686520376</v>
      </c>
      <c s="30" r="H44">
        <v>445</v>
      </c>
      <c s="12" r="I44">
        <f>$H$44/$E$44</f>
        <v>0.980176211453744</v>
      </c>
      <c s="30" r="J44">
        <v>9</v>
      </c>
      <c s="12" r="K44">
        <f>$J$44/$E$44</f>
        <v>0.019823788546256</v>
      </c>
      <c s="16" r="L44"/>
      <c s="30" r="M44">
        <v>41</v>
      </c>
      <c s="16" r="N44"/>
      <c s="16" r="O44"/>
      <c s="30" r="P44">
        <v>38</v>
      </c>
      <c s="16" r="Q44"/>
      <c s="16" r="R44"/>
      <c s="30" r="S44">
        <v>74</v>
      </c>
      <c s="16" r="T44"/>
      <c s="16" r="U44"/>
      <c s="30" r="V44">
        <v>76</v>
      </c>
      <c s="16" r="W44"/>
      <c s="16" r="X44"/>
      <c s="30" r="Y44">
        <v>225</v>
      </c>
      <c s="16" r="Z44"/>
      <c s="20" r="AA44">
        <f>$E$44/($B$44/100000)</f>
        <v>28.304574680124</v>
      </c>
      <c s="20" r="AB44">
        <f>($F$44-$E$44)/(($C$44-$B$44)/100000)</f>
        <v>13.2038092926874</v>
      </c>
    </row>
    <row r="45">
      <c t="s" r="A45">
        <v>71</v>
      </c>
      <c s="1" r="B45">
        <v>146547</v>
      </c>
      <c s="1" r="C45">
        <v>1875269</v>
      </c>
      <c s="12" r="D45">
        <f>B45/C45</f>
        <v>0.078147188483359</v>
      </c>
      <c s="30" r="E45">
        <v>55</v>
      </c>
      <c s="30" r="F45">
        <v>390</v>
      </c>
      <c s="12" r="G45">
        <f>$E$45/$F$45</f>
        <v>0.141025641025641</v>
      </c>
      <c s="30" r="H45">
        <v>55</v>
      </c>
      <c s="12" r="I45">
        <f>$H$45/$E$45</f>
        <v>1</v>
      </c>
      <c s="30" r="J45">
        <v>0</v>
      </c>
      <c s="12" r="K45">
        <f>$J$45/$E$45</f>
        <v>0</v>
      </c>
      <c s="30" r="L45">
        <v>5</v>
      </c>
      <c s="16" r="M45"/>
      <c s="16" r="N45"/>
      <c s="30" r="O45">
        <v>6</v>
      </c>
      <c s="16" r="P45"/>
      <c s="16" r="Q45"/>
      <c s="30" r="R45">
        <v>5</v>
      </c>
      <c s="16" r="S45"/>
      <c s="16" r="T45"/>
      <c s="30" r="U45">
        <v>11</v>
      </c>
      <c s="16" r="V45"/>
      <c s="16" r="W45"/>
      <c s="30" r="X45">
        <v>16</v>
      </c>
      <c s="16" r="Y45"/>
      <c s="30" r="Z45">
        <v>12</v>
      </c>
      <c s="20" r="AA45">
        <f>$E$45/($B$45/100000)</f>
        <v>37.5306215753308</v>
      </c>
      <c s="20" r="AB45">
        <f>($F$45-$E$45)/(($C$45-$B$45)/100000)</f>
        <v>19.3784772797477</v>
      </c>
    </row>
    <row r="46">
      <c t="s" r="A46">
        <v>72</v>
      </c>
      <c s="1" r="B46">
        <v>53175</v>
      </c>
      <c s="1" r="C46">
        <v>491776</v>
      </c>
      <c s="12" r="D46">
        <f>B46/C46</f>
        <v>0.10812849752733</v>
      </c>
      <c s="30" r="E46">
        <v>15</v>
      </c>
      <c s="30" r="F46">
        <v>94</v>
      </c>
      <c s="12" r="G46">
        <f>$E$46/$F$46</f>
        <v>0.159574468085106</v>
      </c>
      <c s="30" r="H46">
        <v>14</v>
      </c>
      <c s="12" r="I46">
        <f>$H$46/$E$46</f>
        <v>0.933333333333333</v>
      </c>
      <c s="30" r="J46">
        <v>1</v>
      </c>
      <c s="12" r="K46">
        <f>$J$46/$E$46</f>
        <v>0.066666666666667</v>
      </c>
      <c s="30" r="L46">
        <v>0</v>
      </c>
      <c s="16" r="M46"/>
      <c s="16" r="N46"/>
      <c s="30" r="O46">
        <v>0</v>
      </c>
      <c s="16" r="P46"/>
      <c s="16" r="Q46"/>
      <c s="30" r="R46">
        <v>1</v>
      </c>
      <c s="16" r="S46"/>
      <c s="16" r="T46"/>
      <c s="30" r="U46">
        <v>3</v>
      </c>
      <c s="16" r="V46"/>
      <c s="16" r="W46"/>
      <c s="30" r="X46">
        <v>6</v>
      </c>
      <c s="16" r="Y46"/>
      <c s="30" r="Z46">
        <v>5</v>
      </c>
      <c s="20" r="AA46">
        <f>$E$46/($B$46/100000)</f>
        <v>28.2087447108604</v>
      </c>
      <c s="20" r="AB46">
        <f>($F$46-$E$46)/(($C$46-$B$46)/100000)</f>
        <v>18.0118148385435</v>
      </c>
    </row>
    <row r="47">
      <c t="s" r="A47">
        <v>73</v>
      </c>
      <c s="1" r="B47">
        <v>720855</v>
      </c>
      <c s="1" r="C47">
        <v>5812063</v>
      </c>
      <c s="12" r="D47">
        <f>B47/C47</f>
        <v>0.124027389241995</v>
      </c>
      <c s="30" r="E47">
        <v>203</v>
      </c>
      <c s="30" r="F47">
        <v>948</v>
      </c>
      <c s="12" r="G47">
        <f>$E$47/$F$47</f>
        <v>0.214135021097046</v>
      </c>
      <c s="30" r="H47">
        <v>194</v>
      </c>
      <c s="12" r="I47">
        <f>$H$47/$E$47</f>
        <v>0.955665024630542</v>
      </c>
      <c s="30" r="J47">
        <v>9</v>
      </c>
      <c s="12" r="K47">
        <f>$J$47/$E$47</f>
        <v>0.044334975369458</v>
      </c>
      <c s="30" r="L47">
        <v>6</v>
      </c>
      <c s="16" r="M47"/>
      <c s="16" r="N47"/>
      <c s="30" r="O47">
        <v>12</v>
      </c>
      <c s="16" r="P47"/>
      <c s="16" r="Q47"/>
      <c s="30" r="R47">
        <v>20</v>
      </c>
      <c s="16" r="S47"/>
      <c s="16" r="T47"/>
      <c s="30" r="U47">
        <v>35</v>
      </c>
      <c s="16" r="V47"/>
      <c s="16" r="W47"/>
      <c s="30" r="X47">
        <v>33</v>
      </c>
      <c s="16" r="Y47"/>
      <c s="30" r="Z47">
        <v>87</v>
      </c>
      <c s="20" r="AA47">
        <f>$E$47/($B$47/100000)</f>
        <v>28.1610032530814</v>
      </c>
      <c s="20" r="AB47">
        <f>($F$47-$E$47)/(($C$47-$B$47)/100000)</f>
        <v>14.6330694012109</v>
      </c>
    </row>
    <row r="48">
      <c t="s" r="A48">
        <v>74</v>
      </c>
      <c s="1" r="B48">
        <v>606459</v>
      </c>
      <c s="1" r="C48">
        <v>4942947</v>
      </c>
      <c s="12" r="D48">
        <f>B48/C48</f>
        <v>0.122691786903643</v>
      </c>
      <c s="30" r="E48">
        <v>238</v>
      </c>
      <c s="30" r="F48">
        <v>889</v>
      </c>
      <c s="12" r="G48">
        <f>$E$48/$F$48</f>
        <v>0.267716535433071</v>
      </c>
      <c s="30" r="H48">
        <v>232</v>
      </c>
      <c s="12" r="I48">
        <f>$H$48/$E$48</f>
        <v>0.974789915966386</v>
      </c>
      <c s="30" r="J48">
        <v>6</v>
      </c>
      <c s="12" r="K48">
        <f>$J$48/$E$48</f>
        <v>0.025210084033613</v>
      </c>
      <c s="30" r="L48">
        <v>11</v>
      </c>
      <c s="16" r="M48"/>
      <c s="16" r="N48"/>
      <c s="30" r="O48">
        <v>16</v>
      </c>
      <c s="16" r="P48"/>
      <c s="16" r="Q48"/>
      <c s="30" r="R48">
        <v>27</v>
      </c>
      <c s="16" r="S48"/>
      <c s="16" r="T48"/>
      <c s="30" r="U48">
        <v>52</v>
      </c>
      <c s="16" r="V48"/>
      <c s="16" r="W48"/>
      <c s="30" r="X48">
        <v>46</v>
      </c>
      <c s="16" r="Y48"/>
      <c s="30" r="Z48">
        <v>86</v>
      </c>
      <c s="20" r="AA48">
        <f>$E$48/($B$48/100000)</f>
        <v>39.2442028232741</v>
      </c>
      <c s="20" r="AB48">
        <f>($F$48-$E$48)/(($C$48-$B$48)/100000)</f>
        <v>15.0121480792752</v>
      </c>
    </row>
    <row r="49">
      <c t="s" r="A49">
        <v>75</v>
      </c>
      <c s="1" r="B49">
        <v>171744</v>
      </c>
      <c s="1" r="C49">
        <v>1426761</v>
      </c>
      <c s="12" r="D49">
        <f>B49/C49</f>
        <v>0.120373349145372</v>
      </c>
      <c s="30" r="E49">
        <v>58</v>
      </c>
      <c s="30" r="F49">
        <v>261</v>
      </c>
      <c s="12" r="G49">
        <f>$E$49/$F$49</f>
        <v>0.222222222222222</v>
      </c>
      <c s="30" r="H49">
        <v>56</v>
      </c>
      <c s="12" r="I49">
        <f>$H$49/$E$49</f>
        <v>0.96551724137931</v>
      </c>
      <c s="30" r="J49">
        <v>2</v>
      </c>
      <c s="12" r="K49">
        <f>$J$49/$E$49</f>
        <v>0.03448275862069</v>
      </c>
      <c s="30" r="L49">
        <v>4</v>
      </c>
      <c s="16" r="M49"/>
      <c s="16" r="N49"/>
      <c s="30" r="O49">
        <v>3</v>
      </c>
      <c s="16" r="P49"/>
      <c s="16" r="Q49"/>
      <c s="30" r="R49">
        <v>9</v>
      </c>
      <c s="16" r="S49"/>
      <c s="16" r="T49"/>
      <c s="30" r="U49">
        <v>7</v>
      </c>
      <c s="16" r="V49"/>
      <c s="16" r="W49"/>
      <c s="30" r="X49">
        <v>12</v>
      </c>
      <c s="16" r="Y49"/>
      <c s="30" r="Z49">
        <v>23</v>
      </c>
      <c s="20" r="AA49">
        <f>$E$49/($B$49/100000)</f>
        <v>33.7711943357555</v>
      </c>
      <c s="20" r="AB49">
        <f>($F$49-$E$49)/(($C$49-$B$49)/100000)</f>
        <v>16.1750797001156</v>
      </c>
    </row>
    <row r="50">
      <c t="s" r="A50">
        <v>76</v>
      </c>
      <c s="1" r="B50">
        <v>438533</v>
      </c>
      <c s="1" r="C50">
        <v>4310254</v>
      </c>
      <c s="12" r="D50">
        <f>B50/C50</f>
        <v>0.101741799903208</v>
      </c>
      <c s="30" r="E50">
        <v>131</v>
      </c>
      <c s="30" r="F50">
        <v>743</v>
      </c>
      <c s="12" r="G50">
        <f>$E$50/$F$50</f>
        <v>0.176312247644684</v>
      </c>
      <c s="16" r="H50"/>
      <c s="12" r="I50">
        <f>$H$50/$E$50</f>
        <v>0</v>
      </c>
      <c s="16" r="J50"/>
      <c s="12" r="K50">
        <f>$J$50/$E$50</f>
        <v>0</v>
      </c>
      <c s="30" r="L50">
        <v>0</v>
      </c>
      <c s="16" r="M50"/>
      <c s="16" r="N50"/>
      <c s="30" r="O50">
        <v>6</v>
      </c>
      <c s="16" r="P50"/>
      <c s="16" r="Q50"/>
      <c s="30" r="R50">
        <v>17</v>
      </c>
      <c s="16" r="S50"/>
      <c s="16" r="T50"/>
      <c s="30" r="U50">
        <v>24</v>
      </c>
      <c s="16" r="V50"/>
      <c s="16" r="W50"/>
      <c s="30" r="X50">
        <v>45</v>
      </c>
      <c s="16" r="Y50"/>
      <c s="30" r="Z50">
        <v>39</v>
      </c>
      <c s="20" r="AA50">
        <f>$E$50/($B$50/100000)</f>
        <v>29.8723243176682</v>
      </c>
      <c s="20" r="AB50">
        <f>($F$50-$E$50)/(($C$50-$B$50)/100000)</f>
        <v>15.8069241042937</v>
      </c>
    </row>
    <row r="51">
      <c t="s" r="A51">
        <v>77</v>
      </c>
      <c s="1" r="B51">
        <v>50704</v>
      </c>
      <c s="1" r="C51">
        <v>401718</v>
      </c>
      <c s="12" r="D51">
        <f>B51/C51</f>
        <v>0.126217894144649</v>
      </c>
      <c s="30" r="E51">
        <v>30</v>
      </c>
      <c s="30" r="F51">
        <v>124</v>
      </c>
      <c s="12" r="G51">
        <f>$E$51/$F$51</f>
        <v>0.241935483870968</v>
      </c>
      <c s="16" r="H51"/>
      <c s="12" r="I51">
        <f>$H$51/$E$51</f>
        <v>0</v>
      </c>
      <c s="16" r="J51"/>
      <c s="12" r="K51">
        <f>$J$51/$E$51</f>
        <v>0</v>
      </c>
      <c s="16" r="L51"/>
      <c s="16" r="M51"/>
      <c s="16" r="N51"/>
      <c s="16" r="O51"/>
      <c s="16" r="P51"/>
      <c s="16" r="Q51"/>
      <c s="16" r="R51"/>
      <c s="16" r="S51"/>
      <c s="16" r="T51"/>
      <c s="16" r="U51"/>
      <c s="16" r="V51"/>
      <c s="16" r="W51"/>
      <c s="16" r="X51"/>
      <c s="16" r="Y51"/>
      <c s="16" r="Z51"/>
      <c s="20" r="AA51">
        <f>$E$51/($B$51/100000)</f>
        <v>59.1669296307984</v>
      </c>
      <c s="20" r="AB51">
        <f>($F$51-$E$51)/(($C$51-$B$51)/100000)</f>
        <v>26.7795586500823</v>
      </c>
    </row>
    <row r="52">
      <c t="s" s="5" r="A52">
        <v>78</v>
      </c>
      <c s="25" r="B52">
        <f>SUM(B2:B51)</f>
        <v>22393289</v>
      </c>
      <c s="25" r="C52">
        <f>SUM(C2:C51)</f>
        <v>228424490</v>
      </c>
      <c s="15" r="D52">
        <f>B52/C52</f>
        <v>0.098033660926637</v>
      </c>
      <c s="25" r="E52">
        <f>SUM(E2:E51)</f>
        <v>7170</v>
      </c>
      <c s="25" r="F52">
        <f>SUM(F2:F51)</f>
        <v>35992</v>
      </c>
      <c s="15" r="G52">
        <f>E52/F52</f>
        <v>0.199210935763503</v>
      </c>
      <c s="25" r="H52">
        <f>SUM(H2:H51)</f>
        <v>4717</v>
      </c>
      <c s="15" r="I52">
        <f>H52/E52</f>
        <v>0.657880055788006</v>
      </c>
      <c s="5" r="J52">
        <f>SUM(J2:J51)</f>
        <v>112</v>
      </c>
      <c s="15" r="K52">
        <f>J52/E52</f>
        <v>0.015620641562064</v>
      </c>
      <c s="5" r="L52">
        <f>SUM(L2:L51)</f>
        <v>156</v>
      </c>
      <c s="5" r="M52">
        <f>SUM(M2:M51)</f>
        <v>57</v>
      </c>
      <c s="5" r="N52">
        <f>SUM(N2:N51)</f>
        <v>17</v>
      </c>
      <c s="5" r="O52">
        <f>SUM(O2:O51)</f>
        <v>232</v>
      </c>
      <c s="5" r="P52">
        <f>SUM(P2:P51)</f>
        <v>70</v>
      </c>
      <c s="5" r="Q52">
        <f>SUM(Q2:Q51)</f>
        <v>113</v>
      </c>
      <c s="5" r="R52">
        <f>SUM(R2:R51)</f>
        <v>459</v>
      </c>
      <c s="5" r="S52">
        <f>SUM(S2:S51)</f>
        <v>104</v>
      </c>
      <c s="5" r="T52">
        <f>SUM(T2:T51)</f>
        <v>45</v>
      </c>
      <c s="5" r="U52">
        <f>SUM(U2:U51)</f>
        <v>740</v>
      </c>
      <c s="5" r="V52">
        <f>SUM(V2:V51)</f>
        <v>123</v>
      </c>
      <c s="5" r="W52">
        <f>SUM(W2:W51)</f>
        <v>284</v>
      </c>
      <c s="5" r="X52">
        <f>SUM(X2:X51)</f>
        <v>957</v>
      </c>
      <c s="5" r="Y52">
        <f>SUM(Y2:Y51)</f>
        <v>376</v>
      </c>
      <c s="25" r="Z52">
        <f>SUM(Z2:Z51)</f>
        <v>2060</v>
      </c>
      <c s="32" r="AA52">
        <f>$E$52/($B$52/100000)</f>
        <v>32.0185212632231</v>
      </c>
      <c s="32" r="AB52">
        <f>($F$52-$E$52)/(($C$52-$B$52)/100000)</f>
        <v>13.9891433239764</v>
      </c>
    </row>
    <row r="53">
      <c s="23" r="B53"/>
      <c s="23" r="C53"/>
    </row>
    <row r="54">
      <c t="s" s="28" r="A54">
        <v>79</v>
      </c>
      <c t="s" s="17" r="B54">
        <v>80</v>
      </c>
      <c t="s" s="26" r="C54">
        <v>81</v>
      </c>
      <c t="s" s="21" r="D54">
        <v>82</v>
      </c>
      <c t="s" s="3" r="E54">
        <v>83</v>
      </c>
      <c t="s" s="3" r="F54">
        <v>84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s="5" r="A1">
        <v>0</v>
      </c>
      <c t="s" s="25" r="B1">
        <v>1</v>
      </c>
      <c t="s" s="25" r="C1">
        <v>2</v>
      </c>
      <c t="s" s="5" r="D1">
        <v>3</v>
      </c>
      <c t="s" s="5" r="E1">
        <v>4</v>
      </c>
      <c t="s" s="5" r="F1">
        <v>5</v>
      </c>
      <c t="s" s="5" r="G1">
        <v>6</v>
      </c>
      <c t="s" s="5" r="H1">
        <v>7</v>
      </c>
      <c t="s" s="5" r="I1">
        <v>8</v>
      </c>
      <c t="s" s="5" r="J1">
        <v>9</v>
      </c>
      <c t="s" s="5" r="K1">
        <v>10</v>
      </c>
      <c t="s" s="5" r="L1">
        <v>11</v>
      </c>
      <c t="s" s="31" r="M1">
        <v>12</v>
      </c>
      <c t="s" s="5" r="N1">
        <v>13</v>
      </c>
      <c t="s" s="5" r="O1">
        <v>14</v>
      </c>
      <c t="s" s="5" r="P1">
        <v>15</v>
      </c>
      <c t="s" s="5" r="Q1">
        <v>16</v>
      </c>
      <c t="s" s="5" r="R1">
        <v>17</v>
      </c>
      <c t="s" s="5" r="S1">
        <v>18</v>
      </c>
      <c t="s" s="5" r="T1">
        <v>19</v>
      </c>
      <c t="s" s="5" r="U1">
        <v>20</v>
      </c>
      <c t="s" s="5" r="V1">
        <v>21</v>
      </c>
      <c t="s" s="5" r="W1">
        <v>22</v>
      </c>
      <c t="s" s="5" r="X1">
        <v>23</v>
      </c>
      <c t="s" s="5" r="Y1">
        <v>24</v>
      </c>
      <c t="s" s="5" r="Z1">
        <v>25</v>
      </c>
      <c t="s" s="5" r="AA1">
        <v>26</v>
      </c>
      <c t="s" s="5" r="AB1">
        <v>27</v>
      </c>
    </row>
    <row r="2">
      <c t="s" r="A2">
        <v>28</v>
      </c>
      <c s="1" r="B2">
        <v>397405</v>
      </c>
      <c s="1" r="C2">
        <v>3558849</v>
      </c>
      <c s="12" r="D2">
        <f>B2/C2</f>
        <v>0.111666721459663</v>
      </c>
      <c s="30" r="E2">
        <v>178</v>
      </c>
      <c s="30" r="F2">
        <v>673</v>
      </c>
      <c s="12" r="G2">
        <f>$E$2/$F$2</f>
        <v>0.264487369985141</v>
      </c>
      <c s="16" r="H2"/>
      <c s="12" r="I2">
        <f>$H$2/$E$2</f>
        <v>0</v>
      </c>
      <c s="16" r="J2"/>
      <c s="12" r="K2">
        <f>$J$2/$E$2</f>
        <v>0</v>
      </c>
      <c s="16" r="L2"/>
      <c s="16" r="M2"/>
      <c s="16" r="N2"/>
      <c s="16" r="O2"/>
      <c s="16" r="P2"/>
      <c s="16" r="Q2"/>
      <c s="16" r="R2"/>
      <c s="16" r="S2"/>
      <c s="16" r="T2"/>
      <c s="16" r="U2"/>
      <c s="16" r="V2"/>
      <c s="16" r="W2"/>
      <c s="16" r="X2"/>
      <c s="16" r="Y2"/>
      <c s="16" r="Z2"/>
      <c s="20" r="AA2">
        <f>$E$2/($B$2/100000)</f>
        <v>44.7905788804872</v>
      </c>
      <c s="20" r="AB2">
        <f>($F$2-$E$2)/(($C$2-$B$2)/100000)</f>
        <v>15.6574021238396</v>
      </c>
    </row>
    <row r="3">
      <c t="s" r="A3">
        <v>29</v>
      </c>
      <c s="1" r="B3">
        <v>70458</v>
      </c>
      <c s="1" r="C3">
        <v>500570</v>
      </c>
      <c s="12" r="D3">
        <f>B3/C3</f>
        <v>0.140755538685898</v>
      </c>
      <c s="30" r="E3">
        <v>34</v>
      </c>
      <c s="30" r="F3">
        <v>143</v>
      </c>
      <c s="12" r="G3">
        <f>$E$3/$F$3</f>
        <v>0.237762237762238</v>
      </c>
      <c s="30" r="H3">
        <v>34</v>
      </c>
      <c s="12" r="I3">
        <f>$H$3/$E$3</f>
        <v>1</v>
      </c>
      <c s="30" r="J3">
        <v>0</v>
      </c>
      <c s="12" r="K3">
        <f>$J$3/$E$3</f>
        <v>0</v>
      </c>
      <c s="30" r="L3">
        <v>2</v>
      </c>
      <c s="16" r="M3"/>
      <c s="16" r="N3"/>
      <c s="30" r="O3">
        <v>9</v>
      </c>
      <c s="16" r="P3"/>
      <c s="16" r="Q3"/>
      <c s="30" r="R3">
        <v>5</v>
      </c>
      <c s="16" r="S3"/>
      <c s="16" r="T3"/>
      <c s="30" r="U3">
        <v>4</v>
      </c>
      <c s="16" r="V3"/>
      <c s="16" r="W3"/>
      <c s="30" r="X3">
        <v>10</v>
      </c>
      <c s="16" r="Y3"/>
      <c s="30" r="Z3">
        <v>4</v>
      </c>
      <c s="20" r="AA3">
        <f>$E$3/($B$3/100000)</f>
        <v>48.2556984302705</v>
      </c>
      <c s="20" r="AB3">
        <f>($F$3-$E$3)/(($C$3-$B$3)/100000)</f>
        <v>25.342236440741</v>
      </c>
    </row>
    <row r="4">
      <c t="s" r="A4">
        <v>30</v>
      </c>
      <c s="1" r="B4">
        <v>532634</v>
      </c>
      <c s="1" r="C4">
        <v>4843073</v>
      </c>
      <c s="12" r="D4">
        <f>B4/C4</f>
        <v>0.109978519836476</v>
      </c>
      <c s="30" r="E4">
        <v>228</v>
      </c>
      <c s="30" r="F4">
        <v>1060</v>
      </c>
      <c s="12" r="G4">
        <f>$E$4/$F$4</f>
        <v>0.215094339622642</v>
      </c>
      <c s="16" r="H4"/>
      <c s="12" r="I4">
        <f>$H$4/$E$4</f>
        <v>0</v>
      </c>
      <c s="16" r="J4"/>
      <c s="12" r="K4">
        <f>$J$4/$E$4</f>
        <v>0</v>
      </c>
      <c s="16" r="L4"/>
      <c s="16" r="M4"/>
      <c s="16" r="N4"/>
      <c s="16" r="O4"/>
      <c s="16" r="P4"/>
      <c s="16" r="Q4"/>
      <c s="16" r="R4"/>
      <c s="16" r="S4"/>
      <c s="16" r="T4"/>
      <c s="16" r="U4"/>
      <c s="16" r="V4"/>
      <c s="16" r="W4"/>
      <c s="16" r="X4"/>
      <c s="16" r="Y4"/>
      <c s="16" r="Z4"/>
      <c s="20" r="AA4">
        <f>$E$4/($B$4/100000)</f>
        <v>42.8061295373559</v>
      </c>
      <c s="20" r="AB4">
        <f>($F$4-$E$4)/(($C$4-$B$4)/100000)</f>
        <v>19.3019782903783</v>
      </c>
    </row>
    <row r="5">
      <c t="s" r="A5">
        <v>31</v>
      </c>
      <c s="1" r="B5">
        <v>244016</v>
      </c>
      <c s="1" r="C5">
        <v>2173244</v>
      </c>
      <c s="12" r="D5">
        <f>B5/C5</f>
        <v>0.112281915882432</v>
      </c>
      <c s="30" r="E5">
        <v>89</v>
      </c>
      <c s="30" r="F5">
        <v>422</v>
      </c>
      <c s="12" r="G5">
        <f>$E$5/$F$5</f>
        <v>0.210900473933649</v>
      </c>
      <c s="30" r="H5">
        <v>87</v>
      </c>
      <c s="12" r="I5">
        <f>$H$5/$E$5</f>
        <v>0.97752808988764</v>
      </c>
      <c s="30" r="J5">
        <v>2</v>
      </c>
      <c s="12" r="K5">
        <f>$J$5/$E$5</f>
        <v>0.02247191011236</v>
      </c>
      <c s="16" r="L5"/>
      <c s="16" r="M5"/>
      <c s="30" r="N5">
        <v>10</v>
      </c>
      <c s="16" r="O5"/>
      <c s="16" r="P5"/>
      <c s="16" r="Q5"/>
      <c s="16" r="R5"/>
      <c s="16" r="S5"/>
      <c s="30" r="T5">
        <v>29</v>
      </c>
      <c s="16" r="U5"/>
      <c s="16" r="V5"/>
      <c s="16" r="W5"/>
      <c s="30" r="X5">
        <v>16</v>
      </c>
      <c s="16" r="Y5"/>
      <c s="30" r="Z5">
        <v>34</v>
      </c>
      <c s="20" r="AA5">
        <f>$E$5/($B$5/100000)</f>
        <v>36.4730181627434</v>
      </c>
      <c s="20" r="AB5">
        <f>($F$5-$E$5)/(($C$5-$B$5)/100000)</f>
        <v>17.2607903264933</v>
      </c>
    </row>
    <row r="6">
      <c t="s" r="A6">
        <v>32</v>
      </c>
      <c s="1" r="B6">
        <v>1963556</v>
      </c>
      <c s="1" r="C6">
        <v>27365341</v>
      </c>
      <c s="12" r="D6">
        <f>B6/C6</f>
        <v>0.071753390538784</v>
      </c>
      <c s="30" r="E6">
        <v>723</v>
      </c>
      <c s="30" r="F6">
        <v>3823</v>
      </c>
      <c s="12" r="G6">
        <f>$E$6/$F$6</f>
        <v>0.189118493329846</v>
      </c>
      <c s="30" r="H6">
        <v>705</v>
      </c>
      <c s="12" r="I6">
        <f>$H$6/$E$6</f>
        <v>0.975103734439834</v>
      </c>
      <c s="24" r="J6">
        <v>18</v>
      </c>
      <c s="12" r="K6">
        <f>$J$6/$E$6</f>
        <v>0.024896265560166</v>
      </c>
      <c s="30" r="L6">
        <v>24</v>
      </c>
      <c s="16" r="M6"/>
      <c s="16" r="N6"/>
      <c s="16" r="O6"/>
      <c s="16" r="P6"/>
      <c s="30" r="Q6">
        <v>98</v>
      </c>
      <c s="16" r="R6"/>
      <c s="16" r="S6"/>
      <c s="16" r="T6"/>
      <c s="16" r="U6"/>
      <c s="16" r="V6"/>
      <c s="30" r="W6">
        <v>268</v>
      </c>
      <c s="16" r="X6"/>
      <c s="16" r="Y6"/>
      <c s="30" r="Z6">
        <v>333</v>
      </c>
      <c s="20" r="AA6">
        <f>$E$6/($B$6/100000)</f>
        <v>36.820951375973</v>
      </c>
      <c s="20" r="AB6">
        <f>($F$6-$E$6)/(($C$6-$B$6)/100000)</f>
        <v>12.2038667755042</v>
      </c>
    </row>
    <row r="7">
      <c t="s" r="A7">
        <v>33</v>
      </c>
      <c s="1" r="B7">
        <v>395350</v>
      </c>
      <c s="1" r="C7">
        <v>3762991</v>
      </c>
      <c s="12" r="D7">
        <f>B7/C7</f>
        <v>0.105062701452116</v>
      </c>
      <c s="30" r="E7">
        <v>211</v>
      </c>
      <c s="30" r="F7">
        <v>941</v>
      </c>
      <c s="12" r="G7">
        <f>$E$7/$F$7</f>
        <v>0.22422954303932</v>
      </c>
      <c s="30" r="H7">
        <v>202</v>
      </c>
      <c s="12" r="I7">
        <f>$H$7/$E$7</f>
        <v>0.957345971563981</v>
      </c>
      <c s="30" r="J7">
        <v>9</v>
      </c>
      <c s="12" r="K7">
        <f>$J$7/$E$7</f>
        <v>0.042654028436019</v>
      </c>
      <c s="30" r="L7">
        <v>7</v>
      </c>
      <c s="16" r="M7"/>
      <c s="16" r="N7"/>
      <c s="30" r="O7">
        <v>19</v>
      </c>
      <c s="16" r="P7"/>
      <c s="16" r="Q7"/>
      <c s="30" r="R7">
        <v>32</v>
      </c>
      <c s="16" r="S7"/>
      <c s="16" r="T7"/>
      <c s="30" r="U7">
        <v>38</v>
      </c>
      <c s="16" r="V7"/>
      <c s="16" r="W7"/>
      <c s="30" r="X7">
        <v>40</v>
      </c>
      <c s="16" r="Y7"/>
      <c s="30" r="Z7">
        <v>75</v>
      </c>
      <c s="20" r="AA7">
        <f>$E$7/($B$7/100000)</f>
        <v>53.3704312634375</v>
      </c>
      <c s="20" r="AB7">
        <f>($F$7-$E$7)/(($C$7-$B$7)/100000)</f>
        <v>21.6768948946755</v>
      </c>
    </row>
    <row r="8">
      <c t="s" r="A8">
        <v>34</v>
      </c>
      <c s="1" r="B8">
        <v>222632</v>
      </c>
      <c s="1" r="C8">
        <v>2703644</v>
      </c>
      <c s="12" r="D8">
        <f>B8/C8</f>
        <v>0.082345160827387</v>
      </c>
      <c s="30" r="E8">
        <v>31</v>
      </c>
      <c s="30" r="F8">
        <v>316</v>
      </c>
      <c s="12" r="G8">
        <f>$E$8/$F$8</f>
        <v>0.098101265822785</v>
      </c>
      <c s="16" r="H8"/>
      <c s="12" r="I8">
        <f>$H$8/$E$8</f>
        <v>0</v>
      </c>
      <c s="16" r="J8"/>
      <c s="12" r="K8">
        <f>$J$8/$E$8</f>
        <v>0</v>
      </c>
      <c s="16" r="L8"/>
      <c s="16" r="M8"/>
      <c s="16" r="N8"/>
      <c s="16" r="O8"/>
      <c s="16" r="P8"/>
      <c s="16" r="Q8"/>
      <c s="16" r="R8"/>
      <c s="16" r="S8"/>
      <c s="16" r="T8"/>
      <c s="16" r="U8"/>
      <c s="16" r="V8"/>
      <c s="16" r="W8"/>
      <c s="16" r="X8"/>
      <c s="16" r="Y8"/>
      <c s="16" r="Z8"/>
      <c s="20" r="AA8">
        <f>$E$8/($B$8/100000)</f>
        <v>13.9243235473786</v>
      </c>
      <c s="20" r="AB8">
        <f>($F$8-$E$8)/(($C$8-$B$8)/100000)</f>
        <v>11.4872479455964</v>
      </c>
    </row>
    <row r="9">
      <c t="s" r="A9">
        <v>35</v>
      </c>
      <c s="1" r="B9">
        <v>77232</v>
      </c>
      <c s="1" r="C9">
        <v>673811</v>
      </c>
      <c s="12" r="D9">
        <f>B9/C9</f>
        <v>0.114619678218373</v>
      </c>
      <c s="30" r="E9">
        <v>17</v>
      </c>
      <c s="30" r="F9">
        <v>107</v>
      </c>
      <c s="12" r="G9">
        <f>$E$9/$F$9</f>
        <v>0.158878504672897</v>
      </c>
      <c s="30" r="H9">
        <v>17</v>
      </c>
      <c s="12" r="I9">
        <f>$H$9/$E$9</f>
        <v>1</v>
      </c>
      <c s="30" r="J9">
        <v>0</v>
      </c>
      <c s="12" r="K9">
        <f>$J$9/$E$9</f>
        <v>0</v>
      </c>
      <c s="30" r="L9">
        <v>0</v>
      </c>
      <c s="16" r="M9"/>
      <c s="16" r="N9"/>
      <c s="30" r="O9">
        <v>3</v>
      </c>
      <c s="16" r="P9"/>
      <c s="16" r="Q9"/>
      <c s="30" r="R9">
        <v>1</v>
      </c>
      <c s="16" r="S9"/>
      <c s="16" r="T9"/>
      <c s="30" r="U9">
        <v>2</v>
      </c>
      <c s="16" r="V9"/>
      <c s="16" r="W9"/>
      <c s="30" r="X9">
        <v>5</v>
      </c>
      <c s="16" r="Y9"/>
      <c s="30" r="Z9">
        <v>6</v>
      </c>
      <c s="20" r="AA9">
        <f>$E$9/($B$9/100000)</f>
        <v>22.0116014087425</v>
      </c>
      <c s="20" r="AB9">
        <f>($F$9-$E$9)/(($C$9-$B$9)/100000)</f>
        <v>15.0860154313176</v>
      </c>
    </row>
    <row r="10">
      <c t="s" r="A10">
        <v>36</v>
      </c>
      <c s="1" r="B10">
        <v>1591864</v>
      </c>
      <c s="1" r="C10">
        <v>14412206</v>
      </c>
      <c s="12" r="D10">
        <f>B10/C10</f>
        <v>0.110452487287512</v>
      </c>
      <c s="11" r="E10">
        <v>658</v>
      </c>
      <c s="30" r="F10">
        <v>2858</v>
      </c>
      <c s="12" r="G10">
        <f>$E$10/$F$10</f>
        <v>0.230230930720784</v>
      </c>
      <c s="16" r="H10"/>
      <c s="12" r="I10">
        <f>$H$10/$E$10</f>
        <v>0</v>
      </c>
      <c s="16" r="J10"/>
      <c s="12" r="K10">
        <f>$J$10/$E$10</f>
        <v>0</v>
      </c>
      <c s="16" r="L10"/>
      <c s="16" r="M10"/>
      <c s="16" r="N10"/>
      <c s="16" r="O10"/>
      <c s="16" r="P10"/>
      <c s="16" r="Q10"/>
      <c s="16" r="R10"/>
      <c s="16" r="S10"/>
      <c s="16" r="T10"/>
      <c s="16" r="U10"/>
      <c s="16" r="V10"/>
      <c s="16" r="W10"/>
      <c s="16" r="X10"/>
      <c s="16" r="Y10"/>
      <c s="16" r="Z10"/>
      <c s="20" r="AA10">
        <f>$E$10/($B$10/100000)</f>
        <v>41.3351894382937</v>
      </c>
      <c s="20" r="AB10">
        <f>($F$10-$E$10)/(($C$10-$B$10)/100000)</f>
        <v>17.1602286428864</v>
      </c>
    </row>
    <row r="11">
      <c t="s" r="A11">
        <v>37</v>
      </c>
      <c s="1" r="B11">
        <v>693809</v>
      </c>
      <c s="1" r="C11">
        <v>7166761</v>
      </c>
      <c s="12" r="D11">
        <f>B11/C11</f>
        <v>0.096809283859194</v>
      </c>
      <c s="30" r="E11">
        <v>244</v>
      </c>
      <c s="30" r="F11">
        <v>1134</v>
      </c>
      <c s="12" r="G11">
        <f>$E$11/$F$11</f>
        <v>0.215167548500882</v>
      </c>
      <c s="16" r="H11"/>
      <c s="12" r="I11">
        <f>$H$11/$E$11</f>
        <v>0</v>
      </c>
      <c s="16" r="J11"/>
      <c s="12" r="K11">
        <f>$J$11/$E$11</f>
        <v>0</v>
      </c>
      <c s="30" r="L11">
        <v>9</v>
      </c>
      <c s="16" r="M11"/>
      <c s="16" r="N11"/>
      <c s="30" r="O11">
        <v>25</v>
      </c>
      <c s="16" r="P11"/>
      <c s="16" r="Q11"/>
      <c s="30" r="R11">
        <v>27</v>
      </c>
      <c s="16" r="S11"/>
      <c s="16" r="T11"/>
      <c s="30" r="U11">
        <v>41</v>
      </c>
      <c s="16" r="V11"/>
      <c s="16" r="W11"/>
      <c s="30" r="X11">
        <v>56</v>
      </c>
      <c s="16" r="Y11"/>
      <c s="30" r="Z11">
        <v>86</v>
      </c>
      <c s="20" r="AA11">
        <f>$E$11/($B$11/100000)</f>
        <v>35.1681802916941</v>
      </c>
      <c s="20" r="AB11">
        <f>($F$11-$E$11)/(($C$11-$B$11)/100000)</f>
        <v>13.7495226289334</v>
      </c>
    </row>
    <row r="12">
      <c t="s" r="A12">
        <v>38</v>
      </c>
      <c s="1" r="B12">
        <v>106310</v>
      </c>
      <c s="1" r="C12">
        <v>958760</v>
      </c>
      <c s="12" r="D12">
        <f>B12/C12</f>
        <v>0.110882806958989</v>
      </c>
      <c s="30" r="E12">
        <v>25</v>
      </c>
      <c s="30" r="F12">
        <v>175</v>
      </c>
      <c s="12" r="G12">
        <f>$E$12/$F$12</f>
        <v>0.142857142857143</v>
      </c>
      <c s="16" r="H12"/>
      <c s="12" r="I12">
        <f>$H$12/$E$12</f>
        <v>0</v>
      </c>
      <c s="16" r="J12"/>
      <c s="12" r="K12">
        <f>$J$12/$E$12</f>
        <v>0</v>
      </c>
      <c s="16" r="L12"/>
      <c s="16" r="M12"/>
      <c s="16" r="N12"/>
      <c s="16" r="O12"/>
      <c s="16" r="P12"/>
      <c s="16" r="Q12"/>
      <c s="16" r="R12"/>
      <c s="16" r="S12"/>
      <c s="16" r="T12"/>
      <c s="16" r="U12"/>
      <c s="16" r="V12"/>
      <c s="16" r="W12"/>
      <c s="16" r="X12"/>
      <c s="16" r="Y12"/>
      <c s="16" r="Z12"/>
      <c s="20" r="AA12">
        <f>$E$12/($B$12/100000)</f>
        <v>23.5161320665977</v>
      </c>
      <c s="20" r="AB12">
        <f>($F$12-$E$12)/(($C$12-$B$12)/100000)</f>
        <v>17.5963399612881</v>
      </c>
    </row>
    <row r="13">
      <c t="s" r="A13">
        <v>39</v>
      </c>
      <c s="1" r="B13">
        <v>122552</v>
      </c>
      <c s="1" r="C13">
        <v>1121706</v>
      </c>
      <c s="12" r="D13">
        <f>B13/C13</f>
        <v>0.109255009779746</v>
      </c>
      <c s="30" r="E13">
        <v>66</v>
      </c>
      <c s="30" r="F13">
        <v>304</v>
      </c>
      <c s="12" r="G13">
        <f>$E$13/$F$13</f>
        <v>0.217105263157895</v>
      </c>
      <c s="30" r="H13">
        <v>60</v>
      </c>
      <c s="12" r="I13">
        <f>$H$13/$E$13</f>
        <v>0.909090909090909</v>
      </c>
      <c s="30" r="J13">
        <v>6</v>
      </c>
      <c s="12" r="K13">
        <f>$J$13/$E$13</f>
        <v>0.090909090909091</v>
      </c>
      <c s="30" r="L13">
        <v>1</v>
      </c>
      <c s="16" r="M13"/>
      <c s="16" r="N13"/>
      <c s="30" r="O13">
        <v>5</v>
      </c>
      <c s="16" r="P13"/>
      <c s="16" r="Q13"/>
      <c s="16" r="R13"/>
      <c s="16" r="S13"/>
      <c s="30" r="T13">
        <v>25</v>
      </c>
      <c s="16" r="U13"/>
      <c s="16" r="V13"/>
      <c s="16" r="W13"/>
      <c s="30" r="X13">
        <v>13</v>
      </c>
      <c s="16" r="Y13"/>
      <c s="30" r="Z13">
        <v>22</v>
      </c>
      <c s="20" r="AA13">
        <f>$E$13/($B$13/100000)</f>
        <v>53.854690253933</v>
      </c>
      <c s="20" r="AB13">
        <f>($F$13-$E$13)/(($C$13-$B$13)/100000)</f>
        <v>23.8201518484638</v>
      </c>
    </row>
    <row r="14">
      <c t="s" r="A14">
        <v>40</v>
      </c>
      <c s="1" r="B14">
        <v>772410</v>
      </c>
      <c s="1" r="C14">
        <v>9716887</v>
      </c>
      <c s="12" r="D14">
        <f>B14/C14</f>
        <v>0.079491507928414</v>
      </c>
      <c s="30" r="E14">
        <v>199</v>
      </c>
      <c s="30" r="F14">
        <v>1177</v>
      </c>
      <c s="12" r="G14">
        <f>$E$14/$F$14</f>
        <v>0.169073916737468</v>
      </c>
      <c s="16" r="H14"/>
      <c s="12" r="I14">
        <f>$H$14/$E$14</f>
        <v>0</v>
      </c>
      <c s="16" r="J14"/>
      <c s="12" r="K14">
        <f>$J$14/$E$14</f>
        <v>0</v>
      </c>
      <c s="30" r="L14">
        <v>9</v>
      </c>
      <c s="16" r="M14"/>
      <c s="16" r="N14"/>
      <c s="30" r="O14">
        <v>8</v>
      </c>
      <c s="16" r="P14"/>
      <c s="16" r="Q14"/>
      <c s="30" r="R14">
        <v>21</v>
      </c>
      <c s="16" r="S14"/>
      <c s="16" r="T14"/>
      <c s="30" r="U14">
        <v>35</v>
      </c>
      <c s="16" r="V14"/>
      <c s="16" r="W14"/>
      <c s="30" r="X14">
        <v>41</v>
      </c>
      <c s="16" r="Y14"/>
      <c s="30" r="Z14">
        <v>85</v>
      </c>
      <c s="20" r="AA14">
        <f>$E$14/($B$14/100000)</f>
        <v>25.7635193744255</v>
      </c>
      <c s="20" r="AB14">
        <f>($F$14-$E$14)/(($C$14-$B$14)/100000)</f>
        <v>10.9341216931968</v>
      </c>
    </row>
    <row r="15">
      <c t="s" r="A15">
        <v>41</v>
      </c>
      <c s="1" r="B15">
        <v>471717</v>
      </c>
      <c s="1" r="C15">
        <v>4830620</v>
      </c>
      <c s="12" r="D15">
        <f>B15/C15</f>
        <v>0.097651440187802</v>
      </c>
      <c s="30" r="E15">
        <v>150</v>
      </c>
      <c s="30" r="F15">
        <v>828</v>
      </c>
      <c s="12" r="G15">
        <f>$E$15/$F$15</f>
        <v>0.181159420289855</v>
      </c>
      <c s="30" r="H15">
        <v>148</v>
      </c>
      <c s="12" r="I15">
        <f>$H$15/$E$15</f>
        <v>0.986666666666667</v>
      </c>
      <c s="30" r="J15">
        <v>2</v>
      </c>
      <c s="12" r="K15">
        <f>$J$15/$E$15</f>
        <v>0.013333333333333</v>
      </c>
      <c s="16" r="L15"/>
      <c s="30" r="M15">
        <v>9</v>
      </c>
      <c s="16" r="N15"/>
      <c s="16" r="O15"/>
      <c s="30" r="P15">
        <v>12</v>
      </c>
      <c s="16" r="Q15"/>
      <c s="16" r="R15"/>
      <c s="30" r="S15">
        <v>23</v>
      </c>
      <c s="16" r="T15"/>
      <c s="16" r="U15"/>
      <c s="30" r="V15">
        <v>37</v>
      </c>
      <c s="16" r="W15"/>
      <c s="16" r="X15"/>
      <c s="30" r="Y15">
        <v>67</v>
      </c>
      <c s="16" r="Z15"/>
      <c s="20" r="AA15">
        <f>$E$15/($B$15/100000)</f>
        <v>31.7987267789798</v>
      </c>
      <c s="20" r="AB15">
        <f>($F$15-$E$15)/(($C$15-$B$15)/100000)</f>
        <v>15.5543722812827</v>
      </c>
    </row>
    <row r="16">
      <c t="s" r="A16">
        <v>42</v>
      </c>
      <c s="1" r="B16">
        <v>234659</v>
      </c>
      <c s="1" r="C16">
        <v>2296177</v>
      </c>
      <c s="12" r="D16">
        <f>B16/C16</f>
        <v>0.102195518899458</v>
      </c>
      <c s="30" r="E16">
        <v>71</v>
      </c>
      <c s="30" r="F16">
        <v>361</v>
      </c>
      <c s="12" r="G16">
        <f>$E$16/$F$16</f>
        <v>0.196675900277008</v>
      </c>
      <c s="16" r="H16"/>
      <c s="12" r="I16">
        <f>$H$16/$E$16</f>
        <v>0</v>
      </c>
      <c s="16" r="J16"/>
      <c s="12" r="K16">
        <f>$J$16/$E$16</f>
        <v>0</v>
      </c>
      <c s="16" r="L16"/>
      <c s="16" r="M16"/>
      <c s="16" r="N16"/>
      <c s="16" r="O16"/>
      <c s="16" r="P16"/>
      <c s="16" r="Q16"/>
      <c s="16" r="R16"/>
      <c s="16" r="S16"/>
      <c s="16" r="T16"/>
      <c s="16" r="U16"/>
      <c s="16" r="V16"/>
      <c s="16" r="W16"/>
      <c s="16" r="X16"/>
      <c s="16" r="Y16"/>
      <c s="16" r="Z16"/>
      <c s="20" r="AA16">
        <f>$E$16/($B$16/100000)</f>
        <v>30.2566703173541</v>
      </c>
      <c s="20" r="AB16">
        <f>($F$16-$E$16)/(($C$16-$B$16)/100000)</f>
        <v>14.0673038023437</v>
      </c>
    </row>
    <row r="17">
      <c t="s" r="A17">
        <v>43</v>
      </c>
      <c s="1" r="B17">
        <v>218993</v>
      </c>
      <c s="1" r="C17">
        <v>2099260</v>
      </c>
      <c s="12" r="D17">
        <f>B17/C17</f>
        <v>0.104319141030649</v>
      </c>
      <c s="30" r="E17">
        <v>93</v>
      </c>
      <c s="30" r="F17">
        <v>382</v>
      </c>
      <c s="12" r="G17">
        <f>$E$17/$F$17</f>
        <v>0.243455497382199</v>
      </c>
      <c s="30" r="H17">
        <v>90</v>
      </c>
      <c s="12" r="I17">
        <f>$H$17/$E$17</f>
        <v>0.967741935483871</v>
      </c>
      <c s="30" r="J17">
        <v>3</v>
      </c>
      <c s="12" r="K17">
        <f>$J$17/$E$17</f>
        <v>0.032258064516129</v>
      </c>
      <c s="30" r="L17">
        <v>4</v>
      </c>
      <c s="16" r="M17"/>
      <c s="16" r="N17"/>
      <c s="30" r="O17">
        <v>15</v>
      </c>
      <c s="16" r="P17"/>
      <c s="16" r="Q17"/>
      <c s="30" r="R17">
        <v>17</v>
      </c>
      <c s="16" r="S17"/>
      <c s="16" r="T17"/>
      <c s="30" r="U17">
        <v>8</v>
      </c>
      <c s="16" r="V17"/>
      <c s="16" r="W17"/>
      <c s="30" r="X17">
        <v>15</v>
      </c>
      <c s="16" r="Y17"/>
      <c s="30" r="Z17">
        <v>34</v>
      </c>
      <c s="20" r="AA17">
        <f>$E$17/($B$17/100000)</f>
        <v>42.4671108208938</v>
      </c>
      <c s="20" r="AB17">
        <f>($F$17-$E$17)/(($C$17-$B$17)/100000)</f>
        <v>15.3701575361372</v>
      </c>
    </row>
    <row r="18">
      <c t="s" r="A18">
        <v>44</v>
      </c>
      <c s="1" r="B18">
        <v>319199</v>
      </c>
      <c s="1" r="C18">
        <v>3275369</v>
      </c>
      <c s="12" r="D18">
        <f>B18/C18</f>
        <v>0.09745436315725</v>
      </c>
      <c s="30" r="E18">
        <v>104</v>
      </c>
      <c s="30" r="F18">
        <v>592</v>
      </c>
      <c s="12" r="G18">
        <f>$E$18/$F$18</f>
        <v>0.175675675675676</v>
      </c>
      <c s="16" r="H18"/>
      <c s="12" r="I18">
        <f>$H$18/$E$18</f>
        <v>0</v>
      </c>
      <c s="16" r="J18"/>
      <c s="12" r="K18">
        <f>$J$18/$E$18</f>
        <v>0</v>
      </c>
      <c s="16" r="L18"/>
      <c s="16" r="M18"/>
      <c s="16" r="N18"/>
      <c s="16" r="O18"/>
      <c s="16" r="P18"/>
      <c s="16" r="Q18"/>
      <c s="16" r="R18"/>
      <c s="16" r="S18"/>
      <c s="16" r="T18"/>
      <c s="16" r="U18"/>
      <c s="16" r="V18"/>
      <c s="16" r="W18"/>
      <c s="16" r="X18"/>
      <c s="16" r="Y18"/>
      <c s="16" r="Z18"/>
      <c s="20" r="AA18">
        <f>$E$18/($B$18/100000)</f>
        <v>32.5815557066282</v>
      </c>
      <c s="20" r="AB18">
        <f>($F$18-$E$18)/(($C$18-$B$18)/100000)</f>
        <v>16.5078463011261</v>
      </c>
    </row>
    <row r="19">
      <c t="s" r="A19">
        <v>45</v>
      </c>
      <c s="1" r="B19">
        <v>315813</v>
      </c>
      <c s="1" r="C19">
        <v>3351308</v>
      </c>
      <c s="12" r="D19">
        <f>B19/C19</f>
        <v>0.094235743178484</v>
      </c>
      <c s="30" r="E19">
        <v>92</v>
      </c>
      <c s="30" r="F19">
        <v>490</v>
      </c>
      <c s="12" r="G19">
        <f>$E$19/$F$19</f>
        <v>0.187755102040816</v>
      </c>
      <c s="16" r="H19"/>
      <c s="12" r="I19">
        <f>$H$19/$E$19</f>
        <v>0</v>
      </c>
      <c s="16" r="J19"/>
      <c s="12" r="K19">
        <f>$J$19/$E$19</f>
        <v>0</v>
      </c>
      <c s="16" r="L19"/>
      <c s="30" r="M19">
        <v>4</v>
      </c>
      <c s="16" r="N19"/>
      <c s="16" r="O19"/>
      <c s="30" r="P19">
        <v>16</v>
      </c>
      <c s="16" r="Q19"/>
      <c s="16" r="R19"/>
      <c s="30" r="S19">
        <v>14</v>
      </c>
      <c s="16" r="T19"/>
      <c s="16" r="U19"/>
      <c s="30" r="V19">
        <v>13</v>
      </c>
      <c s="16" r="W19"/>
      <c s="16" r="X19"/>
      <c s="30" r="Y19">
        <v>47</v>
      </c>
      <c s="16" r="Z19"/>
      <c s="20" r="AA19">
        <f>$E$19/($B$19/100000)</f>
        <v>29.1311630616852</v>
      </c>
      <c s="20" r="AB19">
        <f>($F$19-$E$19)/(($C$19-$B$19)/100000)</f>
        <v>13.1115353509065</v>
      </c>
    </row>
    <row r="20">
      <c t="s" r="A20">
        <v>46</v>
      </c>
      <c s="1" r="B20">
        <v>132238</v>
      </c>
      <c s="1" r="C20">
        <v>1043178</v>
      </c>
      <c s="12" r="D20">
        <f>B20/C20</f>
        <v>0.126764559835426</v>
      </c>
      <c s="30" r="E20">
        <v>45</v>
      </c>
      <c s="30" r="F20">
        <v>197</v>
      </c>
      <c s="12" r="G20">
        <f>$E$20/$F$20</f>
        <v>0.228426395939086</v>
      </c>
      <c s="16" r="H20"/>
      <c s="12" r="I20">
        <f>$H$20/$E$20</f>
        <v>0</v>
      </c>
      <c s="16" r="J20"/>
      <c s="12" r="K20">
        <f>$J$20/$E$20</f>
        <v>0</v>
      </c>
      <c s="16" r="L20"/>
      <c s="16" r="M20"/>
      <c s="16" r="N20"/>
      <c s="16" r="O20"/>
      <c s="16" r="P20"/>
      <c s="16" r="Q20"/>
      <c s="16" r="R20"/>
      <c s="16" r="S20"/>
      <c s="16" r="T20"/>
      <c s="16" r="U20"/>
      <c s="16" r="V20"/>
      <c s="16" r="W20"/>
      <c s="16" r="X20"/>
      <c s="16" r="Y20"/>
      <c s="16" r="Z20"/>
      <c s="20" r="AA20">
        <f>$E$20/($B$20/100000)</f>
        <v>34.0295527760553</v>
      </c>
      <c s="20" r="AB20">
        <f>($F$20-$E$20)/(($C$20-$B$20)/100000)</f>
        <v>16.6860605528355</v>
      </c>
    </row>
    <row r="21">
      <c t="s" r="A21">
        <v>47</v>
      </c>
      <c s="30" r="B21">
        <v>438707</v>
      </c>
      <c s="30" r="C21">
        <v>4313424</v>
      </c>
      <c s="12" r="D21">
        <f>B21/C21</f>
        <v>0.101707367511286</v>
      </c>
      <c s="30" r="E21">
        <v>97</v>
      </c>
      <c s="30" r="F21">
        <v>551</v>
      </c>
      <c s="12" r="G21">
        <f>$E$21/$F$21</f>
        <v>0.176043557168784</v>
      </c>
      <c s="16" r="H21"/>
      <c s="12" r="I21">
        <f>$H$21/$E$21</f>
        <v>0</v>
      </c>
      <c s="16" r="J21"/>
      <c s="12" r="K21">
        <f>$J$21/$E$21</f>
        <v>0</v>
      </c>
      <c s="30" r="L21">
        <v>6</v>
      </c>
      <c s="16" r="M21"/>
      <c s="16" r="N21"/>
      <c s="30" r="O21">
        <v>7</v>
      </c>
      <c s="16" r="P21"/>
      <c s="16" r="Q21"/>
      <c s="30" r="R21">
        <v>7</v>
      </c>
      <c s="16" r="S21"/>
      <c s="16" r="T21"/>
      <c s="30" r="U21">
        <v>14</v>
      </c>
      <c s="16" r="V21"/>
      <c s="16" r="W21"/>
      <c s="30" r="X21">
        <v>19</v>
      </c>
      <c s="16" r="Y21"/>
      <c s="30" r="Z21">
        <v>44</v>
      </c>
      <c s="20" r="AA21">
        <f>$E$21/($B$21/100000)</f>
        <v>22.110429056295</v>
      </c>
      <c s="20" r="AB21">
        <f>($F$21-$E$21)/(($C$21-$B$21)/100000)</f>
        <v>11.7169847501121</v>
      </c>
    </row>
    <row r="22">
      <c t="s" r="A22">
        <v>48</v>
      </c>
      <c s="1" r="B22">
        <v>414595</v>
      </c>
      <c s="1" r="C22">
        <v>5153924</v>
      </c>
      <c s="12" r="D22">
        <f>B22/C22</f>
        <v>0.080442590926836</v>
      </c>
      <c s="30" r="E22">
        <v>48</v>
      </c>
      <c s="30" r="F22">
        <v>530</v>
      </c>
      <c s="12" r="G22">
        <f>$E$22/$F$22</f>
        <v>0.090566037735849</v>
      </c>
      <c s="30" r="H22">
        <v>46</v>
      </c>
      <c s="12" r="I22">
        <f>$H$22/$E$22</f>
        <v>0.958333333333333</v>
      </c>
      <c s="30" r="J22">
        <v>2</v>
      </c>
      <c s="12" r="K22">
        <f>$J$22/$E$22</f>
        <v>0.041666666666667</v>
      </c>
      <c s="30" r="L22">
        <v>0</v>
      </c>
      <c s="16" r="M22"/>
      <c s="16" r="N22"/>
      <c s="30" r="O22">
        <v>2</v>
      </c>
      <c s="16" r="P22"/>
      <c s="16" r="Q22"/>
      <c s="30" r="R22">
        <v>6</v>
      </c>
      <c s="16" r="S22"/>
      <c s="16" r="T22"/>
      <c s="30" r="U22">
        <v>4</v>
      </c>
      <c s="16" r="V22"/>
      <c s="16" r="W22"/>
      <c s="30" r="X22">
        <v>15</v>
      </c>
      <c s="16" r="Y22"/>
      <c s="30" r="Z22">
        <v>21</v>
      </c>
      <c s="20" r="AA22">
        <f>$E$22/($B$22/100000)</f>
        <v>11.5775636464502</v>
      </c>
      <c s="20" r="AB22">
        <f>($F$22-$E$22)/(($C$22-$B$22)/100000)</f>
        <v>10.1702160791116</v>
      </c>
    </row>
    <row r="23">
      <c t="s" r="A23">
        <v>49</v>
      </c>
      <c s="1" r="B23">
        <v>706848</v>
      </c>
      <c s="1" r="C23">
        <v>7614974</v>
      </c>
      <c s="12" r="D23">
        <f>B23/C23</f>
        <v>0.092823429206718</v>
      </c>
      <c s="30" r="E23">
        <v>232</v>
      </c>
      <c s="30" r="F23">
        <v>1169</v>
      </c>
      <c s="12" r="G23">
        <f>$E$23/$F$23</f>
        <v>0.198460222412318</v>
      </c>
      <c s="30" r="H23">
        <v>227</v>
      </c>
      <c s="12" r="I23">
        <f>$H$23/$E$23</f>
        <v>0.978448275862069</v>
      </c>
      <c s="30" r="J23">
        <v>5</v>
      </c>
      <c s="12" r="K23">
        <f>$J$23/$E$23</f>
        <v>0.021551724137931</v>
      </c>
      <c s="30" r="L23">
        <v>1</v>
      </c>
      <c s="16" r="M23"/>
      <c s="16" r="N23"/>
      <c s="30" r="O23">
        <v>11</v>
      </c>
      <c s="16" r="P23"/>
      <c s="16" r="Q23"/>
      <c s="30" r="R23">
        <v>29</v>
      </c>
      <c s="16" r="S23"/>
      <c s="16" r="T23"/>
      <c s="30" r="U23">
        <v>37</v>
      </c>
      <c s="16" r="V23"/>
      <c s="16" r="W23"/>
      <c s="30" r="X23">
        <v>48</v>
      </c>
      <c s="16" r="Y23"/>
      <c s="30" r="Z23">
        <v>106</v>
      </c>
      <c s="20" r="AA23">
        <f>$E$23/($B$23/100000)</f>
        <v>32.8217664901082</v>
      </c>
      <c s="20" r="AB23">
        <f>($F$23-$E$23)/(($C$23-$B$23)/100000)</f>
        <v>13.5637363881319</v>
      </c>
    </row>
    <row r="24">
      <c t="s" r="A24">
        <v>50</v>
      </c>
      <c s="1" r="B24">
        <v>381202</v>
      </c>
      <c s="1" r="C24">
        <v>4004268</v>
      </c>
      <c s="12" r="D24">
        <f>B24/C24</f>
        <v>0.095198922749426</v>
      </c>
      <c s="30" r="E24">
        <v>106</v>
      </c>
      <c s="30" r="F24">
        <v>584</v>
      </c>
      <c s="12" r="G24">
        <f>$E$24/$F$24</f>
        <v>0.181506849315068</v>
      </c>
      <c s="30" r="H24">
        <v>103</v>
      </c>
      <c s="12" r="I24">
        <f>$H$24/$E$24</f>
        <v>0.971698113207547</v>
      </c>
      <c s="30" r="J24">
        <v>3</v>
      </c>
      <c s="12" r="K24">
        <f>$J$24/$E$24</f>
        <v>0.028301886792453</v>
      </c>
      <c s="30" r="L24">
        <v>4</v>
      </c>
      <c s="16" r="M24"/>
      <c s="16" r="N24"/>
      <c s="30" r="O24">
        <v>11</v>
      </c>
      <c s="16" r="P24"/>
      <c s="16" r="Q24"/>
      <c s="30" r="R24">
        <v>8</v>
      </c>
      <c s="16" r="S24"/>
      <c s="16" r="T24"/>
      <c s="30" r="U24">
        <v>21</v>
      </c>
      <c s="16" r="V24"/>
      <c s="16" r="W24"/>
      <c s="30" r="X24">
        <v>26</v>
      </c>
      <c s="16" r="Y24"/>
      <c s="30" r="Z24">
        <v>36</v>
      </c>
      <c s="20" r="AA24">
        <f>$E$24/($B$24/100000)</f>
        <v>27.8067796076621</v>
      </c>
      <c s="20" r="AB24">
        <f>($F$24-$E$24)/(($C$24-$B$24)/100000)</f>
        <v>13.1932457206134</v>
      </c>
    </row>
    <row r="25">
      <c t="s" r="A25">
        <v>51</v>
      </c>
      <c s="1" r="B25">
        <v>203152</v>
      </c>
      <c s="1" r="C25">
        <v>2171630</v>
      </c>
      <c s="12" r="D25">
        <f>B25/C25</f>
        <v>0.093548164282129</v>
      </c>
      <c s="30" r="E25">
        <v>77</v>
      </c>
      <c s="30" r="F25">
        <v>381</v>
      </c>
      <c s="12" r="G25">
        <f>$E$25/$F$25</f>
        <v>0.202099737532808</v>
      </c>
      <c s="30" r="H25">
        <v>73</v>
      </c>
      <c s="12" r="I25">
        <f>$H$25/$E$25</f>
        <v>0.948051948051948</v>
      </c>
      <c s="30" r="J25">
        <v>4</v>
      </c>
      <c s="12" r="K25">
        <f>$J$25/$E$25</f>
        <v>0.051948051948052</v>
      </c>
      <c s="30" r="L25">
        <v>3</v>
      </c>
      <c s="16" r="M25"/>
      <c s="16" r="N25"/>
      <c s="30" r="O25">
        <v>4</v>
      </c>
      <c s="16" r="P25"/>
      <c s="16" r="Q25"/>
      <c s="30" r="R25">
        <v>9</v>
      </c>
      <c s="16" r="S25"/>
      <c s="16" r="T25"/>
      <c s="30" r="U25">
        <v>11</v>
      </c>
      <c s="16" r="V25"/>
      <c s="16" r="W25"/>
      <c s="30" r="X25">
        <v>12</v>
      </c>
      <c s="16" r="Y25"/>
      <c s="30" r="Z25">
        <v>38</v>
      </c>
      <c s="20" r="AA25">
        <f>$E$25/($B$25/100000)</f>
        <v>37.9026541702764</v>
      </c>
      <c s="20" r="AB25">
        <f>($F$25-$E$25)/(($C$25-$B$25)/100000)</f>
        <v>15.4434034822843</v>
      </c>
    </row>
    <row r="26">
      <c t="s" r="A26">
        <v>52</v>
      </c>
      <c s="1" r="B26">
        <v>498159</v>
      </c>
      <c s="1" r="C26">
        <v>4536263</v>
      </c>
      <c s="12" r="D26">
        <f>B26/C26</f>
        <v>0.109817045440267</v>
      </c>
      <c s="11" r="E26">
        <v>180</v>
      </c>
      <c s="30" r="F26">
        <v>860</v>
      </c>
      <c s="12" r="G26">
        <f>$E$26/$F$26</f>
        <v>0.209302325581395</v>
      </c>
      <c s="11" r="H26">
        <v>177</v>
      </c>
      <c s="12" r="I26">
        <f>$H$26/$E$26</f>
        <v>0.983333333333333</v>
      </c>
      <c s="11" r="J26">
        <v>3</v>
      </c>
      <c s="12" r="K26">
        <f>$J$26/$E$26</f>
        <v>0.016666666666667</v>
      </c>
      <c s="11" r="L26">
        <v>6</v>
      </c>
      <c s="16" r="M26"/>
      <c s="16" r="N26"/>
      <c s="11" r="O26">
        <v>12</v>
      </c>
      <c s="16" r="P26"/>
      <c s="16" r="Q26"/>
      <c s="11" r="R26">
        <v>24</v>
      </c>
      <c s="16" r="S26"/>
      <c s="16" r="T26"/>
      <c s="11" r="U26">
        <v>33</v>
      </c>
      <c s="16" r="V26"/>
      <c s="16" r="W26"/>
      <c s="11" r="X26">
        <v>33</v>
      </c>
      <c s="16" r="Y26"/>
      <c s="11" r="Z26">
        <v>72</v>
      </c>
      <c s="20" r="AA26">
        <f>$E$26/($B$26/100000)</f>
        <v>36.133041860129</v>
      </c>
      <c s="20" r="AB26">
        <f>($F$26-$E$26)/(($C$26-$B$26)/100000)</f>
        <v>16.8395861027849</v>
      </c>
    </row>
    <row r="27">
      <c t="s" r="A27">
        <v>53</v>
      </c>
      <c s="1" r="B27">
        <v>96661</v>
      </c>
      <c s="1" r="C27">
        <v>749212</v>
      </c>
      <c s="12" r="D27">
        <f>B27/C27</f>
        <v>0.129016887076021</v>
      </c>
      <c s="30" r="E27">
        <v>48</v>
      </c>
      <c s="30" r="F27">
        <v>219</v>
      </c>
      <c s="14" r="G27">
        <f>$E$27/$F$27</f>
        <v>0.219178082191781</v>
      </c>
      <c s="30" r="H27">
        <v>47</v>
      </c>
      <c s="14" r="I27">
        <f>$H$27/$E$27</f>
        <v>0.979166666666667</v>
      </c>
      <c s="30" r="J27">
        <v>1</v>
      </c>
      <c s="14" r="K27">
        <f>$J$27/$E$27</f>
        <v>0.020833333333333</v>
      </c>
      <c s="30" r="L27">
        <v>1</v>
      </c>
      <c s="16" r="M27"/>
      <c s="16" r="N27"/>
      <c s="16" r="O27"/>
      <c s="16" r="P27"/>
      <c s="30" r="Q27">
        <v>7</v>
      </c>
      <c s="16" r="R27"/>
      <c s="16" r="S27"/>
      <c s="16" r="T27"/>
      <c s="16" r="U27"/>
      <c s="16" r="V27"/>
      <c s="30" r="W27">
        <v>25</v>
      </c>
      <c s="16" r="X27"/>
      <c s="16" r="Y27"/>
      <c s="30" r="Z27">
        <v>15</v>
      </c>
      <c s="20" r="AA27">
        <f>$E$27/($B$27/100000)</f>
        <v>49.6580834048893</v>
      </c>
      <c s="20" r="AB27">
        <f>($F$27-$E$27)/(($C$27-$B$27)/100000)</f>
        <v>26.2048483566802</v>
      </c>
    </row>
    <row r="28">
      <c t="s" r="A28">
        <v>54</v>
      </c>
      <c s="1" r="B28">
        <v>147275</v>
      </c>
      <c s="1" r="C28">
        <v>1342732</v>
      </c>
      <c s="12" r="D28">
        <f>B28/C28</f>
        <v>0.109683093871301</v>
      </c>
      <c s="30" r="E28">
        <v>30</v>
      </c>
      <c s="30" r="F28">
        <v>170</v>
      </c>
      <c s="12" r="G28">
        <f>$E$28/$F$28</f>
        <v>0.176470588235294</v>
      </c>
      <c s="16" r="H28"/>
      <c s="12" r="I28">
        <f>$H$28/$E$28</f>
        <v>0</v>
      </c>
      <c s="16" r="J28"/>
      <c s="12" r="K28">
        <f>$J$28/$E$28</f>
        <v>0</v>
      </c>
      <c s="16" r="L28"/>
      <c s="16" r="M28"/>
      <c s="16" r="N28"/>
      <c s="16" r="O28"/>
      <c s="16" r="P28"/>
      <c s="16" r="Q28"/>
      <c s="16" r="R28"/>
      <c s="16" r="S28"/>
      <c s="16" r="T28"/>
      <c s="16" r="U28"/>
      <c s="16" r="V28"/>
      <c s="16" r="W28"/>
      <c s="16" r="X28"/>
      <c s="16" r="Y28"/>
      <c s="16" r="Z28"/>
      <c s="20" r="AA28">
        <f>$E$28/($B$28/100000)</f>
        <v>20.370056017654</v>
      </c>
      <c s="20" r="AB28">
        <f>($F$28-$E$28)/(($C$28-$B$28)/100000)</f>
        <v>11.7110025705651</v>
      </c>
    </row>
    <row r="29">
      <c t="s" r="A29">
        <v>55</v>
      </c>
      <c s="1" r="B29">
        <v>218908</v>
      </c>
      <c s="1" r="C29">
        <v>1947160</v>
      </c>
      <c s="12" r="D29">
        <f>B29/C29</f>
        <v>0.112424248649315</v>
      </c>
      <c s="30" r="E29">
        <v>118</v>
      </c>
      <c s="30" r="F29">
        <v>505</v>
      </c>
      <c s="12" r="G29">
        <f>$E$29/$F$29</f>
        <v>0.233663366336634</v>
      </c>
      <c s="16" r="H29"/>
      <c s="12" r="I29">
        <f>$H$29/$E$29</f>
        <v>0</v>
      </c>
      <c s="16" r="J29"/>
      <c s="12" r="K29">
        <f>$J$29/$E$29</f>
        <v>0</v>
      </c>
      <c s="30" r="L29">
        <v>1</v>
      </c>
      <c s="16" r="M29"/>
      <c s="16" r="N29"/>
      <c s="30" r="O29">
        <v>5</v>
      </c>
      <c s="16" r="P29"/>
      <c s="16" r="Q29"/>
      <c s="30" r="R29">
        <v>13</v>
      </c>
      <c s="16" r="S29"/>
      <c s="16" r="T29"/>
      <c s="30" r="U29">
        <v>19</v>
      </c>
      <c s="16" r="V29"/>
      <c s="16" r="W29"/>
      <c s="30" r="X29">
        <v>23</v>
      </c>
      <c s="16" r="Y29"/>
      <c s="30" r="Z29">
        <v>57</v>
      </c>
      <c s="20" r="AA29">
        <f>$E$29/($B$29/100000)</f>
        <v>53.9039231092514</v>
      </c>
      <c s="20" r="AB29">
        <f>($F$29-$E$29)/(($C$29-$B$29)/100000)</f>
        <v>22.3925677505364</v>
      </c>
    </row>
    <row r="30">
      <c t="s" r="A30">
        <v>56</v>
      </c>
      <c s="1" r="B30">
        <v>114796</v>
      </c>
      <c s="1" r="C30">
        <v>1034119</v>
      </c>
      <c s="12" r="D30">
        <f>B30/C30</f>
        <v>0.111008500955886</v>
      </c>
      <c s="30" r="E30">
        <v>28</v>
      </c>
      <c s="30" r="F30">
        <v>166</v>
      </c>
      <c s="12" r="G30">
        <f>$E$30/$F$30</f>
        <v>0.168674698795181</v>
      </c>
      <c s="30" r="H30">
        <v>27</v>
      </c>
      <c s="12" r="I30">
        <f>$H$30/$E$30</f>
        <v>0.964285714285714</v>
      </c>
      <c s="30" r="J30">
        <v>1</v>
      </c>
      <c s="12" r="K30">
        <f>$J$30/$E$30</f>
        <v>0.035714285714286</v>
      </c>
      <c s="16" r="L30"/>
      <c s="16" r="M30"/>
      <c s="16" r="N30"/>
      <c s="16" r="O30"/>
      <c s="16" r="P30"/>
      <c s="16" r="Q30"/>
      <c s="16" r="R30"/>
      <c s="16" r="S30"/>
      <c s="16" r="T30"/>
      <c s="16" r="U30"/>
      <c s="16" r="V30"/>
      <c s="16" r="W30"/>
      <c s="16" r="X30"/>
      <c s="16" r="Y30"/>
      <c s="16" r="Z30"/>
      <c s="9" r="AA30">
        <f>$E$30/($B$30/100000)</f>
        <v>24.3910937663333</v>
      </c>
      <c s="20" r="AB30">
        <f>($F$30-$E$30)/(($C$30-$B$30)/100000)</f>
        <v>15.0110461720201</v>
      </c>
    </row>
    <row r="31">
      <c t="s" s="8" r="A31">
        <v>57</v>
      </c>
      <c s="1" r="B31">
        <v>464094</v>
      </c>
      <c s="1" r="C31">
        <v>6646834</v>
      </c>
      <c s="14" r="D31">
        <f>B31/C31</f>
        <v>0.06982181291123</v>
      </c>
      <c s="30" r="E31">
        <v>81</v>
      </c>
      <c s="30" r="F31">
        <v>557</v>
      </c>
      <c s="14" r="G31">
        <f>$E$31/$F$31</f>
        <v>0.145421903052065</v>
      </c>
      <c s="30" r="H31">
        <v>80</v>
      </c>
      <c s="14" r="I31">
        <f>$H$31/$E$31</f>
        <v>0.987654320987654</v>
      </c>
      <c s="30" r="J31">
        <v>1</v>
      </c>
      <c s="14" r="K31">
        <f>$J$31/$E$31</f>
        <v>0.012345679012346</v>
      </c>
      <c s="30" r="L31">
        <v>4</v>
      </c>
      <c s="16" r="M31"/>
      <c s="16" r="N31"/>
      <c s="30" r="O31">
        <v>6</v>
      </c>
      <c s="16" r="P31"/>
      <c s="16" r="Q31"/>
      <c s="30" r="R31">
        <v>7</v>
      </c>
      <c s="16" r="S31"/>
      <c s="16" r="T31"/>
      <c s="30" r="U31">
        <v>15</v>
      </c>
      <c s="16" r="V31"/>
      <c s="16" r="W31"/>
      <c s="30" r="X31">
        <v>20</v>
      </c>
      <c s="16" r="Y31"/>
      <c s="30" r="Z31">
        <v>29</v>
      </c>
      <c s="9" r="AA31">
        <f>$E$31/($B$31/100000)</f>
        <v>17.4533607415739</v>
      </c>
      <c s="9" r="AB31">
        <f>($F$31-$E$31)/(($C$31-$B$31)/100000)</f>
        <v>7.69885196530988</v>
      </c>
    </row>
    <row r="32">
      <c t="s" r="A32">
        <v>58</v>
      </c>
      <c s="1" r="B32">
        <v>168545</v>
      </c>
      <c s="1" r="C32">
        <v>1484782</v>
      </c>
      <c s="14" r="D32">
        <f>B32/C32</f>
        <v>0.113514980650358</v>
      </c>
      <c s="30" r="E32">
        <v>85</v>
      </c>
      <c s="30" r="F32">
        <v>376</v>
      </c>
      <c s="14" r="G32">
        <f>$E$32/$F$32</f>
        <v>0.226063829787234</v>
      </c>
      <c s="30" r="H32">
        <v>80</v>
      </c>
      <c s="14" r="I32">
        <f>$H$32/$E$32</f>
        <v>0.941176470588235</v>
      </c>
      <c s="30" r="J32">
        <v>5</v>
      </c>
      <c s="14" r="K32">
        <f>$J$32/$E$32</f>
        <v>0.058823529411765</v>
      </c>
      <c s="30" r="L32">
        <v>3</v>
      </c>
      <c s="16" r="M32"/>
      <c s="16" r="N32"/>
      <c s="30" r="O32">
        <v>7</v>
      </c>
      <c s="16" r="P32"/>
      <c s="16" r="Q32"/>
      <c s="30" r="R32">
        <v>10</v>
      </c>
      <c s="16" r="S32"/>
      <c s="16" r="T32"/>
      <c s="30" r="U32">
        <v>15</v>
      </c>
      <c s="16" r="V32"/>
      <c s="16" r="W32"/>
      <c s="30" r="X32">
        <v>26</v>
      </c>
      <c s="16" r="Y32"/>
      <c s="30" r="Z32">
        <v>24</v>
      </c>
      <c s="9" r="AA32">
        <f>$E$32/($B$32/100000)</f>
        <v>50.4316354682726</v>
      </c>
      <c s="20" r="AB32">
        <f>($F$32-$E$32)/(($C$32-$B$32)/100000)</f>
        <v>22.1084804636247</v>
      </c>
    </row>
    <row r="33">
      <c t="s" r="A33">
        <v>59</v>
      </c>
      <c s="1" r="B33">
        <v>994358</v>
      </c>
      <c s="1" r="C33">
        <v>15092255</v>
      </c>
      <c s="12" r="D33">
        <f>B33/C33</f>
        <v>0.065885316674016</v>
      </c>
      <c s="30" r="E33">
        <v>192</v>
      </c>
      <c s="30" r="F33">
        <v>1417</v>
      </c>
      <c s="14" r="G33">
        <f>$E$33/$F$33</f>
        <v>0.135497529992943</v>
      </c>
      <c s="30" r="H33">
        <v>191</v>
      </c>
      <c s="14" r="I33">
        <f>$H$33/$E$33</f>
        <v>0.994791666666667</v>
      </c>
      <c s="30" r="J33">
        <v>1</v>
      </c>
      <c s="12" r="K33">
        <f>$J$33/$E$33</f>
        <v>0.005208333333333</v>
      </c>
      <c s="30" r="L33">
        <v>5</v>
      </c>
      <c s="16" r="M33"/>
      <c s="16" r="N33"/>
      <c s="30" r="O33">
        <v>2</v>
      </c>
      <c s="16" r="P33"/>
      <c s="16" r="Q33"/>
      <c s="30" r="R33">
        <v>2</v>
      </c>
      <c s="16" r="S33"/>
      <c s="16" r="T33"/>
      <c s="30" r="U33">
        <v>7</v>
      </c>
      <c s="16" r="V33"/>
      <c s="16" r="W33"/>
      <c s="30" r="X33">
        <v>47</v>
      </c>
      <c s="16" r="Y33"/>
      <c s="30" r="Z33">
        <v>129</v>
      </c>
      <c s="20" r="AA33">
        <f>$E$33/($B$33/100000)</f>
        <v>19.308941045378</v>
      </c>
      <c s="20" r="AB33">
        <f>($F$33-$E$33)/(($C$33-$B$33)/100000)</f>
        <v>8.68923925320209</v>
      </c>
    </row>
    <row r="34">
      <c t="s" r="A34">
        <v>60</v>
      </c>
      <c s="1" r="B34">
        <v>731015</v>
      </c>
      <c s="1" r="C34">
        <v>6996408</v>
      </c>
      <c s="12" r="D34">
        <f>B34/C34</f>
        <v>0.104484329673169</v>
      </c>
      <c s="30" r="E34">
        <v>249</v>
      </c>
      <c s="30" r="F34">
        <v>1174</v>
      </c>
      <c s="12" r="G34">
        <f>$E$34/$F$34</f>
        <v>0.212095400340716</v>
      </c>
      <c s="30" r="H34">
        <v>240</v>
      </c>
      <c s="12" r="I34">
        <f>$H$34/$E$34</f>
        <v>0.963855421686747</v>
      </c>
      <c s="30" r="J34">
        <v>9</v>
      </c>
      <c s="12" r="K34">
        <f>$J$34/$E$34</f>
        <v>0.036144578313253</v>
      </c>
      <c s="30" r="L34">
        <v>8</v>
      </c>
      <c s="16" r="M34"/>
      <c s="16" r="N34"/>
      <c s="30" r="O34">
        <v>20</v>
      </c>
      <c s="16" r="P34"/>
      <c s="16" r="Q34"/>
      <c s="30" r="R34">
        <v>22</v>
      </c>
      <c s="16" r="S34"/>
      <c s="16" r="T34"/>
      <c s="30" r="U34">
        <v>51</v>
      </c>
      <c s="16" r="V34"/>
      <c s="16" r="W34"/>
      <c s="30" r="X34">
        <v>50</v>
      </c>
      <c s="16" r="Y34"/>
      <c s="30" r="Z34">
        <v>98</v>
      </c>
      <c s="20" r="AA34">
        <f>$E$34/($B$34/100000)</f>
        <v>34.0622285452419</v>
      </c>
      <c s="20" r="AB34">
        <f>($F$34-$E$34)/(($C$34-$B$34)/100000)</f>
        <v>14.7636389289547</v>
      </c>
    </row>
    <row r="35">
      <c t="s" r="A35">
        <v>61</v>
      </c>
      <c s="1" r="B35">
        <v>52159</v>
      </c>
      <c s="1" r="C35">
        <v>498949</v>
      </c>
      <c s="12" r="D35">
        <f>B35/C35</f>
        <v>0.104537738325961</v>
      </c>
      <c s="30" r="E35">
        <v>14</v>
      </c>
      <c s="30" r="F35">
        <v>90</v>
      </c>
      <c s="12" r="G35">
        <f>$E$35/$F$35</f>
        <v>0.155555555555556</v>
      </c>
      <c s="11" r="H35">
        <v>13</v>
      </c>
      <c s="12" r="I35">
        <f>$H$35/$E$35</f>
        <v>0.928571428571429</v>
      </c>
      <c s="11" r="J35">
        <v>1</v>
      </c>
      <c s="12" r="K35">
        <f>$J$35/$E$35</f>
        <v>0.071428571428571</v>
      </c>
      <c s="11" r="L35">
        <v>0</v>
      </c>
      <c s="16" r="M35"/>
      <c s="16" r="N35"/>
      <c s="11" r="O35">
        <v>0</v>
      </c>
      <c s="16" r="P35"/>
      <c s="16" r="Q35"/>
      <c s="11" r="R35">
        <v>0</v>
      </c>
      <c s="16" r="S35"/>
      <c s="16" r="T35"/>
      <c s="11" r="U35">
        <v>3</v>
      </c>
      <c s="16" r="V35"/>
      <c s="16" r="W35"/>
      <c s="11" r="X35">
        <v>5</v>
      </c>
      <c s="16" r="Y35"/>
      <c s="11" r="Z35">
        <v>5</v>
      </c>
      <c s="20" r="AA35">
        <f>$E$35/($B$35/100000)</f>
        <v>26.8410053873732</v>
      </c>
      <c s="20" r="AB35">
        <f>($F$35-$E$35)/(($C$35-$B$35)/100000)</f>
        <v>17.010228518991</v>
      </c>
    </row>
    <row r="36">
      <c t="s" r="A36">
        <v>62</v>
      </c>
      <c s="1" r="B36">
        <v>897333</v>
      </c>
      <c s="1" r="C36">
        <v>8813009</v>
      </c>
      <c s="12" r="D36">
        <f>B36/C36</f>
        <v>0.10181914031859</v>
      </c>
      <c s="30" r="E36">
        <v>243</v>
      </c>
      <c s="30" r="F36">
        <v>1176</v>
      </c>
      <c s="12" r="G36">
        <f>$E$36/$F$36</f>
        <v>0.206632653061224</v>
      </c>
      <c s="30" r="H36">
        <v>237</v>
      </c>
      <c s="12" r="I36">
        <f>$H$36/$E$36</f>
        <v>0.975308641975309</v>
      </c>
      <c s="30" r="J36">
        <v>6</v>
      </c>
      <c s="12" r="K36">
        <f>$J$36/$E$36</f>
        <v>0.024691358024691</v>
      </c>
      <c s="30" r="L36">
        <v>7</v>
      </c>
      <c s="16" r="M36"/>
      <c s="16" r="N36"/>
      <c s="30" r="O36">
        <v>18</v>
      </c>
      <c s="16" r="P36"/>
      <c s="16" r="Q36"/>
      <c s="30" r="R36">
        <v>25</v>
      </c>
      <c s="16" r="S36"/>
      <c s="16" r="T36"/>
      <c s="30" r="U36">
        <v>43</v>
      </c>
      <c s="16" r="V36"/>
      <c s="16" r="W36"/>
      <c s="30" r="X36">
        <v>52</v>
      </c>
      <c s="16" r="Y36"/>
      <c s="30" r="Z36">
        <v>98</v>
      </c>
      <c s="20" r="AA36">
        <f>$E$36/($B$36/100000)</f>
        <v>27.0802478009836</v>
      </c>
      <c s="20" r="AB36">
        <f>($F$36-$E$36)/(($C$36-$B$36)/100000)</f>
        <v>11.7867381130809</v>
      </c>
    </row>
    <row r="37">
      <c t="s" r="A37">
        <v>63</v>
      </c>
      <c s="1" r="B37">
        <v>313711</v>
      </c>
      <c s="1" r="C37">
        <v>2741064</v>
      </c>
      <c s="12" r="D37">
        <f>B37/C37</f>
        <v>0.114448622870535</v>
      </c>
      <c s="30" r="E37">
        <v>122</v>
      </c>
      <c s="30" r="F37">
        <v>567</v>
      </c>
      <c s="12" r="G37">
        <f>$E$37/$F$37</f>
        <v>0.215167548500882</v>
      </c>
      <c s="16" r="H37"/>
      <c s="12" r="I37">
        <f>$H$37/$E$37</f>
        <v>0</v>
      </c>
      <c s="16" r="J37"/>
      <c s="12" r="K37">
        <f>$J$37/$E$37</f>
        <v>0</v>
      </c>
      <c s="30" r="L37">
        <v>3</v>
      </c>
      <c s="16" r="M37"/>
      <c s="16" r="N37"/>
      <c s="30" r="O37">
        <v>6</v>
      </c>
      <c s="16" r="P37"/>
      <c s="16" r="Q37"/>
      <c s="30" r="R37">
        <v>22</v>
      </c>
      <c s="16" r="S37"/>
      <c s="16" r="T37"/>
      <c s="30" r="U37">
        <v>19</v>
      </c>
      <c s="16" r="V37"/>
      <c s="16" r="W37"/>
      <c s="30" r="X37">
        <v>33</v>
      </c>
      <c s="16" r="Y37"/>
      <c s="30" r="Z37">
        <v>39</v>
      </c>
      <c s="20" r="AA37">
        <f>$E$37/($B$37/100000)</f>
        <v>38.8892961993682</v>
      </c>
      <c s="20" r="AB37">
        <f>($F$37-$E$37)/(($C$37-$B$37)/100000)</f>
        <v>18.3327270487646</v>
      </c>
    </row>
    <row r="38">
      <c t="s" r="A38">
        <v>64</v>
      </c>
      <c s="1" r="B38">
        <v>343557</v>
      </c>
      <c s="1" r="C38">
        <v>2948094</v>
      </c>
      <c s="12" r="D38">
        <f>B38/C38</f>
        <v>0.116535293650745</v>
      </c>
      <c s="30" r="E38">
        <v>145</v>
      </c>
      <c s="30" r="F38">
        <v>644</v>
      </c>
      <c s="12" r="G38">
        <f>$E$38/$F$38</f>
        <v>0.225155279503106</v>
      </c>
      <c s="30" r="H38">
        <v>135</v>
      </c>
      <c s="12" r="I38">
        <f>$H$38/$E$38</f>
        <v>0.931034482758621</v>
      </c>
      <c s="30" r="J38">
        <v>10</v>
      </c>
      <c s="12" r="K38">
        <f>$J$38/$E$38</f>
        <v>0.068965517241379</v>
      </c>
      <c s="30" r="L38">
        <v>2</v>
      </c>
      <c s="16" r="M38"/>
      <c s="16" r="N38"/>
      <c s="30" r="O38">
        <v>7</v>
      </c>
      <c s="16" r="P38"/>
      <c s="16" r="Q38"/>
      <c s="30" r="R38">
        <v>17</v>
      </c>
      <c s="16" r="S38"/>
      <c s="16" r="T38"/>
      <c s="30" r="U38">
        <v>21</v>
      </c>
      <c s="16" r="V38"/>
      <c s="16" r="W38"/>
      <c s="30" r="X38">
        <v>37</v>
      </c>
      <c s="16" r="Y38"/>
      <c s="30" r="Z38">
        <v>61</v>
      </c>
      <c s="20" r="AA38">
        <f>$E$38/($B$38/100000)</f>
        <v>42.2055146598672</v>
      </c>
      <c s="20" r="AB38">
        <f>($F$38-$E$38)/(($C$38-$B$38)/100000)</f>
        <v>19.1588754546393</v>
      </c>
    </row>
    <row r="39">
      <c t="s" r="A39">
        <v>65</v>
      </c>
      <c s="1" r="B39">
        <v>988006</v>
      </c>
      <c s="1" r="C39">
        <v>9817894</v>
      </c>
      <c s="12" r="D39">
        <f>B39/C39</f>
        <v>0.100633190784093</v>
      </c>
      <c s="30" r="E39">
        <v>292</v>
      </c>
      <c s="30" r="F39">
        <v>1631</v>
      </c>
      <c s="12" r="G39">
        <f>$E$39/$F$39</f>
        <v>0.179031269160024</v>
      </c>
      <c s="30" r="H39">
        <v>289</v>
      </c>
      <c s="12" r="I39">
        <f>$H$39/$E$39</f>
        <v>0.98972602739726</v>
      </c>
      <c s="30" r="J39">
        <v>3</v>
      </c>
      <c s="12" r="K39">
        <f>$J$39/$E$39</f>
        <v>0.01027397260274</v>
      </c>
      <c s="30" r="L39">
        <v>9</v>
      </c>
      <c s="16" r="M39"/>
      <c s="16" r="N39"/>
      <c s="30" r="O39">
        <v>13</v>
      </c>
      <c s="16" r="P39"/>
      <c s="16" r="Q39"/>
      <c s="30" r="R39">
        <v>28</v>
      </c>
      <c s="16" r="S39"/>
      <c s="16" r="T39"/>
      <c s="30" r="U39">
        <v>41</v>
      </c>
      <c s="16" r="V39"/>
      <c s="16" r="W39"/>
      <c s="30" r="X39">
        <v>60</v>
      </c>
      <c s="16" r="Y39"/>
      <c s="30" r="Z39">
        <v>141</v>
      </c>
      <c s="20" r="AA39">
        <f>$E$39/($B$39/100000)</f>
        <v>29.5544763898195</v>
      </c>
      <c s="20" r="AB39">
        <f>($F$39-$E$39)/(($C$39-$B$39)/100000)</f>
        <v>15.1644052563294</v>
      </c>
    </row>
    <row r="40">
      <c t="s" r="A40">
        <v>66</v>
      </c>
      <c s="1" r="B40">
        <v>75328</v>
      </c>
      <c s="1" r="C40">
        <v>822465</v>
      </c>
      <c s="12" r="D40">
        <f>B40/C40</f>
        <v>0.091588091894488</v>
      </c>
      <c s="30" r="E40">
        <v>22</v>
      </c>
      <c s="30" r="F40">
        <v>118</v>
      </c>
      <c s="12" r="G40">
        <f>$E$40/$F$40</f>
        <v>0.186440677966102</v>
      </c>
      <c s="16" r="H40"/>
      <c s="12" r="I40">
        <f>$H$40/$E$40</f>
        <v>0</v>
      </c>
      <c s="16" r="J40"/>
      <c s="12" r="K40">
        <f>$J$40/$E$40</f>
        <v>0</v>
      </c>
      <c s="16" r="L40"/>
      <c s="16" r="M40"/>
      <c s="16" r="N40"/>
      <c s="16" r="O40"/>
      <c s="16" r="P40"/>
      <c s="16" r="Q40"/>
      <c s="16" r="R40"/>
      <c s="16" r="S40"/>
      <c s="16" r="T40"/>
      <c s="16" r="U40"/>
      <c s="16" r="V40"/>
      <c s="16" r="W40"/>
      <c s="16" r="X40"/>
      <c s="16" r="Y40"/>
      <c s="16" r="Z40"/>
      <c s="20" r="AA40">
        <f>$E$40/($B$40/100000)</f>
        <v>29.2056074766355</v>
      </c>
      <c s="20" r="AB40">
        <f>($F$40-$E$40)/(($C$40-$B$40)/100000)</f>
        <v>12.8490491034442</v>
      </c>
    </row>
    <row r="41">
      <c t="s" r="A41">
        <v>67</v>
      </c>
      <c s="1" r="B41">
        <v>385544</v>
      </c>
      <c s="1" r="C41">
        <v>3441651</v>
      </c>
      <c s="12" r="D41">
        <f>B41/C41</f>
        <v>0.112022979668769</v>
      </c>
      <c s="30" r="E41">
        <v>143</v>
      </c>
      <c s="30" r="F41">
        <v>619</v>
      </c>
      <c s="12" r="G41">
        <f>$E$41/$F$41</f>
        <v>0.231017770597738</v>
      </c>
      <c s="30" r="H41">
        <v>142</v>
      </c>
      <c s="12" r="I41">
        <f>$H$41/$E$41</f>
        <v>0.993006993006993</v>
      </c>
      <c s="30" r="J41">
        <v>1</v>
      </c>
      <c s="12" r="K41">
        <f>$J$41/$E$41</f>
        <v>0.006993006993007</v>
      </c>
      <c s="30" r="L41">
        <v>4</v>
      </c>
      <c s="16" r="M41"/>
      <c s="16" r="N41"/>
      <c s="30" r="O41">
        <v>15</v>
      </c>
      <c s="16" r="P41"/>
      <c s="16" r="Q41"/>
      <c s="30" r="R41">
        <v>10</v>
      </c>
      <c s="16" r="S41"/>
      <c s="16" r="T41"/>
      <c s="30" r="U41">
        <v>25</v>
      </c>
      <c s="16" r="V41"/>
      <c s="16" r="W41"/>
      <c s="30" r="X41">
        <v>34</v>
      </c>
      <c s="16" r="Y41"/>
      <c s="30" r="Z41">
        <v>45</v>
      </c>
      <c s="20" r="AA41">
        <f>$E$41/($B$41/100000)</f>
        <v>37.0904488203681</v>
      </c>
      <c s="20" r="AB41">
        <f>($F$41-$E$41)/(($C$41-$B$41)/100000)</f>
        <v>15.5753708885193</v>
      </c>
    </row>
    <row r="42">
      <c t="s" r="A42">
        <v>68</v>
      </c>
      <c s="1" r="B42">
        <v>68313</v>
      </c>
      <c s="1" r="C42">
        <v>609906</v>
      </c>
      <c s="12" r="D42">
        <f>B42/C42</f>
        <v>0.112005784497939</v>
      </c>
      <c s="30" r="E42">
        <v>33</v>
      </c>
      <c s="30" r="F42">
        <v>129</v>
      </c>
      <c s="12" r="G42">
        <f>$E$42/$F$42</f>
        <v>0.255813953488372</v>
      </c>
      <c s="16" r="H42"/>
      <c s="12" r="I42">
        <f>$H$42/$E$42</f>
        <v>0</v>
      </c>
      <c s="16" r="J42"/>
      <c s="12" r="K42">
        <f>$J$42/$E$42</f>
        <v>0</v>
      </c>
      <c s="16" r="L42"/>
      <c s="16" r="M42"/>
      <c s="16" r="N42"/>
      <c s="16" r="O42"/>
      <c s="16" r="P42"/>
      <c s="16" r="Q42"/>
      <c s="16" r="R42"/>
      <c s="16" r="S42"/>
      <c s="16" r="T42"/>
      <c s="16" r="U42"/>
      <c s="16" r="V42"/>
      <c s="16" r="W42"/>
      <c s="16" r="X42"/>
      <c s="16" r="Y42"/>
      <c s="16" r="Z42"/>
      <c s="20" r="AA42">
        <f>$E$42/($B$42/100000)</f>
        <v>48.3070572219051</v>
      </c>
      <c s="20" r="AB42">
        <f>($F$42-$E$42)/(($C$42-$B$42)/100000)</f>
        <v>17.7254875893891</v>
      </c>
    </row>
    <row r="43">
      <c t="s" r="A43">
        <v>69</v>
      </c>
      <c s="1" r="B43">
        <v>502280</v>
      </c>
      <c s="1" r="C43">
        <v>4782812</v>
      </c>
      <c s="12" r="D43">
        <f>B43/C43</f>
        <v>0.105017717610477</v>
      </c>
      <c s="30" r="E43">
        <v>196</v>
      </c>
      <c s="30" r="F43">
        <v>947</v>
      </c>
      <c s="12" r="G43">
        <f>$E$43/$F$43</f>
        <v>0.206969376979937</v>
      </c>
      <c s="30" r="H43">
        <v>193</v>
      </c>
      <c s="12" r="I43">
        <f>$H$43/$E$43</f>
        <v>0.98469387755102</v>
      </c>
      <c s="30" r="J43">
        <v>3</v>
      </c>
      <c s="12" r="K43">
        <f>$J$43/$E$43</f>
        <v>0.01530612244898</v>
      </c>
      <c s="30" r="L43">
        <v>5</v>
      </c>
      <c s="16" r="M43"/>
      <c s="16" r="N43"/>
      <c s="30" r="O43">
        <v>15</v>
      </c>
      <c s="16" r="P43"/>
      <c s="16" r="Q43"/>
      <c s="30" r="R43">
        <v>18</v>
      </c>
      <c s="16" r="S43"/>
      <c s="16" r="T43"/>
      <c s="30" r="U43">
        <v>35</v>
      </c>
      <c s="16" r="V43"/>
      <c s="16" r="W43"/>
      <c s="30" r="X43">
        <v>41</v>
      </c>
      <c s="16" r="Y43"/>
      <c s="30" r="Z43">
        <v>82</v>
      </c>
      <c s="20" r="AA43">
        <f>$E$43/($B$43/100000)</f>
        <v>39.0220594090945</v>
      </c>
      <c s="20" r="AB43">
        <f>($F$43-$E$43)/(($C$43-$B$43)/100000)</f>
        <v>17.544548201018</v>
      </c>
    </row>
    <row r="44">
      <c t="s" r="A44">
        <v>70</v>
      </c>
      <c s="1" r="B44">
        <v>1581873</v>
      </c>
      <c s="1" r="C44">
        <v>17785992</v>
      </c>
      <c s="12" r="D44">
        <f>B44/C44</f>
        <v>0.088939261864056</v>
      </c>
      <c s="30" r="E44">
        <v>492</v>
      </c>
      <c s="30" r="F44">
        <v>2809</v>
      </c>
      <c s="12" r="G44">
        <f>$E$44/$F$44</f>
        <v>0.175151299394802</v>
      </c>
      <c s="30" r="H44">
        <v>474</v>
      </c>
      <c s="12" r="I44">
        <f>$H$44/$E$44</f>
        <v>0.963414634146341</v>
      </c>
      <c s="30" r="J44">
        <v>18</v>
      </c>
      <c s="12" r="K44">
        <f>$J$44/$E$44</f>
        <v>0.036585365853658</v>
      </c>
      <c s="16" r="L44"/>
      <c s="30" r="M44">
        <v>54</v>
      </c>
      <c s="16" r="N44"/>
      <c s="16" r="O44"/>
      <c s="30" r="P44">
        <v>36</v>
      </c>
      <c s="16" r="Q44"/>
      <c s="16" r="R44"/>
      <c s="30" r="S44">
        <v>66</v>
      </c>
      <c s="16" r="T44"/>
      <c s="16" r="U44"/>
      <c s="30" r="V44">
        <v>99</v>
      </c>
      <c s="16" r="W44"/>
      <c s="16" r="X44"/>
      <c s="30" r="Y44">
        <v>236</v>
      </c>
      <c s="16" r="Z44"/>
      <c s="20" r="AA44">
        <f>$E$44/($B$44/100000)</f>
        <v>31.1023704178528</v>
      </c>
      <c s="20" r="AB44">
        <f>($F$44-$E$44)/(($C$44-$B$44)/100000)</f>
        <v>14.2988335249821</v>
      </c>
    </row>
    <row r="45">
      <c t="s" r="A45">
        <v>71</v>
      </c>
      <c s="1" r="B45">
        <v>149221</v>
      </c>
      <c s="1" r="C45">
        <v>1906017</v>
      </c>
      <c s="12" r="D45">
        <f>B45/C45</f>
        <v>0.078289438131979</v>
      </c>
      <c s="30" r="E45">
        <v>79</v>
      </c>
      <c s="30" r="F45">
        <v>449</v>
      </c>
      <c s="12" r="G45">
        <f>$E$45/$F$45</f>
        <v>0.175946547884187</v>
      </c>
      <c s="30" r="H45">
        <v>77</v>
      </c>
      <c s="12" r="I45">
        <f>$H$45/$E$45</f>
        <v>0.974683544303798</v>
      </c>
      <c s="30" r="J45">
        <v>2</v>
      </c>
      <c s="12" r="K45">
        <f>$J$45/$E$45</f>
        <v>0.025316455696202</v>
      </c>
      <c s="30" r="L45">
        <v>0</v>
      </c>
      <c s="16" r="M45"/>
      <c s="16" r="N45"/>
      <c s="30" r="O45">
        <v>7</v>
      </c>
      <c s="16" r="P45"/>
      <c s="16" r="Q45"/>
      <c s="30" r="R45">
        <v>11</v>
      </c>
      <c s="16" r="S45"/>
      <c s="16" r="T45"/>
      <c s="30" r="U45">
        <v>19</v>
      </c>
      <c s="16" r="V45"/>
      <c s="16" r="W45"/>
      <c s="30" r="X45">
        <v>18</v>
      </c>
      <c s="16" r="Y45"/>
      <c s="30" r="Z45">
        <v>21</v>
      </c>
      <c s="20" r="AA45">
        <f>$E$45/($B$45/100000)</f>
        <v>52.9416100950938</v>
      </c>
      <c s="20" r="AB45">
        <f>($F$45-$E$45)/(($C$45-$B$45)/100000)</f>
        <v>21.0610679896812</v>
      </c>
    </row>
    <row r="46">
      <c t="s" r="A46">
        <v>72</v>
      </c>
      <c s="1" r="B46">
        <v>51899</v>
      </c>
      <c s="1" r="C46">
        <v>494457</v>
      </c>
      <c s="12" r="D46">
        <f>B46/C46</f>
        <v>0.104961604345777</v>
      </c>
      <c s="30" r="E46">
        <v>7</v>
      </c>
      <c s="30" r="F46">
        <v>87</v>
      </c>
      <c s="12" r="G46">
        <f>$E$46/$F$46</f>
        <v>0.080459770114942</v>
      </c>
      <c s="30" r="H46">
        <v>7</v>
      </c>
      <c s="12" r="I46">
        <f>$H$46/$E$46</f>
        <v>1</v>
      </c>
      <c s="30" r="J46">
        <v>0</v>
      </c>
      <c s="12" r="K46">
        <f>$J$46/$E$46</f>
        <v>0</v>
      </c>
      <c s="30" r="L46">
        <v>0</v>
      </c>
      <c s="16" r="M46"/>
      <c s="16" r="N46"/>
      <c s="30" r="O46">
        <v>0</v>
      </c>
      <c s="16" r="P46"/>
      <c s="16" r="Q46"/>
      <c s="30" r="R46">
        <v>1</v>
      </c>
      <c s="16" r="S46"/>
      <c s="16" r="T46"/>
      <c s="30" r="U46">
        <v>0</v>
      </c>
      <c s="16" r="V46"/>
      <c s="16" r="W46"/>
      <c s="30" r="X46">
        <v>1</v>
      </c>
      <c s="16" r="Y46"/>
      <c s="30" r="Z46">
        <v>5</v>
      </c>
      <c s="20" r="AA46">
        <f>$E$46/($B$46/100000)</f>
        <v>13.487735794524</v>
      </c>
      <c s="20" r="AB46">
        <f>($F$46-$E$46)/(($C$46-$B$46)/100000)</f>
        <v>18.0767266663353</v>
      </c>
    </row>
    <row r="47">
      <c t="s" r="A47">
        <v>73</v>
      </c>
      <c s="1" r="B47">
        <v>728528</v>
      </c>
      <c s="1" r="C47">
        <v>5913691</v>
      </c>
      <c s="12" r="D47">
        <f>B47/C47</f>
        <v>0.123193450587797</v>
      </c>
      <c s="30" r="E47">
        <v>198</v>
      </c>
      <c s="30" r="F47">
        <v>963</v>
      </c>
      <c s="12" r="G47">
        <f>$E$47/$F$47</f>
        <v>0.205607476635514</v>
      </c>
      <c s="30" r="H47">
        <v>186</v>
      </c>
      <c s="12" r="I47">
        <f>$H$47/$E$47</f>
        <v>0.93939393939394</v>
      </c>
      <c s="30" r="J47">
        <v>12</v>
      </c>
      <c s="12" r="K47">
        <f>$J$47/$E$47</f>
        <v>0.060606060606061</v>
      </c>
      <c s="30" r="L47">
        <v>2</v>
      </c>
      <c s="16" r="M47"/>
      <c s="16" r="N47"/>
      <c s="30" r="O47">
        <v>13</v>
      </c>
      <c s="16" r="P47"/>
      <c s="16" r="Q47"/>
      <c s="30" r="R47">
        <v>23</v>
      </c>
      <c s="16" r="S47"/>
      <c s="16" r="T47"/>
      <c s="30" r="U47">
        <v>37</v>
      </c>
      <c s="16" r="V47"/>
      <c s="16" r="W47"/>
      <c s="30" r="X47">
        <v>51</v>
      </c>
      <c s="16" r="Y47"/>
      <c s="30" r="Z47">
        <v>72</v>
      </c>
      <c s="20" r="AA47">
        <f>$E$47/($B$47/100000)</f>
        <v>27.1780906155975</v>
      </c>
      <c s="20" r="AB47">
        <f>($F$47-$E$47)/(($C$47-$B$47)/100000)</f>
        <v>14.7536345530507</v>
      </c>
    </row>
    <row r="48">
      <c t="s" r="A48">
        <v>74</v>
      </c>
      <c s="1" r="B48">
        <v>585202</v>
      </c>
      <c s="1" r="C48">
        <v>5035212</v>
      </c>
      <c s="12" r="D48">
        <f>B48/C48</f>
        <v>0.116221918759329</v>
      </c>
      <c s="30" r="E48">
        <v>249</v>
      </c>
      <c s="30" r="F48">
        <v>921</v>
      </c>
      <c s="12" r="G48">
        <f>$E$48/$F$48</f>
        <v>0.270358306188925</v>
      </c>
      <c s="30" r="H48">
        <v>240</v>
      </c>
      <c s="12" r="I48">
        <f>$H$48/$E$48</f>
        <v>0.963855421686747</v>
      </c>
      <c s="30" r="J48">
        <v>9</v>
      </c>
      <c s="12" r="K48">
        <f>$J$48/$E$48</f>
        <v>0.036144578313253</v>
      </c>
      <c s="30" r="L48">
        <v>8</v>
      </c>
      <c s="16" r="M48"/>
      <c s="16" r="N48"/>
      <c s="30" r="O48">
        <v>20</v>
      </c>
      <c s="16" r="P48"/>
      <c s="16" r="Q48"/>
      <c s="30" r="R48">
        <v>22</v>
      </c>
      <c s="16" r="S48"/>
      <c s="16" r="T48"/>
      <c s="30" r="U48">
        <v>51</v>
      </c>
      <c s="16" r="V48"/>
      <c s="16" r="W48"/>
      <c s="30" r="X48">
        <v>50</v>
      </c>
      <c s="16" r="Y48"/>
      <c s="30" r="Z48">
        <v>98</v>
      </c>
      <c s="20" r="AA48">
        <f>$E$48/($B$48/100000)</f>
        <v>42.5494102890968</v>
      </c>
      <c s="20" r="AB48">
        <f>($F$48-$E$48)/(($C$48-$B$48)/100000)</f>
        <v>15.1010896604727</v>
      </c>
    </row>
    <row r="49">
      <c t="s" r="A49">
        <v>75</v>
      </c>
      <c s="1" r="B49">
        <v>156260</v>
      </c>
      <c s="1" r="C49">
        <v>1433007</v>
      </c>
      <c s="12" r="D49">
        <f>B49/C49</f>
        <v>0.10904343105093</v>
      </c>
      <c s="30" r="E49">
        <v>66</v>
      </c>
      <c s="30" r="F49">
        <v>253</v>
      </c>
      <c s="12" r="G49">
        <f>$E$49/$F$49</f>
        <v>0.260869565217391</v>
      </c>
      <c s="30" r="H49">
        <v>63</v>
      </c>
      <c s="12" r="I49">
        <f>$H$49/$E$49</f>
        <v>0.954545454545455</v>
      </c>
      <c s="30" r="J49">
        <v>3</v>
      </c>
      <c s="12" r="K49">
        <f>$J$49/$E$49</f>
        <v>0.045454545454546</v>
      </c>
      <c s="30" r="L49">
        <v>6</v>
      </c>
      <c s="16" r="M49"/>
      <c s="16" r="N49"/>
      <c s="30" r="O49">
        <v>7</v>
      </c>
      <c s="16" r="P49"/>
      <c s="16" r="Q49"/>
      <c s="30" r="R49">
        <v>10</v>
      </c>
      <c s="16" r="S49"/>
      <c s="16" r="T49"/>
      <c s="30" r="U49">
        <v>6</v>
      </c>
      <c s="16" r="V49"/>
      <c s="16" r="W49"/>
      <c s="30" r="X49">
        <v>13</v>
      </c>
      <c s="16" r="Y49"/>
      <c s="30" r="Z49">
        <v>24</v>
      </c>
      <c s="20" r="AA49">
        <f>$E$49/($B$49/100000)</f>
        <v>42.237296813004</v>
      </c>
      <c s="20" r="AB49">
        <f>($F$49-$E$49)/(($C$49-$B$49)/100000)</f>
        <v>14.6465979555856</v>
      </c>
    </row>
    <row r="50">
      <c t="s" r="A50">
        <v>76</v>
      </c>
      <c s="1" r="B50">
        <v>430296</v>
      </c>
      <c s="1" r="C50">
        <v>4343001</v>
      </c>
      <c s="12" r="D50">
        <f>B50/C50</f>
        <v>0.099078033829603</v>
      </c>
      <c s="30" r="E50">
        <v>134</v>
      </c>
      <c s="30" r="F50">
        <v>724</v>
      </c>
      <c s="12" r="G50">
        <f>$E$50/$F$50</f>
        <v>0.185082872928177</v>
      </c>
      <c s="16" r="H50"/>
      <c s="12" r="I50">
        <f>$H$50/$E$50</f>
        <v>0</v>
      </c>
      <c s="16" r="J50"/>
      <c s="12" r="K50">
        <f>$J$50/$E$50</f>
        <v>0</v>
      </c>
      <c s="30" r="L50">
        <v>3</v>
      </c>
      <c s="16" r="M50"/>
      <c s="16" r="N50"/>
      <c s="30" r="O50">
        <v>6</v>
      </c>
      <c s="16" r="P50"/>
      <c s="16" r="Q50"/>
      <c s="30" r="R50">
        <v>13</v>
      </c>
      <c s="16" r="S50"/>
      <c s="16" r="T50"/>
      <c s="30" r="U50">
        <v>27</v>
      </c>
      <c s="16" r="V50"/>
      <c s="16" r="W50"/>
      <c s="30" r="X50">
        <v>30</v>
      </c>
      <c s="16" r="Y50"/>
      <c s="30" r="Z50">
        <v>55</v>
      </c>
      <c s="20" r="AA50">
        <f>$E$50/($B$50/100000)</f>
        <v>31.1413538587391</v>
      </c>
      <c s="20" r="AB50">
        <f>($F$50-$E$50)/(($C$50-$B$50)/100000)</f>
        <v>15.079082118381</v>
      </c>
    </row>
    <row r="51">
      <c t="s" r="A51">
        <v>77</v>
      </c>
      <c s="1" r="B51">
        <v>51008</v>
      </c>
      <c s="1" r="C51">
        <v>410174</v>
      </c>
      <c s="12" r="D51">
        <f>B51/C51</f>
        <v>0.124356980208399</v>
      </c>
      <c s="30" r="E51">
        <v>18</v>
      </c>
      <c s="30" r="F51">
        <v>111</v>
      </c>
      <c s="12" r="G51">
        <f>$E$51/$F$51</f>
        <v>0.162162162162162</v>
      </c>
      <c s="16" r="H51"/>
      <c s="12" r="I51">
        <f>$H$51/$E$51</f>
        <v>0</v>
      </c>
      <c s="16" r="J51"/>
      <c s="12" r="K51">
        <f>$J$51/$E$51</f>
        <v>0</v>
      </c>
      <c s="16" r="L51"/>
      <c s="16" r="M51"/>
      <c s="16" r="N51"/>
      <c s="16" r="O51"/>
      <c s="16" r="P51"/>
      <c s="16" r="Q51"/>
      <c s="16" r="R51"/>
      <c s="16" r="S51"/>
      <c s="16" r="T51"/>
      <c s="16" r="U51"/>
      <c s="16" r="V51"/>
      <c s="16" r="W51"/>
      <c s="16" r="X51"/>
      <c s="16" r="Y51"/>
      <c s="16" r="Z51"/>
      <c s="20" r="AA51">
        <f>$E$51/($B$51/100000)</f>
        <v>35.288582183187</v>
      </c>
      <c s="20" r="AB51">
        <f>($F$51-$E$51)/(($C$51-$B$51)/100000)</f>
        <v>25.8933195235629</v>
      </c>
    </row>
    <row r="52">
      <c t="s" s="5" r="A52">
        <v>78</v>
      </c>
      <c s="25" r="B52">
        <f>SUM(B2:B51)</f>
        <v>21821680</v>
      </c>
      <c s="25" r="C52">
        <f>SUM(C2:C51)</f>
        <v>230739135</v>
      </c>
      <c s="15" r="D52">
        <f>B52/C52</f>
        <v>0.094572947064225</v>
      </c>
      <c s="25" r="E52">
        <f>SUM(E2:E51)</f>
        <v>7282</v>
      </c>
      <c s="25" r="F52">
        <f>SUM(F2:F51)</f>
        <v>36880</v>
      </c>
      <c s="15" r="G52">
        <f>E52/F52</f>
        <v>0.197451193058568</v>
      </c>
      <c s="5" r="H52">
        <f>SUM(H2:H51)</f>
        <v>4690</v>
      </c>
      <c s="15" r="I52">
        <f>H52/E52</f>
        <v>0.64405383136501</v>
      </c>
      <c s="5" r="J52">
        <f>SUM(J2:J51)</f>
        <v>143</v>
      </c>
      <c s="15" r="K52">
        <f>J52/E52</f>
        <v>0.01963746223565</v>
      </c>
      <c s="5" r="L52">
        <f>SUM(L2:L51)</f>
        <v>147</v>
      </c>
      <c s="5" r="M52">
        <f>SUM(M2:M51)</f>
        <v>67</v>
      </c>
      <c s="5" r="N52">
        <f>SUM(N2:N51)</f>
        <v>10</v>
      </c>
      <c s="5" r="O52">
        <f>SUM(O2:O51)</f>
        <v>298</v>
      </c>
      <c s="5" r="P52">
        <f>SUM(P2:P51)</f>
        <v>64</v>
      </c>
      <c s="5" r="Q52">
        <f>SUM(Q2:Q51)</f>
        <v>105</v>
      </c>
      <c s="5" r="R52">
        <f>SUM(R2:R51)</f>
        <v>440</v>
      </c>
      <c s="5" r="S52">
        <f>SUM(S2:S51)</f>
        <v>103</v>
      </c>
      <c s="5" r="T52">
        <f>SUM(T2:T51)</f>
        <v>54</v>
      </c>
      <c s="5" r="U52">
        <f>SUM(U2:U51)</f>
        <v>682</v>
      </c>
      <c s="5" r="V52">
        <f>SUM(V2:V51)</f>
        <v>149</v>
      </c>
      <c s="5" r="W52">
        <f>SUM(W2:W51)</f>
        <v>293</v>
      </c>
      <c s="5" r="X52">
        <f>SUM(X2:X51)</f>
        <v>940</v>
      </c>
      <c s="5" r="Y52">
        <f>SUM(Y2:Y51)</f>
        <v>350</v>
      </c>
      <c s="25" r="Z52">
        <f>SUM(Z2:Z51)</f>
        <v>2094</v>
      </c>
      <c s="32" r="AA52">
        <f>$E$52/($B$52/100000)</f>
        <v>33.3704829325698</v>
      </c>
      <c s="32" r="AB52">
        <f>($F$52-$E$52)/(($C$52-$B$52)/100000)</f>
        <v>14.167317900747</v>
      </c>
    </row>
    <row r="53">
      <c s="23" r="B53"/>
      <c s="23" r="C53"/>
    </row>
    <row r="54">
      <c t="s" s="28" r="A54">
        <v>79</v>
      </c>
      <c t="s" s="17" r="B54">
        <v>80</v>
      </c>
      <c t="s" s="26" r="C54">
        <v>81</v>
      </c>
      <c t="s" s="21" r="D54">
        <v>82</v>
      </c>
      <c t="s" s="3" r="E54">
        <v>83</v>
      </c>
      <c t="s" s="3" r="F54">
        <v>84</v>
      </c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s="5" r="A1">
        <v>0</v>
      </c>
      <c t="s" s="25" r="B1">
        <v>1</v>
      </c>
      <c t="s" s="25" r="C1">
        <v>2</v>
      </c>
      <c t="s" s="5" r="D1">
        <v>3</v>
      </c>
      <c t="s" s="5" r="E1">
        <v>4</v>
      </c>
      <c t="s" s="5" r="F1">
        <v>5</v>
      </c>
      <c t="s" s="5" r="G1">
        <v>6</v>
      </c>
      <c t="s" s="5" r="H1">
        <v>7</v>
      </c>
      <c t="s" s="5" r="I1">
        <v>8</v>
      </c>
      <c t="s" s="5" r="J1">
        <v>9</v>
      </c>
      <c t="s" s="5" r="K1">
        <v>10</v>
      </c>
      <c t="s" s="5" r="L1">
        <v>11</v>
      </c>
      <c t="s" s="31" r="M1">
        <v>12</v>
      </c>
      <c t="s" s="5" r="N1">
        <v>13</v>
      </c>
      <c t="s" s="5" r="O1">
        <v>14</v>
      </c>
      <c t="s" s="5" r="P1">
        <v>15</v>
      </c>
      <c t="s" s="5" r="Q1">
        <v>16</v>
      </c>
      <c t="s" s="5" r="R1">
        <v>17</v>
      </c>
      <c t="s" s="5" r="S1">
        <v>18</v>
      </c>
      <c t="s" s="5" r="T1">
        <v>19</v>
      </c>
      <c t="s" s="5" r="U1">
        <v>20</v>
      </c>
      <c t="s" s="5" r="V1">
        <v>21</v>
      </c>
      <c t="s" s="5" r="W1">
        <v>22</v>
      </c>
      <c t="s" s="5" r="X1">
        <v>23</v>
      </c>
      <c t="s" s="5" r="Y1">
        <v>24</v>
      </c>
      <c t="s" s="5" r="Z1">
        <v>25</v>
      </c>
      <c t="s" s="5" r="AA1">
        <v>26</v>
      </c>
      <c t="s" s="5" r="AB1">
        <v>27</v>
      </c>
    </row>
    <row r="2">
      <c t="s" r="A2">
        <v>28</v>
      </c>
      <c s="1" r="B2">
        <v>401114</v>
      </c>
      <c s="1" r="C2">
        <v>3634612</v>
      </c>
      <c s="12" r="D2">
        <f>B2/C2</f>
        <v>0.110359510176052</v>
      </c>
      <c s="30" r="E2">
        <v>156</v>
      </c>
      <c s="30" r="F2">
        <v>679</v>
      </c>
      <c s="12" r="G2">
        <f>$E$2/$F$2</f>
        <v>0.229749631811487</v>
      </c>
      <c s="16" r="H2"/>
      <c s="12" r="I2">
        <f>$H$2/$E$2</f>
        <v>0</v>
      </c>
      <c s="16" r="J2"/>
      <c s="12" r="K2">
        <f>$J$2/$E$2</f>
        <v>0</v>
      </c>
      <c s="16" r="L2"/>
      <c s="16" r="M2"/>
      <c s="16" r="N2"/>
      <c s="16" r="O2"/>
      <c s="16" r="P2"/>
      <c s="16" r="Q2"/>
      <c s="16" r="R2"/>
      <c s="16" r="S2"/>
      <c s="16" r="T2"/>
      <c s="16" r="U2"/>
      <c s="16" r="V2"/>
      <c s="16" r="W2"/>
      <c s="16" r="X2"/>
      <c s="16" r="Y2"/>
      <c s="16" r="Z2"/>
      <c s="20" r="AA2">
        <f>$E$2/($B$2/100000)</f>
        <v>38.8916866526723</v>
      </c>
      <c s="20" r="AB2">
        <f>($F$2-$E$2)/(($C$2-$B$2)/100000)</f>
        <v>16.1744340030518</v>
      </c>
    </row>
    <row r="3">
      <c t="s" r="A3">
        <v>29</v>
      </c>
      <c s="1" r="B3">
        <v>71399</v>
      </c>
      <c s="1" r="C3">
        <v>507439</v>
      </c>
      <c s="12" r="D3">
        <f>B3/C3</f>
        <v>0.140704597005748</v>
      </c>
      <c s="30" r="E3">
        <v>35</v>
      </c>
      <c s="30" r="F3">
        <v>164</v>
      </c>
      <c s="12" r="G3">
        <f>$E$3/$F$3</f>
        <v>0.213414634146341</v>
      </c>
      <c s="30" r="H3">
        <v>33</v>
      </c>
      <c s="12" r="I3">
        <f>$H$3/$E$3</f>
        <v>0.942857142857143</v>
      </c>
      <c s="30" r="J3">
        <v>2</v>
      </c>
      <c s="12" r="K3">
        <f>$J$3/$E$3</f>
        <v>0.057142857142857</v>
      </c>
      <c s="30" r="L3">
        <v>4</v>
      </c>
      <c s="16" r="M3"/>
      <c s="16" r="N3"/>
      <c s="30" r="O3">
        <v>6</v>
      </c>
      <c s="16" r="P3"/>
      <c s="16" r="Q3"/>
      <c s="30" r="R3">
        <v>5</v>
      </c>
      <c s="16" r="S3"/>
      <c s="16" r="T3"/>
      <c s="30" r="U3">
        <v>6</v>
      </c>
      <c s="16" r="V3"/>
      <c s="16" r="W3"/>
      <c s="30" r="X3">
        <v>8</v>
      </c>
      <c s="16" r="Y3"/>
      <c s="30" r="Z3">
        <v>6</v>
      </c>
      <c s="20" r="AA3">
        <f>$E$3/($B$3/100000)</f>
        <v>49.0202944018824</v>
      </c>
      <c s="20" r="AB3">
        <f>($F$3-$E$3)/(($C$3-$B$3)/100000)</f>
        <v>29.5844417943308</v>
      </c>
    </row>
    <row r="4">
      <c t="s" r="A4">
        <v>30</v>
      </c>
      <c s="1" r="B4">
        <v>529692</v>
      </c>
      <c s="1" r="C4">
        <v>4762678</v>
      </c>
      <c s="12" r="D4">
        <f>B4/C4</f>
        <v>0.111217260541233</v>
      </c>
      <c s="30" r="E4">
        <v>240</v>
      </c>
      <c s="30" r="F4">
        <v>1093</v>
      </c>
      <c s="12" r="G4">
        <f>$E$4/$F$4</f>
        <v>0.219579139981702</v>
      </c>
      <c s="16" r="H4"/>
      <c s="12" r="I4">
        <f>$H$4/$E$4</f>
        <v>0</v>
      </c>
      <c s="16" r="J4"/>
      <c s="12" r="K4">
        <f>$J$4/$E$4</f>
        <v>0</v>
      </c>
      <c s="16" r="L4"/>
      <c s="16" r="M4"/>
      <c s="16" r="N4"/>
      <c s="16" r="O4"/>
      <c s="16" r="P4"/>
      <c s="16" r="Q4"/>
      <c s="16" r="R4"/>
      <c s="16" r="S4"/>
      <c s="16" r="T4"/>
      <c s="16" r="U4"/>
      <c s="16" r="V4"/>
      <c s="16" r="W4"/>
      <c s="16" r="X4"/>
      <c s="16" r="Y4"/>
      <c s="16" r="Z4"/>
      <c s="20" r="AA4">
        <f>$E$4/($B$4/100000)</f>
        <v>45.3093495842867</v>
      </c>
      <c s="20" r="AB4">
        <f>($F$4-$E$4)/(($C$4-$B$4)/100000)</f>
        <v>20.1512596545323</v>
      </c>
    </row>
    <row r="5">
      <c t="s" r="A5">
        <v>31</v>
      </c>
      <c s="1" r="B5">
        <v>247571</v>
      </c>
      <c s="1" r="C5">
        <v>2203766</v>
      </c>
      <c s="12" r="D5">
        <f>B5/C5</f>
        <v>0.112339967128996</v>
      </c>
      <c s="30" r="E5">
        <v>105</v>
      </c>
      <c s="30" r="F5">
        <v>447</v>
      </c>
      <c s="12" r="G5">
        <f>$E$5/$F$5</f>
        <v>0.23489932885906</v>
      </c>
      <c s="30" r="H5">
        <v>103</v>
      </c>
      <c s="12" r="I5">
        <f>$H$5/$E$5</f>
        <v>0.980952380952381</v>
      </c>
      <c s="30" r="J5">
        <v>2</v>
      </c>
      <c s="12" r="K5">
        <f>$J$5/$E$5</f>
        <v>0.019047619047619</v>
      </c>
      <c s="16" r="L5"/>
      <c s="16" r="M5"/>
      <c s="30" r="N5">
        <v>13</v>
      </c>
      <c s="16" r="O5"/>
      <c s="16" r="P5"/>
      <c s="16" r="Q5"/>
      <c s="16" r="R5"/>
      <c s="16" r="S5"/>
      <c s="30" r="T5">
        <v>27</v>
      </c>
      <c s="16" r="U5"/>
      <c s="16" r="V5"/>
      <c s="16" r="W5"/>
      <c s="30" r="X5">
        <v>25</v>
      </c>
      <c s="16" r="Y5"/>
      <c s="30" r="Z5">
        <v>40</v>
      </c>
      <c s="20" r="AA5">
        <f>$E$5/($B$5/100000)</f>
        <v>42.412075727771</v>
      </c>
      <c s="20" r="AB5">
        <f>($F$5-$E$5)/(($C$5-$B$5)/100000)</f>
        <v>17.4829196475811</v>
      </c>
    </row>
    <row r="6">
      <c t="s" r="A6">
        <v>32</v>
      </c>
      <c s="1" r="B6">
        <v>1947570</v>
      </c>
      <c s="1" r="C6">
        <v>27908574</v>
      </c>
      <c s="12" r="D6">
        <f>B6/C6</f>
        <v>0.069783930916714</v>
      </c>
      <c s="30" r="E6">
        <v>705</v>
      </c>
      <c s="30" r="F6">
        <v>3913</v>
      </c>
      <c s="12" r="G6">
        <f>$E$6/$F$6</f>
        <v>0.180168668540762</v>
      </c>
      <c s="30" r="H6">
        <v>682</v>
      </c>
      <c s="12" r="I6">
        <f>$H$6/$E$6</f>
        <v>0.967375886524823</v>
      </c>
      <c s="30" r="J6">
        <v>23</v>
      </c>
      <c s="12" r="K6">
        <f>$J$6/$E$6</f>
        <v>0.032624113475177</v>
      </c>
      <c s="30" r="L6">
        <v>25</v>
      </c>
      <c s="16" r="M6"/>
      <c s="16" r="N6"/>
      <c s="16" r="O6"/>
      <c s="16" r="P6"/>
      <c s="30" r="Q6">
        <v>82</v>
      </c>
      <c s="16" r="R6"/>
      <c s="16" r="S6"/>
      <c s="16" r="T6"/>
      <c s="16" r="U6"/>
      <c s="16" r="V6"/>
      <c s="30" r="W6">
        <v>267</v>
      </c>
      <c s="16" r="X6"/>
      <c s="16" r="Y6"/>
      <c s="30" r="Z6">
        <v>331</v>
      </c>
      <c s="20" r="AA6">
        <f>$E$6/($B$6/100000)</f>
        <v>36.1989556216208</v>
      </c>
      <c s="20" r="AB6">
        <f>($F$6-$E$6)/(($C$6-$B$6)/100000)</f>
        <v>12.3569951300805</v>
      </c>
    </row>
    <row r="7">
      <c t="s" r="A7">
        <v>33</v>
      </c>
      <c s="1" r="B7">
        <v>391203</v>
      </c>
      <c s="1" r="C7">
        <v>3789844</v>
      </c>
      <c s="12" r="D7">
        <f>B7/C7</f>
        <v>0.103224037717647</v>
      </c>
      <c s="30" r="E7">
        <v>156</v>
      </c>
      <c s="30" r="F7">
        <v>865</v>
      </c>
      <c s="12" r="G7">
        <f>$E$7/$F$7</f>
        <v>0.180346820809249</v>
      </c>
      <c s="30" r="H7">
        <v>155</v>
      </c>
      <c s="12" r="I7">
        <f>$H$7/$E$7</f>
        <v>0.993589743589744</v>
      </c>
      <c s="30" r="J7">
        <v>1</v>
      </c>
      <c s="12" r="K7">
        <f>$J$7/$E$7</f>
        <v>0.006410256410256</v>
      </c>
      <c s="30" r="L7">
        <v>12</v>
      </c>
      <c s="16" r="M7"/>
      <c s="16" r="N7"/>
      <c s="30" r="O7">
        <v>8</v>
      </c>
      <c s="16" r="P7"/>
      <c s="16" r="Q7"/>
      <c s="30" r="R7">
        <v>16</v>
      </c>
      <c s="16" r="S7"/>
      <c s="16" r="T7"/>
      <c s="30" r="U7">
        <v>31</v>
      </c>
      <c s="16" r="V7"/>
      <c s="16" r="W7"/>
      <c s="30" r="X7">
        <v>39</v>
      </c>
      <c s="16" r="Y7"/>
      <c s="30" r="Z7">
        <v>50</v>
      </c>
      <c s="20" r="AA7">
        <f>$E$7/($B$7/100000)</f>
        <v>39.876994808322</v>
      </c>
      <c s="20" r="AB7">
        <f>($F$7-$E$7)/(($C$7-$B$7)/100000)</f>
        <v>20.8612795526212</v>
      </c>
    </row>
    <row r="8">
      <c t="s" r="A8">
        <v>34</v>
      </c>
      <c s="1" r="B8">
        <v>225379</v>
      </c>
      <c s="1" r="C8">
        <v>2753985</v>
      </c>
      <c s="12" r="D8">
        <f>B8/C8</f>
        <v>0.081837410152924</v>
      </c>
      <c s="11" r="E8">
        <v>52</v>
      </c>
      <c s="30" r="F8">
        <v>353</v>
      </c>
      <c s="12" r="G8">
        <f>$E$8/$F$8</f>
        <v>0.147308781869688</v>
      </c>
      <c s="16" r="H8"/>
      <c s="12" r="I8">
        <f>$H$8/$E$8</f>
        <v>0</v>
      </c>
      <c s="16" r="J8"/>
      <c s="12" r="K8">
        <f>$J$8/$E$8</f>
        <v>0</v>
      </c>
      <c s="16" r="L8"/>
      <c s="16" r="M8"/>
      <c s="16" r="N8"/>
      <c s="16" r="O8"/>
      <c s="16" r="P8"/>
      <c s="16" r="Q8"/>
      <c s="16" r="R8"/>
      <c s="16" r="S8"/>
      <c s="16" r="T8"/>
      <c s="16" r="U8"/>
      <c s="16" r="V8"/>
      <c s="16" r="W8"/>
      <c s="16" r="X8"/>
      <c s="16" r="Y8"/>
      <c s="16" r="Z8"/>
      <c s="20" r="AA8">
        <f>$E$8/($B$8/100000)</f>
        <v>23.0722471925068</v>
      </c>
      <c s="20" r="AB8">
        <f>($F$8-$E$8)/(($C$8-$B$8)/100000)</f>
        <v>11.9037920498488</v>
      </c>
    </row>
    <row r="9">
      <c t="s" r="A9">
        <v>35</v>
      </c>
      <c s="1" r="B9">
        <v>73311</v>
      </c>
      <c s="1" r="C9">
        <v>690836</v>
      </c>
      <c s="12" r="D9">
        <f>B9/C9</f>
        <v>0.106119252615671</v>
      </c>
      <c s="30" r="E9">
        <v>14</v>
      </c>
      <c s="30" r="F9">
        <v>106</v>
      </c>
      <c s="12" r="G9">
        <f>$E$9/$F$9</f>
        <v>0.132075471698113</v>
      </c>
      <c s="30" r="H9">
        <v>12</v>
      </c>
      <c s="12" r="I9">
        <f>$H$9/$E$9</f>
        <v>0.857142857142857</v>
      </c>
      <c s="30" r="J9">
        <v>2</v>
      </c>
      <c s="12" r="K9">
        <f>$J$9/$E$9</f>
        <v>0.142857142857143</v>
      </c>
      <c s="30" r="L9">
        <v>0</v>
      </c>
      <c s="16" r="M9"/>
      <c s="16" r="N9"/>
      <c s="30" r="O9">
        <v>1</v>
      </c>
      <c s="16" r="P9"/>
      <c s="16" r="Q9"/>
      <c s="30" r="R9">
        <v>2</v>
      </c>
      <c s="16" r="S9"/>
      <c s="16" r="T9"/>
      <c s="30" r="U9">
        <v>4</v>
      </c>
      <c s="16" r="V9"/>
      <c s="16" r="W9"/>
      <c s="30" r="X9">
        <v>4</v>
      </c>
      <c s="16" r="Y9"/>
      <c s="30" r="Z9">
        <v>3</v>
      </c>
      <c s="20" r="AA9">
        <f>$E$9/($B$9/100000)</f>
        <v>19.0967249116776</v>
      </c>
      <c s="20" r="AB9">
        <f>($F$9-$E$9)/(($C$9-$B$9)/100000)</f>
        <v>14.8981822598275</v>
      </c>
    </row>
    <row r="10">
      <c t="s" r="A10">
        <v>36</v>
      </c>
      <c s="1" r="B10">
        <v>1616185</v>
      </c>
      <c s="1" r="C10">
        <v>14789132</v>
      </c>
      <c s="12" r="D10">
        <f>B10/C10</f>
        <v>0.109281937574159</v>
      </c>
      <c s="11" r="E10">
        <v>642</v>
      </c>
      <c s="30" r="F10">
        <v>2789</v>
      </c>
      <c s="12" r="G10">
        <f>$E$10/$F$10</f>
        <v>0.230190032269631</v>
      </c>
      <c s="16" r="H10"/>
      <c s="12" r="I10">
        <f>$H$10/$E$10</f>
        <v>0</v>
      </c>
      <c s="16" r="J10"/>
      <c s="12" r="K10">
        <f>$J$10/$E$10</f>
        <v>0</v>
      </c>
      <c s="16" r="L10"/>
      <c s="16" r="M10"/>
      <c s="16" r="N10"/>
      <c s="16" r="O10"/>
      <c s="16" r="P10"/>
      <c s="16" r="Q10"/>
      <c s="16" r="R10"/>
      <c s="16" r="S10"/>
      <c s="16" r="T10"/>
      <c s="16" r="U10"/>
      <c s="16" r="V10"/>
      <c s="16" r="W10"/>
      <c s="16" r="X10"/>
      <c s="16" r="Y10"/>
      <c s="16" r="Z10"/>
      <c s="20" r="AA10">
        <f>$E$10/($B$10/100000)</f>
        <v>39.723175255308</v>
      </c>
      <c s="20" r="AB10">
        <f>($F$10-$E$10)/(($C$10-$B$10)/100000)</f>
        <v>16.298554909543</v>
      </c>
    </row>
    <row r="11">
      <c t="s" r="A11">
        <v>37</v>
      </c>
      <c s="1" r="B11">
        <v>696844</v>
      </c>
      <c s="1" r="C11">
        <v>7170107</v>
      </c>
      <c s="12" r="D11">
        <f>B11/C11</f>
        <v>0.097187392043103</v>
      </c>
      <c s="30" r="E11">
        <v>175</v>
      </c>
      <c s="30" r="F11">
        <v>1133</v>
      </c>
      <c s="12" r="G11">
        <f>$E$11/$F$11</f>
        <v>0.154457193292145</v>
      </c>
      <c s="16" r="H11"/>
      <c s="12" r="I11">
        <f>$H$11/$E$11</f>
        <v>0</v>
      </c>
      <c s="16" r="J11"/>
      <c s="12" r="K11">
        <f>$J$11/$E$11</f>
        <v>0</v>
      </c>
      <c s="30" r="L11">
        <v>10</v>
      </c>
      <c s="16" r="M11"/>
      <c s="16" r="N11"/>
      <c s="30" r="O11">
        <v>15</v>
      </c>
      <c s="16" r="P11"/>
      <c s="16" r="Q11"/>
      <c s="30" r="R11">
        <v>11</v>
      </c>
      <c s="16" r="S11"/>
      <c s="16" r="T11"/>
      <c s="30" r="U11">
        <v>25</v>
      </c>
      <c s="16" r="V11"/>
      <c s="16" r="W11"/>
      <c s="30" r="X11">
        <v>42</v>
      </c>
      <c s="16" r="Y11"/>
      <c s="30" r="Z11">
        <v>72</v>
      </c>
      <c s="20" r="AA11">
        <f>$E$11/($B$11/100000)</f>
        <v>25.1132247676668</v>
      </c>
      <c s="20" r="AB11">
        <f>($F$11-$E$11)/(($C$11-$B$11)/100000)</f>
        <v>14.799336903197</v>
      </c>
    </row>
    <row r="12">
      <c t="s" r="A12">
        <v>38</v>
      </c>
      <c s="1" r="B12">
        <v>117301</v>
      </c>
      <c s="1" r="C12">
        <v>1025770</v>
      </c>
      <c s="12" r="D12">
        <f>B12/C12</f>
        <v>0.114354094972557</v>
      </c>
      <c s="30" r="E12">
        <v>31</v>
      </c>
      <c s="30" r="F12">
        <v>207</v>
      </c>
      <c s="12" r="G12">
        <f>$E$12/$F$12</f>
        <v>0.14975845410628</v>
      </c>
      <c s="16" r="H12"/>
      <c s="12" r="I12">
        <f>$H$12/$E$12</f>
        <v>0</v>
      </c>
      <c s="16" r="J12"/>
      <c s="12" r="K12">
        <f>$J$12/$E$12</f>
        <v>0</v>
      </c>
      <c s="16" r="L12"/>
      <c s="16" r="M12"/>
      <c s="16" r="N12"/>
      <c s="16" r="O12"/>
      <c s="16" r="P12"/>
      <c s="16" r="Q12"/>
      <c s="16" r="R12"/>
      <c s="16" r="S12"/>
      <c s="16" r="T12"/>
      <c s="16" r="U12"/>
      <c s="16" r="V12"/>
      <c s="16" r="W12"/>
      <c s="16" r="X12"/>
      <c s="16" r="Y12"/>
      <c s="16" r="Z12"/>
      <c s="20" r="AA12">
        <f>$E$12/($B$12/100000)</f>
        <v>26.4277371889413</v>
      </c>
      <c s="20" r="AB12">
        <f>($F$12-$E$12)/(($C$12-$B$12)/100000)</f>
        <v>19.3732532425432</v>
      </c>
    </row>
    <row r="13">
      <c t="s" r="A13">
        <v>39</v>
      </c>
      <c s="1" r="B13">
        <v>125328</v>
      </c>
      <c s="1" r="C13">
        <v>1139751</v>
      </c>
      <c s="12" r="D13">
        <f>B13/C13</f>
        <v>0.109960859872025</v>
      </c>
      <c s="30" r="E13">
        <v>70</v>
      </c>
      <c s="30" r="F13">
        <v>290</v>
      </c>
      <c s="12" r="G13">
        <f>$E$13/$F$13</f>
        <v>0.241379310344828</v>
      </c>
      <c s="30" r="H13">
        <v>67</v>
      </c>
      <c s="12" r="I13">
        <f>$H$13/$E$13</f>
        <v>0.957142857142857</v>
      </c>
      <c s="30" r="J13">
        <v>3</v>
      </c>
      <c s="12" r="K13">
        <f>$J$13/$E$13</f>
        <v>0.042857142857143</v>
      </c>
      <c s="30" r="L13">
        <v>3</v>
      </c>
      <c s="16" r="M13"/>
      <c s="16" r="N13"/>
      <c s="30" r="O13">
        <v>4</v>
      </c>
      <c s="16" r="P13"/>
      <c s="16" r="Q13"/>
      <c s="16" r="R13"/>
      <c s="16" r="S13"/>
      <c s="30" r="T13">
        <v>16</v>
      </c>
      <c s="16" r="U13"/>
      <c s="16" r="V13"/>
      <c s="16" r="W13"/>
      <c s="30" r="X13">
        <v>17</v>
      </c>
      <c s="16" r="Y13"/>
      <c s="30" r="Z13">
        <v>30</v>
      </c>
      <c s="20" r="AA13">
        <f>$E$13/($B$13/100000)</f>
        <v>55.8534405719392</v>
      </c>
      <c s="20" r="AB13">
        <f>($F$13-$E$13)/(($C$13-$B$13)/100000)</f>
        <v>21.6872054359966</v>
      </c>
    </row>
    <row r="14">
      <c t="s" r="A14">
        <v>40</v>
      </c>
      <c s="1" r="B14">
        <v>751492</v>
      </c>
      <c s="1" r="C14">
        <v>9708301</v>
      </c>
      <c s="12" r="D14">
        <f>B14/C14</f>
        <v>0.077407159089938</v>
      </c>
      <c s="11" r="E14">
        <v>200</v>
      </c>
      <c s="30" r="F14">
        <v>1178</v>
      </c>
      <c s="12" r="G14">
        <f>$E$14/$F$14</f>
        <v>0.169779286926995</v>
      </c>
      <c s="16" r="H14"/>
      <c s="12" r="I14">
        <f>$H$14/$E$14</f>
        <v>0</v>
      </c>
      <c s="16" r="J14"/>
      <c s="12" r="K14">
        <f>$J$14/$E$14</f>
        <v>0</v>
      </c>
      <c s="16" r="L14"/>
      <c s="16" r="M14"/>
      <c s="16" r="N14"/>
      <c s="16" r="O14"/>
      <c s="16" r="P14"/>
      <c s="16" r="Q14"/>
      <c s="16" r="R14"/>
      <c s="16" r="S14"/>
      <c s="16" r="T14"/>
      <c s="16" r="U14"/>
      <c s="16" r="V14"/>
      <c s="16" r="W14"/>
      <c s="16" r="X14"/>
      <c s="16" r="Y14"/>
      <c s="16" r="Z14"/>
      <c s="20" r="AA14">
        <f>$E$14/($B$14/100000)</f>
        <v>26.6137231001794</v>
      </c>
      <c s="20" r="AB14">
        <f>($F$14-$E$14)/(($C$14-$B$14)/100000)</f>
        <v>10.9190672704978</v>
      </c>
    </row>
    <row r="15">
      <c t="s" r="A15">
        <v>41</v>
      </c>
      <c s="1" r="B15">
        <v>469627</v>
      </c>
      <c s="1" r="C15">
        <v>4880691</v>
      </c>
      <c s="12" r="D15">
        <f>B15/C15</f>
        <v>0.096221416188814</v>
      </c>
      <c s="30" r="E15">
        <v>165</v>
      </c>
      <c s="30" r="F15">
        <v>864</v>
      </c>
      <c s="12" r="G15">
        <f>$E$15/$F$15</f>
        <v>0.190972222222222</v>
      </c>
      <c s="30" r="H15">
        <v>163</v>
      </c>
      <c s="12" r="I15">
        <f>$H$15/$E$15</f>
        <v>0.987878787878788</v>
      </c>
      <c s="30" r="J15">
        <v>2</v>
      </c>
      <c s="12" r="K15">
        <f>$J$15/$E$15</f>
        <v>0.012121212121212</v>
      </c>
      <c s="16" r="L15"/>
      <c s="30" r="M15">
        <v>9</v>
      </c>
      <c s="16" r="N15"/>
      <c s="16" r="O15"/>
      <c s="30" r="P15">
        <v>15</v>
      </c>
      <c s="16" r="Q15"/>
      <c s="16" r="R15"/>
      <c s="30" r="S15">
        <v>28</v>
      </c>
      <c s="16" r="T15"/>
      <c s="16" r="U15"/>
      <c s="30" r="V15">
        <v>29</v>
      </c>
      <c s="16" r="W15"/>
      <c s="16" r="X15"/>
      <c s="30" r="Y15">
        <v>81</v>
      </c>
      <c s="16" r="Z15"/>
      <c s="20" r="AA15">
        <f>$E$15/($B$15/100000)</f>
        <v>35.1342661303545</v>
      </c>
      <c s="20" r="AB15">
        <f>($F$15-$E$15)/(($C$15-$B$15)/100000)</f>
        <v>15.8465168494495</v>
      </c>
    </row>
    <row r="16">
      <c t="s" r="A16">
        <v>42</v>
      </c>
      <c s="1" r="B16">
        <v>233244</v>
      </c>
      <c s="1" r="C16">
        <v>2323493</v>
      </c>
      <c s="12" r="D16">
        <f>B16/C16</f>
        <v>0.100385066793832</v>
      </c>
      <c s="30" r="E16">
        <v>71</v>
      </c>
      <c s="30" r="F16">
        <v>372</v>
      </c>
      <c s="12" r="G16">
        <f>$E$16/$F$16</f>
        <v>0.190860215053763</v>
      </c>
      <c s="16" r="H16"/>
      <c s="12" r="I16">
        <f>$H$16/$E$16</f>
        <v>0</v>
      </c>
      <c s="16" r="J16"/>
      <c s="12" r="K16">
        <f>$J$16/$E$16</f>
        <v>0</v>
      </c>
      <c s="16" r="L16"/>
      <c s="16" r="M16"/>
      <c s="16" r="N16"/>
      <c s="16" r="O16"/>
      <c s="16" r="P16"/>
      <c s="16" r="Q16"/>
      <c s="16" r="R16"/>
      <c s="16" r="S16"/>
      <c s="16" r="T16"/>
      <c s="16" r="U16"/>
      <c s="16" r="V16"/>
      <c s="16" r="W16"/>
      <c s="16" r="X16"/>
      <c s="16" r="Y16"/>
      <c s="16" r="Z16"/>
      <c s="20" r="AA16">
        <f>$E$16/($B$16/100000)</f>
        <v>30.4402256864056</v>
      </c>
      <c s="20" r="AB16">
        <f>($F$16-$E$16)/(($C$16-$B$16)/100000)</f>
        <v>14.4001982538922</v>
      </c>
    </row>
    <row r="17">
      <c t="s" r="A17">
        <v>43</v>
      </c>
      <c s="1" r="B17">
        <v>215780</v>
      </c>
      <c s="1" r="C17">
        <v>2118586</v>
      </c>
      <c s="12" r="D17">
        <f>B17/C17</f>
        <v>0.10185095153088</v>
      </c>
      <c s="30" r="E17">
        <v>81</v>
      </c>
      <c s="30" r="F17">
        <v>401</v>
      </c>
      <c s="12" r="G17">
        <f>$E$17/$F$17</f>
        <v>0.201995012468828</v>
      </c>
      <c s="30" r="H17">
        <v>76</v>
      </c>
      <c s="12" r="I17">
        <f>$H$17/$E$17</f>
        <v>0.938271604938272</v>
      </c>
      <c s="30" r="J17">
        <v>5</v>
      </c>
      <c s="12" r="K17">
        <f>$J$17/$E$17</f>
        <v>0.061728395061728</v>
      </c>
      <c s="30" r="L17">
        <v>7</v>
      </c>
      <c s="16" r="M17"/>
      <c s="16" r="N17"/>
      <c s="30" r="O17">
        <v>8</v>
      </c>
      <c s="16" r="P17"/>
      <c s="16" r="Q17"/>
      <c s="30" r="R17">
        <v>7</v>
      </c>
      <c s="16" r="S17"/>
      <c s="16" r="T17"/>
      <c s="30" r="U17">
        <v>17</v>
      </c>
      <c s="16" r="V17"/>
      <c s="16" r="W17"/>
      <c s="30" r="X17">
        <v>19</v>
      </c>
      <c s="16" r="Y17"/>
      <c s="30" r="Z17">
        <v>23</v>
      </c>
      <c s="20" r="AA17">
        <f>$E$17/($B$17/100000)</f>
        <v>37.538233385856</v>
      </c>
      <c s="20" r="AB17">
        <f>($F$17-$E$17)/(($C$17-$B$17)/100000)</f>
        <v>16.8172688124801</v>
      </c>
    </row>
    <row r="18">
      <c t="s" r="A18">
        <v>44</v>
      </c>
      <c s="1" r="B18">
        <v>317278</v>
      </c>
      <c s="1" r="C18">
        <v>3295944</v>
      </c>
      <c s="12" r="D18">
        <f>B18/C18</f>
        <v>0.096263164665419</v>
      </c>
      <c s="30" r="E18">
        <v>104</v>
      </c>
      <c s="30" r="F18">
        <v>631</v>
      </c>
      <c s="12" r="G18">
        <f>$E$18/$F$18</f>
        <v>0.164817749603804</v>
      </c>
      <c s="16" r="H18"/>
      <c s="12" r="I18">
        <f>$H$18/$E$18</f>
        <v>0</v>
      </c>
      <c s="16" r="J18"/>
      <c s="12" r="K18">
        <f>$J$18/$E$18</f>
        <v>0</v>
      </c>
      <c s="16" r="L18"/>
      <c s="16" r="M18"/>
      <c s="16" r="N18"/>
      <c s="16" r="O18"/>
      <c s="16" r="P18"/>
      <c s="16" r="Q18"/>
      <c s="16" r="R18"/>
      <c s="16" r="S18"/>
      <c s="16" r="T18"/>
      <c s="16" r="U18"/>
      <c s="16" r="V18"/>
      <c s="16" r="W18"/>
      <c s="16" r="X18"/>
      <c s="16" r="Y18"/>
      <c s="16" r="Z18"/>
      <c s="20" r="AA18">
        <f>$E$18/($B$18/100000)</f>
        <v>32.7788248791281</v>
      </c>
      <c s="20" r="AB18">
        <f>($F$18-$E$18)/(($C$18-$B$18)/100000)</f>
        <v>17.692483816581</v>
      </c>
    </row>
    <row r="19">
      <c t="s" r="A19">
        <v>45</v>
      </c>
      <c s="1" r="B19">
        <v>312187</v>
      </c>
      <c s="1" r="C19">
        <v>3410467</v>
      </c>
      <c s="12" r="D19">
        <f>B19/C19</f>
        <v>0.091537903753357</v>
      </c>
      <c s="30" r="E19">
        <v>125</v>
      </c>
      <c s="30" r="F19">
        <v>557</v>
      </c>
      <c s="12" r="G19">
        <f>$E$19/$F$19</f>
        <v>0.224416517055655</v>
      </c>
      <c s="16" r="H19"/>
      <c s="12" r="I19">
        <f>$H$19/$E$19</f>
        <v>0</v>
      </c>
      <c s="16" r="J19"/>
      <c s="12" r="K19">
        <f>$J$19/$E$19</f>
        <v>0</v>
      </c>
      <c s="16" r="L19"/>
      <c s="30" r="M19">
        <v>11</v>
      </c>
      <c s="16" r="N19"/>
      <c s="16" r="O19"/>
      <c s="30" r="P19">
        <v>12</v>
      </c>
      <c s="16" r="Q19"/>
      <c s="16" r="R19"/>
      <c s="30" r="S19">
        <v>13</v>
      </c>
      <c s="16" r="T19"/>
      <c s="16" r="U19"/>
      <c s="30" r="V19">
        <v>23</v>
      </c>
      <c s="16" r="W19"/>
      <c s="16" r="X19"/>
      <c s="30" r="Y19">
        <v>68</v>
      </c>
      <c s="16" r="Z19"/>
      <c s="20" r="AA19">
        <f>$E$19/($B$19/100000)</f>
        <v>40.040104168335</v>
      </c>
      <c s="20" r="AB19">
        <f>($F$19-$E$19)/(($C$19-$B$19)/100000)</f>
        <v>13.9432201092219</v>
      </c>
    </row>
    <row r="20">
      <c t="s" r="A20">
        <v>46</v>
      </c>
      <c s="1" r="B20">
        <v>128123</v>
      </c>
      <c s="1" r="C20">
        <v>1051795</v>
      </c>
      <c s="12" r="D20">
        <f>B20/C20</f>
        <v>0.121813661407404</v>
      </c>
      <c s="30" r="E20">
        <v>46</v>
      </c>
      <c s="30" r="F20">
        <v>186</v>
      </c>
      <c s="12" r="G20">
        <f>$E$20/$F$20</f>
        <v>0.247311827956989</v>
      </c>
      <c s="16" r="H20"/>
      <c s="12" r="I20">
        <f>$H$20/$E$20</f>
        <v>0</v>
      </c>
      <c s="16" r="J20"/>
      <c s="12" r="K20">
        <f>$J$20/$E$20</f>
        <v>0</v>
      </c>
      <c s="16" r="L20"/>
      <c s="16" r="M20"/>
      <c s="16" r="N20"/>
      <c s="16" r="O20"/>
      <c s="16" r="P20"/>
      <c s="16" r="Q20"/>
      <c s="16" r="R20"/>
      <c s="16" r="S20"/>
      <c s="16" r="T20"/>
      <c s="16" r="U20"/>
      <c s="16" r="V20"/>
      <c s="16" r="W20"/>
      <c s="16" r="X20"/>
      <c s="16" r="Y20"/>
      <c s="16" r="Z20"/>
      <c s="20" r="AA20">
        <f>$E$20/($B$20/100000)</f>
        <v>35.902999461455</v>
      </c>
      <c s="20" r="AB20">
        <f>($F$20-$E$20)/(($C$20-$B$20)/100000)</f>
        <v>15.1568955213539</v>
      </c>
    </row>
    <row r="21">
      <c t="s" r="A21">
        <v>47</v>
      </c>
      <c s="30" r="B21">
        <v>429774</v>
      </c>
      <c s="30" r="C21">
        <v>4404995</v>
      </c>
      <c s="12" r="D21">
        <f>B21/C21</f>
        <v>0.097565150471226</v>
      </c>
      <c s="30" r="E21">
        <v>85</v>
      </c>
      <c s="30" r="F21">
        <v>502</v>
      </c>
      <c s="12" r="G21">
        <f>$E$21/$F$21</f>
        <v>0.169322709163347</v>
      </c>
      <c s="16" r="H21"/>
      <c s="12" r="I21">
        <f>$H$21/$E$21</f>
        <v>0</v>
      </c>
      <c s="16" r="J21"/>
      <c s="12" r="K21">
        <f>$J$21/$E$21</f>
        <v>0</v>
      </c>
      <c s="30" r="L21">
        <v>4</v>
      </c>
      <c s="16" r="M21"/>
      <c s="16" r="N21"/>
      <c s="30" r="O21">
        <v>9</v>
      </c>
      <c s="16" r="P21"/>
      <c s="16" r="Q21"/>
      <c s="30" r="R21">
        <v>5</v>
      </c>
      <c s="16" r="S21"/>
      <c s="16" r="T21"/>
      <c s="30" r="U21">
        <v>20</v>
      </c>
      <c s="16" r="V21"/>
      <c s="16" r="W21"/>
      <c s="30" r="X21">
        <v>11</v>
      </c>
      <c s="16" r="Y21"/>
      <c s="30" r="Z21">
        <v>36</v>
      </c>
      <c s="20" r="AA21">
        <f>$E$21/($B$21/100000)</f>
        <v>19.7778367234872</v>
      </c>
      <c s="20" r="AB21">
        <f>($F$21-$E$21)/(($C$21-$B$21)/100000)</f>
        <v>10.4899828210809</v>
      </c>
    </row>
    <row r="22">
      <c t="s" r="A22">
        <v>48</v>
      </c>
      <c s="1" r="B22">
        <v>398252</v>
      </c>
      <c s="1" r="C22">
        <v>5135613</v>
      </c>
      <c s="12" r="D22">
        <f>B22/C22</f>
        <v>0.077547120470331</v>
      </c>
      <c s="30" r="E22">
        <v>75</v>
      </c>
      <c s="30" r="F22">
        <v>598</v>
      </c>
      <c s="12" r="G22">
        <f>$E$22/$F$22</f>
        <v>0.125418060200669</v>
      </c>
      <c s="30" r="H22">
        <v>67</v>
      </c>
      <c s="12" r="I22">
        <f>$H$22/$E$22</f>
        <v>0.893333333333333</v>
      </c>
      <c s="30" r="J22">
        <v>8</v>
      </c>
      <c s="12" r="K22">
        <f>$J$22/$E$22</f>
        <v>0.106666666666667</v>
      </c>
      <c s="30" r="L22">
        <v>1</v>
      </c>
      <c s="16" r="M22"/>
      <c s="16" r="N22"/>
      <c s="30" r="O22">
        <v>8</v>
      </c>
      <c s="16" r="P22"/>
      <c s="16" r="Q22"/>
      <c s="30" r="R22">
        <v>10</v>
      </c>
      <c s="16" r="S22"/>
      <c s="16" r="T22"/>
      <c s="30" r="U22">
        <v>5</v>
      </c>
      <c s="16" r="V22"/>
      <c s="16" r="W22"/>
      <c s="30" r="X22">
        <v>22</v>
      </c>
      <c s="16" r="Y22"/>
      <c s="30" r="Z22">
        <v>29</v>
      </c>
      <c s="20" r="AA22">
        <f>$E$22/($B$22/100000)</f>
        <v>18.8322971384952</v>
      </c>
      <c s="20" r="AB22">
        <f>($F$22-$E$22)/(($C$22-$B$22)/100000)</f>
        <v>11.0399017512071</v>
      </c>
    </row>
    <row r="23">
      <c t="s" r="A23">
        <v>49</v>
      </c>
      <c s="1" r="B23">
        <v>692922</v>
      </c>
      <c s="1" r="C23">
        <v>7538643</v>
      </c>
      <c s="12" r="D23">
        <f>B23/C23</f>
        <v>0.09191601194008</v>
      </c>
      <c s="30" r="E23">
        <v>212</v>
      </c>
      <c s="30" r="F23">
        <v>1263</v>
      </c>
      <c s="12" r="G23">
        <f>$E$23/$F$23</f>
        <v>0.167854315122724</v>
      </c>
      <c s="30" r="H23">
        <v>211</v>
      </c>
      <c s="12" r="I23">
        <f>$H$23/$E$23</f>
        <v>0.995283018867924</v>
      </c>
      <c s="30" r="J23">
        <v>1</v>
      </c>
      <c s="12" r="K23">
        <f>$J$23/$E$23</f>
        <v>0.004716981132075</v>
      </c>
      <c s="30" r="L23">
        <v>12</v>
      </c>
      <c s="16" r="M23"/>
      <c s="16" r="N23"/>
      <c s="30" r="O23">
        <v>12</v>
      </c>
      <c s="16" r="P23"/>
      <c s="16" r="Q23"/>
      <c s="30" r="R23">
        <v>24</v>
      </c>
      <c s="16" r="S23"/>
      <c s="16" r="T23"/>
      <c s="30" r="U23">
        <v>40</v>
      </c>
      <c s="16" r="V23"/>
      <c s="16" r="W23"/>
      <c s="30" r="X23">
        <v>44</v>
      </c>
      <c s="16" r="Y23"/>
      <c s="30" r="Z23">
        <v>80</v>
      </c>
      <c s="20" r="AA23">
        <f>$E$23/($B$23/100000)</f>
        <v>30.5950741930549</v>
      </c>
      <c s="20" r="AB23">
        <f>($F$23-$E$23)/(($C$23-$B$23)/100000)</f>
        <v>15.3526560606253</v>
      </c>
    </row>
    <row r="24">
      <c t="s" r="A24">
        <v>50</v>
      </c>
      <c s="1" r="B24">
        <v>377976</v>
      </c>
      <c s="1" r="C24">
        <v>4024747</v>
      </c>
      <c s="12" r="D24">
        <f>B24/C24</f>
        <v>0.093912983847183</v>
      </c>
      <c s="30" r="E24">
        <v>91</v>
      </c>
      <c s="30" r="F24">
        <v>606</v>
      </c>
      <c s="12" r="G24">
        <f>$E$24/$F$24</f>
        <v>0.15016501650165</v>
      </c>
      <c s="30" r="H24">
        <v>88</v>
      </c>
      <c s="12" r="I24">
        <f>$H$24/$E$24</f>
        <v>0.967032967032967</v>
      </c>
      <c s="30" r="J24">
        <v>3</v>
      </c>
      <c s="12" r="K24">
        <f>$J$24/$E$24</f>
        <v>0.032967032967033</v>
      </c>
      <c s="30" r="L24">
        <v>2</v>
      </c>
      <c s="16" r="M24"/>
      <c s="16" r="N24"/>
      <c s="30" r="O24">
        <v>3</v>
      </c>
      <c s="16" r="P24"/>
      <c s="16" r="Q24"/>
      <c s="30" r="R24">
        <v>13</v>
      </c>
      <c s="16" r="S24"/>
      <c s="16" r="T24"/>
      <c s="30" r="U24">
        <v>22</v>
      </c>
      <c s="16" r="V24"/>
      <c s="16" r="W24"/>
      <c s="30" r="X24">
        <v>18</v>
      </c>
      <c s="16" r="Y24"/>
      <c s="30" r="Z24">
        <v>33</v>
      </c>
      <c s="20" r="AA24">
        <f>$E$24/($B$24/100000)</f>
        <v>24.0756026837683</v>
      </c>
      <c s="20" r="AB24">
        <f>($F$24-$E$24)/(($C$24-$B$24)/100000)</f>
        <v>14.1220822475554</v>
      </c>
    </row>
    <row r="25">
      <c t="s" r="A25">
        <v>51</v>
      </c>
      <c s="1" r="B25">
        <v>204156</v>
      </c>
      <c s="1" r="C25">
        <v>2204874</v>
      </c>
      <c s="12" r="D25">
        <f>B25/C25</f>
        <v>0.092593046133248</v>
      </c>
      <c s="30" r="E25">
        <v>76</v>
      </c>
      <c s="30" r="F25">
        <v>388</v>
      </c>
      <c s="12" r="G25">
        <f>$E$25/$F$25</f>
        <v>0.195876288659794</v>
      </c>
      <c s="30" r="H25">
        <v>73</v>
      </c>
      <c s="12" r="I25">
        <f>$H$25/$E$25</f>
        <v>0.960526315789474</v>
      </c>
      <c s="30" r="J25">
        <v>3</v>
      </c>
      <c s="12" r="K25">
        <f>$J$25/$E$25</f>
        <v>0.039473684210526</v>
      </c>
      <c s="30" r="L25">
        <v>2</v>
      </c>
      <c s="16" r="M25"/>
      <c s="16" r="N25"/>
      <c s="30" r="O25">
        <v>7</v>
      </c>
      <c s="16" r="P25"/>
      <c s="16" r="Q25"/>
      <c s="30" r="R25">
        <v>6</v>
      </c>
      <c s="16" r="S25"/>
      <c s="16" r="T25"/>
      <c s="30" r="U25">
        <v>13</v>
      </c>
      <c s="16" r="V25"/>
      <c s="16" r="W25"/>
      <c s="30" r="X25">
        <v>19</v>
      </c>
      <c s="16" r="Y25"/>
      <c s="30" r="Z25">
        <v>29</v>
      </c>
      <c s="20" r="AA25">
        <f>$E$25/($B$25/100000)</f>
        <v>37.2264346872</v>
      </c>
      <c s="20" r="AB25">
        <f>($F$25-$E$25)/(($C$25-$B$25)/100000)</f>
        <v>15.5944016098221</v>
      </c>
    </row>
    <row r="26">
      <c t="s" r="A26">
        <v>52</v>
      </c>
      <c s="1" r="B26">
        <v>495420</v>
      </c>
      <c s="1" r="C26">
        <v>4555615</v>
      </c>
      <c s="12" r="D26">
        <f>B26/C26</f>
        <v>0.108749312661408</v>
      </c>
      <c s="11" r="E26">
        <v>180</v>
      </c>
      <c s="30" r="F26">
        <v>856</v>
      </c>
      <c s="12" r="G26">
        <f>$E$26/$F$26</f>
        <v>0.210280373831776</v>
      </c>
      <c s="11" r="H26">
        <v>177</v>
      </c>
      <c s="12" r="I26">
        <f>$H$26/$E$26</f>
        <v>0.983333333333333</v>
      </c>
      <c s="11" r="J26">
        <v>3</v>
      </c>
      <c s="12" r="K26">
        <f>$J$26/$E$26</f>
        <v>0.016666666666667</v>
      </c>
      <c s="11" r="L26">
        <v>6</v>
      </c>
      <c s="16" r="M26"/>
      <c s="16" r="N26"/>
      <c s="11" r="O26">
        <v>12</v>
      </c>
      <c s="16" r="P26"/>
      <c s="16" r="Q26"/>
      <c s="11" r="R26">
        <v>24</v>
      </c>
      <c s="16" r="S26"/>
      <c s="16" r="T26"/>
      <c s="11" r="U26">
        <v>33</v>
      </c>
      <c s="16" r="V26"/>
      <c s="16" r="W26"/>
      <c s="11" r="X26">
        <v>33</v>
      </c>
      <c s="16" r="Y26"/>
      <c s="11" r="Z26">
        <v>72</v>
      </c>
      <c s="20" r="AA26">
        <f>$E$26/($B$26/100000)</f>
        <v>36.3328085260991</v>
      </c>
      <c s="20" r="AB26">
        <f>($F$26-$E$26)/(($C$26-$B$26)/100000)</f>
        <v>16.6494466398781</v>
      </c>
    </row>
    <row r="27">
      <c t="s" r="A27">
        <v>53</v>
      </c>
      <c s="1" r="B27">
        <v>95353</v>
      </c>
      <c s="1" r="C27">
        <v>764891</v>
      </c>
      <c s="12" r="D27">
        <f>B27/C27</f>
        <v>0.124662206771945</v>
      </c>
      <c s="30" r="E27">
        <v>68</v>
      </c>
      <c s="30" r="F27">
        <v>227</v>
      </c>
      <c s="12" r="G27">
        <f>$E$27/$F$27</f>
        <v>0.299559471365639</v>
      </c>
      <c s="30" r="H27">
        <v>65</v>
      </c>
      <c s="12" r="I27">
        <f>$H$27/$E$27</f>
        <v>0.955882352941176</v>
      </c>
      <c s="30" r="J27">
        <v>3</v>
      </c>
      <c s="12" r="K27">
        <f>$J$27/$E$27</f>
        <v>0.044117647058824</v>
      </c>
      <c s="30" r="L27">
        <v>5</v>
      </c>
      <c s="16" r="M27"/>
      <c s="16" r="N27"/>
      <c s="16" r="O27"/>
      <c s="16" r="P27"/>
      <c s="30" r="Q27">
        <v>16</v>
      </c>
      <c s="16" r="R27"/>
      <c s="16" r="S27"/>
      <c s="16" r="T27"/>
      <c s="16" r="U27"/>
      <c s="16" r="V27"/>
      <c s="30" r="W27">
        <v>27</v>
      </c>
      <c s="16" r="X27"/>
      <c s="16" r="Y27"/>
      <c s="30" r="Z27">
        <v>20</v>
      </c>
      <c s="20" r="AA27">
        <f>$E$27/($B$27/100000)</f>
        <v>71.3139597076128</v>
      </c>
      <c s="20" r="AB27">
        <f>($F$27-$E$27)/(($C$27-$B$27)/100000)</f>
        <v>23.7477185760928</v>
      </c>
    </row>
    <row r="28">
      <c t="s" r="A28">
        <v>54</v>
      </c>
      <c s="1" r="B28">
        <v>144695</v>
      </c>
      <c s="1" r="C28">
        <v>1365316</v>
      </c>
      <c s="12" r="D28">
        <f>B28/C28</f>
        <v>0.105979128641282</v>
      </c>
      <c s="30" r="E28">
        <v>21</v>
      </c>
      <c s="30" r="F28">
        <v>193</v>
      </c>
      <c s="12" r="G28">
        <f>$E$28/$F$28</f>
        <v>0.10880829015544</v>
      </c>
      <c s="16" r="H28"/>
      <c s="12" r="I28">
        <f>$H$28/$E$28</f>
        <v>0</v>
      </c>
      <c s="16" r="J28"/>
      <c s="12" r="K28">
        <f>$J$28/$E$28</f>
        <v>0</v>
      </c>
      <c s="16" r="L28"/>
      <c s="16" r="M28"/>
      <c s="16" r="N28"/>
      <c s="16" r="O28"/>
      <c s="16" r="P28"/>
      <c s="16" r="Q28"/>
      <c s="16" r="R28"/>
      <c s="16" r="S28"/>
      <c s="16" r="T28"/>
      <c s="16" r="U28"/>
      <c s="16" r="V28"/>
      <c s="16" r="W28"/>
      <c s="16" r="X28"/>
      <c s="16" r="Y28"/>
      <c s="16" r="Z28"/>
      <c s="20" r="AA28">
        <f>$E$28/($B$28/100000)</f>
        <v>14.5132865682988</v>
      </c>
      <c s="20" r="AB28">
        <f>($F$28-$E$28)/(($C$28-$B$28)/100000)</f>
        <v>14.0911880100375</v>
      </c>
    </row>
    <row r="29">
      <c t="s" r="A29">
        <v>55</v>
      </c>
      <c s="1" r="B29">
        <v>230314</v>
      </c>
      <c s="1" r="C29">
        <v>2030027</v>
      </c>
      <c s="12" r="D29">
        <f>B29/C29</f>
        <v>0.113453663424181</v>
      </c>
      <c s="30" r="E29">
        <v>124</v>
      </c>
      <c s="30" r="F29">
        <v>547</v>
      </c>
      <c s="12" r="G29">
        <f>$E$29/$F$29</f>
        <v>0.226691042047532</v>
      </c>
      <c s="16" r="H29"/>
      <c s="12" r="I29">
        <f>$H$29/$E$29</f>
        <v>0</v>
      </c>
      <c s="16" r="J29"/>
      <c s="12" r="K29">
        <f>$J$29/$E$29</f>
        <v>0</v>
      </c>
      <c s="30" r="L29">
        <v>3</v>
      </c>
      <c s="16" r="M29"/>
      <c s="16" r="N29"/>
      <c s="30" r="O29">
        <v>7</v>
      </c>
      <c s="16" r="P29"/>
      <c s="16" r="Q29"/>
      <c s="30" r="R29">
        <v>12</v>
      </c>
      <c s="16" r="S29"/>
      <c s="16" r="T29"/>
      <c s="30" r="U29">
        <v>17</v>
      </c>
      <c s="16" r="V29"/>
      <c s="16" r="W29"/>
      <c s="30" r="X29">
        <v>33</v>
      </c>
      <c s="16" r="Y29"/>
      <c s="30" r="Z29">
        <v>51</v>
      </c>
      <c s="20" r="AA29">
        <f>$E$29/($B$29/100000)</f>
        <v>53.8395408008198</v>
      </c>
      <c s="20" r="AB29">
        <f>($F$29-$E$29)/(($C$29-$B$29)/100000)</f>
        <v>23.5037475419692</v>
      </c>
    </row>
    <row r="30">
      <c t="s" r="A30">
        <v>56</v>
      </c>
      <c s="1" r="B30">
        <v>114826</v>
      </c>
      <c s="1" r="C30">
        <v>1029988</v>
      </c>
      <c s="12" r="D30">
        <f>B30/C30</f>
        <v>0.111482852227405</v>
      </c>
      <c s="30" r="E30">
        <v>41</v>
      </c>
      <c s="30" r="F30">
        <v>196</v>
      </c>
      <c s="12" r="G30">
        <f>$E$30/$F$30</f>
        <v>0.209183673469388</v>
      </c>
      <c s="30" r="H30">
        <v>38</v>
      </c>
      <c s="12" r="I30">
        <f>$H$30/$E$30</f>
        <v>0.926829268292683</v>
      </c>
      <c s="30" r="J30">
        <v>3</v>
      </c>
      <c s="12" r="K30">
        <f>$J$30/$E$30</f>
        <v>0.073170731707317</v>
      </c>
      <c s="16" r="L30"/>
      <c s="16" r="M30"/>
      <c s="16" r="N30"/>
      <c s="16" r="O30"/>
      <c s="16" r="P30"/>
      <c s="16" r="Q30"/>
      <c s="16" r="R30"/>
      <c s="16" r="S30"/>
      <c s="16" r="T30"/>
      <c s="16" r="U30"/>
      <c s="16" r="V30"/>
      <c s="16" r="W30"/>
      <c s="16" r="X30"/>
      <c s="16" r="Y30"/>
      <c s="16" r="Z30"/>
      <c s="9" r="AA30">
        <f>$E$30/($B$30/100000)</f>
        <v>35.7061989444899</v>
      </c>
      <c s="20" r="AB30">
        <f>($F$30-$E$30)/(($C$30-$B$30)/100000)</f>
        <v>16.9368920475282</v>
      </c>
    </row>
    <row r="31">
      <c t="s" s="8" r="A31">
        <v>57</v>
      </c>
      <c s="1" r="B31">
        <v>453498</v>
      </c>
      <c s="1" r="C31">
        <v>6732067</v>
      </c>
      <c s="14" r="D31">
        <f>B31/C31</f>
        <v>0.067363857192746</v>
      </c>
      <c s="30" r="E31">
        <v>94</v>
      </c>
      <c s="30" r="F31">
        <v>719</v>
      </c>
      <c s="14" r="G31">
        <f>$E$31/$F$31</f>
        <v>0.130737134909597</v>
      </c>
      <c s="30" r="H31">
        <v>93</v>
      </c>
      <c s="14" r="I31">
        <f>$H$31/$E$31</f>
        <v>0.98936170212766</v>
      </c>
      <c s="30" r="J31">
        <v>1</v>
      </c>
      <c s="14" r="K31">
        <f>$J$31/$E$31</f>
        <v>0.01063829787234</v>
      </c>
      <c s="30" r="L31">
        <v>2</v>
      </c>
      <c s="16" r="M31"/>
      <c s="16" r="N31"/>
      <c s="30" r="O31">
        <v>5</v>
      </c>
      <c s="16" r="P31"/>
      <c s="16" r="Q31"/>
      <c s="30" r="R31">
        <v>7</v>
      </c>
      <c s="16" r="S31"/>
      <c s="16" r="T31"/>
      <c s="30" r="U31">
        <v>13</v>
      </c>
      <c s="16" r="V31"/>
      <c s="16" r="W31"/>
      <c s="30" r="X31">
        <v>20</v>
      </c>
      <c s="16" r="Y31"/>
      <c s="30" r="Z31">
        <v>47</v>
      </c>
      <c s="9" r="AA31">
        <f>$E$31/($B$31/100000)</f>
        <v>20.7277650618084</v>
      </c>
      <c s="9" r="AB31">
        <f>($F$31-$E$31)/(($C$31-$B$31)/100000)</f>
        <v>9.95449759332103</v>
      </c>
    </row>
    <row r="32">
      <c t="s" r="A32">
        <v>58</v>
      </c>
      <c s="1" r="B32">
        <v>178732</v>
      </c>
      <c s="1" r="C32">
        <v>1539376</v>
      </c>
      <c s="14" r="D32">
        <f>B32/C32</f>
        <v>0.116106786126327</v>
      </c>
      <c s="30" r="E32">
        <v>82</v>
      </c>
      <c s="30" r="F32">
        <v>413</v>
      </c>
      <c s="14" r="G32">
        <f>$E$32/$F$32</f>
        <v>0.198547215496368</v>
      </c>
      <c s="30" r="H32">
        <v>76</v>
      </c>
      <c s="14" r="I32">
        <f>$H$32/$E$32</f>
        <v>0.926829268292683</v>
      </c>
      <c s="30" r="J32">
        <v>6</v>
      </c>
      <c s="14" r="K32">
        <f>$J$32/$E$32</f>
        <v>0.073170731707317</v>
      </c>
      <c s="30" r="L32">
        <v>1</v>
      </c>
      <c s="16" r="M32"/>
      <c s="16" r="N32"/>
      <c s="30" r="O32">
        <v>7</v>
      </c>
      <c s="16" r="P32"/>
      <c s="16" r="Q32"/>
      <c s="30" r="R32">
        <v>7</v>
      </c>
      <c s="16" r="S32"/>
      <c s="16" r="T32"/>
      <c s="30" r="U32">
        <v>10</v>
      </c>
      <c s="16" r="V32"/>
      <c s="16" r="W32"/>
      <c s="30" r="X32">
        <v>20</v>
      </c>
      <c s="16" r="Y32"/>
      <c s="30" r="Z32">
        <v>37</v>
      </c>
      <c s="9" r="AA32">
        <f>$E$32/($B$32/100000)</f>
        <v>45.8787458317481</v>
      </c>
      <c s="20" r="AB32">
        <f>($F$32-$E$32)/(($C$32-$B$32)/100000)</f>
        <v>24.3267158786575</v>
      </c>
    </row>
    <row r="33">
      <c t="s" r="A33">
        <v>59</v>
      </c>
      <c s="1" r="B33">
        <v>951890</v>
      </c>
      <c s="1" r="C33">
        <v>15055513</v>
      </c>
      <c s="12" r="D33">
        <f>B33/C33</f>
        <v>0.063225344762414</v>
      </c>
      <c s="30" r="E33">
        <v>214</v>
      </c>
      <c s="30" r="F33">
        <v>1547</v>
      </c>
      <c s="14" r="G33">
        <f>$E$33/$F$33</f>
        <v>0.138332255979315</v>
      </c>
      <c s="30" r="H33">
        <v>208</v>
      </c>
      <c s="14" r="I33">
        <f>$H$33/$E$33</f>
        <v>0.97196261682243</v>
      </c>
      <c s="30" r="J33">
        <v>6</v>
      </c>
      <c s="12" r="K33">
        <f>$J$33/$E$33</f>
        <v>0.02803738317757</v>
      </c>
      <c s="30" r="L33">
        <v>10</v>
      </c>
      <c s="16" r="M33"/>
      <c s="16" r="N33"/>
      <c s="30" r="O33">
        <v>4</v>
      </c>
      <c s="16" r="P33"/>
      <c s="16" r="Q33"/>
      <c s="30" r="R33">
        <v>8</v>
      </c>
      <c s="16" r="S33"/>
      <c s="16" r="T33"/>
      <c s="30" r="U33">
        <v>42</v>
      </c>
      <c s="16" r="V33"/>
      <c s="16" r="W33"/>
      <c s="30" r="X33">
        <v>76</v>
      </c>
      <c s="16" r="Y33"/>
      <c s="30" r="Z33">
        <v>74</v>
      </c>
      <c s="20" r="AA33">
        <f>$E$33/($B$33/100000)</f>
        <v>22.4815892592632</v>
      </c>
      <c s="20" r="AB33">
        <f>($F$33-$E$33)/(($C$33-$B$33)/100000)</f>
        <v>9.4514721500993</v>
      </c>
    </row>
    <row r="34">
      <c t="s" r="A34">
        <v>60</v>
      </c>
      <c s="1" r="B34">
        <v>726084</v>
      </c>
      <c s="1" r="C34">
        <v>7190151</v>
      </c>
      <c s="12" r="D34">
        <f>B34/C34</f>
        <v>0.100983136515492</v>
      </c>
      <c s="30" r="E34">
        <v>222</v>
      </c>
      <c s="30" r="F34">
        <v>1174</v>
      </c>
      <c s="12" r="G34">
        <f>$E$34/$F$34</f>
        <v>0.189097103918228</v>
      </c>
      <c s="30" r="H34">
        <v>212</v>
      </c>
      <c s="12" r="I34">
        <f>$H$34/$E$34</f>
        <v>0.954954954954955</v>
      </c>
      <c s="30" r="J34">
        <v>10</v>
      </c>
      <c s="12" r="K34">
        <f>$J$34/$E$34</f>
        <v>0.045045045045045</v>
      </c>
      <c s="30" r="L34">
        <v>13</v>
      </c>
      <c s="16" r="M34"/>
      <c s="16" r="N34"/>
      <c s="30" r="O34">
        <v>22</v>
      </c>
      <c s="16" r="P34"/>
      <c s="16" r="Q34"/>
      <c s="30" r="R34">
        <v>22</v>
      </c>
      <c s="16" r="S34"/>
      <c s="16" r="T34"/>
      <c s="30" r="U34">
        <v>34</v>
      </c>
      <c s="16" r="V34"/>
      <c s="16" r="W34"/>
      <c s="30" r="X34">
        <v>41</v>
      </c>
      <c s="16" r="Y34"/>
      <c s="30" r="Z34">
        <v>90</v>
      </c>
      <c s="20" r="AA34">
        <f>$E$34/($B$34/100000)</f>
        <v>30.5749747963046</v>
      </c>
      <c s="20" r="AB34">
        <f>($F$34-$E$34)/(($C$34-$B$34)/100000)</f>
        <v>14.7275701195548</v>
      </c>
    </row>
    <row r="35">
      <c t="s" r="A35">
        <v>61</v>
      </c>
      <c s="1" r="B35">
        <v>52076</v>
      </c>
      <c s="1" r="C35">
        <v>519829</v>
      </c>
      <c s="12" r="D35">
        <f>B35/C35</f>
        <v>0.100179097357015</v>
      </c>
      <c s="30" r="E35">
        <v>24</v>
      </c>
      <c s="30" r="F35">
        <v>106</v>
      </c>
      <c s="12" r="G35">
        <f>$E$35/$F$35</f>
        <v>0.226415094339623</v>
      </c>
      <c s="11" r="H35">
        <v>24</v>
      </c>
      <c s="12" r="I35">
        <f>$H$35/$E$35</f>
        <v>1</v>
      </c>
      <c s="11" r="J35">
        <v>0</v>
      </c>
      <c s="12" r="K35">
        <f>$J$35/$E$35</f>
        <v>0</v>
      </c>
      <c s="11" r="L35">
        <v>2</v>
      </c>
      <c s="16" r="M35"/>
      <c s="16" r="N35"/>
      <c s="11" r="O35">
        <v>4</v>
      </c>
      <c s="16" r="P35"/>
      <c s="16" r="Q35"/>
      <c s="11" r="R35">
        <v>4</v>
      </c>
      <c s="16" r="S35"/>
      <c s="16" r="T35"/>
      <c s="11" r="U35">
        <v>4</v>
      </c>
      <c s="16" r="V35"/>
      <c s="16" r="W35"/>
      <c s="11" r="X35">
        <v>5</v>
      </c>
      <c s="16" r="Y35"/>
      <c s="11" r="Z35">
        <v>6</v>
      </c>
      <c s="20" r="AA35">
        <f>$E$35/($B$35/100000)</f>
        <v>46.086488977648</v>
      </c>
      <c s="20" r="AB35">
        <f>($F$35-$E$35)/(($C$35-$B$35)/100000)</f>
        <v>17.5306197929249</v>
      </c>
    </row>
    <row r="36">
      <c t="s" r="A36">
        <v>62</v>
      </c>
      <c s="1" r="B36">
        <v>892782</v>
      </c>
      <c s="1" r="C36">
        <v>8803836</v>
      </c>
      <c s="12" r="D36">
        <f>B36/C36</f>
        <v>0.101408295202228</v>
      </c>
      <c s="30" r="E36">
        <v>268</v>
      </c>
      <c s="30" r="F36">
        <v>1439</v>
      </c>
      <c s="12" r="G36">
        <f>$E$36/$F$36</f>
        <v>0.186240444753301</v>
      </c>
      <c s="30" r="H36">
        <v>261</v>
      </c>
      <c s="12" r="I36">
        <f>$H$36/$E$36</f>
        <v>0.973880597014925</v>
      </c>
      <c s="30" r="J36">
        <v>7</v>
      </c>
      <c s="12" r="K36">
        <f>$J$36/$E$36</f>
        <v>0.026119402985075</v>
      </c>
      <c s="30" r="L36">
        <v>5</v>
      </c>
      <c s="16" r="M36"/>
      <c s="16" r="N36"/>
      <c s="30" r="O36">
        <v>22</v>
      </c>
      <c s="16" r="P36"/>
      <c s="16" r="Q36"/>
      <c s="30" r="R36">
        <v>39</v>
      </c>
      <c s="16" r="S36"/>
      <c s="16" r="T36"/>
      <c s="30" r="U36">
        <v>39</v>
      </c>
      <c s="16" r="V36"/>
      <c s="16" r="W36"/>
      <c s="30" r="X36">
        <v>49</v>
      </c>
      <c s="16" r="Y36"/>
      <c s="30" r="Z36">
        <v>114</v>
      </c>
      <c s="20" r="AA36">
        <f>$E$36/($B$36/100000)</f>
        <v>30.0185263591784</v>
      </c>
      <c s="20" r="AB36">
        <f>($F$36-$E$36)/(($C$36-$B$36)/100000)</f>
        <v>14.8020731497977</v>
      </c>
    </row>
    <row r="37">
      <c t="s" r="A37">
        <v>63</v>
      </c>
      <c s="1" r="B37">
        <v>323461</v>
      </c>
      <c s="1" r="C37">
        <v>2810612</v>
      </c>
      <c s="12" r="D37">
        <f>B37/C37</f>
        <v>0.115085611247657</v>
      </c>
      <c s="30" r="E37">
        <v>131</v>
      </c>
      <c s="30" r="F37">
        <v>618</v>
      </c>
      <c s="12" r="G37">
        <f>$E$37/$F$37</f>
        <v>0.211974110032362</v>
      </c>
      <c s="16" r="H37"/>
      <c s="12" r="I37">
        <f>$H$37/$E$37</f>
        <v>0</v>
      </c>
      <c s="16" r="J37"/>
      <c s="12" r="K37">
        <f>$J$37/$E$37</f>
        <v>0</v>
      </c>
      <c s="30" r="L37">
        <v>4</v>
      </c>
      <c s="16" r="M37"/>
      <c s="16" r="N37"/>
      <c s="30" r="O37">
        <v>13</v>
      </c>
      <c s="16" r="P37"/>
      <c s="16" r="Q37"/>
      <c s="30" r="R37">
        <v>15</v>
      </c>
      <c s="16" r="S37"/>
      <c s="16" r="T37"/>
      <c s="30" r="U37">
        <v>26</v>
      </c>
      <c s="16" r="V37"/>
      <c s="16" r="W37"/>
      <c s="30" r="X37">
        <v>33</v>
      </c>
      <c s="16" r="Y37"/>
      <c s="30" r="Z37">
        <v>40</v>
      </c>
      <c s="20" r="AA37">
        <f>$E$37/($B$37/100000)</f>
        <v>40.4994728885399</v>
      </c>
      <c s="20" r="AB37">
        <f>($F$37-$E$37)/(($C$37-$B$37)/100000)</f>
        <v>19.5806366400753</v>
      </c>
    </row>
    <row r="38">
      <c t="s" r="A38">
        <v>64</v>
      </c>
      <c s="1" r="B38">
        <v>331584</v>
      </c>
      <c s="1" r="C38">
        <v>2969208</v>
      </c>
      <c s="12" r="D38">
        <f>B38/C38</f>
        <v>0.111674224237574</v>
      </c>
      <c s="30" r="E38">
        <v>151</v>
      </c>
      <c s="30" r="F38">
        <v>685</v>
      </c>
      <c s="12" r="G38">
        <f>$E$38/$F$38</f>
        <v>0.22043795620438</v>
      </c>
      <c s="30" r="H38">
        <v>146</v>
      </c>
      <c s="12" r="I38">
        <f>$H$38/$E$38</f>
        <v>0.966887417218543</v>
      </c>
      <c s="30" r="J38">
        <v>5</v>
      </c>
      <c s="12" r="K38">
        <f>$J$38/$E$38</f>
        <v>0.033112582781457</v>
      </c>
      <c s="30" r="L38">
        <v>3</v>
      </c>
      <c s="16" r="M38"/>
      <c s="16" r="N38"/>
      <c s="30" r="O38">
        <v>9</v>
      </c>
      <c s="16" r="P38"/>
      <c s="16" r="Q38"/>
      <c s="30" r="R38">
        <v>20</v>
      </c>
      <c s="16" r="S38"/>
      <c s="16" r="T38"/>
      <c s="30" r="U38">
        <v>23</v>
      </c>
      <c s="16" r="V38"/>
      <c s="16" r="W38"/>
      <c s="30" r="X38">
        <v>36</v>
      </c>
      <c s="16" r="Y38"/>
      <c s="30" r="Z38">
        <v>60</v>
      </c>
      <c s="20" r="AA38">
        <f>$E$38/($B$38/100000)</f>
        <v>45.538988612237</v>
      </c>
      <c s="20" r="AB38">
        <f>($F$38-$E$38)/(($C$38-$B$38)/100000)</f>
        <v>20.2454936715771</v>
      </c>
    </row>
    <row r="39">
      <c t="s" r="A39">
        <v>65</v>
      </c>
      <c s="1" r="B39">
        <v>981646</v>
      </c>
      <c s="1" r="C39">
        <v>9917938</v>
      </c>
      <c s="12" r="D39">
        <f>B39/C39</f>
        <v>0.098976823609908</v>
      </c>
      <c s="30" r="E39">
        <v>285</v>
      </c>
      <c s="30" r="F39">
        <v>1576</v>
      </c>
      <c s="12" r="G39">
        <f>$E$39/$F$39</f>
        <v>0.180837563451777</v>
      </c>
      <c s="30" r="H39">
        <v>276</v>
      </c>
      <c s="12" r="I39">
        <f>$H$39/$E$39</f>
        <v>0.968421052631579</v>
      </c>
      <c s="30" r="J39">
        <v>9</v>
      </c>
      <c s="12" r="K39">
        <f>$J$39/$E$39</f>
        <v>0.031578947368421</v>
      </c>
      <c s="30" r="L39">
        <v>5</v>
      </c>
      <c s="16" r="M39"/>
      <c s="16" r="N39"/>
      <c s="30" r="O39">
        <v>19</v>
      </c>
      <c s="16" r="P39"/>
      <c s="16" r="Q39"/>
      <c s="30" r="R39">
        <v>23</v>
      </c>
      <c s="16" r="S39"/>
      <c s="16" r="T39"/>
      <c s="30" r="U39">
        <v>55</v>
      </c>
      <c s="16" r="V39"/>
      <c s="16" r="W39"/>
      <c s="30" r="X39">
        <v>59</v>
      </c>
      <c s="16" r="Y39"/>
      <c s="30" r="Z39">
        <v>124</v>
      </c>
      <c s="20" r="AA39">
        <f>$E$39/($B$39/100000)</f>
        <v>29.0328692828168</v>
      </c>
      <c s="20" r="AB39">
        <f>($F$39-$E$39)/(($C$39-$B$39)/100000)</f>
        <v>14.4467078739146</v>
      </c>
    </row>
    <row r="40">
      <c t="s" r="A40">
        <v>66</v>
      </c>
      <c s="1" r="B40">
        <v>72835</v>
      </c>
      <c s="1" r="C40">
        <v>825652</v>
      </c>
      <c s="12" r="D40">
        <f>B40/C40</f>
        <v>0.088215131798869</v>
      </c>
      <c s="30" r="E40">
        <v>20</v>
      </c>
      <c s="30" r="F40">
        <v>129</v>
      </c>
      <c s="12" r="G40">
        <f>$E$40/$F$40</f>
        <v>0.155038759689922</v>
      </c>
      <c s="16" r="H40"/>
      <c s="12" r="I40">
        <f>$H$40/$E$40</f>
        <v>0</v>
      </c>
      <c s="16" r="J40"/>
      <c s="12" r="K40">
        <f>$J$40/$E$40</f>
        <v>0</v>
      </c>
      <c s="16" r="L40"/>
      <c s="16" r="M40"/>
      <c s="16" r="N40"/>
      <c s="16" r="O40"/>
      <c s="16" r="P40"/>
      <c s="16" r="Q40"/>
      <c s="16" r="R40"/>
      <c s="16" r="S40"/>
      <c s="16" r="T40"/>
      <c s="16" r="U40"/>
      <c s="16" r="V40"/>
      <c s="16" r="W40"/>
      <c s="16" r="X40"/>
      <c s="16" r="Y40"/>
      <c s="16" r="Z40"/>
      <c s="20" r="AA40">
        <f>$E$40/($B$40/100000)</f>
        <v>27.4593258735498</v>
      </c>
      <c s="20" r="AB40">
        <f>($F$40-$E$40)/(($C$40-$B$40)/100000)</f>
        <v>14.4789503956473</v>
      </c>
    </row>
    <row r="41">
      <c t="s" r="A41">
        <v>67</v>
      </c>
      <c s="1" r="B41">
        <v>409008</v>
      </c>
      <c s="1" r="C41">
        <v>3521443</v>
      </c>
      <c s="12" r="D41">
        <f>B41/C41</f>
        <v>0.116147840530146</v>
      </c>
      <c s="30" r="E41">
        <v>132</v>
      </c>
      <c s="30" r="F41">
        <v>637</v>
      </c>
      <c s="12" r="G41">
        <f>$E$41/$F$41</f>
        <v>0.207221350078493</v>
      </c>
      <c s="30" r="H41">
        <v>129</v>
      </c>
      <c s="12" r="I41">
        <f>$H$41/$E$41</f>
        <v>0.977272727272727</v>
      </c>
      <c s="30" r="J41">
        <v>3</v>
      </c>
      <c s="12" r="K41">
        <f>$J$41/$E$41</f>
        <v>0.022727272727273</v>
      </c>
      <c s="30" r="L41">
        <v>11</v>
      </c>
      <c s="16" r="M41"/>
      <c s="16" r="N41"/>
      <c s="30" r="O41">
        <v>8</v>
      </c>
      <c s="16" r="P41"/>
      <c s="16" r="Q41"/>
      <c s="30" r="R41">
        <v>17</v>
      </c>
      <c s="16" r="S41"/>
      <c s="16" r="T41"/>
      <c s="30" r="U41">
        <v>13</v>
      </c>
      <c s="16" r="V41"/>
      <c s="16" r="W41"/>
      <c s="30" r="X41">
        <v>36</v>
      </c>
      <c s="16" r="Y41"/>
      <c s="30" r="Z41">
        <v>47</v>
      </c>
      <c s="20" r="AA41">
        <f>$E$41/($B$41/100000)</f>
        <v>32.273207370027</v>
      </c>
      <c s="20" r="AB41">
        <f>($F$41-$E$41)/(($C$41-$B$41)/100000)</f>
        <v>16.2252384387144</v>
      </c>
    </row>
    <row r="42">
      <c t="s" r="A42">
        <v>68</v>
      </c>
      <c s="1" r="B42">
        <v>69780</v>
      </c>
      <c s="1" r="C42">
        <v>610858</v>
      </c>
      <c s="12" r="D42">
        <f>B42/C42</f>
        <v>0.114232767680869</v>
      </c>
      <c s="30" r="E42">
        <v>21</v>
      </c>
      <c s="30" r="F42">
        <v>140</v>
      </c>
      <c s="12" r="G42">
        <f>$E$42/$F$42</f>
        <v>0.15</v>
      </c>
      <c s="16" r="H42"/>
      <c s="12" r="I42">
        <f>$H$42/$E$42</f>
        <v>0</v>
      </c>
      <c s="16" r="J42"/>
      <c s="12" r="K42">
        <f>$J$42/$E$42</f>
        <v>0</v>
      </c>
      <c s="16" r="L42"/>
      <c s="16" r="M42"/>
      <c s="16" r="N42"/>
      <c s="16" r="O42"/>
      <c s="16" r="P42"/>
      <c s="16" r="Q42"/>
      <c s="16" r="R42"/>
      <c s="16" r="S42"/>
      <c s="16" r="T42"/>
      <c s="16" r="U42"/>
      <c s="16" r="V42"/>
      <c s="16" r="W42"/>
      <c s="16" r="X42"/>
      <c s="16" r="Y42"/>
      <c s="16" r="Z42"/>
      <c s="20" r="AA42">
        <f>$E$42/($B$42/100000)</f>
        <v>30.0945829750645</v>
      </c>
      <c s="20" r="AB42">
        <f>($F$42-$E$42)/(($C$42-$B$42)/100000)</f>
        <v>21.9931322286251</v>
      </c>
    </row>
    <row r="43">
      <c t="s" r="A43">
        <v>69</v>
      </c>
      <c s="1" r="B43">
        <v>487899</v>
      </c>
      <c s="1" r="C43">
        <v>4846847</v>
      </c>
      <c s="12" r="D43">
        <f>B43/C43</f>
        <v>0.100663173399119</v>
      </c>
      <c s="30" r="E43">
        <v>155</v>
      </c>
      <c s="30" r="F43">
        <v>943</v>
      </c>
      <c s="12" r="G43">
        <f>$E$43/$F$43</f>
        <v>0.164369034994698</v>
      </c>
      <c s="30" r="H43">
        <v>149</v>
      </c>
      <c s="12" r="I43">
        <f>$H$43/$E$43</f>
        <v>0.961290322580645</v>
      </c>
      <c s="30" r="J43">
        <v>6</v>
      </c>
      <c s="12" r="K43">
        <f>$J$43/$E$43</f>
        <v>0.038709677419355</v>
      </c>
      <c s="30" r="L43">
        <v>3</v>
      </c>
      <c s="16" r="M43"/>
      <c s="16" r="N43"/>
      <c s="30" r="O43">
        <v>12</v>
      </c>
      <c s="16" r="P43"/>
      <c s="16" r="Q43"/>
      <c s="30" r="R43">
        <v>19</v>
      </c>
      <c s="16" r="S43"/>
      <c s="16" r="T43"/>
      <c s="30" r="U43">
        <v>34</v>
      </c>
      <c s="16" r="V43"/>
      <c s="16" r="W43"/>
      <c s="30" r="X43">
        <v>24</v>
      </c>
      <c s="16" r="Y43"/>
      <c s="30" r="Z43">
        <v>63</v>
      </c>
      <c s="20" r="AA43">
        <f>$E$43/($B$43/100000)</f>
        <v>31.7688701964956</v>
      </c>
      <c s="20" r="AB43">
        <f>($F$43-$E$43)/(($C$43-$B$43)/100000)</f>
        <v>18.0777563760797</v>
      </c>
    </row>
    <row r="44">
      <c t="s" r="A44">
        <v>70</v>
      </c>
      <c s="1" r="B44">
        <v>1609732</v>
      </c>
      <c s="1" r="C44">
        <v>18268116</v>
      </c>
      <c s="12" r="D44">
        <f>B44/C44</f>
        <v>0.088117023123786</v>
      </c>
      <c s="30" r="E44">
        <v>535</v>
      </c>
      <c s="30" r="F44">
        <v>2891</v>
      </c>
      <c s="12" r="G44">
        <f>$E$44/$F$44</f>
        <v>0.185057073676928</v>
      </c>
      <c s="30" r="H44">
        <v>520</v>
      </c>
      <c s="12" r="I44">
        <f>$H$44/$E$44</f>
        <v>0.97196261682243</v>
      </c>
      <c s="30" r="J44">
        <v>15</v>
      </c>
      <c s="12" r="K44">
        <f>$J$44/$E$44</f>
        <v>0.02803738317757</v>
      </c>
      <c s="16" r="L44"/>
      <c s="30" r="M44">
        <v>59</v>
      </c>
      <c s="16" r="N44"/>
      <c s="16" r="O44"/>
      <c s="30" r="P44">
        <v>54</v>
      </c>
      <c s="16" r="Q44"/>
      <c s="16" r="R44"/>
      <c s="30" r="S44">
        <v>71</v>
      </c>
      <c s="16" r="T44"/>
      <c s="16" r="U44"/>
      <c s="30" r="V44">
        <v>85</v>
      </c>
      <c s="16" r="W44"/>
      <c s="16" r="X44"/>
      <c s="30" r="Y44">
        <v>266</v>
      </c>
      <c s="16" r="Z44"/>
      <c s="20" r="AA44">
        <f>$E$44/($B$44/100000)</f>
        <v>33.2353460079069</v>
      </c>
      <c s="20" r="AB44">
        <f>($F$44-$E$44)/(($C$44-$B$44)/100000)</f>
        <v>14.143028519453</v>
      </c>
    </row>
    <row r="45">
      <c t="s" r="A45">
        <v>71</v>
      </c>
      <c s="1" r="B45">
        <v>152839</v>
      </c>
      <c s="1" r="C45">
        <v>1898882</v>
      </c>
      <c s="12" r="D45">
        <f>B45/C45</f>
        <v>0.080488940334365</v>
      </c>
      <c s="30" r="E45">
        <v>75</v>
      </c>
      <c s="30" r="F45">
        <v>473</v>
      </c>
      <c s="12" r="G45">
        <f>$E$45/$F$45</f>
        <v>0.158562367864693</v>
      </c>
      <c s="29" r="H45">
        <v>73</v>
      </c>
      <c s="12" r="I45">
        <f>$H$45/$E$45</f>
        <v>0.973333333333333</v>
      </c>
      <c s="30" r="J45">
        <v>2</v>
      </c>
      <c s="12" r="K45">
        <f>$J$45/$E$45</f>
        <v>0.026666666666667</v>
      </c>
      <c s="30" r="L45">
        <v>0</v>
      </c>
      <c s="16" r="M45"/>
      <c s="16" r="N45"/>
      <c s="30" r="O45">
        <v>9</v>
      </c>
      <c s="16" r="P45"/>
      <c s="16" r="Q45"/>
      <c s="30" r="R45">
        <v>8</v>
      </c>
      <c s="16" r="S45"/>
      <c s="16" r="T45"/>
      <c s="30" r="U45">
        <v>11</v>
      </c>
      <c s="16" r="V45"/>
      <c s="16" r="W45"/>
      <c s="30" r="X45">
        <v>21</v>
      </c>
      <c s="16" r="Y45"/>
      <c s="30" r="Z45">
        <v>24</v>
      </c>
      <c s="20" r="AA45">
        <f>$E$45/($B$45/100000)</f>
        <v>49.0712449047691</v>
      </c>
      <c s="20" r="AB45">
        <f>($F$45-$E$45)/(($C$45-$B$45)/100000)</f>
        <v>22.7943985342858</v>
      </c>
    </row>
    <row r="46">
      <c t="s" r="A46">
        <v>72</v>
      </c>
      <c s="1" r="B46">
        <v>48498</v>
      </c>
      <c s="1" r="C46">
        <v>495796</v>
      </c>
      <c s="12" r="D46">
        <f>B46/C46</f>
        <v>0.097818457591429</v>
      </c>
      <c s="11" r="E46">
        <v>15</v>
      </c>
      <c s="30" r="F46">
        <v>106</v>
      </c>
      <c s="12" r="G46">
        <f>$E$46/$F$46</f>
        <v>0.141509433962264</v>
      </c>
      <c s="11" r="H46">
        <v>15</v>
      </c>
      <c s="12" r="I46">
        <f>$H$46/$E$46</f>
        <v>1</v>
      </c>
      <c s="11" r="J46">
        <v>0</v>
      </c>
      <c s="12" r="K46">
        <f>$J$46/$E$46</f>
        <v>0</v>
      </c>
      <c s="11" r="L46">
        <v>0</v>
      </c>
      <c s="16" r="M46"/>
      <c s="16" r="N46"/>
      <c s="11" r="O46">
        <v>0</v>
      </c>
      <c s="16" r="P46"/>
      <c s="16" r="Q46"/>
      <c s="11" r="R46">
        <v>0</v>
      </c>
      <c s="16" r="S46"/>
      <c s="16" r="T46"/>
      <c s="11" r="U46">
        <v>3</v>
      </c>
      <c s="16" r="V46"/>
      <c s="16" r="W46"/>
      <c s="11" r="X46">
        <v>4</v>
      </c>
      <c s="16" r="Y46"/>
      <c s="11" r="Z46">
        <v>8</v>
      </c>
      <c s="20" r="AA46">
        <f>$E$46/($B$46/100000)</f>
        <v>30.9291104787826</v>
      </c>
      <c s="20" r="AB46">
        <f>($F$46-$E$46)/(($C$46-$B$46)/100000)</f>
        <v>20.3443789151751</v>
      </c>
    </row>
    <row r="47">
      <c t="s" r="A47">
        <v>73</v>
      </c>
      <c s="1" r="B47">
        <v>742131</v>
      </c>
      <c s="1" r="C47">
        <v>6056442</v>
      </c>
      <c s="12" r="D47">
        <f>B47/C47</f>
        <v>0.122535805676006</v>
      </c>
      <c s="30" r="E47">
        <v>188</v>
      </c>
      <c s="30" r="F47">
        <v>963</v>
      </c>
      <c s="12" r="G47">
        <f>$E$47/$F$47</f>
        <v>0.195223260643821</v>
      </c>
      <c s="30" r="H47">
        <v>181</v>
      </c>
      <c s="12" r="I47">
        <f>$H$47/$E$47</f>
        <v>0.962765957446808</v>
      </c>
      <c s="30" r="J47">
        <v>7</v>
      </c>
      <c s="12" r="K47">
        <f>$J$47/$E$47</f>
        <v>0.037234042553192</v>
      </c>
      <c s="30" r="L47">
        <v>3</v>
      </c>
      <c s="16" r="M47"/>
      <c s="16" r="N47"/>
      <c s="30" r="O47">
        <v>16</v>
      </c>
      <c s="16" r="P47"/>
      <c s="16" r="Q47"/>
      <c s="30" r="R47">
        <v>19</v>
      </c>
      <c s="16" r="S47"/>
      <c s="16" r="T47"/>
      <c s="30" r="U47">
        <v>36</v>
      </c>
      <c s="16" r="V47"/>
      <c s="16" r="W47"/>
      <c s="30" r="X47">
        <v>35</v>
      </c>
      <c s="16" r="Y47"/>
      <c s="29" r="Z47">
        <v>79</v>
      </c>
      <c s="20" r="AA47">
        <f>$E$47/($B$47/100000)</f>
        <v>25.332454782242</v>
      </c>
      <c s="20" r="AB47">
        <f>($F$47-$E$47)/(($C$47-$B$47)/100000)</f>
        <v>14.5832639452226</v>
      </c>
    </row>
    <row r="48">
      <c t="s" r="A48">
        <v>74</v>
      </c>
      <c s="1" r="B48">
        <v>592322</v>
      </c>
      <c s="1" r="C48">
        <v>5112364</v>
      </c>
      <c s="12" r="D48">
        <f>B48/C48</f>
        <v>0.115860685976194</v>
      </c>
      <c s="30" r="E48">
        <v>222</v>
      </c>
      <c s="30" r="F48">
        <v>957</v>
      </c>
      <c s="12" r="G48">
        <f>$E$48/$F$48</f>
        <v>0.231974921630094</v>
      </c>
      <c s="30" r="H48">
        <v>212</v>
      </c>
      <c s="12" r="I48">
        <f>$H$48/$E$48</f>
        <v>0.954954954954955</v>
      </c>
      <c s="30" r="J48">
        <v>10</v>
      </c>
      <c s="12" r="K48">
        <f>$J$48/$E$48</f>
        <v>0.045045045045045</v>
      </c>
      <c s="30" r="L48">
        <v>13</v>
      </c>
      <c s="16" r="M48"/>
      <c s="16" r="N48"/>
      <c s="30" r="O48">
        <v>22</v>
      </c>
      <c s="16" r="P48"/>
      <c s="16" r="Q48"/>
      <c s="30" r="R48">
        <v>22</v>
      </c>
      <c s="16" r="S48"/>
      <c s="16" r="T48"/>
      <c s="30" r="U48">
        <v>34</v>
      </c>
      <c s="16" r="V48"/>
      <c s="16" r="W48"/>
      <c s="30" r="X48">
        <v>41</v>
      </c>
      <c s="16" r="Y48"/>
      <c s="30" r="Z48">
        <v>90</v>
      </c>
      <c s="20" r="AA48">
        <f>$E$48/($B$48/100000)</f>
        <v>37.4796141288016</v>
      </c>
      <c s="20" r="AB48">
        <f>($F$48-$E$48)/(($C$48-$B$48)/100000)</f>
        <v>16.2609108499434</v>
      </c>
    </row>
    <row r="49">
      <c t="s" r="A49">
        <v>75</v>
      </c>
      <c s="1" r="B49">
        <v>163476</v>
      </c>
      <c s="1" r="C49">
        <v>1465012</v>
      </c>
      <c s="12" r="D49">
        <f>B49/C49</f>
        <v>0.111586799289016</v>
      </c>
      <c s="30" r="E49">
        <v>72</v>
      </c>
      <c s="30" r="F49">
        <v>279</v>
      </c>
      <c s="12" r="G49">
        <f>$E$49/$F$49</f>
        <v>0.258064516129032</v>
      </c>
      <c s="30" r="H49">
        <v>70</v>
      </c>
      <c s="12" r="I49">
        <f>$H$49/$E$49</f>
        <v>0.972222222222222</v>
      </c>
      <c s="30" r="J49">
        <v>2</v>
      </c>
      <c s="12" r="K49">
        <f>$J$49/$E$49</f>
        <v>0.027777777777778</v>
      </c>
      <c s="30" r="L49">
        <v>2</v>
      </c>
      <c s="16" r="M49"/>
      <c s="16" r="N49"/>
      <c s="30" r="O49">
        <v>4</v>
      </c>
      <c s="16" r="P49"/>
      <c s="16" r="Q49"/>
      <c s="30" r="R49">
        <v>9</v>
      </c>
      <c s="16" r="S49"/>
      <c s="16" r="T49"/>
      <c s="30" r="U49">
        <v>8</v>
      </c>
      <c s="16" r="V49"/>
      <c s="16" r="W49"/>
      <c s="30" r="X49">
        <v>15</v>
      </c>
      <c s="16" r="Y49"/>
      <c s="30" r="Z49">
        <v>34</v>
      </c>
      <c s="20" r="AA49">
        <f>$E$49/($B$49/100000)</f>
        <v>44.0431622990531</v>
      </c>
      <c s="20" r="AB49">
        <f>($F$49-$E$49)/(($C$49-$B$49)/100000)</f>
        <v>15.9042853981757</v>
      </c>
    </row>
    <row r="50">
      <c t="s" r="A50">
        <v>76</v>
      </c>
      <c s="1" r="B50">
        <v>420641</v>
      </c>
      <c s="1" r="C50">
        <v>4351489</v>
      </c>
      <c s="12" r="D50">
        <f>B50/C50</f>
        <v>0.096665991801887</v>
      </c>
      <c s="30" r="E50">
        <v>169</v>
      </c>
      <c s="30" r="F50">
        <v>793</v>
      </c>
      <c s="12" r="G50">
        <f>$E$50/$F$50</f>
        <v>0.213114754098361</v>
      </c>
      <c s="16" r="H50"/>
      <c s="12" r="I50">
        <f>$H$50/$E$50</f>
        <v>0</v>
      </c>
      <c s="16" r="J50"/>
      <c s="12" r="K50">
        <f>$J$50/$E$50</f>
        <v>0</v>
      </c>
      <c s="30" r="L50">
        <v>8</v>
      </c>
      <c s="16" r="M50"/>
      <c s="16" r="N50"/>
      <c s="30" r="O50">
        <v>8</v>
      </c>
      <c s="16" r="P50"/>
      <c s="16" r="Q50"/>
      <c s="30" r="R50">
        <v>15</v>
      </c>
      <c s="16" r="S50"/>
      <c s="16" r="T50"/>
      <c s="30" r="U50">
        <v>33</v>
      </c>
      <c s="16" r="V50"/>
      <c s="16" r="W50"/>
      <c s="30" r="X50">
        <v>48</v>
      </c>
      <c s="16" r="Y50"/>
      <c s="30" r="Z50">
        <v>57</v>
      </c>
      <c s="20" r="AA50">
        <f>$E$50/($B$50/100000)</f>
        <v>40.1767778224186</v>
      </c>
      <c s="20" r="AB50">
        <f>($F$50-$E$50)/(($C$50-$B$50)/100000)</f>
        <v>15.8744372715506</v>
      </c>
    </row>
    <row r="51">
      <c t="s" r="A51">
        <v>77</v>
      </c>
      <c s="1" r="B51">
        <v>52337</v>
      </c>
      <c s="1" r="C51">
        <v>425022</v>
      </c>
      <c s="12" r="D51">
        <f>B51/C51</f>
        <v>0.123139508072523</v>
      </c>
      <c s="30" r="E51">
        <v>29</v>
      </c>
      <c s="30" r="F51">
        <v>131</v>
      </c>
      <c s="12" r="G51">
        <f>$E$51/$F$51</f>
        <v>0.221374045801527</v>
      </c>
      <c s="16" r="H51"/>
      <c s="12" r="I51">
        <f>$H$51/$E$51</f>
        <v>0</v>
      </c>
      <c s="16" r="J51"/>
      <c s="12" r="K51">
        <f>$J$51/$E$51</f>
        <v>0</v>
      </c>
      <c s="16" r="L51"/>
      <c s="16" r="M51"/>
      <c s="16" r="N51"/>
      <c s="16" r="O51"/>
      <c s="16" r="P51"/>
      <c s="16" r="Q51"/>
      <c s="16" r="R51"/>
      <c s="16" r="S51"/>
      <c s="16" r="T51"/>
      <c s="16" r="U51"/>
      <c s="16" r="V51"/>
      <c s="16" r="W51"/>
      <c s="16" r="X51"/>
      <c s="16" r="Y51"/>
      <c s="16" r="Z51"/>
      <c s="20" r="AA51">
        <f>$E$51/($B$51/100000)</f>
        <v>55.4101305004108</v>
      </c>
      <c s="20" r="AB51">
        <f>($F$51-$E$51)/(($C$51-$B$51)/100000)</f>
        <v>27.368957698861</v>
      </c>
    </row>
    <row r="52">
      <c t="s" s="5" r="A52">
        <v>78</v>
      </c>
      <c s="25" r="B52">
        <f>SUM(B2:B51)</f>
        <v>21767567</v>
      </c>
      <c s="25" r="C52">
        <f>SUM(C2:C51)</f>
        <v>233636933</v>
      </c>
      <c s="15" r="D52">
        <f>B52/C52</f>
        <v>0.093168347660171</v>
      </c>
      <c s="25" r="E52">
        <f>SUM(E2:E51)</f>
        <v>7250</v>
      </c>
      <c s="25" r="F52">
        <f>SUM(F2:F51)</f>
        <v>38323</v>
      </c>
      <c s="15" r="G52">
        <f>E52/F52</f>
        <v>0.189181431516322</v>
      </c>
      <c s="25" r="H52">
        <f>SUM(H2:H51)</f>
        <v>4655</v>
      </c>
      <c s="15" r="I52">
        <f>H52/E52</f>
        <v>0.642068965517241</v>
      </c>
      <c s="5" r="J52">
        <f>SUM(J2:J51)</f>
        <v>153</v>
      </c>
      <c s="15" r="K52">
        <f>J52/E52</f>
        <v>0.021103448275862</v>
      </c>
      <c s="5" r="L52">
        <f>SUM(L2:L51)</f>
        <v>181</v>
      </c>
      <c s="5" r="M52">
        <f>SUM(M2:M51)</f>
        <v>79</v>
      </c>
      <c s="5" r="N52">
        <f>SUM(N2:N51)</f>
        <v>13</v>
      </c>
      <c s="5" r="O52">
        <f>SUM(O2:O51)</f>
        <v>284</v>
      </c>
      <c s="5" r="P52">
        <f>SUM(P2:P51)</f>
        <v>81</v>
      </c>
      <c s="5" r="Q52">
        <f>SUM(Q2:Q51)</f>
        <v>98</v>
      </c>
      <c s="5" r="R52">
        <f>SUM(R2:R51)</f>
        <v>389</v>
      </c>
      <c s="5" r="S52">
        <f>SUM(S2:S51)</f>
        <v>112</v>
      </c>
      <c s="5" r="T52">
        <f>SUM(T2:T51)</f>
        <v>43</v>
      </c>
      <c s="5" r="U52">
        <f>SUM(U2:U51)</f>
        <v>651</v>
      </c>
      <c s="5" r="V52">
        <f>SUM(V2:V51)</f>
        <v>137</v>
      </c>
      <c s="5" r="W52">
        <f>SUM(W2:W51)</f>
        <v>294</v>
      </c>
      <c s="5" r="X52">
        <f>SUM(X2:X51)</f>
        <v>897</v>
      </c>
      <c s="5" r="Y52">
        <f>SUM(Y2:Y51)</f>
        <v>415</v>
      </c>
      <c s="25" r="Z52">
        <f>SUM(Z2:Z51)</f>
        <v>1899</v>
      </c>
      <c s="32" r="AA52">
        <f>$E$52/($B$52/100000)</f>
        <v>33.3064324552211</v>
      </c>
      <c s="32" r="AB52">
        <f>($F$52-$E$52)/(($C$52-$B$52)/100000)</f>
        <v>14.6661127026736</v>
      </c>
    </row>
    <row r="53">
      <c s="23" r="B53"/>
      <c s="23" r="C53"/>
    </row>
    <row r="54">
      <c t="s" s="28" r="A54">
        <v>79</v>
      </c>
      <c t="s" s="17" r="B54">
        <v>80</v>
      </c>
      <c t="s" s="26" r="C54">
        <v>81</v>
      </c>
      <c t="s" s="21" r="D54">
        <v>82</v>
      </c>
      <c t="s" s="3" r="E54">
        <v>83</v>
      </c>
      <c t="s" s="3" r="F54">
        <v>84</v>
      </c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sheetData>
    <row r="1">
      <c t="s" s="5" r="A1">
        <v>0</v>
      </c>
      <c t="s" s="25" r="B1">
        <v>1</v>
      </c>
      <c t="s" s="25" r="C1">
        <v>2</v>
      </c>
      <c t="s" s="5" r="D1">
        <v>3</v>
      </c>
      <c t="s" s="5" r="E1">
        <v>4</v>
      </c>
      <c t="s" s="5" r="F1">
        <v>5</v>
      </c>
      <c t="s" s="5" r="G1">
        <v>6</v>
      </c>
      <c t="s" s="5" r="H1">
        <v>7</v>
      </c>
      <c t="s" s="5" r="I1">
        <v>8</v>
      </c>
      <c t="s" s="5" r="J1">
        <v>9</v>
      </c>
      <c t="s" s="5" r="K1">
        <v>10</v>
      </c>
      <c t="s" s="5" r="L1">
        <v>11</v>
      </c>
      <c t="s" s="31" r="M1">
        <v>12</v>
      </c>
      <c t="s" s="5" r="N1">
        <v>13</v>
      </c>
      <c t="s" s="5" r="O1">
        <v>14</v>
      </c>
      <c t="s" s="5" r="P1">
        <v>15</v>
      </c>
      <c t="s" s="5" r="Q1">
        <v>16</v>
      </c>
      <c t="s" s="5" r="R1">
        <v>17</v>
      </c>
      <c t="s" s="5" r="S1">
        <v>18</v>
      </c>
      <c t="s" s="5" r="T1">
        <v>19</v>
      </c>
      <c t="s" s="5" r="U1">
        <v>20</v>
      </c>
      <c t="s" s="5" r="V1">
        <v>21</v>
      </c>
      <c t="s" s="5" r="W1">
        <v>22</v>
      </c>
      <c t="s" s="5" r="X1">
        <v>23</v>
      </c>
      <c t="s" s="5" r="Y1">
        <v>24</v>
      </c>
      <c t="s" s="5" r="Z1">
        <v>25</v>
      </c>
      <c t="s" s="5" r="AA1">
        <v>26</v>
      </c>
      <c t="s" s="5" r="AB1">
        <v>27</v>
      </c>
    </row>
    <row r="2">
      <c t="s" r="A2">
        <v>28</v>
      </c>
      <c s="1" r="B2">
        <v>395753</v>
      </c>
      <c s="1" r="C2">
        <v>3662910</v>
      </c>
      <c s="12" r="D2">
        <f>B2/C2</f>
        <v>0.108043331667991</v>
      </c>
      <c s="11" r="E2">
        <v>163</v>
      </c>
      <c s="11" r="F2">
        <v>680</v>
      </c>
      <c s="12" r="G2">
        <f>$E$2/$F$2</f>
        <v>0.239705882352941</v>
      </c>
      <c s="16" r="H2"/>
      <c s="12" r="I2">
        <f>$H$2/$E$2</f>
        <v>0</v>
      </c>
      <c s="16" r="J2"/>
      <c s="12" r="K2">
        <f>$J$2/$E$2</f>
        <v>0</v>
      </c>
      <c s="16" r="L2"/>
      <c s="16" r="M2"/>
      <c s="16" r="N2"/>
      <c s="16" r="O2"/>
      <c s="16" r="P2"/>
      <c s="16" r="Q2"/>
      <c s="16" r="R2"/>
      <c s="16" r="S2"/>
      <c s="16" r="T2"/>
      <c s="16" r="U2"/>
      <c s="16" r="V2"/>
      <c s="16" r="W2"/>
      <c s="16" r="X2"/>
      <c s="16" r="Y2"/>
      <c s="16" r="Z2"/>
      <c s="20" r="AA2">
        <f>$E$2/($B$2/100000)</f>
        <v>41.1873062238315</v>
      </c>
      <c s="20" r="AB2">
        <f>($F$2-$E$2)/(($C$2-$B$2)/100000)</f>
        <v>15.824155374229</v>
      </c>
    </row>
    <row r="3">
      <c t="s" r="A3">
        <v>29</v>
      </c>
      <c s="1" r="B3">
        <v>72407</v>
      </c>
      <c s="1" r="C3">
        <v>517799</v>
      </c>
      <c s="12" r="D3">
        <f>B3/C3</f>
        <v>0.139836114013353</v>
      </c>
      <c s="30" r="E3">
        <v>27</v>
      </c>
      <c s="11" r="F3">
        <v>142</v>
      </c>
      <c s="12" r="G3">
        <f>$E$3/$F$3</f>
        <v>0.190140845070423</v>
      </c>
      <c s="30" r="H3">
        <v>24</v>
      </c>
      <c s="12" r="I3">
        <f>$H$3/$E$3</f>
        <v>0.888888888888889</v>
      </c>
      <c s="30" r="J3">
        <v>3</v>
      </c>
      <c s="12" r="K3">
        <f>$J$3/$E$3</f>
        <v>0.111111111111111</v>
      </c>
      <c s="30" r="L3">
        <v>4</v>
      </c>
      <c s="16" r="M3"/>
      <c s="16" r="N3"/>
      <c s="30" r="O3">
        <v>5</v>
      </c>
      <c s="16" r="P3"/>
      <c s="16" r="Q3"/>
      <c s="30" r="R3">
        <v>3</v>
      </c>
      <c s="16" r="S3"/>
      <c s="16" r="T3"/>
      <c s="30" r="U3">
        <v>4</v>
      </c>
      <c s="16" r="V3"/>
      <c s="16" r="W3"/>
      <c s="30" r="X3">
        <v>5</v>
      </c>
      <c s="16" r="Y3"/>
      <c s="30" r="Z3">
        <v>6</v>
      </c>
      <c s="20" r="AA3">
        <f>$E$3/($B$3/100000)</f>
        <v>37.2892123689698</v>
      </c>
      <c s="20" r="AB3">
        <f>($F$3-$E$3)/(($C$3-$B$3)/100000)</f>
        <v>25.8199518626289</v>
      </c>
    </row>
    <row r="4">
      <c t="s" r="A4">
        <v>30</v>
      </c>
      <c s="1" r="B4">
        <v>533608</v>
      </c>
      <c s="1" r="C4">
        <v>4842927</v>
      </c>
      <c s="12" r="D4">
        <f>B4/C4</f>
        <v>0.110182953408135</v>
      </c>
      <c s="30" r="E4">
        <v>242</v>
      </c>
      <c s="11" r="F4">
        <v>1091</v>
      </c>
      <c s="12" r="G4">
        <f>$E$4/$F$4</f>
        <v>0.221814848762603</v>
      </c>
      <c s="16" r="H4"/>
      <c s="12" r="I4">
        <f>$H$4/$E$4</f>
        <v>0</v>
      </c>
      <c s="16" r="J4"/>
      <c s="12" r="K4">
        <f>$J$4/$E$4</f>
        <v>0</v>
      </c>
      <c s="16" r="L4"/>
      <c s="16" r="M4"/>
      <c s="16" r="N4"/>
      <c s="16" r="O4"/>
      <c s="16" r="P4"/>
      <c s="16" r="Q4"/>
      <c s="16" r="R4"/>
      <c s="16" r="S4"/>
      <c s="16" r="T4"/>
      <c s="16" r="U4"/>
      <c s="16" r="V4"/>
      <c s="16" r="W4"/>
      <c s="16" r="X4"/>
      <c s="16" r="Y4"/>
      <c s="16" r="Z4"/>
      <c s="20" r="AA4">
        <f>$E$4/($B$4/100000)</f>
        <v>45.3516439033898</v>
      </c>
      <c s="20" r="AB4">
        <f>($F$4-$E$4)/(($C$4-$B$4)/100000)</f>
        <v>19.7014887967217</v>
      </c>
    </row>
    <row r="5">
      <c t="s" r="A5">
        <v>31</v>
      </c>
      <c s="1" r="B5">
        <v>238790</v>
      </c>
      <c s="1" r="C5">
        <v>2221409</v>
      </c>
      <c s="12" r="D5">
        <f>B5/C5</f>
        <v>0.107494837735869</v>
      </c>
      <c s="30" r="E5">
        <v>89</v>
      </c>
      <c s="11" r="F5">
        <v>447</v>
      </c>
      <c s="12" r="G5">
        <f>$E$5/$F$5</f>
        <v>0.19910514541387</v>
      </c>
      <c s="30" r="H5">
        <v>89</v>
      </c>
      <c s="12" r="I5">
        <f>$H$5/$E$5</f>
        <v>1</v>
      </c>
      <c s="30" r="J5">
        <v>0</v>
      </c>
      <c s="12" r="K5">
        <f>$J$5/$E$5</f>
        <v>0</v>
      </c>
      <c s="16" r="L5"/>
      <c s="16" r="M5"/>
      <c s="30" r="N5">
        <v>11</v>
      </c>
      <c s="16" r="O5"/>
      <c s="16" r="P5"/>
      <c s="16" r="Q5"/>
      <c s="16" r="R5"/>
      <c s="16" r="S5"/>
      <c s="30" r="T5">
        <v>31</v>
      </c>
      <c s="16" r="U5"/>
      <c s="16" r="V5"/>
      <c s="16" r="W5"/>
      <c s="30" r="X5">
        <v>14</v>
      </c>
      <c s="16" r="Y5"/>
      <c s="30" r="Z5">
        <v>33</v>
      </c>
      <c s="20" r="AA5">
        <f>$E$5/($B$5/100000)</f>
        <v>37.2712425143431</v>
      </c>
      <c s="20" r="AB5">
        <f>($F$5-$E$5)/(($C$5-$B$5)/100000)</f>
        <v>18.0569236953747</v>
      </c>
    </row>
    <row r="6">
      <c t="s" r="A6">
        <v>32</v>
      </c>
      <c s="1" r="B6">
        <v>1910994</v>
      </c>
      <c s="1" r="C6">
        <v>28292703</v>
      </c>
      <c s="12" r="D6">
        <f>B6/C6</f>
        <v>0.067543705527181</v>
      </c>
      <c s="11" r="E6">
        <v>706</v>
      </c>
      <c s="11" r="F6">
        <v>3923</v>
      </c>
      <c s="12" r="G6">
        <f>$E$6/$F$6</f>
        <v>0.179964313025746</v>
      </c>
      <c s="11" r="H6">
        <v>679</v>
      </c>
      <c s="12" r="I6">
        <f>$H$6/$E$6</f>
        <v>0.961756373937677</v>
      </c>
      <c s="11" r="J6">
        <v>27</v>
      </c>
      <c s="12" r="K6">
        <f>$J$6/$E$6</f>
        <v>0.038243626062323</v>
      </c>
      <c s="11" r="L6">
        <v>20</v>
      </c>
      <c s="16" r="M6"/>
      <c s="16" r="N6"/>
      <c s="16" r="O6"/>
      <c s="16" r="P6"/>
      <c s="11" r="Q6">
        <v>80</v>
      </c>
      <c s="16" r="R6"/>
      <c s="16" r="S6"/>
      <c s="16" r="T6"/>
      <c s="16" r="U6"/>
      <c s="16" r="V6"/>
      <c s="11" r="W6">
        <v>250</v>
      </c>
      <c s="16" r="X6"/>
      <c s="16" r="Y6"/>
      <c s="11" r="Z6">
        <v>356</v>
      </c>
      <c s="20" r="AA6">
        <f>$E$6/($B$6/100000)</f>
        <v>36.9441243666908</v>
      </c>
      <c s="20" r="AB6">
        <f>($F$6-$E$6)/(($C$6-$B$6)/100000)</f>
        <v>12.194054600481</v>
      </c>
    </row>
    <row r="7">
      <c t="s" r="A7">
        <v>33</v>
      </c>
      <c s="1" r="B7">
        <v>411754</v>
      </c>
      <c s="1" r="C7">
        <v>3857537</v>
      </c>
      <c s="12" r="D7">
        <f>B7/C7</f>
        <v>0.106740129777109</v>
      </c>
      <c s="30" r="E7">
        <v>170</v>
      </c>
      <c s="11" r="F7">
        <v>879</v>
      </c>
      <c s="12" r="G7">
        <f>$E$7/$F$7</f>
        <v>0.193401592718999</v>
      </c>
      <c s="30" r="H7">
        <v>166</v>
      </c>
      <c s="12" r="I7">
        <f>$H$7/$E$7</f>
        <v>0.976470588235294</v>
      </c>
      <c s="30" r="J7">
        <v>4</v>
      </c>
      <c s="12" r="K7">
        <f>$J$7/$E$7</f>
        <v>0.023529411764706</v>
      </c>
      <c s="30" r="L7">
        <v>8</v>
      </c>
      <c s="16" r="M7"/>
      <c s="16" r="N7"/>
      <c s="30" r="O7">
        <v>14</v>
      </c>
      <c s="16" r="P7"/>
      <c s="16" r="Q7"/>
      <c s="30" r="R7">
        <v>25</v>
      </c>
      <c s="16" r="S7"/>
      <c s="16" r="T7"/>
      <c s="30" r="U7">
        <v>28</v>
      </c>
      <c s="16" r="V7"/>
      <c s="16" r="W7"/>
      <c s="30" r="X7">
        <v>37</v>
      </c>
      <c s="16" r="Y7"/>
      <c s="30" r="Z7">
        <v>58</v>
      </c>
      <c s="20" r="AA7">
        <f>$E$7/($B$7/100000)</f>
        <v>41.2867877421956</v>
      </c>
      <c s="20" r="AB7">
        <f>($F$7-$E$7)/(($C$7-$B$7)/100000)</f>
        <v>20.5758749172539</v>
      </c>
    </row>
    <row r="8">
      <c t="s" r="A8">
        <v>34</v>
      </c>
      <c s="1" r="B8">
        <v>225987</v>
      </c>
      <c s="1" r="C8">
        <v>2768440</v>
      </c>
      <c s="12" r="D8">
        <f>B8/C8</f>
        <v>0.081629726488564</v>
      </c>
      <c s="11" r="E8">
        <v>54</v>
      </c>
      <c s="11" r="F8">
        <v>364</v>
      </c>
      <c s="12" r="G8">
        <f>$E$8/$F$8</f>
        <v>0.148351648351648</v>
      </c>
      <c s="16" r="H8"/>
      <c s="12" r="I8">
        <f>$H$8/$E$8</f>
        <v>0</v>
      </c>
      <c s="16" r="J8"/>
      <c s="12" r="K8">
        <f>$J$8/$E$8</f>
        <v>0</v>
      </c>
      <c s="16" r="L8"/>
      <c s="16" r="M8"/>
      <c s="16" r="N8"/>
      <c s="16" r="O8"/>
      <c s="16" r="P8"/>
      <c s="16" r="Q8"/>
      <c s="16" r="R8"/>
      <c s="16" r="S8"/>
      <c s="16" r="T8"/>
      <c s="16" r="U8"/>
      <c s="16" r="V8"/>
      <c s="16" r="W8"/>
      <c s="16" r="X8"/>
      <c s="16" r="Y8"/>
      <c s="16" r="Z8"/>
      <c s="20" r="AA8">
        <f>$E$8/($B$8/100000)</f>
        <v>23.8951798112281</v>
      </c>
      <c s="20" r="AB8">
        <f>($F$8-$E$8)/(($C$8-$B$8)/100000)</f>
        <v>12.1929490928643</v>
      </c>
    </row>
    <row r="9">
      <c t="s" r="A9">
        <v>35</v>
      </c>
      <c s="1" r="B9">
        <v>77885</v>
      </c>
      <c s="1" r="C9">
        <v>699180</v>
      </c>
      <c s="12" r="D9">
        <f>B9/C9</f>
        <v>0.111394776738465</v>
      </c>
      <c s="11" r="E9">
        <v>17</v>
      </c>
      <c s="11" r="F9">
        <v>116</v>
      </c>
      <c s="12" r="G9">
        <f>$E$9/$F$9</f>
        <v>0.146551724137931</v>
      </c>
      <c s="11" r="H9">
        <v>15</v>
      </c>
      <c s="12" r="I9">
        <f>$H$9/$E$9</f>
        <v>0.88235294117647</v>
      </c>
      <c s="11" r="J9">
        <v>2</v>
      </c>
      <c s="12" r="K9">
        <f>$J$9/$E$9</f>
        <v>0.117647058823529</v>
      </c>
      <c s="11" r="L9">
        <v>1</v>
      </c>
      <c s="16" r="M9"/>
      <c s="16" r="N9"/>
      <c s="11" r="O9">
        <v>2</v>
      </c>
      <c s="16" r="P9"/>
      <c s="16" r="Q9"/>
      <c s="11" r="R9">
        <v>2</v>
      </c>
      <c s="16" r="S9"/>
      <c s="16" r="T9"/>
      <c s="11" r="U9">
        <v>3</v>
      </c>
      <c s="16" r="V9"/>
      <c s="16" r="W9"/>
      <c s="11" r="X9">
        <v>4</v>
      </c>
      <c s="16" r="Y9"/>
      <c s="11" r="Z9">
        <v>5</v>
      </c>
      <c s="20" r="AA9">
        <f>$E$9/($B$9/100000)</f>
        <v>21.8270527059126</v>
      </c>
      <c s="20" r="AB9">
        <f>($F$9-$E$9)/(($C$9-$B$9)/100000)</f>
        <v>15.9344594757724</v>
      </c>
    </row>
    <row r="10">
      <c t="s" r="A10">
        <v>36</v>
      </c>
      <c s="1" r="B10">
        <v>1571482</v>
      </c>
      <c s="1" r="C10">
        <v>15012091</v>
      </c>
      <c s="12" r="D10">
        <f>B10/C10</f>
        <v>0.104681086732022</v>
      </c>
      <c s="11" r="E10">
        <v>642</v>
      </c>
      <c s="11" r="F10">
        <v>2789</v>
      </c>
      <c s="12" r="G10">
        <f>$E$10/$F$10</f>
        <v>0.230190032269631</v>
      </c>
      <c s="16" r="H10"/>
      <c s="12" r="I10">
        <f>$H$10/$E$10</f>
        <v>0</v>
      </c>
      <c s="16" r="J10"/>
      <c s="12" r="K10">
        <f>$J$10/$E$10</f>
        <v>0</v>
      </c>
      <c s="16" r="L10"/>
      <c s="16" r="M10"/>
      <c s="16" r="N10"/>
      <c s="16" r="O10"/>
      <c s="16" r="P10"/>
      <c s="16" r="Q10"/>
      <c s="16" r="R10"/>
      <c s="16" r="S10"/>
      <c s="16" r="T10"/>
      <c s="16" r="U10"/>
      <c s="16" r="V10"/>
      <c s="16" r="W10"/>
      <c s="16" r="X10"/>
      <c s="16" r="Y10"/>
      <c s="16" r="Z10"/>
      <c s="20" r="AA10">
        <f>$E$10/($B$10/100000)</f>
        <v>40.8531564472262</v>
      </c>
      <c s="20" r="AB10">
        <f>($F$10-$E$10)/(($C$10-$B$10)/100000)</f>
        <v>15.9739785600489</v>
      </c>
    </row>
    <row r="11">
      <c t="s" r="A11">
        <v>37</v>
      </c>
      <c s="1" r="B11">
        <v>686591</v>
      </c>
      <c s="1" r="C11">
        <v>7279776</v>
      </c>
      <c s="12" r="D11">
        <f>B11/C11</f>
        <v>0.094314852544914</v>
      </c>
      <c s="30" r="E11">
        <v>218</v>
      </c>
      <c s="11" r="F11">
        <v>1133</v>
      </c>
      <c s="12" r="G11">
        <f>$E$11/$F$11</f>
        <v>0.192409532215357</v>
      </c>
      <c s="16" r="H11"/>
      <c s="12" r="I11">
        <f>$H$11/$E$11</f>
        <v>0</v>
      </c>
      <c s="16" r="J11"/>
      <c s="12" r="K11">
        <f>$J$11/$E$11</f>
        <v>0</v>
      </c>
      <c s="11" r="L11">
        <v>12</v>
      </c>
      <c s="16" r="M11"/>
      <c s="16" r="N11"/>
      <c s="11" r="O11">
        <v>20</v>
      </c>
      <c s="16" r="P11"/>
      <c s="16" r="Q11"/>
      <c s="11" r="R11">
        <v>22</v>
      </c>
      <c s="16" r="S11"/>
      <c s="16" r="T11"/>
      <c s="11" r="U11">
        <v>37</v>
      </c>
      <c s="16" r="V11"/>
      <c s="16" r="W11"/>
      <c s="11" r="X11">
        <v>50</v>
      </c>
      <c s="16" r="Y11"/>
      <c s="11" r="Z11">
        <v>77</v>
      </c>
      <c s="20" r="AA11">
        <f>$E$11/($B$11/100000)</f>
        <v>31.7510715986664</v>
      </c>
      <c s="20" r="AB11">
        <f>($F$11-$E$11)/(($C$11-$B$11)/100000)</f>
        <v>13.8779664153213</v>
      </c>
    </row>
    <row r="12">
      <c t="s" r="A12">
        <v>38</v>
      </c>
      <c s="1" r="B12">
        <v>109218</v>
      </c>
      <c s="1" r="C12">
        <v>1034113</v>
      </c>
      <c s="12" r="D12">
        <f>B12/C12</f>
        <v>0.105615150375249</v>
      </c>
      <c s="30" r="E12">
        <v>27</v>
      </c>
      <c s="11" r="F12">
        <v>207</v>
      </c>
      <c s="12" r="G12">
        <f>$E$12/$F$12</f>
        <v>0.130434782608696</v>
      </c>
      <c s="16" r="H12"/>
      <c s="12" r="I12">
        <f>$H$12/$E$12</f>
        <v>0</v>
      </c>
      <c s="16" r="J12"/>
      <c s="12" r="K12">
        <f>$J$12/$E$12</f>
        <v>0</v>
      </c>
      <c s="16" r="L12"/>
      <c s="16" r="M12"/>
      <c s="16" r="N12"/>
      <c s="16" r="O12"/>
      <c s="16" r="P12"/>
      <c s="16" r="Q12"/>
      <c s="16" r="R12"/>
      <c s="16" r="S12"/>
      <c s="16" r="T12"/>
      <c s="16" r="U12"/>
      <c s="16" r="V12"/>
      <c s="16" r="W12"/>
      <c s="16" r="X12"/>
      <c s="16" r="Y12"/>
      <c s="16" r="Z12"/>
      <c s="20" r="AA12">
        <f>$E$12/($B$12/100000)</f>
        <v>24.7211998022304</v>
      </c>
      <c s="20" r="AB12">
        <f>($F$12-$E$12)/(($C$12-$B$12)/100000)</f>
        <v>19.4616686218436</v>
      </c>
    </row>
    <row r="13">
      <c t="s" r="A13">
        <v>39</v>
      </c>
      <c s="1" r="B13">
        <v>121382</v>
      </c>
      <c s="1" r="C13">
        <v>1155068</v>
      </c>
      <c s="12" r="D13">
        <f>B13/C13</f>
        <v>0.105086453784539</v>
      </c>
      <c s="30" r="E13">
        <v>68</v>
      </c>
      <c s="11" r="F13">
        <v>290</v>
      </c>
      <c s="12" r="G13">
        <f>$E$13/$F$13</f>
        <v>0.23448275862069</v>
      </c>
      <c s="30" r="H13">
        <v>67</v>
      </c>
      <c s="12" r="I13">
        <f>$H$13/$E$13</f>
        <v>0.985294117647059</v>
      </c>
      <c s="30" r="J13">
        <v>1</v>
      </c>
      <c s="12" r="K13">
        <f>$J$13/$E$13</f>
        <v>0.014705882352941</v>
      </c>
      <c s="30" r="L13">
        <v>4</v>
      </c>
      <c s="16" r="M13"/>
      <c s="16" r="N13"/>
      <c s="30" r="O13">
        <v>3</v>
      </c>
      <c s="16" r="P13"/>
      <c s="16" r="Q13"/>
      <c s="16" r="R13"/>
      <c s="16" r="S13"/>
      <c s="30" r="T13">
        <v>22</v>
      </c>
      <c s="16" r="U13"/>
      <c s="16" r="V13"/>
      <c s="16" r="W13"/>
      <c s="30" r="X13">
        <v>17</v>
      </c>
      <c s="16" r="Y13"/>
      <c s="30" r="Z13">
        <v>22</v>
      </c>
      <c s="20" r="AA13">
        <f>$E$13/($B$13/100000)</f>
        <v>56.0214858875286</v>
      </c>
      <c s="20" r="AB13">
        <f>($F$13-$E$13)/(($C$13-$B$13)/100000)</f>
        <v>21.4765412320569</v>
      </c>
    </row>
    <row r="14">
      <c t="s" r="A14">
        <v>40</v>
      </c>
      <c s="1" r="B14">
        <v>719528</v>
      </c>
      <c s="1" r="C14">
        <v>9752324</v>
      </c>
      <c s="12" r="D14">
        <f>B14/C14</f>
        <v>0.073780157427091</v>
      </c>
      <c s="11" r="E14">
        <v>191</v>
      </c>
      <c s="11" r="F14">
        <v>1183</v>
      </c>
      <c s="12" r="G14">
        <f>$E$14/$F$14</f>
        <v>0.1614539306847</v>
      </c>
      <c s="16" r="H14"/>
      <c s="12" r="I14">
        <f>$H$14/$E$14</f>
        <v>0</v>
      </c>
      <c s="16" r="J14"/>
      <c s="12" r="K14">
        <f>$J$14/$E$14</f>
        <v>0</v>
      </c>
      <c s="16" r="L14"/>
      <c s="16" r="M14"/>
      <c s="16" r="N14"/>
      <c s="16" r="O14"/>
      <c s="16" r="P14"/>
      <c s="16" r="Q14"/>
      <c s="16" r="R14"/>
      <c s="16" r="S14"/>
      <c s="16" r="T14"/>
      <c s="16" r="U14"/>
      <c s="16" r="V14"/>
      <c s="16" r="W14"/>
      <c s="16" r="X14"/>
      <c s="16" r="Y14"/>
      <c s="16" r="Z14"/>
      <c s="20" r="AA14">
        <f>$E$14/($B$14/100000)</f>
        <v>26.5451796177494</v>
      </c>
      <c s="20" r="AB14">
        <f>($F$14-$E$14)/(($C$14-$B$14)/100000)</f>
        <v>10.9822030742198</v>
      </c>
    </row>
    <row r="15">
      <c t="s" r="A15">
        <v>41</v>
      </c>
      <c s="1" r="B15">
        <v>458943</v>
      </c>
      <c s="1" r="C15">
        <v>4915722</v>
      </c>
      <c s="12" r="D15">
        <f>B15/C15</f>
        <v>0.093362277199565</v>
      </c>
      <c s="11" r="E15">
        <v>164</v>
      </c>
      <c s="11" r="F15">
        <v>861</v>
      </c>
      <c s="12" r="G15">
        <f>$E$15/$F$15</f>
        <v>0.19047619047619</v>
      </c>
      <c s="11" r="H15">
        <v>162</v>
      </c>
      <c s="12" r="I15">
        <f>$H$15/$E$15</f>
        <v>0.98780487804878</v>
      </c>
      <c s="11" r="J15">
        <v>2</v>
      </c>
      <c s="12" r="K15">
        <f>$J$15/$E$15</f>
        <v>0.01219512195122</v>
      </c>
      <c s="16" r="L15"/>
      <c s="11" r="M15">
        <v>7</v>
      </c>
      <c s="16" r="N15"/>
      <c s="16" r="O15"/>
      <c s="11" r="P15">
        <v>11</v>
      </c>
      <c s="16" r="Q15"/>
      <c s="16" r="R15"/>
      <c s="11" r="S15">
        <v>22</v>
      </c>
      <c s="16" r="T15"/>
      <c s="16" r="U15"/>
      <c s="11" r="V15">
        <v>36</v>
      </c>
      <c s="16" r="W15"/>
      <c s="16" r="X15"/>
      <c s="27" r="Y15">
        <v>62</v>
      </c>
      <c s="16" r="Z15"/>
      <c s="20" r="AA15">
        <f>$E$15/($B$15/100000)</f>
        <v>35.7342850855117</v>
      </c>
      <c s="20" r="AB15">
        <f>($F$15-$E$15)/(($C$15-$B$15)/100000)</f>
        <v>15.6390972045058</v>
      </c>
    </row>
    <row r="16">
      <c t="s" r="A16">
        <v>42</v>
      </c>
      <c s="1" r="B16">
        <v>226737</v>
      </c>
      <c s="1" r="C16">
        <v>2336891</v>
      </c>
      <c s="12" r="D16">
        <f>B16/C16</f>
        <v>0.097025064498087</v>
      </c>
      <c s="30" r="E16">
        <v>83</v>
      </c>
      <c s="11" r="F16">
        <v>370</v>
      </c>
      <c s="12" r="G16">
        <f>$E$16/$F$16</f>
        <v>0.224324324324324</v>
      </c>
      <c s="16" r="H16"/>
      <c s="12" r="I16">
        <f>$H$16/$E$16</f>
        <v>0</v>
      </c>
      <c s="16" r="J16"/>
      <c s="12" r="K16">
        <f>$J$16/$E$16</f>
        <v>0</v>
      </c>
      <c s="16" r="L16"/>
      <c s="16" r="M16"/>
      <c s="16" r="N16"/>
      <c s="16" r="O16"/>
      <c s="16" r="P16"/>
      <c s="16" r="Q16"/>
      <c s="16" r="R16"/>
      <c s="16" r="S16"/>
      <c s="16" r="T16"/>
      <c s="16" r="U16"/>
      <c s="16" r="V16"/>
      <c s="16" r="W16"/>
      <c s="16" r="X16"/>
      <c s="16" r="Y16"/>
      <c s="16" r="Z16"/>
      <c s="20" r="AA16">
        <f>$E$16/($B$16/100000)</f>
        <v>36.6062883428818</v>
      </c>
      <c s="20" r="AB16">
        <f>($F$16-$E$16)/(($C$16-$B$16)/100000)</f>
        <v>13.6009030620514</v>
      </c>
    </row>
    <row r="17">
      <c t="s" r="A17">
        <v>43</v>
      </c>
      <c s="1" r="B17">
        <v>210240</v>
      </c>
      <c s="1" r="C17">
        <v>2132796</v>
      </c>
      <c s="12" r="D17">
        <f>B17/C17</f>
        <v>0.098574828534937</v>
      </c>
      <c s="30" r="E17">
        <v>72</v>
      </c>
      <c s="11" r="F17">
        <v>400</v>
      </c>
      <c s="12" r="G17">
        <f>$E$17/$F$17</f>
        <v>0.18</v>
      </c>
      <c s="30" r="H17">
        <v>70</v>
      </c>
      <c s="12" r="I17">
        <f>$H$17/$E$17</f>
        <v>0.972222222222222</v>
      </c>
      <c s="30" r="J17">
        <v>2</v>
      </c>
      <c s="12" r="K17">
        <f>$J$17/$E$17</f>
        <v>0.027777777777778</v>
      </c>
      <c s="30" r="L17">
        <v>6</v>
      </c>
      <c s="16" r="M17"/>
      <c s="16" r="N17"/>
      <c s="30" r="O17">
        <v>6</v>
      </c>
      <c s="16" r="P17"/>
      <c s="16" r="Q17"/>
      <c s="30" r="R17">
        <v>4</v>
      </c>
      <c s="16" r="S17"/>
      <c s="16" r="T17"/>
      <c s="30" r="U17">
        <v>9</v>
      </c>
      <c s="16" r="V17"/>
      <c s="16" r="W17"/>
      <c s="30" r="X17">
        <v>16</v>
      </c>
      <c s="16" r="Y17"/>
      <c s="30" r="Z17">
        <v>31</v>
      </c>
      <c s="20" r="AA17">
        <f>$E$17/($B$17/100000)</f>
        <v>34.2465753424658</v>
      </c>
      <c s="20" r="AB17">
        <f>($F$17-$E$17)/(($C$17-$B$17)/100000)</f>
        <v>17.0606213811197</v>
      </c>
    </row>
    <row r="18">
      <c t="s" r="A18">
        <v>44</v>
      </c>
      <c s="1" r="B18">
        <v>311073</v>
      </c>
      <c s="1" r="C18">
        <v>3330313</v>
      </c>
      <c s="12" r="D18">
        <f>B18/C18</f>
        <v>0.093406535661963</v>
      </c>
      <c s="30" r="E18">
        <v>124</v>
      </c>
      <c s="11" r="F18">
        <v>641</v>
      </c>
      <c s="12" r="G18">
        <f>$E$18/$F$18</f>
        <v>0.193447737909516</v>
      </c>
      <c s="16" r="H18"/>
      <c s="12" r="I18">
        <f>$H$18/$E$18</f>
        <v>0</v>
      </c>
      <c s="16" r="J18"/>
      <c s="12" r="K18">
        <f>$J$18/$E$18</f>
        <v>0</v>
      </c>
      <c s="16" r="L18"/>
      <c s="16" r="M18"/>
      <c s="16" r="N18"/>
      <c s="16" r="O18"/>
      <c s="16" r="P18"/>
      <c s="16" r="Q18"/>
      <c s="16" r="R18"/>
      <c s="16" r="S18"/>
      <c s="16" r="T18"/>
      <c s="16" r="U18"/>
      <c s="16" r="V18"/>
      <c s="16" r="W18"/>
      <c s="16" r="X18"/>
      <c s="16" r="Y18"/>
      <c s="16" r="Z18"/>
      <c s="20" r="AA18">
        <f>$E$18/($B$18/100000)</f>
        <v>39.8620259553224</v>
      </c>
      <c s="20" r="AB18">
        <f>($F$18-$E$18)/(($C$18-$B$18)/100000)</f>
        <v>17.1235145268346</v>
      </c>
    </row>
    <row r="19">
      <c t="s" r="A19">
        <v>45</v>
      </c>
      <c s="1" r="B19">
        <v>312953</v>
      </c>
      <c s="1" r="C19">
        <v>3442258</v>
      </c>
      <c s="12" r="D19">
        <f>B19/C19</f>
        <v>0.090915033097461</v>
      </c>
      <c s="30" r="E19">
        <v>106</v>
      </c>
      <c s="11" r="F19">
        <v>564</v>
      </c>
      <c s="12" r="G19">
        <f>$E$19/$F$19</f>
        <v>0.187943262411348</v>
      </c>
      <c s="16" r="H19"/>
      <c s="12" r="I19">
        <f>$H$19/$E$19</f>
        <v>0</v>
      </c>
      <c s="16" r="J19"/>
      <c s="12" r="K19">
        <f>$J$19/$E$19</f>
        <v>0</v>
      </c>
      <c s="16" r="L19"/>
      <c s="30" r="M19">
        <v>11</v>
      </c>
      <c s="16" r="N19"/>
      <c s="16" r="O19"/>
      <c s="30" r="P19">
        <v>6</v>
      </c>
      <c s="16" r="Q19"/>
      <c s="16" r="R19"/>
      <c s="30" r="S19">
        <v>18</v>
      </c>
      <c s="16" r="T19"/>
      <c s="16" r="U19"/>
      <c s="30" r="V19">
        <v>11</v>
      </c>
      <c s="16" r="W19"/>
      <c s="16" r="X19"/>
      <c s="30" r="Y19">
        <v>60</v>
      </c>
      <c s="16" r="Z19"/>
      <c s="20" r="AA19">
        <f>$E$19/($B$19/100000)</f>
        <v>33.870900742284</v>
      </c>
      <c s="20" r="AB19">
        <f>($F$19-$E$19)/(($C$19-$B$19)/100000)</f>
        <v>14.6358376700258</v>
      </c>
    </row>
    <row r="20">
      <c t="s" r="A20">
        <v>46</v>
      </c>
      <c s="1" r="B20">
        <v>128940</v>
      </c>
      <c s="1" r="C20">
        <v>1056250</v>
      </c>
      <c s="12" r="D20">
        <f>B20/C20</f>
        <v>0.122073372781065</v>
      </c>
      <c s="30" r="E20">
        <v>30</v>
      </c>
      <c s="11" r="F20">
        <v>198</v>
      </c>
      <c s="12" r="G20">
        <f>$E$20/$F$20</f>
        <v>0.151515151515152</v>
      </c>
      <c s="16" r="H20"/>
      <c s="12" r="I20">
        <f>$H$20/$E$20</f>
        <v>0</v>
      </c>
      <c s="16" r="J20"/>
      <c s="12" r="K20">
        <f>$J$20/$E$20</f>
        <v>0</v>
      </c>
      <c s="16" r="L20"/>
      <c s="16" r="M20"/>
      <c s="16" r="N20"/>
      <c s="16" r="O20"/>
      <c s="16" r="P20"/>
      <c s="16" r="Q20"/>
      <c s="16" r="R20"/>
      <c s="16" r="S20"/>
      <c s="16" r="T20"/>
      <c s="16" r="U20"/>
      <c s="16" r="V20"/>
      <c s="16" r="W20"/>
      <c s="16" r="X20"/>
      <c s="16" r="Y20"/>
      <c s="16" r="Z20"/>
      <c s="20" r="AA20">
        <f>$E$20/($B$20/100000)</f>
        <v>23.2666356444858</v>
      </c>
      <c s="20" r="AB20">
        <f>($F$20-$E$20)/(($C$20-$B$20)/100000)</f>
        <v>18.1169188297333</v>
      </c>
    </row>
    <row r="21">
      <c t="s" r="A21">
        <v>47</v>
      </c>
      <c s="30" r="B21">
        <v>425963</v>
      </c>
      <c s="30" r="C21">
        <v>4457846</v>
      </c>
      <c s="12" r="D21">
        <f>B21/C21</f>
        <v>0.095553547610214</v>
      </c>
      <c s="11" r="E21">
        <v>90</v>
      </c>
      <c s="11" r="F21">
        <v>504</v>
      </c>
      <c s="12" r="G21">
        <f>$E$21/$F$21</f>
        <v>0.178571428571429</v>
      </c>
      <c s="16" r="H21"/>
      <c s="12" r="I21">
        <f>$H$21/$E$21</f>
        <v>0</v>
      </c>
      <c s="16" r="J21"/>
      <c s="12" r="K21">
        <f>$J$21/$E$21</f>
        <v>0</v>
      </c>
      <c s="11" r="L21">
        <v>4</v>
      </c>
      <c s="16" r="M21"/>
      <c s="16" r="N21"/>
      <c s="11" r="O21">
        <v>10</v>
      </c>
      <c s="16" r="P21"/>
      <c s="16" r="Q21"/>
      <c s="11" r="R21">
        <v>6</v>
      </c>
      <c s="16" r="S21"/>
      <c s="16" r="T21"/>
      <c s="11" r="U21">
        <v>21</v>
      </c>
      <c s="16" r="V21"/>
      <c s="16" r="W21"/>
      <c s="11" r="X21">
        <v>12</v>
      </c>
      <c s="16" r="Y21"/>
      <c s="11" r="Z21">
        <v>37</v>
      </c>
      <c s="20" r="AA21">
        <f>$E$21/($B$21/100000)</f>
        <v>21.1285956761503</v>
      </c>
      <c s="20" r="AB21">
        <f>($F$21-$E$21)/(($C$21-$B$21)/100000)</f>
        <v>10.268155102715</v>
      </c>
    </row>
    <row r="22">
      <c t="s" r="A22">
        <v>48</v>
      </c>
      <c s="1" r="B22">
        <v>386609</v>
      </c>
      <c s="1" r="C22">
        <v>5177318</v>
      </c>
      <c s="12" r="D22">
        <f>B22/C22</f>
        <v>0.074673605136868</v>
      </c>
      <c s="11" r="E22">
        <v>59</v>
      </c>
      <c s="11" r="F22">
        <v>597</v>
      </c>
      <c s="12" r="G22">
        <f>$E$22/$F$22</f>
        <v>0.098827470686767</v>
      </c>
      <c s="11" r="H22">
        <v>57</v>
      </c>
      <c s="12" r="I22">
        <f>$H$22/$E$22</f>
        <v>0.966101694915254</v>
      </c>
      <c s="11" r="J22">
        <v>2</v>
      </c>
      <c s="12" r="K22">
        <f>$J$22/$E$22</f>
        <v>0.033898305084746</v>
      </c>
      <c s="11" r="L22">
        <v>0</v>
      </c>
      <c s="16" r="M22"/>
      <c s="16" r="N22"/>
      <c s="11" r="O22">
        <v>3</v>
      </c>
      <c s="16" r="P22"/>
      <c s="16" r="Q22"/>
      <c s="11" r="R22">
        <v>7</v>
      </c>
      <c s="16" r="S22"/>
      <c s="16" r="T22"/>
      <c s="11" r="U22">
        <v>6</v>
      </c>
      <c s="16" r="V22"/>
      <c s="16" r="W22"/>
      <c s="11" r="X22">
        <v>6</v>
      </c>
      <c s="16" r="Y22"/>
      <c s="11" r="Z22">
        <v>27</v>
      </c>
      <c s="20" r="AA22">
        <f>$E$22/($B$22/100000)</f>
        <v>15.26089666821</v>
      </c>
      <c s="20" r="AB22">
        <f>($F$22-$E$22)/(($C$22-$B$22)/100000)</f>
        <v>11.2300705386196</v>
      </c>
    </row>
    <row r="23">
      <c t="s" r="A23">
        <v>49</v>
      </c>
      <c s="1" r="B23">
        <v>671051</v>
      </c>
      <c s="1" r="C23">
        <v>7579088</v>
      </c>
      <c s="12" r="D23">
        <f>B23/C23</f>
        <v>0.088539808483554</v>
      </c>
      <c s="11" r="E23">
        <v>217</v>
      </c>
      <c s="11" r="F23">
        <v>1274</v>
      </c>
      <c s="12" r="G23">
        <f>$E$23/$F$23</f>
        <v>0.17032967032967</v>
      </c>
      <c s="11" r="H23">
        <v>216</v>
      </c>
      <c s="12" r="I23">
        <f>$H$23/$E$23</f>
        <v>0.995391705069124</v>
      </c>
      <c s="11" r="J23">
        <v>1</v>
      </c>
      <c s="12" r="K23">
        <f>$J$23/$E$23</f>
        <v>0.004608294930876</v>
      </c>
      <c s="11" r="L23">
        <v>12</v>
      </c>
      <c s="16" r="M23"/>
      <c s="16" r="N23"/>
      <c s="11" r="O23">
        <v>13</v>
      </c>
      <c s="16" r="P23"/>
      <c s="16" r="Q23"/>
      <c s="11" r="R23">
        <v>25</v>
      </c>
      <c s="16" r="S23"/>
      <c s="16" r="T23"/>
      <c s="11" r="U23">
        <v>1</v>
      </c>
      <c s="16" r="V23"/>
      <c s="16" r="W23"/>
      <c s="11" r="X23">
        <v>45</v>
      </c>
      <c s="16" r="Y23"/>
      <c s="11" r="Z23">
        <v>81</v>
      </c>
      <c s="20" r="AA23">
        <f>$E$23/($B$23/100000)</f>
        <v>32.3373335260658</v>
      </c>
      <c s="20" r="AB23">
        <f>($F$23-$E$23)/(($C$23-$B$23)/100000)</f>
        <v>15.3010182197924</v>
      </c>
    </row>
    <row r="24">
      <c t="s" r="A24">
        <v>50</v>
      </c>
      <c s="1" r="B24">
        <v>366790</v>
      </c>
      <c s="1" r="C24">
        <v>4065374</v>
      </c>
      <c s="12" r="D24">
        <f>B24/C24</f>
        <v>0.090222941357917</v>
      </c>
      <c s="11" r="E24">
        <v>112</v>
      </c>
      <c s="11" r="F24">
        <v>625</v>
      </c>
      <c s="12" r="G24">
        <f>$E$24/$F$24</f>
        <v>0.1792</v>
      </c>
      <c s="11" r="H24">
        <v>109</v>
      </c>
      <c s="12" r="I24">
        <f>$H$24/$E$24</f>
        <v>0.973214285714286</v>
      </c>
      <c s="11" r="J24">
        <v>3</v>
      </c>
      <c s="12" r="K24">
        <f>$J$24/$E$24</f>
        <v>0.026785714285714</v>
      </c>
      <c s="11" r="L24">
        <v>5</v>
      </c>
      <c s="16" r="M24"/>
      <c s="16" r="N24"/>
      <c s="11" r="O24">
        <v>6</v>
      </c>
      <c s="16" r="P24"/>
      <c s="16" r="Q24"/>
      <c s="11" r="R24">
        <v>21</v>
      </c>
      <c s="16" r="S24"/>
      <c s="16" r="T24"/>
      <c s="11" r="U24">
        <v>25</v>
      </c>
      <c s="16" r="V24"/>
      <c s="16" r="W24"/>
      <c s="11" r="X24">
        <v>24</v>
      </c>
      <c s="16" r="Y24"/>
      <c s="11" r="Z24">
        <v>36</v>
      </c>
      <c s="20" r="AA24">
        <f>$E$24/($B$24/100000)</f>
        <v>30.5351836200551</v>
      </c>
      <c s="20" r="AB24">
        <f>($F$24-$E$24)/(($C$24-$B$24)/100000)</f>
        <v>13.8701730175656</v>
      </c>
    </row>
    <row r="25">
      <c t="s" r="A25">
        <v>51</v>
      </c>
      <c s="1" r="B25">
        <v>201148</v>
      </c>
      <c s="1" r="C25">
        <v>2215005</v>
      </c>
      <c s="12" r="D25">
        <f>B25/C25</f>
        <v>0.09081153315681</v>
      </c>
      <c s="30" r="E25">
        <v>76</v>
      </c>
      <c s="11" r="F25">
        <v>382</v>
      </c>
      <c s="12" r="G25">
        <f>$E$25/$F$25</f>
        <v>0.198952879581152</v>
      </c>
      <c s="30" r="H25">
        <v>73</v>
      </c>
      <c s="12" r="I25">
        <f>$H$25/$E$25</f>
        <v>0.960526315789474</v>
      </c>
      <c s="30" r="J25">
        <v>3</v>
      </c>
      <c s="12" r="K25">
        <f>$J$25/$E$25</f>
        <v>0.039473684210526</v>
      </c>
      <c s="30" r="L25">
        <v>3</v>
      </c>
      <c s="16" r="M25"/>
      <c s="16" r="N25"/>
      <c s="30" r="O25">
        <v>6</v>
      </c>
      <c s="16" r="P25"/>
      <c s="16" r="Q25"/>
      <c s="30" r="R25">
        <v>10</v>
      </c>
      <c s="16" r="S25"/>
      <c s="16" r="T25"/>
      <c s="30" r="U25">
        <v>10</v>
      </c>
      <c s="16" r="V25"/>
      <c s="16" r="W25"/>
      <c s="30" r="X25">
        <v>9</v>
      </c>
      <c s="16" r="Y25"/>
      <c s="30" r="Z25">
        <v>38</v>
      </c>
      <c s="20" r="AA25">
        <f>$E$25/($B$25/100000)</f>
        <v>37.7831248632847</v>
      </c>
      <c s="20" r="AB25">
        <f>($F$25-$E$25)/(($C$25-$B$25)/100000)</f>
        <v>15.1947233592057</v>
      </c>
    </row>
    <row r="26">
      <c t="s" r="A26">
        <v>52</v>
      </c>
      <c s="1" r="B26">
        <v>490162</v>
      </c>
      <c s="1" r="C26">
        <v>4578570</v>
      </c>
      <c s="12" r="D26">
        <f>B26/C26</f>
        <v>0.107055696429234</v>
      </c>
      <c s="11" r="E26">
        <v>180</v>
      </c>
      <c s="11" r="F26">
        <v>873</v>
      </c>
      <c s="12" r="G26">
        <f>$E$26/$F$26</f>
        <v>0.206185567010309</v>
      </c>
      <c s="11" r="H26">
        <v>177</v>
      </c>
      <c s="12" r="I26">
        <f>$H$26/$E$26</f>
        <v>0.983333333333333</v>
      </c>
      <c s="11" r="J26">
        <v>3</v>
      </c>
      <c s="12" r="K26">
        <f>$J$26/$E$26</f>
        <v>0.016666666666667</v>
      </c>
      <c s="11" r="L26">
        <v>6</v>
      </c>
      <c s="16" r="M26"/>
      <c s="16" r="N26"/>
      <c s="11" r="O26">
        <v>12</v>
      </c>
      <c s="16" r="P26"/>
      <c s="16" r="Q26"/>
      <c s="11" r="R26">
        <v>24</v>
      </c>
      <c s="16" r="S26"/>
      <c s="16" r="T26"/>
      <c s="11" r="U26">
        <v>33</v>
      </c>
      <c s="16" r="V26"/>
      <c s="16" r="W26"/>
      <c s="11" r="X26">
        <v>33</v>
      </c>
      <c s="16" r="Y26"/>
      <c s="11" r="Z26">
        <v>72</v>
      </c>
      <c s="20" r="AA26">
        <f>$E$26/($B$26/100000)</f>
        <v>36.7225529518812</v>
      </c>
      <c s="20" r="AB26">
        <f>($F$26-$E$26)/(($C$26-$B$26)/100000)</f>
        <v>16.9503630753095</v>
      </c>
    </row>
    <row r="27">
      <c t="s" r="A27">
        <v>53</v>
      </c>
      <c s="1" r="B27">
        <v>94872</v>
      </c>
      <c s="1" r="C27">
        <v>772072</v>
      </c>
      <c s="12" r="D27">
        <f>B27/C27</f>
        <v>0.122879731424012</v>
      </c>
      <c s="30" r="E27">
        <v>55</v>
      </c>
      <c s="11" r="F27">
        <v>224</v>
      </c>
      <c s="12" r="G27">
        <f>$E$27/$F$27</f>
        <v>0.245535714285714</v>
      </c>
      <c s="30" r="H27">
        <v>53</v>
      </c>
      <c s="12" r="I27">
        <f>$H$27/$E$27</f>
        <v>0.963636363636364</v>
      </c>
      <c s="30" r="J27">
        <v>2</v>
      </c>
      <c s="12" r="K27">
        <f>$J$27/$E$27</f>
        <v>0.036363636363636</v>
      </c>
      <c s="30" r="L27">
        <v>2</v>
      </c>
      <c s="16" r="M27"/>
      <c s="16" r="N27"/>
      <c s="16" r="O27"/>
      <c s="16" r="P27"/>
      <c s="30" r="Q27">
        <v>11</v>
      </c>
      <c s="16" r="R27"/>
      <c s="16" r="S27"/>
      <c s="16" r="T27"/>
      <c s="16" r="U27"/>
      <c s="16" r="V27"/>
      <c s="30" r="W27">
        <v>21</v>
      </c>
      <c s="16" r="X27"/>
      <c s="16" r="Y27"/>
      <c s="30" r="Z27">
        <v>21</v>
      </c>
      <c s="20" r="AA27">
        <f>$E$27/($B$27/100000)</f>
        <v>57.9728476262754</v>
      </c>
      <c s="20" r="AB27">
        <f>($F$27-$E$27)/(($C$27-$B$27)/100000)</f>
        <v>24.9556999409333</v>
      </c>
    </row>
    <row r="28">
      <c t="s" r="A28">
        <v>54</v>
      </c>
      <c s="1" r="B28">
        <v>146104</v>
      </c>
      <c s="1" r="C28">
        <v>1377398</v>
      </c>
      <c s="12" r="D28">
        <f>B28/C28</f>
        <v>0.106072464167946</v>
      </c>
      <c s="30" r="E28">
        <v>34</v>
      </c>
      <c s="11" r="F28">
        <v>185</v>
      </c>
      <c s="12" r="G28">
        <f>$E$28/$F$28</f>
        <v>0.183783783783784</v>
      </c>
      <c s="16" r="H28"/>
      <c s="12" r="I28">
        <f>$H$28/$E$28</f>
        <v>0</v>
      </c>
      <c s="16" r="J28"/>
      <c s="12" r="K28">
        <f>$J$28/$E$28</f>
        <v>0</v>
      </c>
      <c s="16" r="L28"/>
      <c s="16" r="M28"/>
      <c s="16" r="N28"/>
      <c s="16" r="O28"/>
      <c s="16" r="P28"/>
      <c s="16" r="Q28"/>
      <c s="16" r="R28"/>
      <c s="16" r="S28"/>
      <c s="16" r="T28"/>
      <c s="16" r="U28"/>
      <c s="16" r="V28"/>
      <c s="16" r="W28"/>
      <c s="16" r="X28"/>
      <c s="16" r="Y28"/>
      <c s="16" r="Z28"/>
      <c s="20" r="AA28">
        <f>$E$28/($B$28/100000)</f>
        <v>23.2710945627772</v>
      </c>
      <c s="20" r="AB28">
        <f>($F$28-$E$28)/(($C$28-$B$28)/100000)</f>
        <v>12.2635211411734</v>
      </c>
    </row>
    <row r="29">
      <c t="s" r="A29">
        <v>55</v>
      </c>
      <c s="1" r="B29">
        <v>228213</v>
      </c>
      <c s="1" r="C29">
        <v>2049720</v>
      </c>
      <c s="12" r="D29">
        <f>B29/C29</f>
        <v>0.111338621860547</v>
      </c>
      <c s="11" r="E29">
        <v>122</v>
      </c>
      <c s="11" r="F29">
        <v>554</v>
      </c>
      <c s="12" r="G29">
        <f>$E$29/$F$29</f>
        <v>0.220216606498195</v>
      </c>
      <c s="16" r="H29"/>
      <c s="12" r="I29">
        <f>$H$29/$E$29</f>
        <v>0</v>
      </c>
      <c s="16" r="J29"/>
      <c s="12" r="K29">
        <f>$J$29/$E$29</f>
        <v>0</v>
      </c>
      <c s="11" r="L29">
        <v>3</v>
      </c>
      <c s="16" r="M29"/>
      <c s="16" r="N29"/>
      <c s="11" r="O29">
        <v>7</v>
      </c>
      <c s="16" r="P29"/>
      <c s="16" r="Q29"/>
      <c s="11" r="R29">
        <v>12</v>
      </c>
      <c s="16" r="S29"/>
      <c s="16" r="T29"/>
      <c s="11" r="U29">
        <v>17</v>
      </c>
      <c s="16" r="V29"/>
      <c s="16" r="W29"/>
      <c s="11" r="X29">
        <v>34</v>
      </c>
      <c s="16" r="Y29"/>
      <c s="11" r="Z29">
        <v>52</v>
      </c>
      <c s="20" r="AA29">
        <f>$E$29/($B$29/100000)</f>
        <v>53.4588301279945</v>
      </c>
      <c s="20" r="AB29">
        <f>($F$29-$E$29)/(($C$29-$B$29)/100000)</f>
        <v>23.7166258488164</v>
      </c>
    </row>
    <row r="30">
      <c t="s" r="A30">
        <v>56</v>
      </c>
      <c s="1" r="B30">
        <v>115297</v>
      </c>
      <c s="1" r="C30">
        <v>1037312</v>
      </c>
      <c s="12" r="D30">
        <f>B30/C30</f>
        <v>0.111149779429911</v>
      </c>
      <c s="30" r="E30">
        <v>33</v>
      </c>
      <c s="11" r="F30">
        <v>203</v>
      </c>
      <c s="12" r="G30">
        <f>$E$30/$F$30</f>
        <v>0.16256157635468</v>
      </c>
      <c s="30" r="H30">
        <v>33</v>
      </c>
      <c s="12" r="I30">
        <f>$H$30/$E$30</f>
        <v>1</v>
      </c>
      <c s="30" r="J30">
        <v>0</v>
      </c>
      <c s="12" r="K30">
        <f>$J$30/$E$30</f>
        <v>0</v>
      </c>
      <c s="16" r="L30"/>
      <c s="16" r="M30"/>
      <c s="16" r="N30"/>
      <c s="16" r="O30"/>
      <c s="16" r="P30"/>
      <c s="16" r="Q30"/>
      <c s="16" r="R30"/>
      <c s="16" r="S30"/>
      <c s="16" r="T30"/>
      <c s="16" r="U30"/>
      <c s="16" r="V30"/>
      <c s="16" r="W30"/>
      <c s="16" r="X30"/>
      <c s="16" r="Y30"/>
      <c s="16" r="Z30"/>
      <c s="9" r="AA30">
        <f>$E$30/($B$30/100000)</f>
        <v>28.6217334362559</v>
      </c>
      <c s="20" r="AB30">
        <f>($F$30-$E$30)/(($C$30-$B$30)/100000)</f>
        <v>18.4378779087108</v>
      </c>
    </row>
    <row r="31">
      <c t="s" s="8" r="A31">
        <v>57</v>
      </c>
      <c s="1" r="B31">
        <v>444887</v>
      </c>
      <c s="1" r="C31">
        <v>6771714</v>
      </c>
      <c s="14" r="D31">
        <f>B31/C31</f>
        <v>0.065697842525541</v>
      </c>
      <c s="30" r="E31">
        <v>92</v>
      </c>
      <c s="11" r="F31">
        <v>668</v>
      </c>
      <c s="14" r="G31">
        <f>$E$31/$F$31</f>
        <v>0.137724550898204</v>
      </c>
      <c s="30" r="H31">
        <v>89</v>
      </c>
      <c s="14" r="I31">
        <f>$H$31/$E$31</f>
        <v>0.967391304347826</v>
      </c>
      <c s="30" r="J31">
        <v>3</v>
      </c>
      <c s="14" r="K31">
        <f>$J$31/$E$31</f>
        <v>0.032608695652174</v>
      </c>
      <c s="30" r="L31">
        <v>2</v>
      </c>
      <c s="16" r="M31"/>
      <c s="16" r="N31"/>
      <c s="30" r="O31">
        <v>3</v>
      </c>
      <c s="16" r="P31"/>
      <c s="16" r="Q31"/>
      <c s="30" r="R31">
        <v>8</v>
      </c>
      <c s="16" r="S31"/>
      <c s="16" r="T31"/>
      <c s="30" r="U31">
        <v>9</v>
      </c>
      <c s="16" r="V31"/>
      <c s="16" r="W31"/>
      <c s="30" r="X31">
        <v>15</v>
      </c>
      <c s="16" r="Y31"/>
      <c s="30" r="Z31">
        <v>55</v>
      </c>
      <c s="9" r="AA31">
        <f>$E$31/($B$31/100000)</f>
        <v>20.679408479007</v>
      </c>
      <c s="9" r="AB31">
        <f>($F$31-$E$31)/(($C$31-$B$31)/100000)</f>
        <v>9.10408961711771</v>
      </c>
    </row>
    <row r="32">
      <c t="s" r="A32">
        <v>58</v>
      </c>
      <c s="1" r="B32">
        <v>177041</v>
      </c>
      <c s="1" r="C32">
        <v>1555130</v>
      </c>
      <c s="14" r="D32">
        <f>B32/C32</f>
        <v>0.113843215679718</v>
      </c>
      <c s="30" r="E32">
        <v>83</v>
      </c>
      <c s="11" r="F32">
        <v>423</v>
      </c>
      <c s="14" r="G32">
        <f>$E$32/$F$32</f>
        <v>0.196217494089835</v>
      </c>
      <c s="30" r="H32">
        <v>78</v>
      </c>
      <c s="14" r="I32">
        <f>$H$32/$E$32</f>
        <v>0.939759036144578</v>
      </c>
      <c s="30" r="J32">
        <v>5</v>
      </c>
      <c s="14" r="K32">
        <f>$J$32/$E$32</f>
        <v>0.060240963855422</v>
      </c>
      <c s="30" r="L32">
        <v>8</v>
      </c>
      <c s="16" r="M32"/>
      <c s="16" r="N32"/>
      <c s="30" r="O32">
        <v>6</v>
      </c>
      <c s="16" r="P32"/>
      <c s="16" r="Q32"/>
      <c s="30" r="R32">
        <v>9</v>
      </c>
      <c s="16" r="S32"/>
      <c s="16" r="T32"/>
      <c s="30" r="U32">
        <v>14</v>
      </c>
      <c s="16" r="V32"/>
      <c s="16" r="W32"/>
      <c s="30" r="X32">
        <v>11</v>
      </c>
      <c s="16" r="Y32"/>
      <c s="30" r="Z32">
        <v>35</v>
      </c>
      <c s="20" r="AA32">
        <f>$E$32/($B$32/100000)</f>
        <v>46.8817957422292</v>
      </c>
      <c s="20" r="AB32">
        <f>($F$32-$E$32)/(($C$32-$B$32)/100000)</f>
        <v>24.6718463031052</v>
      </c>
    </row>
    <row r="33">
      <c t="s" r="A33">
        <v>59</v>
      </c>
      <c s="1" r="B33">
        <v>917741</v>
      </c>
      <c s="1" r="C33">
        <v>15160932</v>
      </c>
      <c s="12" r="D33">
        <f>B33/C33</f>
        <v>0.060533283837696</v>
      </c>
      <c s="30" r="E33">
        <v>244</v>
      </c>
      <c s="11" r="F33">
        <v>1557</v>
      </c>
      <c s="14" r="G33">
        <f>$E$33/$F$33</f>
        <v>0.156711624919717</v>
      </c>
      <c s="30" r="H33">
        <v>235</v>
      </c>
      <c s="14" r="I33">
        <f>$H$33/$E$33</f>
        <v>0.963114754098361</v>
      </c>
      <c s="30" r="J33">
        <v>9</v>
      </c>
      <c s="12" r="K33">
        <f>$J$33/$E$33</f>
        <v>0.036885245901639</v>
      </c>
      <c s="30" r="L33">
        <v>9</v>
      </c>
      <c s="16" r="M33"/>
      <c s="16" r="N33"/>
      <c s="30" r="O33">
        <v>9</v>
      </c>
      <c s="16" r="P33"/>
      <c s="16" r="Q33"/>
      <c s="30" r="R33">
        <v>30</v>
      </c>
      <c s="16" r="S33"/>
      <c s="16" r="T33"/>
      <c s="30" r="U33">
        <v>118</v>
      </c>
      <c s="16" r="V33"/>
      <c s="16" r="W33"/>
      <c s="30" r="X33">
        <v>67</v>
      </c>
      <c s="16" r="Y33"/>
      <c s="30" r="Z33">
        <v>11</v>
      </c>
      <c s="20" r="AA33">
        <f>$E$33/($B$33/100000)</f>
        <v>26.5870218285987</v>
      </c>
      <c s="20" r="AB33">
        <f>($F$33-$E$33)/(($C$33-$B$33)/100000)</f>
        <v>9.21843988471404</v>
      </c>
    </row>
    <row r="34">
      <c t="s" r="A34">
        <v>60</v>
      </c>
      <c s="1" r="B34">
        <v>740470</v>
      </c>
      <c s="1" r="C34">
        <v>7285172</v>
      </c>
      <c s="12" r="D34">
        <f>B34/C34</f>
        <v>0.101640702511897</v>
      </c>
      <c s="30" r="E34">
        <v>207</v>
      </c>
      <c s="11" r="F34">
        <v>1171</v>
      </c>
      <c s="12" r="G34">
        <f>$E$34/$F$34</f>
        <v>0.176771989752348</v>
      </c>
      <c s="30" r="H34">
        <v>198</v>
      </c>
      <c s="12" r="I34">
        <f>$H$34/$E$34</f>
        <v>0.956521739130435</v>
      </c>
      <c s="30" r="J34">
        <v>11</v>
      </c>
      <c s="12" r="K34">
        <f>$J$34/$E$34</f>
        <v>0.053140096618358</v>
      </c>
      <c s="30" r="L34">
        <v>9</v>
      </c>
      <c s="16" r="M34"/>
      <c s="16" r="N34"/>
      <c s="30" r="O34">
        <v>18</v>
      </c>
      <c s="16" r="P34"/>
      <c s="16" r="Q34"/>
      <c s="30" r="R34">
        <v>26</v>
      </c>
      <c s="16" r="S34"/>
      <c s="16" r="T34"/>
      <c s="30" r="U34">
        <v>22</v>
      </c>
      <c s="16" r="V34"/>
      <c s="16" r="W34"/>
      <c s="30" r="X34">
        <v>50</v>
      </c>
      <c s="16" r="Y34"/>
      <c s="30" r="Z34">
        <v>82</v>
      </c>
      <c s="20" r="AA34">
        <f>$E$34/($B$34/100000)</f>
        <v>27.9552176320445</v>
      </c>
      <c s="20" r="AB34">
        <f>($F$34-$E$34)/(($C$34-$B$34)/100000)</f>
        <v>14.7294712578204</v>
      </c>
    </row>
    <row r="35">
      <c t="s" r="A35">
        <v>61</v>
      </c>
      <c s="1" r="B35">
        <v>55556</v>
      </c>
      <c s="1" r="C35">
        <v>527822</v>
      </c>
      <c s="12" r="D35">
        <f>B35/C35</f>
        <v>0.105255180723805</v>
      </c>
      <c s="30" r="E35">
        <v>25</v>
      </c>
      <c s="11" r="F35">
        <v>104</v>
      </c>
      <c s="12" r="G35">
        <f>$E$35/$F$35</f>
        <v>0.240384615384615</v>
      </c>
      <c s="11" r="H35">
        <v>25</v>
      </c>
      <c s="12" r="I35">
        <f>$H$35/$E$35</f>
        <v>1</v>
      </c>
      <c s="11" r="J35">
        <v>0</v>
      </c>
      <c s="12" r="K35">
        <f>$J$35/$E$35</f>
        <v>0</v>
      </c>
      <c s="11" r="L35">
        <v>2</v>
      </c>
      <c s="16" r="M35"/>
      <c s="16" r="N35"/>
      <c s="11" r="O35">
        <v>4</v>
      </c>
      <c s="16" r="P35"/>
      <c s="16" r="Q35"/>
      <c s="11" r="R35">
        <v>4</v>
      </c>
      <c s="16" r="S35"/>
      <c s="16" r="T35"/>
      <c s="11" r="U35">
        <v>4</v>
      </c>
      <c s="16" r="V35"/>
      <c s="16" r="W35"/>
      <c s="11" r="X35">
        <v>5</v>
      </c>
      <c s="16" r="Y35"/>
      <c s="11" r="Z35">
        <v>6</v>
      </c>
      <c s="20" r="AA35">
        <f>$E$35/($B$35/100000)</f>
        <v>44.99964000288</v>
      </c>
      <c s="20" r="AB35">
        <f>($F$35-$E$35)/(($C$35-$B$35)/100000)</f>
        <v>16.7278609935926</v>
      </c>
    </row>
    <row r="36">
      <c t="s" r="A36">
        <v>62</v>
      </c>
      <c s="1" r="B36">
        <v>876163</v>
      </c>
      <c s="1" r="C36">
        <v>8842889</v>
      </c>
      <c s="12" r="D36">
        <f>B36/C36</f>
        <v>0.099081080854911</v>
      </c>
      <c s="30" r="E36">
        <v>270</v>
      </c>
      <c s="11" r="F36">
        <v>1274</v>
      </c>
      <c s="12" r="G36">
        <f>$E$36/$F$36</f>
        <v>0.21193092621664</v>
      </c>
      <c s="30" r="H36">
        <v>267</v>
      </c>
      <c s="12" r="I36">
        <f>$H$36/$E$36</f>
        <v>0.988888888888889</v>
      </c>
      <c s="30" r="J36">
        <v>3</v>
      </c>
      <c s="12" r="K36">
        <f>$J$36/$E$36</f>
        <v>0.011111111111111</v>
      </c>
      <c s="30" r="L36">
        <v>5</v>
      </c>
      <c s="16" r="M36"/>
      <c s="16" r="N36"/>
      <c s="30" r="O36">
        <v>26</v>
      </c>
      <c s="16" r="P36"/>
      <c s="16" r="Q36"/>
      <c s="30" r="R36">
        <v>21</v>
      </c>
      <c s="16" r="S36"/>
      <c s="16" r="T36"/>
      <c s="30" r="U36">
        <v>49</v>
      </c>
      <c s="16" r="V36"/>
      <c s="16" r="W36"/>
      <c s="30" r="X36">
        <v>66</v>
      </c>
      <c s="16" r="Y36"/>
      <c s="30" r="Z36">
        <v>103</v>
      </c>
      <c s="20" r="AA36">
        <f>$E$36/($B$36/100000)</f>
        <v>30.8161837466316</v>
      </c>
      <c s="20" r="AB36">
        <f>($F$36-$E$36)/(($C$36-$B$36)/100000)</f>
        <v>12.6024166012487</v>
      </c>
    </row>
    <row r="37">
      <c t="s" r="A37">
        <v>63</v>
      </c>
      <c s="1" r="B37">
        <v>319724</v>
      </c>
      <c s="1" r="C37">
        <v>2837898</v>
      </c>
      <c s="12" r="D37">
        <f>B37/C37</f>
        <v>0.112662259179153</v>
      </c>
      <c s="30" r="E37">
        <v>141</v>
      </c>
      <c s="11" r="F37">
        <v>637</v>
      </c>
      <c s="12" r="G37">
        <f>$E$37/$F$37</f>
        <v>0.221350078492936</v>
      </c>
      <c s="16" r="H37"/>
      <c s="12" r="I37">
        <f>$H$37/$E$37</f>
        <v>0</v>
      </c>
      <c s="16" r="J37"/>
      <c s="12" r="K37">
        <f>$J$37/$E$37</f>
        <v>0</v>
      </c>
      <c s="11" r="L37">
        <v>5</v>
      </c>
      <c s="16" r="M37"/>
      <c s="16" r="N37"/>
      <c s="11" r="O37">
        <v>14</v>
      </c>
      <c s="16" r="P37"/>
      <c s="16" r="Q37"/>
      <c s="11" r="R37">
        <v>17</v>
      </c>
      <c s="16" r="S37"/>
      <c s="16" r="T37"/>
      <c s="11" r="U37">
        <v>28</v>
      </c>
      <c s="16" r="V37"/>
      <c s="16" r="W37"/>
      <c s="11" r="X37">
        <v>35</v>
      </c>
      <c s="16" r="Y37"/>
      <c s="11" r="Z37">
        <v>42</v>
      </c>
      <c s="20" r="AA37">
        <f>$E$37/($B$37/100000)</f>
        <v>44.1005367129149</v>
      </c>
      <c s="20" r="AB37">
        <f>($F$37-$E$37)/(($C$37-$B$37)/100000)</f>
        <v>19.6968120550844</v>
      </c>
    </row>
    <row r="38">
      <c t="s" r="A38">
        <v>64</v>
      </c>
      <c s="1" r="B38">
        <v>319194</v>
      </c>
      <c s="1" r="C38">
        <v>3007303</v>
      </c>
      <c s="12" r="D38">
        <f>B38/C38</f>
        <v>0.10613962078314</v>
      </c>
      <c s="30" r="E38">
        <v>150</v>
      </c>
      <c s="11" r="F38">
        <v>683</v>
      </c>
      <c s="12" r="G38">
        <f>$E$38/$F$38</f>
        <v>0.219619326500732</v>
      </c>
      <c s="30" r="H38">
        <v>144</v>
      </c>
      <c s="12" r="I38">
        <f>$H$38/$E$38</f>
        <v>0.96</v>
      </c>
      <c s="30" r="J38">
        <v>6</v>
      </c>
      <c s="12" r="K38">
        <f>$J$38/$E$38</f>
        <v>0.04</v>
      </c>
      <c s="30" r="L38">
        <v>1</v>
      </c>
      <c s="16" r="M38"/>
      <c s="16" r="N38"/>
      <c s="30" r="O38">
        <v>9</v>
      </c>
      <c s="16" r="P38"/>
      <c s="16" r="Q38"/>
      <c s="30" r="R38">
        <v>24</v>
      </c>
      <c s="16" r="S38"/>
      <c s="16" r="T38"/>
      <c s="30" r="U38">
        <v>23</v>
      </c>
      <c s="16" r="V38"/>
      <c s="16" r="W38"/>
      <c s="30" r="X38">
        <v>34</v>
      </c>
      <c s="16" r="Y38"/>
      <c s="30" r="Z38">
        <v>59</v>
      </c>
      <c s="20" r="AA38">
        <f>$E$38/($B$38/100000)</f>
        <v>46.9933645369274</v>
      </c>
      <c s="20" r="AB38">
        <f>($F$38-$E$38)/(($C$38-$B$38)/100000)</f>
        <v>19.8280650077806</v>
      </c>
    </row>
    <row r="39">
      <c t="s" r="A39">
        <v>65</v>
      </c>
      <c s="1" r="B39">
        <v>954659</v>
      </c>
      <c s="1" r="C39">
        <v>9976032</v>
      </c>
      <c s="12" r="D39">
        <f>B39/C39</f>
        <v>0.095695262404932</v>
      </c>
      <c s="11" r="E39">
        <v>285</v>
      </c>
      <c s="11" r="F39">
        <v>1574</v>
      </c>
      <c s="12" r="G39">
        <f>$E$39/$F$39</f>
        <v>0.181067344345616</v>
      </c>
      <c s="11" r="H39">
        <v>276</v>
      </c>
      <c s="12" r="I39">
        <f>$H$39/$E$39</f>
        <v>0.968421052631579</v>
      </c>
      <c s="11" r="J39">
        <v>9</v>
      </c>
      <c s="12" r="K39">
        <f>$J$39/$E$39</f>
        <v>0.031578947368421</v>
      </c>
      <c s="16" r="L39"/>
      <c s="16" r="M39"/>
      <c s="16" r="N39"/>
      <c s="16" r="O39"/>
      <c s="16" r="P39"/>
      <c s="16" r="Q39"/>
      <c s="16" r="R39"/>
      <c s="16" r="S39"/>
      <c s="16" r="T39"/>
      <c s="16" r="U39"/>
      <c s="16" r="V39"/>
      <c s="16" r="W39"/>
      <c s="16" r="X39"/>
      <c s="16" r="Y39"/>
      <c s="16" r="Z39"/>
      <c s="20" r="AA39">
        <f>$E$39/($B$39/100000)</f>
        <v>29.85359170133</v>
      </c>
      <c s="20" r="AB39">
        <f>($F$39-$E$39)/(($C$39-$B$39)/100000)</f>
        <v>14.2882907069689</v>
      </c>
    </row>
    <row r="40">
      <c t="s" r="A40">
        <v>66</v>
      </c>
      <c s="1" r="B40">
        <v>71863</v>
      </c>
      <c s="1" r="C40">
        <v>829243</v>
      </c>
      <c s="12" r="D40">
        <f>B40/C40</f>
        <v>0.086660966688896</v>
      </c>
      <c s="30" r="E40">
        <v>18</v>
      </c>
      <c s="11" r="F40">
        <v>127</v>
      </c>
      <c s="12" r="G40">
        <f>$E$40/$F$40</f>
        <v>0.141732283464567</v>
      </c>
      <c s="16" r="H40"/>
      <c s="12" r="I40">
        <f>$H$40/$E$40</f>
        <v>0</v>
      </c>
      <c s="16" r="J40"/>
      <c s="12" r="K40">
        <f>$J$40/$E$40</f>
        <v>0</v>
      </c>
      <c s="16" r="L40"/>
      <c s="16" r="M40"/>
      <c s="16" r="N40"/>
      <c s="16" r="O40"/>
      <c s="16" r="P40"/>
      <c s="16" r="Q40"/>
      <c s="16" r="R40"/>
      <c s="16" r="S40"/>
      <c s="16" r="T40"/>
      <c s="16" r="U40"/>
      <c s="16" r="V40"/>
      <c s="16" r="W40"/>
      <c s="16" r="X40"/>
      <c s="16" r="Y40"/>
      <c s="16" r="Z40"/>
      <c s="20" r="AA40">
        <f>$E$40/($B$40/100000)</f>
        <v>25.0476601310828</v>
      </c>
      <c s="20" r="AB40">
        <f>($F$40-$E$40)/(($C$40-$B$40)/100000)</f>
        <v>14.3917188201431</v>
      </c>
    </row>
    <row r="41">
      <c t="s" r="A41">
        <v>67</v>
      </c>
      <c s="1" r="B41">
        <v>398985</v>
      </c>
      <c s="1" r="C41">
        <v>3563610</v>
      </c>
      <c s="12" r="D41">
        <f>B41/C41</f>
        <v>0.111960904812816</v>
      </c>
      <c s="30" r="E41">
        <v>158</v>
      </c>
      <c s="11" r="F41">
        <v>645</v>
      </c>
      <c s="12" r="G41">
        <f>$E$41/$F$41</f>
        <v>0.244961240310078</v>
      </c>
      <c s="30" r="H41">
        <v>150</v>
      </c>
      <c s="12" r="I41">
        <f>$H$41/$E$41</f>
        <v>0.949367088607595</v>
      </c>
      <c s="30" r="J41">
        <v>8</v>
      </c>
      <c s="12" r="K41">
        <f>$J$41/$E$41</f>
        <v>0.050632911392405</v>
      </c>
      <c s="30" r="L41">
        <v>8</v>
      </c>
      <c s="16" r="M41"/>
      <c s="16" r="N41"/>
      <c s="30" r="O41">
        <v>7</v>
      </c>
      <c s="16" r="P41"/>
      <c s="16" r="Q41"/>
      <c s="30" r="R41">
        <v>15</v>
      </c>
      <c s="16" r="S41"/>
      <c s="16" r="T41"/>
      <c s="30" r="U41">
        <v>27</v>
      </c>
      <c s="16" r="V41"/>
      <c s="16" r="W41"/>
      <c s="30" r="X41">
        <v>26</v>
      </c>
      <c s="16" r="Y41"/>
      <c s="29" r="Z41">
        <v>57</v>
      </c>
      <c s="20" r="AA41">
        <f>$E$41/($B$41/100000)</f>
        <v>39.6004862338183</v>
      </c>
      <c s="20" r="AB41">
        <f>($F$41-$E$41)/(($C$41-$B$41)/100000)</f>
        <v>15.3888691393135</v>
      </c>
    </row>
    <row r="42">
      <c t="s" r="A42">
        <v>68</v>
      </c>
      <c s="1" r="B42">
        <v>70027</v>
      </c>
      <c s="1" r="C42">
        <v>618454</v>
      </c>
      <c s="12" r="D42">
        <f>B42/C42</f>
        <v>0.113229116474305</v>
      </c>
      <c s="30" r="E42">
        <v>25</v>
      </c>
      <c s="11" r="F42">
        <v>123</v>
      </c>
      <c s="12" r="G42">
        <f>$E$42/$F$42</f>
        <v>0.203252032520325</v>
      </c>
      <c s="16" r="H42"/>
      <c s="12" r="I42">
        <f>$H$42/$E$42</f>
        <v>0</v>
      </c>
      <c s="16" r="J42"/>
      <c s="12" r="K42">
        <f>$J$42/$E$42</f>
        <v>0</v>
      </c>
      <c s="16" r="L42"/>
      <c s="16" r="M42"/>
      <c s="16" r="N42"/>
      <c s="16" r="O42"/>
      <c s="16" r="P42"/>
      <c s="16" r="Q42"/>
      <c s="16" r="R42"/>
      <c s="16" r="S42"/>
      <c s="16" r="T42"/>
      <c s="16" r="U42"/>
      <c s="16" r="V42"/>
      <c s="16" r="W42"/>
      <c s="16" r="X42"/>
      <c s="16" r="Y42"/>
      <c s="16" r="Z42"/>
      <c s="20" r="AA42">
        <f>$E$42/($B$42/100000)</f>
        <v>35.700515515444</v>
      </c>
      <c s="20" r="AB42">
        <f>($F$42-$E$42)/(($C$42-$B$42)/100000)</f>
        <v>17.8692879818098</v>
      </c>
    </row>
    <row r="43">
      <c t="s" r="A43">
        <v>69</v>
      </c>
      <c s="1" r="B43">
        <v>486407</v>
      </c>
      <c s="1" r="C43">
        <v>4896267</v>
      </c>
      <c s="12" r="D43">
        <f>B43/C43</f>
        <v>0.099342417396764</v>
      </c>
      <c s="30" r="E43">
        <v>190</v>
      </c>
      <c s="11" r="F43">
        <v>941</v>
      </c>
      <c s="12" r="G43">
        <f>$E$43/$F$43</f>
        <v>0.201912858660999</v>
      </c>
      <c s="30" r="H43">
        <v>189</v>
      </c>
      <c s="12" r="I43">
        <f>$H$43/$E$43</f>
        <v>0.994736842105263</v>
      </c>
      <c s="30" r="J43">
        <v>1</v>
      </c>
      <c s="12" r="K43">
        <f>$J$43/$E$43</f>
        <v>0.005263157894737</v>
      </c>
      <c s="30" r="L43">
        <v>8</v>
      </c>
      <c s="16" r="M43"/>
      <c s="16" r="N43"/>
      <c s="30" r="O43">
        <v>17</v>
      </c>
      <c s="16" r="P43"/>
      <c s="16" r="Q43"/>
      <c s="30" r="R43">
        <v>13</v>
      </c>
      <c s="16" r="S43"/>
      <c s="16" r="T43"/>
      <c s="30" r="U43">
        <v>28</v>
      </c>
      <c s="16" r="V43"/>
      <c s="16" r="W43"/>
      <c s="30" r="X43">
        <v>52</v>
      </c>
      <c s="16" r="Y43"/>
      <c s="30" r="Z43">
        <v>72</v>
      </c>
      <c s="20" r="AA43">
        <f>$E$43/($B$43/100000)</f>
        <v>39.0619378421774</v>
      </c>
      <c s="20" r="AB43">
        <f>($F$43-$E$43)/(($C$43-$B$43)/100000)</f>
        <v>17.0300190935767</v>
      </c>
    </row>
    <row r="44">
      <c t="s" r="A44">
        <v>70</v>
      </c>
      <c s="1" r="B44">
        <v>1593072</v>
      </c>
      <c s="1" r="C44">
        <v>18617868</v>
      </c>
      <c s="12" r="D44">
        <f>B44/C44</f>
        <v>0.085566832894078</v>
      </c>
      <c s="30" r="E44">
        <v>527</v>
      </c>
      <c s="11" r="F44">
        <v>2889</v>
      </c>
      <c s="12" r="G44">
        <f>$E$44/$F$44</f>
        <v>0.182416060920734</v>
      </c>
      <c s="30" r="H44">
        <v>504</v>
      </c>
      <c s="12" r="I44">
        <f>$H$44/$E$44</f>
        <v>0.956356736242884</v>
      </c>
      <c s="30" r="J44">
        <v>23</v>
      </c>
      <c s="12" r="K44">
        <f>$J$44/$E$44</f>
        <v>0.043643263757116</v>
      </c>
      <c s="16" r="L44"/>
      <c s="30" r="M44">
        <v>53</v>
      </c>
      <c s="16" r="N44"/>
      <c s="16" r="O44"/>
      <c s="30" r="P44">
        <v>42</v>
      </c>
      <c s="16" r="Q44"/>
      <c s="16" r="R44"/>
      <c s="30" r="S44">
        <v>84</v>
      </c>
      <c s="16" r="T44"/>
      <c s="16" r="U44"/>
      <c s="30" r="V44">
        <v>96</v>
      </c>
      <c s="16" r="W44"/>
      <c s="16" r="X44"/>
      <c s="30" r="Y44">
        <v>247</v>
      </c>
      <c s="16" r="Z44"/>
      <c s="20" r="AA44">
        <f>$E$44/($B$44/100000)</f>
        <v>33.0807396024787</v>
      </c>
      <c s="20" r="AB44">
        <f>($F$44-$E$44)/(($C$44-$B$44)/100000)</f>
        <v>13.8738813669192</v>
      </c>
    </row>
    <row r="45">
      <c t="s" r="A45">
        <v>71</v>
      </c>
      <c s="1" r="B45">
        <v>146806</v>
      </c>
      <c s="1" r="C45">
        <v>1930847</v>
      </c>
      <c s="12" r="D45">
        <f>B45/C45</f>
        <v>0.076031917598857</v>
      </c>
      <c s="30" r="E45">
        <v>71</v>
      </c>
      <c s="11" r="F45">
        <v>468</v>
      </c>
      <c s="12" r="G45">
        <f>$E$45/$F$45</f>
        <v>0.151709401709402</v>
      </c>
      <c s="30" r="H45">
        <v>68</v>
      </c>
      <c s="12" r="I45">
        <f>$H$45/$E$45</f>
        <v>0.957746478873239</v>
      </c>
      <c s="30" r="J45">
        <v>3</v>
      </c>
      <c s="12" r="K45">
        <f>$J$45/$E$45</f>
        <v>0.042253521126761</v>
      </c>
      <c s="29" r="L45">
        <v>0</v>
      </c>
      <c s="6" r="M45"/>
      <c s="6" r="N45"/>
      <c s="29" r="O45">
        <v>0</v>
      </c>
      <c s="6" r="P45"/>
      <c s="6" r="Q45"/>
      <c s="29" r="R45">
        <v>0</v>
      </c>
      <c s="6" r="S45"/>
      <c s="6" r="T45"/>
      <c s="29" r="U45">
        <v>14</v>
      </c>
      <c s="6" r="V45"/>
      <c s="6" r="W45"/>
      <c s="29" r="X45">
        <v>16</v>
      </c>
      <c s="6" r="Y45"/>
      <c s="29" r="Z45">
        <v>31</v>
      </c>
      <c s="20" r="AA45">
        <f>$E$45/($B$45/100000)</f>
        <v>48.3631459204665</v>
      </c>
      <c s="20" r="AB45">
        <f>($F$45-$E$45)/(($C$45-$B$45)/100000)</f>
        <v>22.2528518122622</v>
      </c>
    </row>
    <row r="46">
      <c t="s" r="A46">
        <v>72</v>
      </c>
      <c s="1" r="B46">
        <v>51373</v>
      </c>
      <c s="1" r="C46">
        <v>499809</v>
      </c>
      <c s="12" r="D46">
        <f>B46/C46</f>
        <v>0.102785263970837</v>
      </c>
      <c s="11" r="E46">
        <v>18</v>
      </c>
      <c s="11" r="F46">
        <v>124</v>
      </c>
      <c s="12" r="G46">
        <f>$E$46/$F$46</f>
        <v>0.145161290322581</v>
      </c>
      <c s="11" r="H46">
        <v>17</v>
      </c>
      <c s="12" r="I46">
        <f>$H$46/$E$46</f>
        <v>0.944444444444444</v>
      </c>
      <c s="11" r="J46">
        <v>1</v>
      </c>
      <c s="12" r="K46">
        <f>$J$46/$E$46</f>
        <v>0.055555555555556</v>
      </c>
      <c s="11" r="L46">
        <v>0</v>
      </c>
      <c s="16" r="M46"/>
      <c s="16" r="N46"/>
      <c s="11" r="O46">
        <v>0</v>
      </c>
      <c s="16" r="P46"/>
      <c s="16" r="Q46"/>
      <c s="11" r="R46">
        <v>0</v>
      </c>
      <c s="16" r="S46"/>
      <c s="16" r="T46"/>
      <c s="11" r="U46">
        <v>4</v>
      </c>
      <c s="16" r="V46"/>
      <c s="16" r="W46"/>
      <c s="11" r="X46">
        <v>5</v>
      </c>
      <c s="16" r="Y46"/>
      <c s="11" r="Z46">
        <v>9</v>
      </c>
      <c s="20" r="AA46">
        <f>$E$46/($B$46/100000)</f>
        <v>35.037860354661</v>
      </c>
      <c s="20" r="AB46">
        <f>($F$46-$E$46)/(($C$46-$B$46)/100000)</f>
        <v>23.6377097289245</v>
      </c>
    </row>
    <row r="47">
      <c t="s" r="A47">
        <v>73</v>
      </c>
      <c s="1" r="B47">
        <v>734757</v>
      </c>
      <c s="1" r="C47">
        <v>6137315</v>
      </c>
      <c s="12" r="D47">
        <f>B47/C47</f>
        <v>0.119719616803113</v>
      </c>
      <c s="11" r="E47">
        <v>197</v>
      </c>
      <c s="11" r="F47">
        <v>981</v>
      </c>
      <c s="12" r="G47">
        <f>$E$47/$F$47</f>
        <v>0.200815494393476</v>
      </c>
      <c s="11" r="H47">
        <v>190</v>
      </c>
      <c s="12" r="I47">
        <f>$H$47/$E$47</f>
        <v>0.964467005076142</v>
      </c>
      <c s="11" r="J47">
        <v>7</v>
      </c>
      <c s="12" r="K47">
        <f>$J$47/$E$47</f>
        <v>0.035532994923858</v>
      </c>
      <c s="11" r="L47">
        <v>4</v>
      </c>
      <c s="16" r="M47"/>
      <c s="16" r="N47"/>
      <c s="11" r="O47">
        <v>17</v>
      </c>
      <c s="16" r="P47"/>
      <c s="16" r="Q47"/>
      <c s="11" r="R47">
        <v>20</v>
      </c>
      <c s="16" r="S47"/>
      <c s="16" r="T47"/>
      <c s="11" r="U47">
        <v>37</v>
      </c>
      <c s="16" r="V47"/>
      <c s="16" r="W47"/>
      <c s="11" r="X47">
        <v>37</v>
      </c>
      <c s="16" r="Y47"/>
      <c s="13" r="Z47">
        <v>81</v>
      </c>
      <c s="20" r="AA47">
        <f>$E$47/($B$47/100000)</f>
        <v>26.8115853268496</v>
      </c>
      <c s="20" r="AB47">
        <f>($F$47-$E$47)/(($C$47-$B$47)/100000)</f>
        <v>14.5116442988673</v>
      </c>
    </row>
    <row r="48">
      <c t="s" r="A48">
        <v>74</v>
      </c>
      <c s="1" r="B48">
        <v>597778</v>
      </c>
      <c s="1" r="C48">
        <v>5194460</v>
      </c>
      <c s="12" r="D48">
        <f>B48/C48</f>
        <v>0.115079912060156</v>
      </c>
      <c s="30" r="E48">
        <v>207</v>
      </c>
      <c s="11" r="F48">
        <v>955</v>
      </c>
      <c s="12" r="G48">
        <f>$E$48/$F$48</f>
        <v>0.216753926701571</v>
      </c>
      <c s="30" r="H48">
        <v>196</v>
      </c>
      <c s="12" r="I48">
        <f>$H$48/$E$48</f>
        <v>0.946859903381642</v>
      </c>
      <c s="30" r="J48">
        <v>11</v>
      </c>
      <c s="12" r="K48">
        <f>$J$48/$E$48</f>
        <v>0.053140096618358</v>
      </c>
      <c s="30" r="L48">
        <v>9</v>
      </c>
      <c s="16" r="M48"/>
      <c s="16" r="N48"/>
      <c s="30" r="O48">
        <v>18</v>
      </c>
      <c s="16" r="P48"/>
      <c s="16" r="Q48"/>
      <c s="30" r="R48">
        <v>26</v>
      </c>
      <c s="16" r="S48"/>
      <c s="16" r="T48"/>
      <c s="30" r="U48">
        <v>22</v>
      </c>
      <c s="16" r="V48"/>
      <c s="16" r="W48"/>
      <c s="30" r="X48">
        <v>50</v>
      </c>
      <c s="16" r="Y48"/>
      <c s="30" r="Z48">
        <v>82</v>
      </c>
      <c s="20" r="AA48">
        <f>$E$48/($B$48/100000)</f>
        <v>34.6282399151524</v>
      </c>
      <c s="20" r="AB48">
        <f>($F$48-$E$48)/(($C$48-$B$48)/100000)</f>
        <v>16.2726070674456</v>
      </c>
    </row>
    <row r="49">
      <c t="s" r="A49">
        <v>75</v>
      </c>
      <c s="1" r="B49">
        <v>155581</v>
      </c>
      <c s="1" r="C49">
        <v>1467977</v>
      </c>
      <c s="12" r="D49">
        <f>B49/C49</f>
        <v>0.105983268130223</v>
      </c>
      <c s="30" r="E49">
        <v>70</v>
      </c>
      <c s="11" r="F49">
        <v>277</v>
      </c>
      <c s="12" r="G49">
        <f>$E$49/$F$49</f>
        <v>0.252707581227437</v>
      </c>
      <c s="30" r="H49">
        <v>67</v>
      </c>
      <c s="12" r="I49">
        <f>$H$49/$E$49</f>
        <v>0.957142857142857</v>
      </c>
      <c s="30" r="J49">
        <v>3</v>
      </c>
      <c s="12" r="K49">
        <f>$J$49/$E$49</f>
        <v>0.042857142857143</v>
      </c>
      <c s="30" r="L49">
        <v>1</v>
      </c>
      <c s="16" r="M49"/>
      <c s="16" r="N49"/>
      <c s="30" r="O49">
        <v>6</v>
      </c>
      <c s="16" r="P49"/>
      <c s="16" r="Q49"/>
      <c s="30" r="R49">
        <v>8</v>
      </c>
      <c s="16" r="S49"/>
      <c s="16" r="T49"/>
      <c s="30" r="U49">
        <v>13</v>
      </c>
      <c s="16" r="V49"/>
      <c s="16" r="W49"/>
      <c s="30" r="X49">
        <v>17</v>
      </c>
      <c s="16" r="Y49"/>
      <c s="30" r="Z49">
        <v>25</v>
      </c>
      <c s="20" r="AA49">
        <f>$E$49/($B$49/100000)</f>
        <v>44.9926404895199</v>
      </c>
      <c s="20" r="AB49">
        <f>($F$49-$E$49)/(($C$49-$B$49)/100000)</f>
        <v>15.7726783684193</v>
      </c>
    </row>
    <row r="50">
      <c t="s" r="A50">
        <v>76</v>
      </c>
      <c s="1" r="B50">
        <v>413735</v>
      </c>
      <c s="1" r="C50">
        <v>4383985</v>
      </c>
      <c s="12" r="D50">
        <f>B50/C50</f>
        <v>0.094374182393416</v>
      </c>
      <c s="11" r="E50">
        <v>167</v>
      </c>
      <c s="11" r="F50">
        <v>791</v>
      </c>
      <c s="12" r="G50">
        <f>$E$50/$F$50</f>
        <v>0.211125158027813</v>
      </c>
      <c s="16" r="H50"/>
      <c s="12" r="I50">
        <f>$H$50/$E$50</f>
        <v>0</v>
      </c>
      <c s="16" r="J50"/>
      <c s="12" r="K50">
        <f>$J$50/$E$50</f>
        <v>0</v>
      </c>
      <c s="11" r="L50">
        <v>6</v>
      </c>
      <c s="16" r="M50"/>
      <c s="16" r="N50"/>
      <c s="11" r="O50">
        <v>8</v>
      </c>
      <c s="16" r="P50"/>
      <c s="16" r="Q50"/>
      <c s="11" r="R50">
        <v>15</v>
      </c>
      <c s="16" r="S50"/>
      <c s="16" r="T50"/>
      <c s="11" r="U50">
        <v>33</v>
      </c>
      <c s="16" r="V50"/>
      <c s="16" r="W50"/>
      <c s="11" r="X50">
        <v>48</v>
      </c>
      <c s="16" r="Y50"/>
      <c s="30" r="Z50">
        <v>57</v>
      </c>
      <c s="20" r="AA50">
        <f>$E$50/($B$50/100000)</f>
        <v>40.3640011118228</v>
      </c>
      <c s="20" r="AB50">
        <f>($F$50-$E$50)/(($C$50-$B$50)/100000)</f>
        <v>15.7168944021157</v>
      </c>
    </row>
    <row r="51">
      <c t="s" r="A51">
        <v>77</v>
      </c>
      <c s="1" r="B51">
        <v>52415</v>
      </c>
      <c s="1" r="C51">
        <v>430554</v>
      </c>
      <c s="12" r="D51">
        <f>B51/C51</f>
        <v>0.121738504345564</v>
      </c>
      <c s="30" r="E51">
        <v>30</v>
      </c>
      <c s="11" r="F51">
        <v>132</v>
      </c>
      <c s="12" r="G51">
        <f>$E$51/$F$51</f>
        <v>0.227272727272727</v>
      </c>
      <c s="16" r="H51"/>
      <c s="12" r="I51">
        <f>$H$51/$E$51</f>
        <v>0</v>
      </c>
      <c r="J51">
        <v>0</v>
      </c>
      <c s="12" r="K51">
        <f>$J$51/$E$51</f>
        <v>0</v>
      </c>
      <c s="16" r="L51"/>
      <c s="16" r="M51"/>
      <c s="16" r="N51"/>
      <c s="16" r="O51"/>
      <c s="16" r="P51"/>
      <c s="16" r="Q51"/>
      <c s="16" r="R51"/>
      <c s="16" r="S51"/>
      <c s="16" r="T51"/>
      <c s="16" r="U51"/>
      <c s="16" r="V51"/>
      <c s="16" r="W51"/>
      <c s="16" r="X51"/>
      <c s="16" r="Y51"/>
      <c s="16" r="Z51"/>
      <c s="20" r="AA51">
        <f>$E$51/($B$51/100000)</f>
        <v>57.235524182009</v>
      </c>
      <c s="20" r="AB51">
        <f>($F$51-$E$51)/(($C$51-$B$51)/100000)</f>
        <v>26.974207897096</v>
      </c>
    </row>
    <row r="52">
      <c t="s" s="5" r="A52">
        <v>78</v>
      </c>
      <c s="25" r="B52">
        <f>SUM(B2:B51)</f>
        <v>21428708</v>
      </c>
      <c s="25" r="C52">
        <f>SUM(C2:C51)</f>
        <v>236155491</v>
      </c>
      <c s="15" r="D52">
        <f>B52/C52</f>
        <v>0.090739825312806</v>
      </c>
      <c s="25" r="E52">
        <f>SUM(E2:E51)</f>
        <v>7346</v>
      </c>
      <c s="25" r="F52">
        <f>SUM(F2:F51)</f>
        <v>38243</v>
      </c>
      <c s="15" r="G52">
        <f>E52/F52</f>
        <v>0.192087440838846</v>
      </c>
      <c s="25" r="H52">
        <f>SUM(H2:H51)</f>
        <v>4683</v>
      </c>
      <c s="15" r="I52">
        <f>H52/E52</f>
        <v>0.637489790362102</v>
      </c>
      <c s="5" r="J52">
        <f>SUM(J2:J51)</f>
        <v>158</v>
      </c>
      <c s="15" r="K52">
        <f>J52/E52</f>
        <v>0.021508303838824</v>
      </c>
      <c s="5" r="L52">
        <f>SUM(L2:L51)</f>
        <v>167</v>
      </c>
      <c s="5" r="M52">
        <f>SUM(M2:M51)</f>
        <v>71</v>
      </c>
      <c s="5" r="N52">
        <f>SUM(N2:N51)</f>
        <v>11</v>
      </c>
      <c s="5" r="O52">
        <f>SUM(O2:O51)</f>
        <v>269</v>
      </c>
      <c s="5" r="P52">
        <f>SUM(P2:P51)</f>
        <v>59</v>
      </c>
      <c s="5" r="Q52">
        <f>SUM(Q2:Q51)</f>
        <v>91</v>
      </c>
      <c s="5" r="R52">
        <f>SUM(R2:R51)</f>
        <v>397</v>
      </c>
      <c s="5" r="S52">
        <f>SUM(S2:S51)</f>
        <v>124</v>
      </c>
      <c s="5" r="T52">
        <f>SUM(T2:T51)</f>
        <v>53</v>
      </c>
      <c s="5" r="U52">
        <f>SUM(U2:U51)</f>
        <v>639</v>
      </c>
      <c s="5" r="V52">
        <f>SUM(V2:V51)</f>
        <v>143</v>
      </c>
      <c s="5" r="W52">
        <f>SUM(W2:W51)</f>
        <v>271</v>
      </c>
      <c s="5" r="X52">
        <f>SUM(X2:X51)</f>
        <v>840</v>
      </c>
      <c s="5" r="Y52">
        <f>SUM(Y2:Y51)</f>
        <v>369</v>
      </c>
      <c s="25" r="Z52">
        <f>SUM(Z2:Z51)</f>
        <v>1759</v>
      </c>
      <c s="32" r="AA52">
        <f>$E$52/($B$52/100000)</f>
        <v>34.2811148483614</v>
      </c>
      <c s="32" r="AB52">
        <f>($F$52-$E$52)/(($C$52-$B$52)/100000)</f>
        <v>14.3889828592086</v>
      </c>
    </row>
    <row r="53">
      <c s="23" r="B53"/>
      <c s="23" r="C53"/>
    </row>
    <row r="54">
      <c t="s" s="28" r="A54">
        <v>79</v>
      </c>
      <c t="s" s="17" r="B54">
        <v>80</v>
      </c>
      <c t="s" s="26" r="C54">
        <v>81</v>
      </c>
      <c t="s" s="21" r="D54">
        <v>82</v>
      </c>
      <c t="s" s="3" r="E54">
        <v>83</v>
      </c>
      <c t="s" s="3" r="F54">
        <v>84</v>
      </c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s="5" r="A1">
        <v>0</v>
      </c>
      <c t="s" s="5" r="B1">
        <v>4</v>
      </c>
      <c t="s" s="5" r="C1">
        <v>5</v>
      </c>
      <c t="s" s="5" r="D1">
        <v>6</v>
      </c>
      <c t="s" s="5" r="E1">
        <v>7</v>
      </c>
      <c t="s" s="5" r="F1">
        <v>8</v>
      </c>
      <c t="s" s="5" r="G1">
        <v>9</v>
      </c>
      <c t="s" s="5" r="H1">
        <v>10</v>
      </c>
      <c t="s" s="5" r="I1">
        <v>11</v>
      </c>
      <c t="s" s="31" r="J1">
        <v>12</v>
      </c>
      <c t="s" s="5" r="K1">
        <v>13</v>
      </c>
      <c t="s" s="5" r="L1">
        <v>14</v>
      </c>
      <c t="s" s="5" r="M1">
        <v>15</v>
      </c>
      <c t="s" s="5" r="N1">
        <v>16</v>
      </c>
      <c t="s" s="5" r="O1">
        <v>17</v>
      </c>
      <c t="s" s="5" r="P1">
        <v>18</v>
      </c>
      <c t="s" s="5" r="Q1">
        <v>19</v>
      </c>
      <c t="s" s="5" r="R1">
        <v>20</v>
      </c>
      <c t="s" s="5" r="S1">
        <v>21</v>
      </c>
      <c t="s" s="5" r="T1">
        <v>22</v>
      </c>
      <c t="s" s="5" r="U1">
        <v>23</v>
      </c>
      <c t="s" s="5" r="V1">
        <v>24</v>
      </c>
      <c t="s" s="5" r="W1">
        <v>25</v>
      </c>
      <c t="s" s="5" r="X1">
        <v>85</v>
      </c>
      <c t="s" s="5" r="Y1">
        <v>86</v>
      </c>
      <c t="s" s="5" r="Z1">
        <v>26</v>
      </c>
      <c t="s" s="5" r="AA1">
        <v>27</v>
      </c>
    </row>
    <row r="2">
      <c t="s" r="A2">
        <v>28</v>
      </c>
      <c s="23" r="B2">
        <f>SUM((((((('2005'!$E$2+'2006'!$E$2)+'2007'!$E$2)+'2008'!$E$2)+'2009'!$E$2)+'2010'!$E$2)+'2011'!$E$2))</f>
        <v>1045</v>
      </c>
      <c s="23" r="C2">
        <f>SUM((((((('2005'!$F$2+'2006'!$F$2)+'2007'!$F$2)+'2008'!$F$2)+'2009'!$F$2)+'2010'!$F$2)+'2011'!$F$2))</f>
        <v>4343</v>
      </c>
      <c s="12" r="D2">
        <f>$B$2/$C$2</f>
        <v>0.24061708496431</v>
      </c>
      <c r="E2">
        <f>SUM((((((('2005'!$H$2+'2006'!$H$2)+'2007'!$H$2)+'2008'!$H$2)+'2009'!$H$2)+'2010'!$H$2)+'2011'!$H$2))</f>
        <v>0</v>
      </c>
      <c s="12" r="F2">
        <f>$E$2/$B$2</f>
        <v>0</v>
      </c>
      <c r="G2">
        <f>SUM((((((('2005'!$J$2+'2006'!$J$2)+'2007'!$J$2)+'2008'!$J$2)+'2009'!$J$2)+'2010'!$J$2)+'2011'!$J$2))</f>
        <v>0</v>
      </c>
      <c s="12" r="H2">
        <f>$G$2/$B$2</f>
        <v>0</v>
      </c>
      <c r="I2">
        <f>SUM((((((('2005'!$L$2+'2006'!$L$2)+'2007'!$L$2)+'2008'!$L$2)+'2009'!$L$2)+'2010'!$L$2)+'2011'!$L$2))</f>
        <v>0</v>
      </c>
      <c r="J2">
        <f>SUM((((((('2005'!$M$2+'2006'!$M$2)+'2007'!$M$2)+'2008'!$M$2)+'2009'!$M$2)+'2010'!$M$2)+'2011'!$M$2))</f>
        <v>0</v>
      </c>
      <c r="K2">
        <f>SUM((((((('2005'!$N$2+'2006'!$N$2)+'2007'!$N$2)+'2008'!$N$2)+'2009'!$N$2)+'2010'!$N$2)+'2011'!$N$2))</f>
        <v>0</v>
      </c>
      <c r="L2">
        <f>SUM((((((('2005'!$O$2+'2006'!$O$2)+'2007'!$O$2)+'2008'!$O$2)+'2009'!$O$2)+'2010'!$O$2)+'2011'!$O$2))</f>
        <v>0</v>
      </c>
      <c r="M2">
        <f>SUM((((((('2005'!$P$2+'2006'!$P$2)+'2007'!$P$2)+'2008'!$P$2)+'2009'!$P$2)+'2010'!$P$2)+'2011'!$P$2))</f>
        <v>0</v>
      </c>
      <c r="N2">
        <f>SUM((((((('2005'!$Q$2+'2006'!$Q$2)+'2007'!$Q$2)+'2008'!$Q$2)+'2009'!$Q$2)+'2010'!$Q$2)+'2011'!$Q$2))</f>
        <v>0</v>
      </c>
      <c r="O2">
        <f>SUM((((((('2005'!$R$2+'2006'!$R$2)+'2007'!$R$2)+'2008'!$R$2)+'2009'!$R$2)+'2010'!$R$2)+'2011'!$R$2))</f>
        <v>0</v>
      </c>
      <c r="P2">
        <f>SUM((((((('2005'!$S$2+'2006'!$S$2)+'2007'!$S$2)+'2008'!$S$2)+'2009'!$S$2)+'2010'!$S$2)+'2011'!$S$2))</f>
        <v>0</v>
      </c>
      <c r="Q2">
        <f>SUM((((((('2005'!$T$2+'2006'!$T$2)+'2007'!$T$2)+'2008'!$T$2)+'2009'!$T$2)+'2010'!$T$2)+'2011'!$T$2))</f>
        <v>0</v>
      </c>
      <c r="R2">
        <f>SUM((((((('2005'!$U$2+'2006'!$U$2)+'2007'!$U$2)+'2008'!$U$2)+'2009'!$U$2)+'2010'!$U$2)+'2011'!$U$2))</f>
        <v>0</v>
      </c>
      <c r="S2">
        <f>SUM((((((('2005'!$V$2+'2006'!$V$2)+'2007'!$V$2)+'2008'!$V$2)+'2009'!$V$2)+'2010'!$V$2)+'2011'!$V$2))</f>
        <v>0</v>
      </c>
      <c r="T2">
        <f>SUM((((((('2005'!$W$2+'2006'!$W$2)+'2007'!$W$2)+'2008'!$W$2)+'2009'!$W$2)+'2010'!$W$2)+'2011'!$W$2))</f>
        <v>0</v>
      </c>
      <c r="U2">
        <f>SUM((((((('2005'!$X$2+'2006'!$X$2)+'2007'!$X$2)+'2008'!$X$2)+'2009'!$X$2)+'2010'!$X$2)+'2011'!$X$2))</f>
        <v>0</v>
      </c>
      <c r="V2">
        <f>SUM((((((('2005'!$Y$2+'2006'!$Y$2)+'2007'!$Y$2)+'2008'!$Y$2)+'2009'!$Y$2)+'2010'!$Y$2)+'2011'!$Y$2))</f>
        <v>0</v>
      </c>
      <c r="W2">
        <f>SUM((((((('2005'!$Z$2+'2006'!$Z$2)+'2007'!$Z$2)+'2008'!$Z$2)+'2009'!$Z$2)+'2010'!$Z$2)+'2011'!$Z$2))</f>
        <v>0</v>
      </c>
      <c r="X2">
        <f>((((($I$2+$J$2)+$K$2)+$L$2)+$M$2)+$N$2)+$O$2</f>
        <v>0</v>
      </c>
      <c s="12" r="Y2">
        <f>$X$2/$B$2</f>
        <v>0</v>
      </c>
      <c s="20" r="Z2">
        <f>SUM((((((('2005'!$AA$2+'2006'!$AA$2)+'2007'!$AA$2)+'2008'!$AA$2)+'2009'!$AA$2)+'2010'!$AA$2)+'2011'!$AA$2))/7</f>
        <v>37.1472857174303</v>
      </c>
      <c s="20" r="AA2">
        <f>SUM((((((('2005'!$AB$2+'2006'!$AB$2)+'2007'!$AB$2)+'2008'!$AB$2)+'2009'!$AB$2)+'2010'!$AB$2)+'2011'!$AB$2))/7</f>
        <v>15.0540689966844</v>
      </c>
    </row>
    <row r="3">
      <c t="s" r="A3">
        <v>29</v>
      </c>
      <c s="23" r="B3">
        <f>SUM((((((('2005'!$E$3+'2006'!$E$3)+'2007'!$E$3)+'2008'!$E$3)+'2009'!$E$3)+'2010'!$E$3)+'2011'!$E$3))</f>
        <v>206</v>
      </c>
      <c s="23" r="C3">
        <f>SUM((((((('2005'!$F$3+'2006'!$F$3)+'2007'!$F$3)+'2008'!$F$3)+'2009'!$F$3)+'2010'!$F$3)+'2011'!$F$3))</f>
        <v>1033</v>
      </c>
      <c s="12" r="D3">
        <f>$B$3/$C$3</f>
        <v>0.199419167473378</v>
      </c>
      <c r="E3">
        <f>SUM((((((('2005'!$H$3+'2006'!$H$3)+'2007'!$H$3)+'2008'!$H$3)+'2009'!$H$3)+'2010'!$H$3)+'2011'!$H$3))</f>
        <v>197</v>
      </c>
      <c s="12" r="F3">
        <f>$E$3/$B$3</f>
        <v>0.95631067961165</v>
      </c>
      <c r="G3">
        <f>SUM((((((('2005'!$J$3+'2006'!$J$3)+'2007'!$J$3)+'2008'!$J$3)+'2009'!$J$3)+'2010'!$J$3)+'2011'!$J$3))</f>
        <v>9</v>
      </c>
      <c s="12" r="H3">
        <f>$G$3/$B$3</f>
        <v>0.04368932038835</v>
      </c>
      <c r="I3">
        <f>SUM((((((('2005'!$L$3+'2006'!$L$3)+'2007'!$L$3)+'2008'!$L$3)+'2009'!$L$3)+'2010'!$L$3)+'2011'!$L$3))</f>
        <v>16</v>
      </c>
      <c r="J3">
        <f>SUM((((((('2005'!$M$3+'2006'!$M$3)+'2007'!$M$3)+'2008'!$M$3)+'2009'!$M$3)+'2010'!$M$3)+'2011'!$M$3))</f>
        <v>0</v>
      </c>
      <c r="K3">
        <f>SUM((((((('2005'!$N$3+'2006'!$N$3)+'2007'!$N$3)+'2008'!$N$3)+'2009'!$N$3)+'2010'!$N$3)+'2011'!$N$3))</f>
        <v>0</v>
      </c>
      <c r="L3">
        <f>SUM((((((('2005'!$O$3+'2006'!$O$3)+'2007'!$O$3)+'2008'!$O$3)+'2009'!$O$3)+'2010'!$O$3)+'2011'!$O$3))</f>
        <v>27</v>
      </c>
      <c r="M3">
        <f>SUM((((((('2005'!$P$3+'2006'!$P$3)+'2007'!$P$3)+'2008'!$P$3)+'2009'!$P$3)+'2010'!$P$3)+'2011'!$P$3))</f>
        <v>0</v>
      </c>
      <c r="N3">
        <f>SUM((((((('2005'!$Q$3+'2006'!$Q$3)+'2007'!$Q$3)+'2008'!$Q$3)+'2009'!$Q$3)+'2010'!$Q$3)+'2011'!$Q$3))</f>
        <v>0</v>
      </c>
      <c r="O3">
        <f>SUM((((((('2005'!$R$3+'2006'!$R$3)+'2007'!$R$3)+'2008'!$R$3)+'2009'!$R$3)+'2010'!$R$3)+'2011'!$R$3))</f>
        <v>27</v>
      </c>
      <c r="P3">
        <f>SUM((((((('2005'!$S$3+'2006'!$S$3)+'2007'!$S$3)+'2008'!$S$3)+'2009'!$S$3)+'2010'!$S$3)+'2011'!$S$3))</f>
        <v>0</v>
      </c>
      <c r="Q3">
        <f>SUM((((((('2005'!$T$3+'2006'!$T$3)+'2007'!$T$3)+'2008'!$T$3)+'2009'!$T$3)+'2010'!$T$3)+'2011'!$T$3))</f>
        <v>0</v>
      </c>
      <c r="R3">
        <f>SUM((((((('2005'!$U$3+'2006'!$U$3)+'2007'!$U$3)+'2008'!$U$3)+'2009'!$U$3)+'2010'!$U$3)+'2011'!$U$3))</f>
        <v>40</v>
      </c>
      <c r="S3">
        <f>SUM((((((('2005'!$V$3+'2006'!$V$3)+'2007'!$V$3)+'2008'!$V$3)+'2009'!$V$3)+'2010'!$V$3)+'2011'!$V$3))</f>
        <v>0</v>
      </c>
      <c r="T3">
        <f>SUM((((((('2005'!$W$3+'2006'!$W$3)+'2007'!$W$3)+'2008'!$W$3)+'2009'!$W$3)+'2010'!$W$3)+'2011'!$W$3))</f>
        <v>0</v>
      </c>
      <c r="U3">
        <f>SUM((((((('2005'!$X$3+'2006'!$X$3)+'2007'!$X$3)+'2008'!$X$3)+'2009'!$X$3)+'2010'!$X$3)+'2011'!$X$3))</f>
        <v>55</v>
      </c>
      <c r="V3">
        <f>SUM((((((('2005'!$Y$3+'2006'!$Y$3)+'2007'!$Y$3)+'2008'!$Y$3)+'2009'!$Y$3)+'2010'!$Y$3)+'2011'!$Y$3))</f>
        <v>0</v>
      </c>
      <c r="W3">
        <f>SUM((((((('2005'!$Z$3+'2006'!$Z$3)+'2007'!$Z$3)+'2008'!$Z$3)+'2009'!$Z$3)+'2010'!$Z$3)+'2011'!$Z$3))</f>
        <v>41</v>
      </c>
      <c r="X3">
        <f>((((($I$3+$J$3)+$K$3)+$L$3)+$M$3)+$N$3)+$O$3</f>
        <v>70</v>
      </c>
      <c s="12" r="Y3">
        <f>$X$3/$B$3</f>
        <v>0.339805825242718</v>
      </c>
      <c s="20" r="Z3">
        <f>SUM((((((('2005'!$AA$3+'2006'!$AA$3)+'2007'!$AA$3)+'2008'!$AA$3)+'2009'!$AA$3)+'2010'!$AA$3)+'2011'!$AA$3))/7</f>
        <v>41.1696112820582</v>
      </c>
      <c s="20" r="AA3">
        <f>SUM((((((('2005'!$AB$3+'2006'!$AB$3)+'2007'!$AB$3)+'2008'!$AB$3)+'2009'!$AB$3)+'2010'!$AB$3)+'2011'!$AB$3))/7</f>
        <v>28.334762731628</v>
      </c>
    </row>
    <row r="4">
      <c t="s" r="A4">
        <v>30</v>
      </c>
      <c s="23" r="B4">
        <f>SUM((((((('2005'!$E$4+'2006'!$E$4)+'2007'!$E$4)+'2008'!$E$4)+'2009'!$E$4)+'2010'!$E$4)+'2011'!$E$4))</f>
        <v>1617</v>
      </c>
      <c s="23" r="C4">
        <f>SUM((((((('2005'!$F$4+'2006'!$F$4)+'2007'!$F$4)+'2008'!$F$4)+'2009'!$F$4)+'2010'!$F$4)+'2011'!$F$4))</f>
        <v>7156</v>
      </c>
      <c s="12" r="D4">
        <f>$B$4/$C$4</f>
        <v>0.225964225824483</v>
      </c>
      <c r="E4">
        <f>SUM((((((('2005'!$H$4+'2006'!$H$4)+'2007'!$H$4)+'2008'!$H$4)+'2009'!$H$4)+'2010'!$H$4)+'2011'!$H$4))</f>
        <v>0</v>
      </c>
      <c s="12" r="F4">
        <f>$E$4/$B$4</f>
        <v>0</v>
      </c>
      <c r="G4">
        <f>SUM((((((('2005'!$J$4+'2006'!$J$4)+'2007'!$J$4)+'2008'!$J$4)+'2009'!$J$4)+'2010'!$J$4)+'2011'!$J$4))</f>
        <v>0</v>
      </c>
      <c s="12" r="H4">
        <f>$G$4/$B$4</f>
        <v>0</v>
      </c>
      <c r="I4">
        <f>SUM((((((('2005'!$L$4+'2006'!$L$4)+'2007'!$L$4)+'2008'!$L$4)+'2009'!$L$4)+'2010'!$L$4)+'2011'!$L$4))</f>
        <v>0</v>
      </c>
      <c r="J4">
        <f>SUM((((((('2005'!$M$4+'2006'!$M$4)+'2007'!$M$4)+'2008'!$M$4)+'2009'!$M$4)+'2010'!$M$4)+'2011'!$M$4))</f>
        <v>0</v>
      </c>
      <c r="K4">
        <f>SUM((((((('2005'!$N$4+'2006'!$N$4)+'2007'!$N$4)+'2008'!$N$4)+'2009'!$N$4)+'2010'!$N$4)+'2011'!$N$4))</f>
        <v>0</v>
      </c>
      <c r="L4">
        <f>SUM((((((('2005'!$O$4+'2006'!$O$4)+'2007'!$O$4)+'2008'!$O$4)+'2009'!$O$4)+'2010'!$O$4)+'2011'!$O$4))</f>
        <v>0</v>
      </c>
      <c r="M4">
        <f>SUM((((((('2005'!$P$4+'2006'!$P$4)+'2007'!$P$4)+'2008'!$P$4)+'2009'!$P$4)+'2010'!$P$4)+'2011'!$P$4))</f>
        <v>0</v>
      </c>
      <c r="N4">
        <f>SUM((((((('2005'!$Q$4+'2006'!$Q$4)+'2007'!$Q$4)+'2008'!$Q$4)+'2009'!$Q$4)+'2010'!$Q$4)+'2011'!$Q$4))</f>
        <v>0</v>
      </c>
      <c r="O4">
        <f>SUM((((((('2005'!$R$4+'2006'!$R$4)+'2007'!$R$4)+'2008'!$R$4)+'2009'!$R$4)+'2010'!$R$4)+'2011'!$R$4))</f>
        <v>0</v>
      </c>
      <c r="P4">
        <f>SUM((((((('2005'!$S$4+'2006'!$S$4)+'2007'!$S$4)+'2008'!$S$4)+'2009'!$S$4)+'2010'!$S$4)+'2011'!$S$4))</f>
        <v>0</v>
      </c>
      <c r="Q4">
        <f>SUM((((((('2005'!$T$4+'2006'!$T$4)+'2007'!$T$4)+'2008'!$T$4)+'2009'!$T$4)+'2010'!$T$4)+'2011'!$T$4))</f>
        <v>0</v>
      </c>
      <c r="R4">
        <f>SUM((((((('2005'!$U$4+'2006'!$U$4)+'2007'!$U$4)+'2008'!$U$4)+'2009'!$U$4)+'2010'!$U$4)+'2011'!$U$4))</f>
        <v>0</v>
      </c>
      <c r="S4">
        <f>SUM((((((('2005'!$V$4+'2006'!$V$4)+'2007'!$V$4)+'2008'!$V$4)+'2009'!$V$4)+'2010'!$V$4)+'2011'!$V$4))</f>
        <v>0</v>
      </c>
      <c r="T4">
        <f>SUM((((((('2005'!$W$4+'2006'!$W$4)+'2007'!$W$4)+'2008'!$W$4)+'2009'!$W$4)+'2010'!$W$4)+'2011'!$W$4))</f>
        <v>0</v>
      </c>
      <c r="U4">
        <f>SUM((((((('2005'!$X$4+'2006'!$X$4)+'2007'!$X$4)+'2008'!$X$4)+'2009'!$X$4)+'2010'!$X$4)+'2011'!$X$4))</f>
        <v>0</v>
      </c>
      <c r="V4">
        <f>SUM((((((('2005'!$Y$4+'2006'!$Y$4)+'2007'!$Y$4)+'2008'!$Y$4)+'2009'!$Y$4)+'2010'!$Y$4)+'2011'!$Y$4))</f>
        <v>0</v>
      </c>
      <c r="W4">
        <f>SUM((((((('2005'!$Z$4+'2006'!$Z$4)+'2007'!$Z$4)+'2008'!$Z$4)+'2009'!$Z$4)+'2010'!$Z$4)+'2011'!$Z$4))</f>
        <v>0</v>
      </c>
      <c r="X4">
        <f>((((($I$4+$J$4)+$K$4)+$L$4)+$M$4)+$N$4)+$O$4</f>
        <v>0</v>
      </c>
      <c s="12" r="Y4">
        <f>$X$4/$B$4</f>
        <v>0</v>
      </c>
      <c s="20" r="Z4">
        <f>SUM((((((('2005'!$AA$4+'2006'!$AA$4)+'2007'!$AA$4)+'2008'!$AA$4)+'2009'!$AA$4)+'2010'!$AA$4)+'2011'!$AA$4))/7</f>
        <v>42.5834746401859</v>
      </c>
      <c s="20" r="AA4">
        <f>SUM((((((('2005'!$AB$4+'2006'!$AB$4)+'2007'!$AB$4)+'2008'!$AB$4)+'2009'!$AB$4)+'2010'!$AB$4)+'2011'!$AB$4))/7</f>
        <v>19.2155389298198</v>
      </c>
    </row>
    <row r="5">
      <c t="s" r="A5">
        <v>31</v>
      </c>
      <c s="23" r="B5">
        <f>SUM((((((('2005'!$E$5+'2006'!$E$5)+'2007'!$E$5)+'2008'!$E$5)+'2009'!$E$5)+'2010'!$E$5)+'2011'!$E$5))</f>
        <v>634</v>
      </c>
      <c s="23" r="C5">
        <f>SUM((((((('2005'!$F$5+'2006'!$F$5)+'2007'!$F$5)+'2008'!$F$5)+'2009'!$F$5)+'2010'!$F$5)+'2011'!$F$5))</f>
        <v>2941</v>
      </c>
      <c s="12" r="D5">
        <f>$B$5/$C$5</f>
        <v>0.215572934376063</v>
      </c>
      <c r="E5">
        <f>SUM((((((('2005'!$H$5+'2006'!$H$5)+'2007'!$H$5)+'2008'!$H$5)+'2009'!$H$5)+'2010'!$H$5)+'2011'!$H$5))</f>
        <v>618</v>
      </c>
      <c s="12" r="F5">
        <f>$E$5/$B$5</f>
        <v>0.974763406940063</v>
      </c>
      <c r="G5">
        <f>SUM((((((('2005'!$J$5+'2006'!$J$5)+'2007'!$J$5)+'2008'!$J$5)+'2009'!$J$5)+'2010'!$J$5)+'2011'!$J$5))</f>
        <v>16</v>
      </c>
      <c s="12" r="H5">
        <f>$G$5/$B$5</f>
        <v>0.025236593059937</v>
      </c>
      <c r="I5">
        <f>SUM((((((('2005'!$L$5+'2006'!$L$5)+'2007'!$L$5)+'2008'!$L$5)+'2009'!$L$5)+'2010'!$L$5)+'2011'!$L$5))</f>
        <v>0</v>
      </c>
      <c r="J5">
        <f>SUM((((((('2005'!$M$5+'2006'!$M$5)+'2007'!$M$5)+'2008'!$M$5)+'2009'!$M$5)+'2010'!$M$5)+'2011'!$M$5))</f>
        <v>0</v>
      </c>
      <c r="K5">
        <f>SUM((((((('2005'!$N$5+'2006'!$N$5)+'2007'!$N$5)+'2008'!$N$5)+'2009'!$N$5)+'2010'!$N$5)+'2011'!$N$5))</f>
        <v>74</v>
      </c>
      <c r="L5">
        <f>SUM((((((('2005'!$O$5+'2006'!$O$5)+'2007'!$O$5)+'2008'!$O$5)+'2009'!$O$5)+'2010'!$O$5)+'2011'!$O$5))</f>
        <v>0</v>
      </c>
      <c r="M5">
        <f>SUM((((((('2005'!$P$5+'2006'!$P$5)+'2007'!$P$5)+'2008'!$P$5)+'2009'!$P$5)+'2010'!$P$5)+'2011'!$P$5))</f>
        <v>0</v>
      </c>
      <c r="N5">
        <f>SUM((((((('2005'!$Q$5+'2006'!$Q$5)+'2007'!$Q$5)+'2008'!$Q$5)+'2009'!$Q$5)+'2010'!$Q$5)+'2011'!$Q$5))</f>
        <v>103</v>
      </c>
      <c r="O5">
        <f>SUM((((((('2005'!$R$5+'2006'!$R$5)+'2007'!$R$5)+'2008'!$R$5)+'2009'!$R$5)+'2010'!$R$5)+'2011'!$R$5))</f>
        <v>35</v>
      </c>
      <c r="P5">
        <f>SUM((((((('2005'!$S$5+'2006'!$S$5)+'2007'!$S$5)+'2008'!$S$5)+'2009'!$S$5)+'2010'!$S$5)+'2011'!$S$5))</f>
        <v>0</v>
      </c>
      <c r="Q5">
        <f>SUM((((((('2005'!$T$5+'2006'!$T$5)+'2007'!$T$5)+'2008'!$T$5)+'2009'!$T$5)+'2010'!$T$5)+'2011'!$T$5))</f>
        <v>166</v>
      </c>
      <c r="R5">
        <f>SUM((((((('2005'!$U$5+'2006'!$U$5)+'2007'!$U$5)+'2008'!$U$5)+'2009'!$U$5)+'2010'!$U$5)+'2011'!$U$5))</f>
        <v>0</v>
      </c>
      <c r="S5">
        <f>SUM((((((('2005'!$V$5+'2006'!$V$5)+'2007'!$V$5)+'2008'!$V$5)+'2009'!$V$5)+'2010'!$V$5)+'2011'!$V$5))</f>
        <v>0</v>
      </c>
      <c r="T5">
        <f>SUM((((((('2005'!$W$5+'2006'!$W$5)+'2007'!$W$5)+'2008'!$W$5)+'2009'!$W$5)+'2010'!$W$5)+'2011'!$W$5))</f>
        <v>0</v>
      </c>
      <c r="U5">
        <f>SUM((((((('2005'!$X$5+'2006'!$X$5)+'2007'!$X$5)+'2008'!$X$5)+'2009'!$X$5)+'2010'!$X$5)+'2011'!$X$5))</f>
        <v>112</v>
      </c>
      <c r="V5">
        <f>SUM((((((('2005'!$Y$5+'2006'!$Y$5)+'2007'!$Y$5)+'2008'!$Y$5)+'2009'!$Y$5)+'2010'!$Y$5)+'2011'!$Y$5))</f>
        <v>0</v>
      </c>
      <c r="W5">
        <f>SUM((((((('2005'!$Z$5+'2006'!$Z$5)+'2007'!$Z$5)+'2008'!$Z$5)+'2009'!$Z$5)+'2010'!$Z$5)+'2011'!$Z$5))</f>
        <v>240</v>
      </c>
      <c r="X5">
        <f>((((($I$5+$J$5)+$K$5)+$L$5)+$M$5)+$N$5)+$O$5</f>
        <v>212</v>
      </c>
      <c s="12" r="Y5">
        <f>$X$5/$B$5</f>
        <v>0.334384858044164</v>
      </c>
      <c s="20" r="Z5">
        <f>SUM((((((('2005'!$AA$5+'2006'!$AA$5)+'2007'!$AA$5)+'2008'!$AA$5)+'2009'!$AA$5)+'2010'!$AA$5)+'2011'!$AA$5))/7</f>
        <v>36.4403670464373</v>
      </c>
      <c s="20" r="AA5">
        <f>SUM((((((('2005'!$AB$5+'2006'!$AB$5)+'2007'!$AB$5)+'2008'!$AB$5)+'2009'!$AB$5)+'2010'!$AB$5)+'2011'!$AB$5))/7</f>
        <v>17.3880195052946</v>
      </c>
    </row>
    <row r="6">
      <c t="s" r="A6">
        <v>32</v>
      </c>
      <c s="23" r="B6">
        <f>SUM((((((('2005'!$E$6+'2006'!$E$6)+'2007'!$E$6)+'2008'!$E$6)+'2009'!$E$6)+'2010'!$E$6)+'2011'!$E$6))</f>
        <v>4814</v>
      </c>
      <c s="23" r="C6">
        <f>SUM((((((('2005'!$F$6+'2006'!$F$6)+'2007'!$F$6)+'2008'!$F$6)+'2009'!$F$6)+'2010'!$F$6)+'2011'!$F$6))</f>
        <v>25576</v>
      </c>
      <c s="12" r="D6">
        <f>$B$6/$C$6</f>
        <v>0.188223334375978</v>
      </c>
      <c r="E6">
        <f>SUM((((((('2005'!$H$6+'2006'!$H$6)+'2007'!$H$6)+'2008'!$H$6)+'2009'!$H$6)+'2010'!$H$6)+'2011'!$H$6))</f>
        <v>4680</v>
      </c>
      <c s="12" r="F6">
        <f>$E$6/$B$6</f>
        <v>0.972164520149564</v>
      </c>
      <c r="G6">
        <f>SUM((((((('2005'!$J$6+'2006'!$J$6)+'2007'!$J$6)+'2008'!$J$6)+'2009'!$J$6)+'2010'!$J$6)+'2011'!$J$6))</f>
        <v>134</v>
      </c>
      <c s="12" r="H6">
        <f>$G$6/$B$6</f>
        <v>0.027835479850436</v>
      </c>
      <c r="I6">
        <f>SUM((((((('2005'!$L$6+'2006'!$L$6)+'2007'!$L$6)+'2008'!$L$6)+'2009'!$L$6)+'2010'!$L$6)+'2011'!$L$6))</f>
        <v>143</v>
      </c>
      <c r="J6">
        <f>SUM((((((('2005'!$M$6+'2006'!$M$6)+'2007'!$M$6)+'2008'!$M$6)+'2009'!$M$6)+'2010'!$M$6)+'2011'!$M$6))</f>
        <v>0</v>
      </c>
      <c r="K6">
        <f>SUM((((((('2005'!$N$6+'2006'!$N$6)+'2007'!$N$6)+'2008'!$N$6)+'2009'!$N$6)+'2010'!$N$6)+'2011'!$N$6))</f>
        <v>0</v>
      </c>
      <c r="L6">
        <f>SUM((((((('2005'!$O$6+'2006'!$O$6)+'2007'!$O$6)+'2008'!$O$6)+'2009'!$O$6)+'2010'!$O$6)+'2011'!$O$6))</f>
        <v>0</v>
      </c>
      <c r="M6">
        <f>SUM((((((('2005'!$P$6+'2006'!$P$6)+'2007'!$P$6)+'2008'!$P$6)+'2009'!$P$6)+'2010'!$P$6)+'2011'!$P$6))</f>
        <v>0</v>
      </c>
      <c r="N6">
        <f>SUM((((((('2005'!$Q$6+'2006'!$Q$6)+'2007'!$Q$6)+'2008'!$Q$6)+'2009'!$Q$6)+'2010'!$Q$6)+'2011'!$Q$6))</f>
        <v>535</v>
      </c>
      <c r="O6">
        <f>SUM((((((('2005'!$R$6+'2006'!$R$6)+'2007'!$R$6)+'2008'!$R$6)+'2009'!$R$6)+'2010'!$R$6)+'2011'!$R$6))</f>
        <v>0</v>
      </c>
      <c r="P6">
        <f>SUM((((((('2005'!$S$6+'2006'!$S$6)+'2007'!$S$6)+'2008'!$S$6)+'2009'!$S$6)+'2010'!$S$6)+'2011'!$S$6))</f>
        <v>0</v>
      </c>
      <c r="Q6">
        <f>SUM((((((('2005'!$T$6+'2006'!$T$6)+'2007'!$T$6)+'2008'!$T$6)+'2009'!$T$6)+'2010'!$T$6)+'2011'!$T$6))</f>
        <v>0</v>
      </c>
      <c r="R6">
        <f>SUM((((((('2005'!$U$6+'2006'!$U$6)+'2007'!$U$6)+'2008'!$U$6)+'2009'!$U$6)+'2010'!$U$6)+'2011'!$U$6))</f>
        <v>0</v>
      </c>
      <c r="S6">
        <f>SUM((((((('2005'!$V$6+'2006'!$V$6)+'2007'!$V$6)+'2008'!$V$6)+'2009'!$V$6)+'2010'!$V$6)+'2011'!$V$6))</f>
        <v>0</v>
      </c>
      <c r="T6">
        <f>SUM((((((('2005'!$W$6+'2006'!$W$6)+'2007'!$W$6)+'2008'!$W$6)+'2009'!$W$6)+'2010'!$W$6)+'2011'!$W$6))</f>
        <v>1758</v>
      </c>
      <c r="U6">
        <f>SUM((((((('2005'!$X$6+'2006'!$X$6)+'2007'!$X$6)+'2008'!$X$6)+'2009'!$X$6)+'2010'!$X$6)+'2011'!$X$6))</f>
        <v>0</v>
      </c>
      <c r="V6">
        <f>SUM((((((('2005'!$Y$6+'2006'!$Y$6)+'2007'!$Y$6)+'2008'!$Y$6)+'2009'!$Y$6)+'2010'!$Y$6)+'2011'!$Y$6))</f>
        <v>0</v>
      </c>
      <c r="W6">
        <f>SUM((((((('2005'!$Z$6+'2006'!$Z$6)+'2007'!$Z$6)+'2008'!$Z$6)+'2009'!$Z$6)+'2010'!$Z$6)+'2011'!$Z$6))</f>
        <v>2275</v>
      </c>
      <c r="X6">
        <f>((((($I$6+$J$6)+$K$6)+$L$6)+$M$6)+$N$6)+$O$6</f>
        <v>678</v>
      </c>
      <c s="12" r="Y6">
        <f>$X$6/$B$6</f>
        <v>0.140839218944744</v>
      </c>
      <c s="20" r="Z6">
        <f>SUM((((((('2005'!$AA$6+'2006'!$AA$6)+'2007'!$AA$6)+'2008'!$AA$6)+'2009'!$AA$6)+'2010'!$AA$6)+'2011'!$AA$6))/7</f>
        <v>33.8701493959825</v>
      </c>
      <c s="20" r="AA6">
        <f>SUM((((((('2005'!$AB$6+'2006'!$AB$6)+'2007'!$AB$6)+'2008'!$AB$6)+'2009'!$AB$6)+'2010'!$AB$6)+'2011'!$AB$6))/7</f>
        <v>11.7869804951468</v>
      </c>
    </row>
    <row r="7">
      <c t="s" r="A7">
        <v>33</v>
      </c>
      <c s="23" r="B7">
        <f>SUM((((((('2005'!$E$7+'2006'!$E$7)+'2007'!$E$7)+'2008'!$E$7)+'2009'!$E$7)+'2010'!$E$7)+'2011'!$E$7))</f>
        <v>1260</v>
      </c>
      <c s="23" r="C7">
        <f>SUM((((((('2005'!$F$7+'2006'!$F$7)+'2007'!$F$7)+'2008'!$F$7)+'2009'!$F$7)+'2010'!$F$7)+'2011'!$F$7))</f>
        <v>5829</v>
      </c>
      <c s="12" r="D7">
        <f>$B$7/$C$7</f>
        <v>0.216160576428204</v>
      </c>
      <c r="E7">
        <f>SUM((((((('2005'!$H$7+'2006'!$H$7)+'2007'!$H$7)+'2008'!$H$7)+'2009'!$H$7)+'2010'!$H$7)+'2011'!$H$7))</f>
        <v>1210</v>
      </c>
      <c s="12" r="F7">
        <f>$E$7/$B$7</f>
        <v>0.96031746031746</v>
      </c>
      <c r="G7">
        <f>SUM((((((('2005'!$J$7+'2006'!$J$7)+'2007'!$J$7)+'2008'!$J$7)+'2009'!$J$7)+'2010'!$J$7)+'2011'!$J$7))</f>
        <v>50</v>
      </c>
      <c s="12" r="H7">
        <f>$G$7/$B$7</f>
        <v>0.03968253968254</v>
      </c>
      <c r="I7">
        <f>SUM((((((('2005'!$L$7+'2006'!$L$7)+'2007'!$L$7)+'2008'!$L$7)+'2009'!$L$7)+'2010'!$L$7)+'2011'!$L$7))</f>
        <v>48</v>
      </c>
      <c r="J7">
        <f>SUM((((((('2005'!$M$7+'2006'!$M$7)+'2007'!$M$7)+'2008'!$M$7)+'2009'!$M$7)+'2010'!$M$7)+'2011'!$M$7))</f>
        <v>0</v>
      </c>
      <c r="K7">
        <f>SUM((((((('2005'!$N$7+'2006'!$N$7)+'2007'!$N$7)+'2008'!$N$7)+'2009'!$N$7)+'2010'!$N$7)+'2011'!$N$7))</f>
        <v>0</v>
      </c>
      <c r="L7">
        <f>SUM((((((('2005'!$O$7+'2006'!$O$7)+'2007'!$O$7)+'2008'!$O$7)+'2009'!$O$7)+'2010'!$O$7)+'2011'!$O$7))</f>
        <v>84</v>
      </c>
      <c r="M7">
        <f>SUM((((((('2005'!$P$7+'2006'!$P$7)+'2007'!$P$7)+'2008'!$P$7)+'2009'!$P$7)+'2010'!$P$7)+'2011'!$P$7))</f>
        <v>0</v>
      </c>
      <c r="N7">
        <f>SUM((((((('2005'!$Q$7+'2006'!$Q$7)+'2007'!$Q$7)+'2008'!$Q$7)+'2009'!$Q$7)+'2010'!$Q$7)+'2011'!$Q$7))</f>
        <v>0</v>
      </c>
      <c r="O7">
        <f>SUM((((((('2005'!$R$7+'2006'!$R$7)+'2007'!$R$7)+'2008'!$R$7)+'2009'!$R$7)+'2010'!$R$7)+'2011'!$R$7))</f>
        <v>177</v>
      </c>
      <c r="P7">
        <f>SUM((((((('2005'!$S$7+'2006'!$S$7)+'2007'!$S$7)+'2008'!$S$7)+'2009'!$S$7)+'2010'!$S$7)+'2011'!$S$7))</f>
        <v>0</v>
      </c>
      <c r="Q7">
        <f>SUM((((((('2005'!$T$7+'2006'!$T$7)+'2007'!$T$7)+'2008'!$T$7)+'2009'!$T$7)+'2010'!$T$7)+'2011'!$T$7))</f>
        <v>0</v>
      </c>
      <c r="R7">
        <f>SUM((((((('2005'!$U$7+'2006'!$U$7)+'2007'!$U$7)+'2008'!$U$7)+'2009'!$U$7)+'2010'!$U$7)+'2011'!$U$7))</f>
        <v>244</v>
      </c>
      <c r="S7">
        <f>SUM((((((('2005'!$V$7+'2006'!$V$7)+'2007'!$V$7)+'2008'!$V$7)+'2009'!$V$7)+'2010'!$V$7)+'2011'!$V$7))</f>
        <v>0</v>
      </c>
      <c r="T7">
        <f>SUM((((((('2005'!$W$7+'2006'!$W$7)+'2007'!$W$7)+'2008'!$W$7)+'2009'!$W$7)+'2010'!$W$7)+'2011'!$W$7))</f>
        <v>0</v>
      </c>
      <c r="U7">
        <f>SUM((((((('2005'!$X$7+'2006'!$X$7)+'2007'!$X$7)+'2008'!$X$7)+'2009'!$X$7)+'2010'!$X$7)+'2011'!$X$7))</f>
        <v>267</v>
      </c>
      <c r="V7">
        <f>SUM((((((('2005'!$Y$7+'2006'!$Y$7)+'2007'!$Y$7)+'2008'!$Y$7)+'2009'!$Y$7)+'2010'!$Y$7)+'2011'!$Y$7))</f>
        <v>0</v>
      </c>
      <c r="W7">
        <f>SUM((((((('2005'!$Z$7+'2006'!$Z$7)+'2007'!$Z$7)+'2008'!$Z$7)+'2009'!$Z$7)+'2010'!$Z$7)+'2011'!$Z$7))</f>
        <v>440</v>
      </c>
      <c r="X7">
        <f>((((($I$7+$J$7)+$K$7)+$L$7)+$M$7)+$N$7)+$O$7</f>
        <v>309</v>
      </c>
      <c s="12" r="Y7">
        <f>$X$7/$B$7</f>
        <v>0.245238095238095</v>
      </c>
      <c s="20" r="Z7">
        <f>SUM((((((('2005'!$AA$7+'2006'!$AA$7)+'2007'!$AA$7)+'2008'!$AA$7)+'2009'!$AA$7)+'2010'!$AA$7)+'2011'!$AA$7))/7</f>
        <v>44.3141910035642</v>
      </c>
      <c s="20" r="AA7">
        <f>SUM((((((('2005'!$AB$7+'2006'!$AB$7)+'2007'!$AB$7)+'2008'!$AB$7)+'2009'!$AB$7)+'2010'!$AB$7)+'2011'!$AB$7))/7</f>
        <v>19.9820184453985</v>
      </c>
    </row>
    <row r="8">
      <c t="s" r="A8">
        <v>34</v>
      </c>
      <c s="23" r="B8">
        <f>SUM((((((('2005'!$E$8+'2006'!$E$8)+'2007'!$E$8)+'2008'!$E$8)+'2009'!$E$8)+'2010'!$E$8)+'2011'!$E$8))</f>
        <v>318</v>
      </c>
      <c s="23" r="C8">
        <f>SUM((((((('2005'!$F$8+'2006'!$F$8)+'2007'!$F$8)+'2008'!$F$8)+'2009'!$F$8)+'2010'!$F$8)+'2011'!$F$8))</f>
        <v>2206</v>
      </c>
      <c s="12" r="D8">
        <f>$B$8/$C$8</f>
        <v>0.1441523118767</v>
      </c>
      <c r="E8">
        <f>SUM((((((('2005'!$H$8+'2006'!$H$8)+'2007'!$H$8)+'2008'!$H$8)+'2009'!$H$8)+'2010'!$H$8)+'2011'!$H$8))</f>
        <v>0</v>
      </c>
      <c s="12" r="F8">
        <f>$E$8/$B$8</f>
        <v>0</v>
      </c>
      <c r="G8">
        <f>SUM((((((('2005'!$J$8+'2006'!$J$8)+'2007'!$J$8)+'2008'!$J$8)+'2009'!$J$8)+'2010'!$J$8)+'2011'!$J$8))</f>
        <v>0</v>
      </c>
      <c s="12" r="H8">
        <f>$G$8/$B$8</f>
        <v>0</v>
      </c>
      <c r="I8">
        <f>SUM((((((('2005'!$L$8+'2006'!$L$8)+'2007'!$L$8)+'2008'!$L$8)+'2009'!$L$8)+'2010'!$L$8)+'2011'!$L$8))</f>
        <v>0</v>
      </c>
      <c r="J8">
        <f>SUM((((((('2005'!$M$8+'2006'!$M$8)+'2007'!$M$8)+'2008'!$M$8)+'2009'!$M$8)+'2010'!$M$8)+'2011'!$M$8))</f>
        <v>0</v>
      </c>
      <c r="K8">
        <f>SUM((((((('2005'!$N$8+'2006'!$N$8)+'2007'!$N$8)+'2008'!$N$8)+'2009'!$N$8)+'2010'!$N$8)+'2011'!$N$8))</f>
        <v>0</v>
      </c>
      <c r="L8">
        <f>SUM((((((('2005'!$O$8+'2006'!$O$8)+'2007'!$O$8)+'2008'!$O$8)+'2009'!$O$8)+'2010'!$O$8)+'2011'!$O$8))</f>
        <v>0</v>
      </c>
      <c r="M8">
        <f>SUM((((((('2005'!$P$8+'2006'!$P$8)+'2007'!$P$8)+'2008'!$P$8)+'2009'!$P$8)+'2010'!$P$8)+'2011'!$P$8))</f>
        <v>0</v>
      </c>
      <c r="N8">
        <f>SUM((((((('2005'!$Q$8+'2006'!$Q$8)+'2007'!$Q$8)+'2008'!$Q$8)+'2009'!$Q$8)+'2010'!$Q$8)+'2011'!$Q$8))</f>
        <v>0</v>
      </c>
      <c r="O8">
        <f>SUM((((((('2005'!$R$8+'2006'!$R$8)+'2007'!$R$8)+'2008'!$R$8)+'2009'!$R$8)+'2010'!$R$8)+'2011'!$R$8))</f>
        <v>0</v>
      </c>
      <c r="P8">
        <f>SUM((((((('2005'!$S$8+'2006'!$S$8)+'2007'!$S$8)+'2008'!$S$8)+'2009'!$S$8)+'2010'!$S$8)+'2011'!$S$8))</f>
        <v>0</v>
      </c>
      <c r="Q8">
        <f>SUM((((((('2005'!$T$8+'2006'!$T$8)+'2007'!$T$8)+'2008'!$T$8)+'2009'!$T$8)+'2010'!$T$8)+'2011'!$T$8))</f>
        <v>0</v>
      </c>
      <c r="R8">
        <f>SUM((((((('2005'!$U$8+'2006'!$U$8)+'2007'!$U$8)+'2008'!$U$8)+'2009'!$U$8)+'2010'!$U$8)+'2011'!$U$8))</f>
        <v>0</v>
      </c>
      <c r="S8">
        <f>SUM((((((('2005'!$V$8+'2006'!$V$8)+'2007'!$V$8)+'2008'!$V$8)+'2009'!$V$8)+'2010'!$V$8)+'2011'!$V$8))</f>
        <v>0</v>
      </c>
      <c r="T8">
        <f>SUM((((((('2005'!$W$8+'2006'!$W$8)+'2007'!$W$8)+'2008'!$W$8)+'2009'!$W$8)+'2010'!$W$8)+'2011'!$W$8))</f>
        <v>0</v>
      </c>
      <c r="U8">
        <f>SUM((((((('2005'!$X$8+'2006'!$X$8)+'2007'!$X$8)+'2008'!$X$8)+'2009'!$X$8)+'2010'!$X$8)+'2011'!$X$8))</f>
        <v>0</v>
      </c>
      <c r="V8">
        <f>SUM((((((('2005'!$Y$8+'2006'!$Y$8)+'2007'!$Y$8)+'2008'!$Y$8)+'2009'!$Y$8)+'2010'!$Y$8)+'2011'!$Y$8))</f>
        <v>0</v>
      </c>
      <c r="W8">
        <f>SUM((((((('2005'!$Z$8+'2006'!$Z$8)+'2007'!$Z$8)+'2008'!$Z$8)+'2009'!$Z$8)+'2010'!$Z$8)+'2011'!$Z$8))</f>
        <v>0</v>
      </c>
      <c r="X8">
        <f>((((($I$8+$J$8)+$K$8)+$L$8)+$M$8)+$N$8)+$O$8</f>
        <v>0</v>
      </c>
      <c s="12" r="Y8">
        <f>$X$8/$B$8</f>
        <v>0</v>
      </c>
      <c s="20" r="Z8">
        <f>SUM((((((('2005'!$AA$8+'2006'!$AA$8)+'2007'!$AA$8)+'2008'!$AA$8)+'2009'!$AA$8)+'2010'!$AA$8)+'2011'!$AA$8))/7</f>
        <v>19.0007943036419</v>
      </c>
      <c s="20" r="AA8">
        <f>SUM((((((('2005'!$AB$8+'2006'!$AB$8)+'2007'!$AB$8)+'2008'!$AB$8)+'2009'!$AB$8)+'2010'!$AB$8)+'2011'!$AB$8))/7</f>
        <v>10.9926354659268</v>
      </c>
    </row>
    <row r="9">
      <c t="s" r="A9">
        <v>35</v>
      </c>
      <c s="23" r="B9">
        <f>SUM((((((('2005'!$E$9+'2006'!$E$9)+'2007'!$E$9)+'2008'!$E$9)+'2009'!$E$9)+'2010'!$E$9)+'2011'!$E$9))</f>
        <v>119</v>
      </c>
      <c s="23" r="C9">
        <f>SUM((((((('2005'!$F$9+'2006'!$F$9)+'2007'!$F$9)+'2008'!$F$9)+'2009'!$F$9)+'2010'!$F$9)+'2011'!$F$9))</f>
        <v>707</v>
      </c>
      <c s="12" r="D9">
        <f>$B$9/$C$9</f>
        <v>0.168316831683168</v>
      </c>
      <c r="E9">
        <f>SUM((((((('2005'!$H$9+'2006'!$H$9)+'2007'!$H$9)+'2008'!$H$9)+'2009'!$H$9)+'2010'!$H$9)+'2011'!$H$9))</f>
        <v>114</v>
      </c>
      <c s="12" r="F9">
        <f>$E$9/$B$9</f>
        <v>0.957983193277311</v>
      </c>
      <c r="G9">
        <f>SUM((((((('2005'!$J$9+'2006'!$J$9)+'2007'!$J$9)+'2008'!$J$9)+'2009'!$J$9)+'2010'!$J$9)+'2011'!$J$9))</f>
        <v>5</v>
      </c>
      <c s="12" r="H9">
        <f>$G$9/$B$9</f>
        <v>0.042016806722689</v>
      </c>
      <c r="I9">
        <f>SUM((((((('2005'!$L$9+'2006'!$L$9)+'2007'!$L$9)+'2008'!$L$9)+'2009'!$L$9)+'2010'!$L$9)+'2011'!$L$9))</f>
        <v>3</v>
      </c>
      <c r="J9">
        <f>SUM((((((('2005'!$M$9+'2006'!$M$9)+'2007'!$M$9)+'2008'!$M$9)+'2009'!$M$9)+'2010'!$M$9)+'2011'!$M$9))</f>
        <v>0</v>
      </c>
      <c r="K9">
        <f>SUM((((((('2005'!$N$9+'2006'!$N$9)+'2007'!$N$9)+'2008'!$N$9)+'2009'!$N$9)+'2010'!$N$9)+'2011'!$N$9))</f>
        <v>0</v>
      </c>
      <c r="L9">
        <f>SUM((((((('2005'!$O$9+'2006'!$O$9)+'2007'!$O$9)+'2008'!$O$9)+'2009'!$O$9)+'2010'!$O$9)+'2011'!$O$9))</f>
        <v>8</v>
      </c>
      <c r="M9">
        <f>SUM((((((('2005'!$P$9+'2006'!$P$9)+'2007'!$P$9)+'2008'!$P$9)+'2009'!$P$9)+'2010'!$P$9)+'2011'!$P$9))</f>
        <v>0</v>
      </c>
      <c r="N9">
        <f>SUM((((((('2005'!$Q$9+'2006'!$Q$9)+'2007'!$Q$9)+'2008'!$Q$9)+'2009'!$Q$9)+'2010'!$Q$9)+'2011'!$Q$9))</f>
        <v>0</v>
      </c>
      <c r="O9">
        <f>SUM((((((('2005'!$R$9+'2006'!$R$9)+'2007'!$R$9)+'2008'!$R$9)+'2009'!$R$9)+'2010'!$R$9)+'2011'!$R$9))</f>
        <v>12</v>
      </c>
      <c r="P9">
        <f>SUM((((((('2005'!$S$9+'2006'!$S$9)+'2007'!$S$9)+'2008'!$S$9)+'2009'!$S$9)+'2010'!$S$9)+'2011'!$S$9))</f>
        <v>0</v>
      </c>
      <c r="Q9">
        <f>SUM((((((('2005'!$T$9+'2006'!$T$9)+'2007'!$T$9)+'2008'!$T$9)+'2009'!$T$9)+'2010'!$T$9)+'2011'!$T$9))</f>
        <v>0</v>
      </c>
      <c r="R9">
        <f>SUM((((((('2005'!$U$9+'2006'!$U$9)+'2007'!$U$9)+'2008'!$U$9)+'2009'!$U$9)+'2010'!$U$9)+'2011'!$U$9))</f>
        <v>19</v>
      </c>
      <c r="S9">
        <f>SUM((((((('2005'!$V$9+'2006'!$V$9)+'2007'!$V$9)+'2008'!$V$9)+'2009'!$V$9)+'2010'!$V$9)+'2011'!$V$9))</f>
        <v>0</v>
      </c>
      <c r="T9">
        <f>SUM((((((('2005'!$W$9+'2006'!$W$9)+'2007'!$W$9)+'2008'!$W$9)+'2009'!$W$9)+'2010'!$W$9)+'2011'!$W$9))</f>
        <v>0</v>
      </c>
      <c r="U9">
        <f>SUM((((((('2005'!$X$9+'2006'!$X$9)+'2007'!$X$9)+'2008'!$X$9)+'2009'!$X$9)+'2010'!$X$9)+'2011'!$X$9))</f>
        <v>27</v>
      </c>
      <c r="V9">
        <f>SUM((((((('2005'!$Y$9+'2006'!$Y$9)+'2007'!$Y$9)+'2008'!$Y$9)+'2009'!$Y$9)+'2010'!$Y$9)+'2011'!$Y$9))</f>
        <v>0</v>
      </c>
      <c r="W9">
        <f>SUM((((((('2005'!$Z$9+'2006'!$Z$9)+'2007'!$Z$9)+'2008'!$Z$9)+'2009'!$Z$9)+'2010'!$Z$9)+'2011'!$Z$9))</f>
        <v>50</v>
      </c>
      <c r="X9">
        <f>((((($I$9+$J$9)+$K$9)+$L$9)+$M$9)+$N$9)+$O$9</f>
        <v>23</v>
      </c>
      <c s="12" r="Y9">
        <f>$X$9/$B$9</f>
        <v>0.19327731092437</v>
      </c>
      <c s="20" r="Z9">
        <f>SUM((((((('2005'!$AA$9+'2006'!$AA$9)+'2007'!$AA$9)+'2008'!$AA$9)+'2009'!$AA$9)+'2010'!$AA$9)+'2011'!$AA$9))/7</f>
        <v>22.0050626921286</v>
      </c>
      <c s="20" r="AA9">
        <f>SUM((((((('2005'!$AB$9+'2006'!$AB$9)+'2007'!$AB$9)+'2008'!$AB$9)+'2009'!$AB$9)+'2010'!$AB$9)+'2011'!$AB$9))/7</f>
        <v>14.2609914796333</v>
      </c>
    </row>
    <row r="10">
      <c t="s" r="A10">
        <v>36</v>
      </c>
      <c s="23" r="B10">
        <f>SUM((((((('2005'!$E$10+'2006'!$E$10)+'2007'!$E$10)+'2008'!$E$10)+'2009'!$E$10)+'2010'!$E$10)+'2011'!$E$10))</f>
        <v>4270</v>
      </c>
      <c s="23" r="C10">
        <f>SUM((((((('2005'!$F$10+'2006'!$F$10)+'2007'!$F$10)+'2008'!$F$10)+'2009'!$F$10)+'2010'!$F$10)+'2011'!$F$10))</f>
        <v>18550</v>
      </c>
      <c s="12" r="D10">
        <f>$B$10/$C$10</f>
        <v>0.230188679245283</v>
      </c>
      <c r="E10">
        <f>SUM((((((('2005'!$H$10+'2006'!$H$10)+'2007'!$H$10)+'2008'!$H$10)+'2009'!$H$10)+'2010'!$H$10)+'2011'!$H$10))</f>
        <v>0</v>
      </c>
      <c s="12" r="F10">
        <f>$E$10/$B$10</f>
        <v>0</v>
      </c>
      <c r="G10">
        <f>SUM((((((('2005'!$J$10+'2006'!$J$10)+'2007'!$J$10)+'2008'!$J$10)+'2009'!$J$10)+'2010'!$J$10)+'2011'!$J$10))</f>
        <v>0</v>
      </c>
      <c s="12" r="H10">
        <v>0</v>
      </c>
      <c r="I10">
        <f>SUM((((((('2005'!$L$10+'2006'!$L$10)+'2007'!$L$10)+'2008'!$L$10)+'2009'!$L$10)+'2010'!$L$10)+'2011'!$L$10))</f>
        <v>0</v>
      </c>
      <c r="J10">
        <f>SUM((((((('2005'!$M$10+'2006'!$M$10)+'2007'!$M$10)+'2008'!$M$10)+'2009'!$M$10)+'2010'!$M$10)+'2011'!$M$10))</f>
        <v>0</v>
      </c>
      <c r="K10">
        <f>SUM((((((('2005'!$N$10+'2006'!$N$10)+'2007'!$N$10)+'2008'!$N$10)+'2009'!$N$10)+'2010'!$N$10)+'2011'!$N$10))</f>
        <v>0</v>
      </c>
      <c r="L10">
        <f>SUM((((((('2005'!$O$10+'2006'!$O$10)+'2007'!$O$10)+'2008'!$O$10)+'2009'!$O$10)+'2010'!$O$10)+'2011'!$O$10))</f>
        <v>0</v>
      </c>
      <c r="M10">
        <f>SUM((((((('2005'!$P$10+'2006'!$P$10)+'2007'!$P$10)+'2008'!$P$10)+'2009'!$P$10)+'2010'!$P$10)+'2011'!$P$10))</f>
        <v>0</v>
      </c>
      <c r="N10">
        <f>SUM((((((('2005'!$Q$10+'2006'!$Q$10)+'2007'!$Q$10)+'2008'!$Q$10)+'2009'!$Q$10)+'2010'!$Q$10)+'2011'!$Q$10))</f>
        <v>0</v>
      </c>
      <c r="O10">
        <f>SUM((((((('2005'!$R$10+'2006'!$R$10)+'2007'!$R$10)+'2008'!$R$10)+'2009'!$R$10)+'2010'!$R$10)+'2011'!$R$10))</f>
        <v>0</v>
      </c>
      <c r="P10">
        <f>SUM((((((('2005'!$S$10+'2006'!$S$10)+'2007'!$S$10)+'2008'!$S$10)+'2009'!$S$10)+'2010'!$S$10)+'2011'!$S$10))</f>
        <v>0</v>
      </c>
      <c r="Q10">
        <f>SUM((((((('2005'!$T$10+'2006'!$T$10)+'2007'!$T$10)+'2008'!$T$10)+'2009'!$T$10)+'2010'!$T$10)+'2011'!$T$10))</f>
        <v>0</v>
      </c>
      <c r="R10">
        <f>SUM((((((('2005'!$U$10+'2006'!$U$10)+'2007'!$U$10)+'2008'!$U$10)+'2009'!$U$10)+'2010'!$U$10)+'2011'!$U$10))</f>
        <v>0</v>
      </c>
      <c r="S10">
        <f>SUM((((((('2005'!$V$10+'2006'!$V$10)+'2007'!$V$10)+'2008'!$V$10)+'2009'!$V$10)+'2010'!$V$10)+'2011'!$V$10))</f>
        <v>0</v>
      </c>
      <c r="T10">
        <f>SUM((((((('2005'!$W$10+'2006'!$W$10)+'2007'!$W$10)+'2008'!$W$10)+'2009'!$W$10)+'2010'!$W$10)+'2011'!$W$10))</f>
        <v>0</v>
      </c>
      <c r="U10">
        <f>SUM((((((('2005'!$X$10+'2006'!$X$10)+'2007'!$X$10)+'2008'!$X$10)+'2009'!$X$10)+'2010'!$X$10)+'2011'!$X$10))</f>
        <v>0</v>
      </c>
      <c r="V10">
        <f>SUM((((((('2005'!$Y$10+'2006'!$Y$10)+'2007'!$Y$10)+'2008'!$Y$10)+'2009'!$Y$10)+'2010'!$Y$10)+'2011'!$Y$10))</f>
        <v>0</v>
      </c>
      <c r="W10">
        <f>SUM((((((('2005'!$Z$10+'2006'!$Z$10)+'2007'!$Z$10)+'2008'!$Z$10)+'2009'!$Z$10)+'2010'!$Z$10)+'2011'!$Z$10))</f>
        <v>0</v>
      </c>
      <c r="X10">
        <f>((((($I$10+$J$10)+$K$10)+$L$10)+$M$10)+$N$10)+$O$10</f>
        <v>0</v>
      </c>
      <c s="12" r="Y10">
        <v>0</v>
      </c>
      <c s="20" r="Z10">
        <f>SUM((((((('2005'!$AA$10+'2006'!$AA$10)+'2007'!$AA$10)+'2008'!$AA$10)+'2009'!$AA$10)+'2010'!$AA$10)+'2011'!$AA$10))/7</f>
        <v>36.9181345848445</v>
      </c>
      <c s="20" r="AA10">
        <f>SUM((((((('2005'!$AB$10+'2006'!$AB$10)+'2007'!$AB$10)+'2008'!$AB$10)+'2009'!$AB$10)+'2010'!$AB$10)+'2011'!$AB$10))/7</f>
        <v>16.1550832960767</v>
      </c>
    </row>
    <row r="11">
      <c t="s" r="A11">
        <v>37</v>
      </c>
      <c s="23" r="B11">
        <f>SUM((((((('2005'!$E$11+'2006'!$E$11)+'2007'!$E$11)+'2008'!$E$11)+'2009'!$E$11)+'2010'!$E$11)+'2011'!$E$11))</f>
        <v>1319</v>
      </c>
      <c s="23" r="C11">
        <f>SUM((((((('2005'!$F$11+'2006'!$F$11)+'2007'!$F$11)+'2008'!$F$11)+'2009'!$F$11)+'2010'!$F$11)+'2011'!$F$11))</f>
        <v>7225</v>
      </c>
      <c s="12" r="D11">
        <f>$B$11/$C$11</f>
        <v>0.182560553633218</v>
      </c>
      <c r="E11">
        <f>SUM((((((('2005'!$H$11+'2006'!$H$11)+'2007'!$H$11)+'2008'!$H$11)+'2009'!$H$11)+'2010'!$H$11)+'2011'!$H$11))</f>
        <v>0</v>
      </c>
      <c s="12" r="F11">
        <f>$E$11/$B$11</f>
        <v>0</v>
      </c>
      <c r="G11">
        <f>SUM((((((('2005'!$J$11+'2006'!$J$11)+'2007'!$J$11)+'2008'!$J$11)+'2009'!$J$11)+'2010'!$J$11)+'2011'!$J$11))</f>
        <v>0</v>
      </c>
      <c s="12" r="H11">
        <v>0</v>
      </c>
      <c r="I11">
        <f>SUM((((((('2005'!$L$11+'2006'!$L$11)+'2007'!$L$11)+'2008'!$L$11)+'2009'!$L$11)+'2010'!$L$11)+'2011'!$L$11))</f>
        <v>44</v>
      </c>
      <c r="J11">
        <f>SUM((((((('2005'!$M$11+'2006'!$M$11)+'2007'!$M$11)+'2008'!$M$11)+'2009'!$M$11)+'2010'!$M$11)+'2011'!$M$11))</f>
        <v>0</v>
      </c>
      <c r="K11">
        <f>SUM((((((('2005'!$N$11+'2006'!$N$11)+'2007'!$N$11)+'2008'!$N$11)+'2009'!$N$11)+'2010'!$N$11)+'2011'!$N$11))</f>
        <v>0</v>
      </c>
      <c r="L11">
        <f>SUM((((((('2005'!$O$11+'2006'!$O$11)+'2007'!$O$11)+'2008'!$O$11)+'2009'!$O$11)+'2010'!$O$11)+'2011'!$O$11))</f>
        <v>115</v>
      </c>
      <c r="M11">
        <f>SUM((((((('2005'!$P$11+'2006'!$P$11)+'2007'!$P$11)+'2008'!$P$11)+'2009'!$P$11)+'2010'!$P$11)+'2011'!$P$11))</f>
        <v>0</v>
      </c>
      <c r="N11">
        <f>SUM((((((('2005'!$Q$11+'2006'!$Q$11)+'2007'!$Q$11)+'2008'!$Q$11)+'2009'!$Q$11)+'2010'!$R$11)+'2011'!$Q$11))</f>
        <v>11</v>
      </c>
      <c r="O11">
        <f>SUM((((((('2005'!$R$11+'2006'!$R$11)+'2007'!$R$11)+'2008'!$R$11)+'2009'!$R$11)+'2010'!$R$11)+'2011'!$R$11))</f>
        <v>151</v>
      </c>
      <c r="P11">
        <f>SUM((((((('2005'!$S$11+'2006'!$S$11)+'2007'!$S$11)+'2008'!$S$11)+'2009'!$S$11)+'2010'!$S$11)+'2011'!$S$11))</f>
        <v>0</v>
      </c>
      <c r="Q11">
        <f>SUM((((((('2005'!$T$11+'2006'!$T$11)+'2007'!$T$11)+'2008'!$T$11)+'2009'!$T$11)+'2010'!$T$11)+'2011'!$T$11))</f>
        <v>0</v>
      </c>
      <c r="R11">
        <f>SUM((((((('2005'!$U$11+'2006'!$U$11)+'2007'!$U$11)+'2008'!$U$11)+'2009'!$U$11)+'2010'!$U$11)+'2011'!$U$11))</f>
        <v>237</v>
      </c>
      <c r="S11">
        <f>SUM((((((('2005'!$V$11+'2006'!$V$11)+'2007'!$V$11)+'2008'!$V$11)+'2009'!$V$11)+'2010'!$V$11)+'2011'!$V$11))</f>
        <v>0</v>
      </c>
      <c r="T11">
        <f>SUM((((((('2005'!$W$11+'2006'!$W$11)+'2007'!$W$11)+'2008'!$W$11)+'2009'!$W$11)+'2010'!$W$11)+'2011'!$W$11))</f>
        <v>0</v>
      </c>
      <c r="U11">
        <f>SUM((((((('2005'!$X$11+'2006'!$X$11)+'2007'!$X$11)+'2008'!$X$11)+'2009'!$X$11)+'2010'!$X$11)+'2011'!$X$11))</f>
        <v>301</v>
      </c>
      <c r="V11">
        <f>SUM((((((('2005'!$Y$11+'2006'!$Y$11)+'2007'!$Y$11)+'2008'!$Y$11)+'2009'!$Y$11)+'2010'!$Y$11)+'2011'!$Y$11))</f>
        <v>0</v>
      </c>
      <c r="W11">
        <f>SUM((((((('2005'!$Z$11+'2006'!$Z$11)+'2007'!$Z$11)+'2008'!$Z$11)+'2009'!$Z$11)+'2010'!$Z$11)+'2011'!$Z$11))</f>
        <v>469</v>
      </c>
      <c r="X11">
        <f>((((($I$11+$J$11)+$K$11)+$L$11)+$M$11)+$N$11)+$O$11</f>
        <v>321</v>
      </c>
      <c s="12" r="Y11">
        <v>0</v>
      </c>
      <c s="20" r="Z11">
        <f>SUM((((((('2005'!$AA$11+'2006'!$AA$11)+'2007'!$AA$11)+'2008'!$AA$11)+'2009'!$AA$11)+'2010'!$AA$11)+'2011'!$AA$11))/7</f>
        <v>26.7008264103621</v>
      </c>
      <c s="20" r="AA11">
        <f>SUM((((((('2005'!$AB$11+'2006'!$AB$11)+'2007'!$AB$11)+'2008'!$AB$11)+'2009'!$AB$11)+'2010'!$AB$11)+'2011'!$AB$11))/7</f>
        <v>13.4094286083603</v>
      </c>
    </row>
    <row r="12">
      <c t="s" r="A12">
        <v>38</v>
      </c>
      <c s="23" r="B12">
        <f>SUM((((((('2005'!$E$12+'2006'!$E$12)+'2007'!$E$12)+'2008'!$E$12)+'2009'!$E$12)+'2010'!$E$12)+'2011'!$E$12))</f>
        <v>160</v>
      </c>
      <c s="23" r="C12">
        <f>SUM((((((('2005'!$F$12+'2006'!$F$12)+'2007'!$F$12)+'2008'!$F$12)+'2009'!$F$12)+'2010'!$F$12)+'2011'!$F$12))</f>
        <v>1082</v>
      </c>
      <c s="12" r="D12">
        <f>$B$12/$C$12</f>
        <v>0.147874306839187</v>
      </c>
      <c r="E12">
        <f>SUM((((((('2005'!$H$12+'2006'!$H$12)+'2007'!$H$12)+'2008'!$H$12)+'2009'!$H$12)+'2010'!$H$12)+'2011'!$H$12))</f>
        <v>0</v>
      </c>
      <c s="12" r="F12">
        <f>$E$12/$B$12</f>
        <v>0</v>
      </c>
      <c r="G12">
        <f>SUM((((((('2005'!$J$12+'2006'!$J$12)+'2007'!$J$12)+'2008'!$J$12)+'2009'!$J$12)+'2010'!$J$12)+'2011'!$J$12))</f>
        <v>0</v>
      </c>
      <c s="12" r="H12">
        <f>$G$12/$B$12</f>
        <v>0</v>
      </c>
      <c r="I12">
        <f>SUM((((((('2005'!$L$12+'2006'!$L$12)+'2007'!$L$12)+'2008'!$L$12)+'2009'!$L$12)+'2010'!$L$12)+'2011'!$L$12))</f>
        <v>0</v>
      </c>
      <c r="J12">
        <f>SUM((((((('2005'!$M$12+'2006'!$M$12)+'2007'!$M$12)+'2008'!$M$12)+'2009'!$M$12)+'2010'!$M$12)+'2011'!$M$12))</f>
        <v>0</v>
      </c>
      <c r="K12">
        <f>SUM((((((('2005'!$N$12+'2006'!$N$12)+'2007'!$N$12)+'2008'!$N$12)+'2009'!$N$12)+'2010'!$N$12)+'2011'!$N$12))</f>
        <v>0</v>
      </c>
      <c r="L12">
        <f>SUM((((((('2005'!$O$12+'2006'!$O$12)+'2007'!$O$12)+'2008'!$O$12)+'2009'!$O$12)+'2010'!$O$12)+'2011'!$O$12))</f>
        <v>0</v>
      </c>
      <c r="M12">
        <f>SUM((((((('2005'!$P$12+'2006'!$P$12)+'2007'!$P$12)+'2008'!$P$12)+'2009'!$P$12)+'2010'!$P$12)+'2011'!$P$12))</f>
        <v>0</v>
      </c>
      <c r="N12">
        <f>SUM((((((('2005'!$Q$12+'2006'!$Q$12)+'2007'!$Q$12)+'2008'!$Q$12)+'2009'!$Q$12)+'2010'!$Q$12)+'2011'!$Q$12))</f>
        <v>0</v>
      </c>
      <c r="O12">
        <f>SUM((((((('2005'!$R$12+'2006'!$R$12)+'2007'!$R$12)+'2008'!$R$12)+'2009'!$R$12)+'2010'!$R$12)+'2011'!$R$12))</f>
        <v>0</v>
      </c>
      <c r="P12">
        <f>SUM((((((('2005'!$S$12+'2006'!$S$12)+'2007'!$S$12)+'2008'!$S$12)+'2009'!$S$12)+'2010'!$S$12)+'2011'!$S$12))</f>
        <v>0</v>
      </c>
      <c r="Q12">
        <f>SUM((((((('2005'!$T$12+'2006'!$T$12)+'2007'!$T$12)+'2008'!$T$12)+'2009'!$T$12)+'2010'!$T$12)+'2011'!$T$12))</f>
        <v>0</v>
      </c>
      <c r="R12">
        <f>SUM((((((('2005'!$U$12+'2006'!$U$12)+'2007'!$U$12)+'2008'!$U$12)+'2009'!$U$12)+'2010'!$U$12)+'2011'!$U$12))</f>
        <v>0</v>
      </c>
      <c r="S12">
        <f>SUM((((((('2005'!$V$12+'2006'!$V$12)+'2007'!$V$12)+'2008'!$V$12)+'2009'!$V$12)+'2010'!$V$12)+'2011'!$V$12))</f>
        <v>0</v>
      </c>
      <c r="T12">
        <f>SUM((((((('2005'!$W$12+'2006'!$W$12)+'2007'!$W$12)+'2008'!$W$12)+'2009'!$W$12)+'2010'!$W$12)+'2011'!$W$12))</f>
        <v>0</v>
      </c>
      <c r="U12">
        <f>SUM((((((('2005'!$X$12+'2006'!$X$12)+'2007'!$X$12)+'2008'!$X$12)+'2009'!$X$12)+'2010'!$X$12)+'2011'!$X$12))</f>
        <v>0</v>
      </c>
      <c r="V12">
        <f>SUM((((((('2005'!$Y$12+'2006'!$Y$12)+'2007'!$Y$12)+'2008'!$Y$12)+'2009'!$Y$12)+'2010'!$Y$12)+'2011'!$Y$12))</f>
        <v>0</v>
      </c>
      <c r="W12">
        <f>SUM((((((('2005'!$Z$12+'2006'!$Z$12)+'2007'!$Z$12)+'2008'!$Z$12)+'2009'!$Z$12)+'2010'!$Z$12)+'2011'!$Z$12))</f>
        <v>0</v>
      </c>
      <c r="X12">
        <f>((((($I$12+$J$12)+$K$12)+$L$12)+$M$12)+$N$12)+$O$12</f>
        <v>0</v>
      </c>
      <c s="12" r="Y12">
        <f>$X$12/$B$12</f>
        <v>0</v>
      </c>
      <c s="20" r="Z12">
        <f>SUM((((((('2005'!$AA$12+'2006'!$AA$12)+'2007'!$AA$12)+'2008'!$AA$12)+'2009'!$AA$12)+'2010'!$AA$12)+'2011'!$AA$12))/7</f>
        <v>20.1553380399386</v>
      </c>
      <c s="20" r="AA12">
        <f>SUM((((((('2005'!$AB$12+'2006'!$AB$12)+'2007'!$AB$12)+'2008'!$AB$12)+'2009'!$AB$12)+'2010'!$AB$12)+'2011'!$AB$12))/7</f>
        <v>15.2059193719368</v>
      </c>
    </row>
    <row r="13">
      <c t="s" r="A13">
        <v>39</v>
      </c>
      <c s="23" r="B13">
        <f>SUM((((((('2005'!$E$13+'2006'!$E$13)+'2007'!$E$13)+'2008'!$E$13)+'2009'!$E$13)+'2010'!$E$13)+'2011'!$E$13))</f>
        <v>445</v>
      </c>
      <c s="23" r="C13">
        <f>SUM((((((('2005'!$F$13+'2006'!$F$13)+'2007'!$F$13)+'2008'!$F$13)+'2009'!$F$13)+'2010'!$F$13)+'2011'!$F$13))</f>
        <v>1809</v>
      </c>
      <c s="12" r="D13">
        <f>$B$13/$C$13</f>
        <v>0.245992260917634</v>
      </c>
      <c r="E13">
        <f>SUM((((((('2005'!$H$13+'2006'!$H$13)+'2007'!$H$13)+'2008'!$H$13)+'2009'!$H$13)+'2010'!$H$13)+'2011'!$H$13))</f>
        <v>432</v>
      </c>
      <c s="12" r="F13">
        <f>$E$13/$B$13</f>
        <v>0.970786516853933</v>
      </c>
      <c r="G13">
        <f>SUM((((((('2005'!$J$13+'2006'!$J$13)+'2007'!$J$13)+'2008'!$J$13)+'2009'!$J$13)+'2010'!$J$13)+'2011'!$J$13))</f>
        <v>13</v>
      </c>
      <c s="12" r="H13">
        <f>$G$13/$B$13</f>
        <v>0.029213483146067</v>
      </c>
      <c r="I13">
        <f>SUM((((((('2005'!$L$13+'2006'!$L$13)+'2007'!$L$13)+'2008'!$L$13)+'2009'!$L$13)+'2010'!$L$13)+'2011'!$L$13))</f>
        <v>14</v>
      </c>
      <c r="J13">
        <f>SUM((((((('2005'!$M$13+'2006'!$M$13)+'2007'!$M$13)+'2008'!$M$13)+'2009'!$M$13)+'2010'!$M$13)+'2011'!$M$13))</f>
        <v>0</v>
      </c>
      <c r="K13">
        <f>SUM((((((('2005'!$N$13+'2006'!$N$13)+'2007'!$N$13)+'2008'!$N$13)+'2009'!$N$13)+'2010'!$N$13)+'2011'!$N$13))</f>
        <v>0</v>
      </c>
      <c r="L13">
        <f>SUM((((((('2005'!$O$13+'2006'!$O$13)+'2007'!$O$13)+'2008'!$O$13)+'2009'!$O$13)+'2010'!$O$13)+'2011'!$O$13))</f>
        <v>28</v>
      </c>
      <c r="M13">
        <f>SUM((((((('2005'!$P$13+'2006'!$P$13)+'2007'!$P$13)+'2008'!$P$13)+'2009'!$P$13)+'2010'!$P$13)+'2011'!$P$13))</f>
        <v>0</v>
      </c>
      <c r="N13">
        <f>SUM((((((('2005'!$Q$13+'2006'!$Q$13)+'2007'!$Q$13)+'2008'!$Q$13)+'2009'!$Q$13)+'2010'!$Q$13)+'2011'!$Q$13))</f>
        <v>0</v>
      </c>
      <c r="O13">
        <f>SUM((((((('2005'!$R$13+'2006'!$R$13)+'2007'!$R$13)+'2008'!$R$13)+'2009'!$R$13)+'2010'!$R$13)+'2011'!$R$13))</f>
        <v>0</v>
      </c>
      <c r="P13">
        <f>SUM((((((('2005'!$S$13+'2006'!$S$13)+'2007'!$S$13)+'2008'!$S$13)+'2009'!$S$13)+'2010'!$S$13)+'2011'!$S$13))</f>
        <v>0</v>
      </c>
      <c r="Q13">
        <f>SUM((((((('2005'!$T$13+'2006'!$T$13)+'2007'!$T$13)+'2008'!$T$13)+'2009'!$T$13)+'2010'!$T$13)+'2011'!$T$13))</f>
        <v>135</v>
      </c>
      <c r="R13">
        <f>SUM((((((('2005'!$U$13+'2006'!$U$13)+'2007'!$U$13)+'2008'!$U$13)+'2009'!$U$13)+'2010'!$U$13)+'2011'!$U$13))</f>
        <v>0</v>
      </c>
      <c r="S13">
        <f>SUM((((((('2005'!$V$13+'2006'!$V$13)+'2007'!$V$13)+'2008'!$V$13)+'2009'!$V$13)+'2010'!$V$13)+'2011'!$V$13))</f>
        <v>0</v>
      </c>
      <c r="T13">
        <f>SUM((((((('2005'!$W$13+'2006'!$W$13)+'2007'!$W$13)+'2008'!$W$13)+'2009'!$W$13)+'2010'!$W$13)+'2011'!$W$13))</f>
        <v>0</v>
      </c>
      <c r="U13">
        <f>SUM((((((('2005'!$X$13+'2006'!$X$13)+'2007'!$X$13)+'2008'!$X$13)+'2009'!$X$13)+'2010'!$X$13)+'2011'!$X$13))</f>
        <v>98</v>
      </c>
      <c r="V13">
        <f>SUM((((((('2005'!$Y$13+'2006'!$Y$13)+'2007'!$Y$13)+'2008'!$Y$13)+'2009'!$Y$13)+'2010'!$Y$13)+'2011'!$Y$13))</f>
        <v>0</v>
      </c>
      <c r="W13">
        <f>SUM((((((('2005'!$Z$13+'2006'!$Z$13)+'2007'!$Z$13)+'2008'!$Z$13)+'2009'!$Z$13)+'2010'!$Z$13)+'2011'!$Z$13))</f>
        <v>173</v>
      </c>
      <c r="X13">
        <f>((((($I$13+$J$13)+$K$13)+$L$13)+$M$13)+$N$13)+$O$13</f>
        <v>42</v>
      </c>
      <c s="12" r="Y13">
        <f>$X$13/$B$13</f>
        <v>0.09438202247191</v>
      </c>
      <c s="20" r="Z13">
        <f>SUM((((((('2005'!$AA$13+'2006'!$AA$13)+'2007'!$AA$13)+'2008'!$AA$13)+'2009'!$AA$13)+'2010'!$AA$13)+'2011'!$AA$13))/7</f>
        <v>49.4692261659142</v>
      </c>
      <c s="20" r="AA13">
        <f>SUM((((((('2005'!$AB$13+'2006'!$AB$13)+'2007'!$AB$13)+'2008'!$AB$13)+'2009'!$AB$13)+'2010'!$AB$13)+'2011'!$AB$13))/7</f>
        <v>20.0040831506185</v>
      </c>
    </row>
    <row r="14">
      <c t="s" r="A14">
        <v>40</v>
      </c>
      <c s="23" r="B14">
        <f>SUM((((((('2005'!$E$14+'2006'!$E$14)+'2007'!$E$14)+'2008'!$E$14)+'2009'!$E$14)+'2010'!$E$14)+'2011'!$E$14))</f>
        <v>1407</v>
      </c>
      <c s="23" r="C14">
        <f>SUM((((((('2005'!$F$14+'2006'!$F$14)+'2007'!$F$14)+'2008'!$F$14)+'2009'!$F$14)+'2010'!$F$14)+'2011'!$F$14))</f>
        <v>7940</v>
      </c>
      <c s="12" r="D14">
        <f>$B$14/$C$14</f>
        <v>0.1772040302267</v>
      </c>
      <c r="E14">
        <f>SUM((((((('2005'!$H$14+'2006'!$H$14)+'2007'!$H$14)+'2008'!$H$14)+'2009'!$H$14)+'2010'!$H$14)+'2011'!$H$14))</f>
        <v>0</v>
      </c>
      <c s="12" r="F14">
        <f>$E$14/$B$14</f>
        <v>0</v>
      </c>
      <c r="G14">
        <f>SUM((((((('2005'!$J$14+'2006'!$J$14)+'2007'!$J$14)+'2008'!$J$14)+'2009'!$J$14)+'2010'!$J$14)+'2011'!$J$14))</f>
        <v>0</v>
      </c>
      <c s="12" r="H14">
        <f>$G$14/$B$14</f>
        <v>0</v>
      </c>
      <c r="I14">
        <f>SUM((((((('2005'!$L$14+'2006'!$L$14)+'2007'!$L$14)+'2008'!$L$14)+'2009'!$L$14)+'2010'!$L$14)+'2011'!$L$14))</f>
        <v>36</v>
      </c>
      <c r="J14">
        <f>SUM((((((('2005'!$M$14+'2006'!$M$14)+'2007'!$M$14)+'2008'!$M$14)+'2009'!$M$14)+'2010'!$M$14)+'2011'!$M$14))</f>
        <v>0</v>
      </c>
      <c r="K14">
        <f>SUM((((((('2005'!$N$14+'2006'!$N$14)+'2007'!$N$14)+'2008'!$N$14)+'2009'!$N$14)+'2010'!$N$14)+'2011'!$N$14))</f>
        <v>0</v>
      </c>
      <c r="L14">
        <f>SUM((((((('2005'!$O$14+'2006'!$O$14)+'2007'!$O$14)+'2008'!$O$14)+'2009'!$O$14)+'2010'!$O$14)+'2011'!$O$14))</f>
        <v>66</v>
      </c>
      <c r="M14">
        <f>SUM((((((('2005'!$P$14+'2006'!$P$14)+'2007'!$P$14)+'2008'!$P$14)+'2009'!$P$14)+'2010'!$P$14)+'2011'!$P$14))</f>
        <v>0</v>
      </c>
      <c r="N14">
        <f>SUM((((((('2005'!$Q$14+'2006'!$Q$14)+'2007'!$Q$14)+'2008'!$Q$14)+'2009'!$Q$14)+'2010'!$Q$14)+'2011'!$Q$14))</f>
        <v>0</v>
      </c>
      <c r="O14">
        <f>SUM((((((('2005'!$R$14+'2006'!$R$14)+'2007'!$R$14)+'2008'!$R$14)+'2009'!$R$14)+'2010'!$R$14)+'2011'!$R$14))</f>
        <v>123</v>
      </c>
      <c r="P14">
        <f>SUM((((((('2005'!$S$14+'2006'!$S$14)+'2007'!$S$14)+'2008'!$S$14)+'2009'!$S$14)+'2010'!$S$14)+'2011'!$S$14))</f>
        <v>0</v>
      </c>
      <c r="Q14">
        <f>SUM((((((('2005'!$T$14+'2006'!$T$14)+'2007'!$T$14)+'2008'!$T$14)+'2009'!$T$14)+'2010'!$T$14)+'2011'!$T$14))</f>
        <v>0</v>
      </c>
      <c r="R14">
        <f>SUM((((((('2005'!$U$14+'2006'!$U$14)+'2007'!$U$14)+'2008'!$U$14)+'2009'!$U$14)+'2010'!$U$14)+'2011'!$U$14))</f>
        <v>172</v>
      </c>
      <c r="S14">
        <f>SUM((((((('2005'!$V$14+'2006'!$V$14)+'2007'!$V$14)+'2008'!$V$14)+'2009'!$V$14)+'2010'!$V$14)+'2011'!$V$14))</f>
        <v>0</v>
      </c>
      <c r="T14">
        <f>SUM((((((('2005'!$W$14+'2006'!$W$14)+'2007'!$W$14)+'2008'!$W$14)+'2009'!$W$14)+'2010'!$W$14)+'2011'!$W$14))</f>
        <v>0</v>
      </c>
      <c r="U14">
        <f>SUM((((((('2005'!$X$14+'2006'!$X$14)+'2007'!$X$14)+'2008'!$X$14)+'2009'!$X$14)+'2010'!$X$14)+'2011'!$X$14))</f>
        <v>215</v>
      </c>
      <c r="V14">
        <f>SUM((((((('2005'!$Y$14+'2006'!$Y$14)+'2007'!$Y$14)+'2008'!$Y$14)+'2009'!$Y$14)+'2010'!$Y$14)+'2011'!$Y$14))</f>
        <v>0</v>
      </c>
      <c r="W14">
        <f>SUM((((((('2005'!$Z$14+'2006'!$Z$14)+'2007'!$Z$14)+'2008'!$Z$14)+'2009'!$Z$14)+'2010'!$Z$14)+'2011'!$Z$14))</f>
        <v>404</v>
      </c>
      <c r="X14">
        <f>((((($I$14+$J$14)+$K$14)+$L$14)+$M$14)+$N$14)+$O$14</f>
        <v>225</v>
      </c>
      <c s="12" r="Y14">
        <f>$X$14/$B$14</f>
        <v>0.159914712153518</v>
      </c>
      <c s="20" r="Z14">
        <f>SUM((((((('2005'!$AA$14+'2006'!$AA$14)+'2007'!$AA$14)+'2008'!$AA$14)+'2009'!$AA$14)+'2010'!$AA$14)+'2011'!$AA$14))/7</f>
        <v>25.5208244923451</v>
      </c>
      <c s="20" r="AA14">
        <f>SUM((((((('2005'!$AB$14+'2006'!$AB$14)+'2007'!$AB$14)+'2008'!$AB$14)+'2009'!$AB$14)+'2010'!$AB$14)+'2011'!$AB$14))/7</f>
        <v>10.5680919485425</v>
      </c>
    </row>
    <row r="15">
      <c t="s" r="A15">
        <v>41</v>
      </c>
      <c s="23" r="B15">
        <f>SUM((((((('2005'!$E$15+'2006'!$E$15)+'2007'!$E$15)+'2008'!$E$15)+'2009'!$E$15)+'2010'!$E$15)+'2011'!$E$15))</f>
        <v>984</v>
      </c>
      <c s="23" r="C15">
        <f>SUM((((((('2005'!$F$15+'2006'!$F$15)+'2007'!$F$15)+'2008'!$F$15)+'2009'!$F$15)+'2010'!$F$15)+'2011'!$F$15))</f>
        <v>5721</v>
      </c>
      <c s="12" r="D15">
        <f>$B$15/$C$15</f>
        <v>0.171997902464604</v>
      </c>
      <c r="E15">
        <f>SUM((((((('2005'!$H$15+'2006'!$H$15)+'2007'!$H$15)+'2008'!$H$15)+'2009'!$H$15)+'2010'!$H$15)+'2011'!$H$15))</f>
        <v>969</v>
      </c>
      <c s="12" r="F15">
        <f>$E$15/$B$15</f>
        <v>0.984756097560976</v>
      </c>
      <c r="G15">
        <f>SUM((((((('2005'!$J$15+'2006'!$J$15)+'2007'!$J$15)+'2008'!$J$15)+'2009'!$J$15)+'2010'!$J$15)+'2011'!$J$15))</f>
        <v>15</v>
      </c>
      <c s="12" r="H15">
        <f>$G$15/$B$15</f>
        <v>0.015243902439024</v>
      </c>
      <c r="I15">
        <f>SUM((((((('2005'!$L$15+'2006'!$L$15)+'2007'!$L$15)+'2008'!$L$15)+'2009'!$L$15)+'2010'!$L$15)+'2011'!$L$15))</f>
        <v>0</v>
      </c>
      <c r="J15">
        <f>SUM((((((('2005'!$M$15+'2006'!$M$15)+'2007'!$M$15)+'2008'!$M$15)+'2009'!$M$15)+'2010'!$M$15)+'2011'!$M$15))</f>
        <v>41</v>
      </c>
      <c r="K15">
        <f>SUM((((((('2005'!$N$15+'2006'!$N$15)+'2007'!$N$15)+'2008'!$N$15)+'2009'!$N$15)+'2010'!$N$15)+'2011'!$N$15))</f>
        <v>0</v>
      </c>
      <c r="L15">
        <f>SUM((((((('2005'!$O$15+'2006'!$O$15)+'2007'!$O$15)+'2008'!$O$15)+'2009'!$O$15)+'2010'!$O$15)+'2011'!$O$15))</f>
        <v>0</v>
      </c>
      <c r="M15">
        <f>SUM((((((('2005'!$P$15+'2006'!$P$15)+'2007'!$P$15)+'2008'!$P$15)+'2009'!$P$15)+'2010'!$P$15)+'2011'!$P$15))</f>
        <v>80</v>
      </c>
      <c r="N15">
        <f>SUM((((((('2005'!$Q$15+'2006'!$Q$15)+'2007'!$Q$15)+'2008'!$Q$15)+'2009'!$Q$15)+'2010'!$Q$15)+'2011'!$Q$15))</f>
        <v>0</v>
      </c>
      <c r="O15">
        <f>SUM((((((('2005'!$R$15+'2006'!$R$15)+'2007'!$R$15)+'2008'!$R$15)+'2009'!$R$15)+'2010'!$R$15)+'2011'!$R$15))</f>
        <v>0</v>
      </c>
      <c r="P15">
        <f>SUM((((((('2005'!$S$15+'2006'!$S$15)+'2007'!$S$15)+'2008'!$S$15)+'2009'!$S$15)+'2010'!$S$15)+'2011'!$S$15))</f>
        <v>135</v>
      </c>
      <c r="Q15">
        <f>SUM((((((('2005'!$T$15+'2006'!$T$15)+'2007'!$T$15)+'2008'!$T$15)+'2009'!$T$15)+'2010'!$T$15)+'2011'!$T$15))</f>
        <v>0</v>
      </c>
      <c r="R15">
        <f>SUM((((((('2005'!$U$15+'2006'!$U$15)+'2007'!$U$15)+'2008'!$U$15)+'2009'!$U$15)+'2010'!$U$15)+'2011'!$U$15))</f>
        <v>0</v>
      </c>
      <c r="S15">
        <f>SUM((((((('2005'!$V$15+'2006'!$V$15)+'2007'!$V$15)+'2008'!$V$15)+'2009'!$V$15)+'2010'!$V$15)+'2011'!$V$15))</f>
        <v>200</v>
      </c>
      <c r="T15">
        <f>SUM((((((('2005'!$W$15+'2006'!$W$15)+'2007'!$W$15)+'2008'!$W$15)+'2009'!$W$15)+'2010'!$W$15)+'2011'!$W$15))</f>
        <v>0</v>
      </c>
      <c r="U15">
        <f>SUM((((((('2005'!$X$15+'2006'!$X$15)+'2007'!$X$15)+'2008'!$X$15)+'2009'!$X$15)+'2010'!$X$15)+'2011'!$X$15))</f>
        <v>0</v>
      </c>
      <c r="V15">
        <f>SUM((((((('2005'!$Y$15+'2006'!$Y$15)+'2007'!$Y$15)+'2008'!$Y$15)+'2009'!$Y$15)+'2010'!$Y$15)+'2011'!$Y$15))</f>
        <v>486</v>
      </c>
      <c r="W15">
        <f>SUM((((((('2005'!$Z$15+'2006'!$Z$15)+'2007'!$Z$15)+'2008'!$Z$15)+'2009'!$Z$15)+'2010'!$Z$15)+'2011'!$Z$15))</f>
        <v>0</v>
      </c>
      <c r="X15">
        <f>((((($I$15+$J$15)+$K$15)+$L$15)+$M$15)+$N$15)+$O$15</f>
        <v>121</v>
      </c>
      <c s="12" r="Y15">
        <f>$X$15/$B$15</f>
        <v>0.122967479674797</v>
      </c>
      <c s="20" r="Z15">
        <f>SUM((((((('2005'!$AA$15+'2006'!$AA$15)+'2007'!$AA$15)+'2008'!$AA$15)+'2009'!$AA$15)+'2010'!$AA$15)+'2011'!$AA$15))/7</f>
        <v>29.1808536267423</v>
      </c>
      <c s="20" r="AA15">
        <f>SUM((((((('2005'!$AB$15+'2006'!$AB$15)+'2007'!$AB$15)+'2008'!$AB$15)+'2009'!$AB$15)+'2010'!$AB$15)+'2011'!$AB$15))/7</f>
        <v>15.7971600023484</v>
      </c>
    </row>
    <row r="16">
      <c t="s" r="A16">
        <v>42</v>
      </c>
      <c s="23" r="B16">
        <f>SUM((((((('2005'!$E$16+'2006'!$E$16)+'2007'!$E$16)+'2008'!$E$16)+'2009'!$E$16)+'2010'!$E$16)+'2011'!$E$16))</f>
        <v>495</v>
      </c>
      <c s="23" r="C16">
        <f>SUM((((((('2005'!$F$16+'2006'!$F$16)+'2007'!$F$16)+'2008'!$F$16)+'2009'!$F$16)+'2010'!$F$16)+'2011'!$F$16))</f>
        <v>2472</v>
      </c>
      <c s="12" r="D16">
        <f>$B$16/$C$16</f>
        <v>0.200242718446602</v>
      </c>
      <c r="E16">
        <f>SUM((((((('2005'!$H$16+'2006'!$H$16)+'2007'!$H$16)+'2008'!$H$16)+'2009'!$H$16)+'2010'!$H$16)+'2011'!$H$16))</f>
        <v>0</v>
      </c>
      <c s="12" r="F16">
        <f>$E$16/$B$16</f>
        <v>0</v>
      </c>
      <c r="G16">
        <f>SUM((((((('2005'!$J$16+'2006'!$J$16)+'2007'!$J$16)+'2008'!$J$16)+'2009'!$J$16)+'2010'!$J$16)+'2011'!$J$16))</f>
        <v>0</v>
      </c>
      <c s="12" r="H16">
        <f>$G$16/$B$16</f>
        <v>0</v>
      </c>
      <c r="I16">
        <f>SUM((((((('2005'!$L$16+'2006'!$L$16)+'2007'!$L$16)+'2008'!$L$16)+'2009'!$L$16)+'2010'!$L$16)+'2011'!$L$16))</f>
        <v>0</v>
      </c>
      <c r="J16">
        <f>SUM((((((('2005'!$M$16+'2006'!$M$16)+'2007'!$M$16)+'2008'!$M$16)+'2009'!$M$16)+'2010'!$M$16)+'2011'!$M$16))</f>
        <v>0</v>
      </c>
      <c r="K16">
        <f>SUM((((((('2005'!$N$16+'2006'!$N$16)+'2007'!$N$16)+'2008'!$N$16)+'2009'!$N$16)+'2010'!$N$16)+'2011'!$N$16))</f>
        <v>0</v>
      </c>
      <c r="L16">
        <f>SUM((((((('2005'!$O$16+'2006'!$O$16)+'2007'!$O$16)+'2008'!$O$16)+'2009'!$O$16)+'2010'!$O$16)+'2011'!$O$16))</f>
        <v>0</v>
      </c>
      <c r="M16">
        <f>SUM((((((('2005'!$P$16+'2006'!$P$16)+'2007'!$P$16)+'2008'!$P$16)+'2009'!$P$16)+'2010'!$P$16)+'2011'!$P$16))</f>
        <v>0</v>
      </c>
      <c r="N16">
        <f>SUM((((((('2005'!$Q$16+'2006'!$Q$16)+'2007'!$Q$16)+'2008'!$Q$16)+'2009'!$Q$16)+'2010'!$Q$16)+'2011'!$Q$16))</f>
        <v>0</v>
      </c>
      <c r="O16">
        <f>SUM((((((('2005'!$R$16+'2006'!$R$16)+'2007'!$R$16)+'2008'!$R$16)+'2009'!$R$16)+'2010'!$R$16)+'2011'!$R$16))</f>
        <v>0</v>
      </c>
      <c r="P16">
        <f>SUM((((((('2005'!$S$16+'2006'!$S$16)+'2007'!$S$16)+'2008'!$S$16)+'2009'!$S$16)+'2010'!$S$16)+'2011'!$S$16))</f>
        <v>0</v>
      </c>
      <c r="Q16">
        <f>SUM((((((('2005'!$T$16+'2006'!$T$16)+'2007'!$T$16)+'2008'!$T$16)+'2009'!$T$16)+'2010'!$T$16)+'2011'!$T$16))</f>
        <v>0</v>
      </c>
      <c r="R16">
        <f>SUM((((((('2005'!$U$16+'2006'!$U$16)+'2007'!$U$16)+'2008'!$U$16)+'2009'!$U$16)+'2010'!$U$16)+'2011'!$U$16))</f>
        <v>0</v>
      </c>
      <c r="S16">
        <f>SUM((((((('2005'!$V$16+'2006'!$V$16)+'2007'!$V$16)+'2008'!$V$16)+'2009'!$V$16)+'2010'!$V$16)+'2011'!$V$16))</f>
        <v>0</v>
      </c>
      <c r="T16">
        <f>SUM((((((('2005'!$W$16+'2006'!$W$16)+'2007'!$W$16)+'2008'!$W$16)+'2009'!$W$16)+'2010'!$W$16)+'2011'!$W$16))</f>
        <v>0</v>
      </c>
      <c r="U16">
        <f>SUM((((((('2005'!$X$16+'2006'!$X$16)+'2007'!$X$16)+'2008'!$X$16)+'2009'!$X$16)+'2010'!$X$16)+'2011'!$X$16))</f>
        <v>0</v>
      </c>
      <c r="V16">
        <f>SUM((((((('2005'!$Y$16+'2006'!$Y$16)+'2007'!$Y$16)+'2008'!$Y$16)+'2009'!$Y$16)+'2010'!$Y$16)+'2011'!$Y$16))</f>
        <v>0</v>
      </c>
      <c r="W16">
        <f>SUM((((((('2005'!$Z$16+'2006'!$Z$16)+'2007'!$Z$16)+'2008'!$Z$16)+'2009'!$Z$16)+'2010'!$Z$16)+'2011'!$Z$16))</f>
        <v>0</v>
      </c>
      <c r="X16">
        <f>((((($I$16+$J$16)+$K$16)+$L$16)+$M$16)+$N$16)+$O$16</f>
        <v>0</v>
      </c>
      <c s="12" r="Y16">
        <f>$X$16/$B$16</f>
        <v>0</v>
      </c>
      <c s="20" r="Z16">
        <f>SUM((((((('2005'!$AA$16+'2006'!$AA$16)+'2007'!$AA$16)+'2008'!$AA$16)+'2009'!$AA$16)+'2010'!$AA$16)+'2011'!$AA$16))/7</f>
        <v>29.343610854204</v>
      </c>
      <c s="20" r="AA16">
        <f>SUM((((((('2005'!$AB$16+'2006'!$AB$16)+'2007'!$AB$16)+'2008'!$AB$16)+'2009'!$AB$16)+'2010'!$AB$16)+'2011'!$AB$16))/7</f>
        <v>13.834150439108</v>
      </c>
    </row>
    <row r="17">
      <c t="s" r="A17">
        <v>43</v>
      </c>
      <c s="23" r="B17">
        <f>SUM((((((('2005'!$E$17+'2006'!$E$17)+'2007'!$E$17)+'2008'!$E$17)+'2009'!$E$17)+'2010'!$E$17)+'2011'!$E$17))</f>
        <v>588</v>
      </c>
      <c s="23" r="C17">
        <f>SUM((((((('2005'!$F$17+'2006'!$F$17)+'2007'!$F$17)+'2008'!$F$17)+'2009'!$F$17)+'2010'!$F$17)+'2011'!$F$17))</f>
        <v>2643</v>
      </c>
      <c s="12" r="D17">
        <f>$B$17/$C$17</f>
        <v>0.222474460839955</v>
      </c>
      <c r="E17">
        <f>SUM((((((('2005'!$H$17+'2006'!$H$17)+'2007'!$H$17)+'2008'!$H$17)+'2009'!$H$17)+'2010'!$H$17)+'2011'!$H$17))</f>
        <v>570</v>
      </c>
      <c s="12" r="F17">
        <f>$E$17/$B$17</f>
        <v>0.969387755102041</v>
      </c>
      <c r="G17">
        <f>SUM((((((('2005'!$J$17+'2006'!$J$17)+'2007'!$J$17)+'2008'!$J$17)+'2009'!$J$17)+'2010'!$J$17)+'2011'!$J$17))</f>
        <v>18</v>
      </c>
      <c s="12" r="H17">
        <f>$G$17/$B$17</f>
        <v>0.030612244897959</v>
      </c>
      <c r="I17">
        <f>SUM((((((('2005'!$L$17+'2006'!$L$17)+'2007'!$L$17)+'2008'!$L$17)+'2009'!$L$17)+'2010'!$L$17)+'2011'!$L$17))</f>
        <v>31</v>
      </c>
      <c r="J17">
        <f>SUM((((((('2005'!$M$17+'2006'!$M$17)+'2007'!$M$17)+'2008'!$M$17)+'2009'!$M$17)+'2010'!$M$17)+'2011'!$M$17))</f>
        <v>0</v>
      </c>
      <c r="K17">
        <f>SUM((((((('2005'!$N$17+'2006'!$N$17)+'2007'!$N$17)+'2008'!$N$17)+'2009'!$N$17)+'2010'!$N$17)+'2011'!$N$17))</f>
        <v>0</v>
      </c>
      <c r="L17">
        <f>SUM((((((('2005'!$O$17+'2006'!$O$17)+'2007'!$O$17)+'2008'!$O$17)+'2009'!$O$17)+'2010'!$O$17)+'2011'!$O$17))</f>
        <v>51</v>
      </c>
      <c r="M17">
        <f>SUM((((((('2005'!$P$17+'2006'!$P$17)+'2007'!$P$17)+'2008'!$P$17)+'2009'!$P$17)+'2010'!$P$17)+'2011'!$P$17))</f>
        <v>0</v>
      </c>
      <c r="N17">
        <f>SUM((((((('2005'!$Q$17+'2006'!$Q$17)+'2007'!$Q$17)+'2008'!$Q$17)+'2009'!$Q$17)+'2010'!$Q$17)+'2011'!$Q$17))</f>
        <v>0</v>
      </c>
      <c r="O17">
        <f>SUM((((((('2005'!$R$17+'2006'!$R$17)+'2007'!$R$17)+'2008'!$R$17)+'2009'!$R$17)+'2010'!$R$17)+'2011'!$R$17))</f>
        <v>83</v>
      </c>
      <c r="P17">
        <f>SUM((((((('2005'!$S$17+'2006'!$S$17)+'2007'!$S$17)+'2008'!$S$17)+'2009'!$S$17)+'2010'!$S$17)+'2011'!$S$17))</f>
        <v>0</v>
      </c>
      <c r="Q17">
        <f>SUM((((((('2005'!$T$17+'2006'!$T$17)+'2007'!$T$17)+'2008'!$T$17)+'2009'!$T$17)+'2010'!$T$17)+'2011'!$T$17))</f>
        <v>0</v>
      </c>
      <c r="R17">
        <f>SUM((((((('2005'!$U$17+'2006'!$U$17)+'2007'!$U$17)+'2008'!$U$17)+'2009'!$U$17)+'2010'!$U$17)+'2011'!$U$17))</f>
        <v>93</v>
      </c>
      <c r="S17">
        <f>SUM((((((('2005'!$V$17+'2006'!$V$17)+'2007'!$V$17)+'2008'!$V$17)+'2009'!$V$17)+'2010'!$V$17)+'2011'!$V$17))</f>
        <v>0</v>
      </c>
      <c r="T17">
        <f>SUM((((((('2005'!$W$17+'2006'!$W$17)+'2007'!$W$17)+'2008'!$W$17)+'2009'!$W$17)+'2010'!$W$17)+'2011'!$W$17))</f>
        <v>0</v>
      </c>
      <c r="U17">
        <f>SUM((((((('2005'!$X$17+'2006'!$X$17)+'2007'!$X$17)+'2008'!$X$17)+'2009'!$X$17)+'2010'!$X$17)+'2011'!$X$17))</f>
        <v>113</v>
      </c>
      <c r="V17">
        <f>SUM((((((('2005'!$Y$17+'2006'!$Y$17)+'2007'!$Y$17)+'2008'!$Y$17)+'2009'!$Y$17)+'2010'!$Y$17)+'2011'!$Y$17))</f>
        <v>0</v>
      </c>
      <c r="W17">
        <f>SUM((((((('2005'!$Z$17+'2006'!$Z$17)+'2007'!$Z$17)+'2008'!$Z$17)+'2009'!$Z$17)+'2010'!$Z$17)+'2011'!$Z$17))</f>
        <v>216</v>
      </c>
      <c r="X17">
        <f>((((($I$17+$J$17)+$K$17)+$L$17)+$M$17)+$N$17)+$O$17</f>
        <v>165</v>
      </c>
      <c s="12" r="Y17">
        <f>$X$17/$B$17</f>
        <v>0.280612244897959</v>
      </c>
      <c s="20" r="Z17">
        <f>SUM((((((('2005'!$AA$17+'2006'!$AA$17)+'2007'!$AA$17)+'2008'!$AA$17)+'2009'!$AA$17)+'2010'!$AA$17)+'2011'!$AA$17))/7</f>
        <v>37.1925746011759</v>
      </c>
      <c s="20" r="AA17">
        <f>SUM((((((('2005'!$AB$17+'2006'!$AB$17)+'2007'!$AB$17)+'2008'!$AB$17)+'2009'!$AB$17)+'2010'!$AB$17)+'2011'!$AB$17))/7</f>
        <v>15.8514184034885</v>
      </c>
    </row>
    <row r="18">
      <c t="s" r="A18">
        <v>44</v>
      </c>
      <c s="23" r="B18">
        <f>SUM((((((('2005'!$E$18+'2006'!$E$18)+'2007'!$E$18)+'2008'!$E$18)+'2009'!$E$18)+'2010'!$E$18)+'2011'!$E$18))</f>
        <v>505</v>
      </c>
      <c s="23" r="C18">
        <f>SUM((((((('2005'!$F$18+'2006'!$F$18)+'2007'!$F$18)+'2008'!$F$18)+'2009'!$F$18)+'2010'!$F$18)+'2011'!$F$18))</f>
        <v>4313</v>
      </c>
      <c s="12" r="D18">
        <f>$B$18/$C$18</f>
        <v>0.117087873869696</v>
      </c>
      <c r="E18">
        <f>SUM((((((('2005'!$H$18+'2006'!$H$18)+'2007'!$H$18)+'2008'!$H$18)+'2009'!$H$18)+'2010'!$H$18)+'2011'!$H$18))</f>
        <v>0</v>
      </c>
      <c s="12" r="F18">
        <f>$E$18/$B$18</f>
        <v>0</v>
      </c>
      <c r="G18">
        <f>SUM((((((('2005'!$J$18+'2006'!$J$18)+'2007'!$J$18)+'2008'!$J$18)+'2009'!$J$18)+'2010'!$J$18)+'2011'!$J$18))</f>
        <v>0</v>
      </c>
      <c s="12" r="H18">
        <f>$G$18/$B$18</f>
        <v>0</v>
      </c>
      <c r="I18">
        <f>SUM((((((('2005'!$L$18+'2006'!$L$18)+'2007'!$L$18)+'2008'!$L$18)+'2009'!$L$18)+'2010'!$L$18)+'2011'!$L$18))</f>
        <v>0</v>
      </c>
      <c r="J18">
        <f>SUM((((((('2005'!$M$18+'2006'!$M$18)+'2007'!$M$18)+'2008'!$M$18)+'2009'!$M$18)+'2010'!$M$18)+'2011'!$M$18))</f>
        <v>0</v>
      </c>
      <c r="K18">
        <f>SUM((((((('2005'!$N$18+'2006'!$N$18)+'2007'!$N$18)+'2008'!$N$18)+'2009'!$N$18)+'2010'!$N$18)+'2011'!$N$18))</f>
        <v>0</v>
      </c>
      <c r="L18">
        <f>SUM((((((('2005'!$O$18+'2006'!$O$18)+'2007'!$O$18)+'2008'!$O$18)+'2009'!$O$18)+'2010'!$O$18)+'2011'!$O$18))</f>
        <v>0</v>
      </c>
      <c r="M18">
        <f>SUM((((((('2005'!$P$18+'2006'!$P$18)+'2007'!$P$18)+'2008'!$P$18)+'2009'!$P$18)+'2010'!$P$18)+'2011'!$P$18))</f>
        <v>0</v>
      </c>
      <c r="N18">
        <f>SUM((((((('2005'!$Q$18+'2006'!$Q$18)+'2007'!$Q$18)+'2008'!$Q$18)+'2009'!$Q$18)+'2010'!$Q$18)+'2011'!$Q$18))</f>
        <v>0</v>
      </c>
      <c r="O18">
        <f>SUM((((((('2005'!$R$18+'2006'!$R$18)+'2007'!$R$18)+'2008'!$R$18)+'2009'!$R$18)+'2010'!$R$18)+'2011'!$R$18))</f>
        <v>0</v>
      </c>
      <c r="P18">
        <f>SUM((((((('2005'!$S$18+'2006'!$S$18)+'2007'!$S$18)+'2008'!$S$18)+'2009'!$S$18)+'2010'!$S$18)+'2011'!$S$18))</f>
        <v>0</v>
      </c>
      <c r="Q18">
        <f>SUM((((((('2005'!$T$18+'2006'!$T$18)+'2007'!$T$18)+'2008'!$T$18)+'2009'!$T$18)+'2010'!$T$18)+'2011'!$T$18))</f>
        <v>0</v>
      </c>
      <c r="R18">
        <f>SUM((((((('2005'!$U$18+'2006'!$U$18)+'2007'!$U$18)+'2008'!$U$18)+'2009'!$U$18)+'2010'!$U$18)+'2011'!$U$18))</f>
        <v>0</v>
      </c>
      <c r="S18">
        <f>SUM((((((('2005'!$V$18+'2006'!$V$18)+'2007'!$V$18)+'2008'!$V$18)+'2009'!$V$18)+'2010'!$V$18)+'2011'!$V$18))</f>
        <v>0</v>
      </c>
      <c r="T18">
        <f>SUM((((((('2005'!$W$18+'2006'!$W$18)+'2007'!$W$18)+'2008'!$W$18)+'2009'!$W$18)+'2010'!$W$18)+'2011'!$W$18))</f>
        <v>0</v>
      </c>
      <c r="U18">
        <f>SUM((((((('2005'!$X$18+'2006'!$X$18)+'2007'!$X$18)+'2008'!$X$18)+'2009'!$X$18)+'2010'!$X$18)+'2011'!$X$18))</f>
        <v>0</v>
      </c>
      <c r="V18">
        <f>SUM((((((('2005'!$Y$18+'2006'!$Y$18)+'2007'!$Y$18)+'2008'!$Y$18)+'2009'!$Y$18)+'2010'!$Y$18)+'2011'!$Y$18))</f>
        <v>0</v>
      </c>
      <c r="W18">
        <f>SUM((((((('2005'!$Z$18+'2006'!$Z$18)+'2007'!$Z$18)+'2008'!$Z$18)+'2009'!$Z$18)+'2010'!$Z$18)+'2011'!$Z$18))</f>
        <v>0</v>
      </c>
      <c r="X18">
        <f>((((($I$18+$J$18)+$K$18)+$L$18)+$M$18)+$N$18)+$O$18</f>
        <v>0</v>
      </c>
      <c s="12" r="Y18">
        <f>$X$18/$B$18</f>
        <v>0</v>
      </c>
      <c s="20" r="Z18">
        <f>SUM((((((('2005'!$AA$18+'2006'!$AA$18)+'2007'!$AA$18)+'2008'!$AA$18)+'2009'!$AA$18)+'2010'!$AA$18)+'2011'!$AA$18))/7</f>
        <v>22.3812840961399</v>
      </c>
      <c s="20" r="AA18">
        <f>SUM((((((('2005'!$AB$18+'2006'!$AB$18)+'2007'!$AB$18)+'2008'!$AB$18)+'2009'!$AB$18)+'2010'!$AB$18)+'2011'!$AB$18))/7</f>
        <v>18.7546469602155</v>
      </c>
    </row>
    <row r="19">
      <c t="s" r="A19">
        <v>45</v>
      </c>
      <c s="23" r="B19">
        <f>SUM((((((('2005'!$E$19+'2006'!$E$19)+'2007'!$E$19)+'2008'!$E$19)+'2009'!$E$19)+'2010'!$E$19)+'2011'!$E$19))</f>
        <v>693</v>
      </c>
      <c s="23" r="C19">
        <f>SUM((((((('2005'!$F$19+'2006'!$F$19)+'2007'!$F$19)+'2008'!$F$19)+'2009'!$F$19)+'2010'!$F$19)+'2011'!$F$19))</f>
        <v>3662</v>
      </c>
      <c s="12" r="D19">
        <f>$B$19/$C$19</f>
        <v>0.189240851993446</v>
      </c>
      <c r="E19">
        <f>SUM((((((('2005'!$H$19+'2006'!$H$19)+'2007'!$H$19)+'2008'!$H$19)+'2009'!$H$19)+'2010'!$H$19)+'2011'!$H$19))</f>
        <v>0</v>
      </c>
      <c s="12" r="F19">
        <f>$E$19/$B$19</f>
        <v>0</v>
      </c>
      <c r="G19">
        <f>SUM((((((('2005'!$J$19+'2006'!$J$19)+'2007'!$J$19)+'2008'!$J$19)+'2009'!$J$19)+'2010'!$J$19)+'2011'!$J$19))</f>
        <v>0</v>
      </c>
      <c s="12" r="H19">
        <f>$G$19/$B$19</f>
        <v>0</v>
      </c>
      <c r="I19">
        <f>SUM((((((('2005'!$L$19+'2006'!$M$19)+'2007'!$M$19)+'2008'!$M$19)+'2009'!$M$19)+'2010'!$M$19)+'2011'!$M$19))</f>
        <v>49</v>
      </c>
      <c r="J19">
        <f>SUM((((((('2005'!$M$19+'2006'!$M$19)+'2007'!$M$19)+'2008'!$M$19)+'2009'!$M$19)+'2010'!$M$19)+'2011'!$M$19))</f>
        <v>57</v>
      </c>
      <c r="K19">
        <f>SUM((((((('2005'!$N$19+'2006'!$N$19)+'2007'!$N$19)+'2008'!$N$19)+'2009'!$N$19)+'2010'!$N$19)+'2011'!$N$19))</f>
        <v>0</v>
      </c>
      <c r="L19">
        <f>SUM((((((('2005'!$O$19+'2006'!$P$19)+'2007'!$P$19)+'2008'!$P$19)+'2009'!$P$19)+'2010'!$P$19)+'2011'!$P$19))</f>
        <v>69</v>
      </c>
      <c r="M19">
        <f>SUM((((((('2005'!$P$19+'2006'!$P$19)+'2007'!$P$19)+'2008'!$P$19)+'2009'!$P$19)+'2010'!$P$19)+'2011'!$P$19))</f>
        <v>81</v>
      </c>
      <c r="N19">
        <f>SUM((((((('2005'!$Q$19+'2006'!$Q$19)+'2007'!$Q$19)+'2008'!$Q$19)+'2009'!$Q$19)+'2010'!$Q$19)+'2011'!$Q$19))</f>
        <v>0</v>
      </c>
      <c r="O19">
        <f>SUM((((((('2005'!$R$19+'2006'!$S$19)+'2007'!$S$19)+'2008'!$S$19)+'2009'!$S$19)+'2010'!$S$19)+'2011'!$S$19))</f>
        <v>71</v>
      </c>
      <c r="P19">
        <f>SUM((((((('2005'!$S$19+'2006'!$S$19)+'2007'!$S$19)+'2008'!$S$19)+'2009'!$S$19)+'2010'!$S$19)+'2011'!$S$19))</f>
        <v>82</v>
      </c>
      <c r="Q19">
        <f>SUM((((((('2005'!$T$19+'2006'!$T$19)+'2007'!$T$19)+'2008'!$T$19)+'2009'!$T$19)+'2010'!$T$19)+'2011'!$T$19))</f>
        <v>0</v>
      </c>
      <c r="R19">
        <f>SUM((((((('2005'!$U$19+'2006'!$V$19)+'2007'!$V$19)+'2008'!$V$19)+'2009'!$V$19)+'2010'!$V$19)+'2011'!$V$19))</f>
        <v>104</v>
      </c>
      <c r="S19">
        <f>SUM((((((('2005'!$V$19+'2006'!$V$19)+'2007'!$V$19)+'2008'!$V$19)+'2009'!$V$19)+'2010'!$V$19)+'2011'!$V$19))</f>
        <v>127</v>
      </c>
      <c r="T19">
        <f>SUM((((((('2005'!$W$19+'2006'!$W$19)+'2007'!$W$19)+'2008'!$W$19)+'2009'!$W$19)+'2010'!$W$19)+'2011'!$W$19))</f>
        <v>0</v>
      </c>
      <c r="U19">
        <f>SUM((((((('2005'!$X$19+'2006'!$X$19)+'2007'!$X$19)+'2008'!$X$19)+'2009'!$X$19)+'2010'!$X$19)+'2011'!$X$19))</f>
        <v>0</v>
      </c>
      <c r="V19">
        <f>SUM((((((('2005'!$Y$19+'2006'!$Y$19)+'2007'!$Y$19)+'2008'!$Y$19)+'2009'!$Y$19)+'2010'!$Y$19)+'2011'!$Y$19))</f>
        <v>350</v>
      </c>
      <c r="W19">
        <f>SUM((((((('2005'!$Z$19+'2006'!$Z$19)+'2007'!$Z$19)+'2008'!$Z$19)+'2009'!$Z$19)+'2010'!$Z$19)+'2011'!$Z$19))</f>
        <v>0</v>
      </c>
      <c r="X19">
        <f>((((($I$19+$J$19)+$K$19)+$L$19)+$M$19)+$N$19)+$O$19</f>
        <v>327</v>
      </c>
      <c s="12" r="Y19">
        <f>$X$19/$B$19</f>
        <v>0.471861471861472</v>
      </c>
      <c s="20" r="Z19">
        <f>SUM((((((('2005'!$AA$19+'2006'!$AA$19)+'2007'!$AA$19)+'2008'!$AA$19)+'2009'!$AA$19)+'2010'!$AA$19)+'2011'!$AA$19))/7</f>
        <v>31.2246596991373</v>
      </c>
      <c s="20" r="AA19">
        <f>SUM((((((('2005'!$AB$19+'2006'!$AB$19)+'2007'!$AB$19)+'2008'!$AB$19)+'2009'!$AB$19)+'2010'!$AB$19)+'2011'!$AB$19))/7</f>
        <v>14.2199511080754</v>
      </c>
    </row>
    <row r="20">
      <c t="s" r="A20">
        <v>46</v>
      </c>
      <c s="23" r="B20">
        <f>SUM((((((('2005'!$E$20+'2006'!$E$20)+'2007'!$E$20)+'2008'!$E$20)+'2009'!$E$20)+'2010'!$E$20)+'2011'!$E$20))</f>
        <v>296</v>
      </c>
      <c s="23" r="C20">
        <f>SUM((((((('2005'!$F$20+'2006'!$F$20)+'2007'!$F$20)+'2008'!$F$20)+'2009'!$F$20)+'2010'!$F$20)+'2011'!$F$20))</f>
        <v>1286</v>
      </c>
      <c s="12" r="D20">
        <f>$B$20/$C$20</f>
        <v>0.230171073094868</v>
      </c>
      <c r="E20">
        <f>SUM((((((('2005'!$H$20+'2006'!$H$20)+'2007'!$H$20)+'2008'!$H$20)+'2009'!$H$20)+'2010'!$H$20)+'2011'!$H$20))</f>
        <v>0</v>
      </c>
      <c s="12" r="F20">
        <f>$E$20/$B$20</f>
        <v>0</v>
      </c>
      <c r="G20">
        <f>SUM((((((('2005'!$J$20+'2006'!$J$20)+'2007'!$J$20)+'2008'!$J$20)+'2009'!$J$20)+'2010'!$J$20)+'2011'!$J$20))</f>
        <v>0</v>
      </c>
      <c s="12" r="H20">
        <f>$G$20/$B$20</f>
        <v>0</v>
      </c>
      <c r="I20">
        <f>SUM((((((('2005'!$L$20+'2006'!$L$20)+'2007'!$L$20)+'2008'!$L$20)+'2009'!$L$20)+'2010'!$L$20)+'2011'!$L$20))</f>
        <v>0</v>
      </c>
      <c r="J20">
        <f>SUM((((((('2005'!$M$20+'2006'!$M$20)+'2007'!$M$20)+'2008'!$M$20)+'2009'!$M$20)+'2010'!$M$20)+'2011'!$M$20))</f>
        <v>0</v>
      </c>
      <c r="K20">
        <f>SUM((((((('2005'!$N$20+'2006'!$N$20)+'2007'!$N$20)+'2008'!$N$20)+'2009'!$N$20)+'2010'!$N$20)+'2011'!$N$20))</f>
        <v>0</v>
      </c>
      <c r="L20">
        <f>SUM((((((('2005'!$O$20+'2006'!$O$20)+'2007'!$O$20)+'2008'!$O$20)+'2009'!$O$20)+'2010'!$O$20)+'2011'!$O$20))</f>
        <v>0</v>
      </c>
      <c r="M20">
        <f>SUM((((((('2005'!$P$20+'2006'!$P$20)+'2007'!$P$20)+'2008'!$P$20)+'2009'!$P$20)+'2010'!$P$20)+'2011'!$P$20))</f>
        <v>0</v>
      </c>
      <c r="N20">
        <f>SUM((((((('2005'!$Q$20+'2006'!$Q$20)+'2007'!$Q$20)+'2008'!$Q$20)+'2009'!$Q$20)+'2010'!$Q$20)+'2011'!$Q$20))</f>
        <v>0</v>
      </c>
      <c r="O20">
        <f>SUM((((((('2005'!$R$20+'2006'!$R$20)+'2007'!$R$20)+'2008'!$R$20)+'2009'!$R$20)+'2010'!$R$20)+'2011'!$R$20))</f>
        <v>0</v>
      </c>
      <c r="P20">
        <f>SUM((((((('2005'!$S$20+'2006'!$S$20)+'2007'!$S$20)+'2008'!$S$20)+'2009'!$S$20)+'2010'!$S$20)+'2011'!$S$20))</f>
        <v>0</v>
      </c>
      <c r="Q20">
        <f>SUM((((((('2005'!$T$20+'2006'!$T$20)+'2007'!$T$20)+'2008'!$T$20)+'2009'!$T$20)+'2010'!$T$20)+'2011'!$T$20))</f>
        <v>0</v>
      </c>
      <c r="R20">
        <f>SUM((((((('2005'!$U$20+'2006'!$U$20)+'2007'!$U$20)+'2008'!$U$20)+'2009'!$U$20)+'2010'!$U$20)+'2011'!$U$20))</f>
        <v>0</v>
      </c>
      <c r="S20">
        <f>SUM((((((('2005'!$V$20+'2006'!$V$20)+'2007'!$V$20)+'2008'!$V$20)+'2009'!$V$20)+'2010'!$V$20)+'2011'!$V$20))</f>
        <v>0</v>
      </c>
      <c r="T20">
        <f>SUM((((((('2005'!$W$20+'2006'!$W$20)+'2007'!$W$20)+'2008'!$W$20)+'2009'!$W$20)+'2010'!$W$20)+'2011'!$W$20))</f>
        <v>0</v>
      </c>
      <c r="U20">
        <f>SUM((((((('2005'!$X$20+'2006'!$X$20)+'2007'!$X$20)+'2008'!$X$20)+'2009'!$X$20)+'2010'!$X$20)+'2011'!$X$20))</f>
        <v>0</v>
      </c>
      <c r="V20">
        <f>SUM((((((('2005'!$Y$20+'2006'!$Y$20)+'2007'!$Y$20)+'2008'!$Y$20)+'2009'!$Y$20)+'2010'!$Y$20)+'2011'!$Y$20))</f>
        <v>0</v>
      </c>
      <c r="W20">
        <f>SUM((((((('2005'!$Z$20+'2006'!$Z$20)+'2007'!$Z$20)+'2008'!$Z$20)+'2009'!$Z$20)+'2010'!$Z$20)+'2011'!$Z$20))</f>
        <v>0</v>
      </c>
      <c r="X20">
        <f>((((($I$20+$J$20)+$K$20)+$L$20)+$M$20)+$N$20)+$O$20</f>
        <v>0</v>
      </c>
      <c s="12" r="Y20">
        <f>$X$20/$B$20</f>
        <v>0</v>
      </c>
      <c s="20" r="Z20">
        <f>SUM((((((('2005'!$AA$20+'2006'!$AA$20)+'2007'!$AA$20)+'2008'!$AA$20)+'2009'!$AA$20)+'2010'!$AA$20)+'2011'!$AA$20))/7</f>
        <v>30.9632001267128</v>
      </c>
      <c s="20" r="AA20">
        <f>SUM((((((('2005'!$AB$20+'2006'!$AB$20)+'2007'!$AB$20)+'2008'!$AB$20)+'2009'!$AB$20)+'2010'!$AB$20)+'2011'!$AB$20))/7</f>
        <v>15.6788354168525</v>
      </c>
    </row>
    <row r="21">
      <c t="s" r="A21">
        <v>47</v>
      </c>
      <c s="23" r="B21">
        <f>SUM((((((('2005'!$E$21+'2006'!$E$21)+'2007'!$E$21)+'2008'!$E$21)+'2009'!$E$21)+'2010'!$E$21)+'2011'!$E$21))</f>
        <v>636</v>
      </c>
      <c s="23" r="C21">
        <f>SUM((((((('2005'!$F$21+'2006'!$F$21)+'2007'!$F$21)+'2008'!$F$21)+'2009'!$F$21)+'2010'!$F$21)+'2011'!$F$21))</f>
        <v>3549</v>
      </c>
      <c s="12" r="D21">
        <f>$B$21/$C$21</f>
        <v>0.179205409974641</v>
      </c>
      <c r="E21">
        <f>SUM((((((('2005'!$H$21+'2006'!$H$21)+'2007'!$H$21)+'2008'!$H$21)+'2009'!$H$21)+'2010'!$H$21)+'2011'!$H$21))</f>
        <v>0</v>
      </c>
      <c s="12" r="F21">
        <f>$E$21/$B$21</f>
        <v>0</v>
      </c>
      <c r="G21">
        <f>SUM((((((('2005'!$J$21+'2006'!$J$21)+'2007'!$J$21)+'2008'!$J$21)+'2009'!$J$21)+'2010'!$J$21)+'2011'!$J$21))</f>
        <v>0</v>
      </c>
      <c s="12" r="H21">
        <f>$G$21/$B$21</f>
        <v>0</v>
      </c>
      <c r="I21">
        <f>SUM((((((('2005'!$L$21+'2006'!$L$21)+'2007'!$L$21)+'2008'!$L$21)+'2009'!$L$21)+'2010'!$L$21)+'2011'!$L$21))</f>
        <v>28</v>
      </c>
      <c r="J21">
        <f>SUM((((((('2005'!$M$21+'2006'!$M$21)+'2007'!$M$21)+'2008'!$M$21)+'2009'!$M$21)+'2010'!$M$21)+'2011'!$M$21))</f>
        <v>0</v>
      </c>
      <c r="K21">
        <f>SUM((((((('2005'!$N$21+'2006'!$N$21)+'2007'!$N$21)+'2008'!$N$21)+'2009'!$N$21)+'2010'!$N$21)+'2011'!$N$21))</f>
        <v>0</v>
      </c>
      <c r="L21">
        <f>SUM((((((('2005'!$O$21+'2006'!$O$21)+'2007'!$O$21)+'2008'!$O$21)+'2009'!$O$21)+'2010'!$O$21)+'2011'!$O$21))</f>
        <v>54</v>
      </c>
      <c r="M21">
        <f>SUM((((((('2005'!$P$21+'2006'!$P$21)+'2007'!$P$21)+'2008'!$P$21)+'2009'!$P$21)+'2010'!$P$21)+'2011'!$P$21))</f>
        <v>0</v>
      </c>
      <c r="N21">
        <f>SUM((((((('2005'!$Q$21+'2006'!$Q$21)+'2007'!$Q$21)+'2008'!$Q$21)+'2009'!$Q$21)+'2010'!$Q$21)+'2011'!$Q$21))</f>
        <v>0</v>
      </c>
      <c r="O21">
        <f>SUM((((((('2005'!$R$21+'2006'!$R$21)+'2007'!$R$21)+'2008'!$R$21)+'2009'!$R$21)+'2010'!$R$21)+'2011'!$R$21))</f>
        <v>61</v>
      </c>
      <c r="P21">
        <f>SUM((((((('2005'!$S$21+'2006'!$S$21)+'2007'!$S$21)+'2008'!$S$21)+'2009'!$S$21)+'2010'!$S$21)+'2011'!$S$21))</f>
        <v>0</v>
      </c>
      <c r="Q21">
        <f>SUM((((((('2005'!$T$21+'2006'!$T$21)+'2007'!$T$21)+'2008'!$T$21)+'2009'!$T$21)+'2010'!$T$21)+'2011'!$T$21))</f>
        <v>0</v>
      </c>
      <c r="R21">
        <f>SUM((((((('2005'!$U$21+'2006'!$U$21)+'2007'!$U$21)+'2008'!$U$21)+'2009'!$U$21)+'2010'!$U$21)+'2011'!$U$21))</f>
        <v>114</v>
      </c>
      <c r="S21">
        <f>SUM((((((('2005'!$V$21+'2006'!$V$21)+'2007'!$V$21)+'2008'!$V$21)+'2009'!$V$21)+'2010'!$V$21)+'2011'!$V$21))</f>
        <v>0</v>
      </c>
      <c r="T21">
        <f>SUM((((((('2005'!$W$21+'2006'!$W$21)+'2007'!$W$21)+'2008'!$W$21)+'2009'!$W$21)+'2010'!$W$21)+'2011'!$W$21))</f>
        <v>0</v>
      </c>
      <c r="U21">
        <f>SUM((((((('2005'!$X$21+'2006'!$X$21)+'2007'!$X$21)+'2008'!$X$21)+'2009'!$X$21)+'2010'!$X$21)+'2011'!$X$21))</f>
        <v>110</v>
      </c>
      <c r="V21">
        <f>SUM((((((('2005'!$Y$21+'2006'!$Y$21)+'2007'!$Y$21)+'2008'!$Y$21)+'2009'!$Y$21)+'2010'!$Y$21)+'2011'!$Y$21))</f>
        <v>0</v>
      </c>
      <c r="W21">
        <f>SUM((((((('2005'!$Z$21+'2006'!$Z$21)+'2007'!$Z$21)+'2008'!$Z$21)+'2009'!$Z$21)+'2010'!$Z$21)+'2011'!$Z$21))</f>
        <v>271</v>
      </c>
      <c r="X21">
        <f>((((($I$21+$J$21)+$K$21)+$L$21)+$M$21)+$N$21)+$O$21</f>
        <v>143</v>
      </c>
      <c s="12" r="Y21">
        <f>$X$21/$B$21</f>
        <v>0.224842767295598</v>
      </c>
      <c s="20" r="Z21">
        <f>SUM((((((('2005'!$AA$21+'2006'!$AA$21)+'2007'!$AA$21)+'2008'!$AA$21)+'2009'!$AA$21)+'2010'!$AA$21)+'2011'!$AA$21))/7</f>
        <v>20.160586495976</v>
      </c>
      <c s="20" r="AA21">
        <f>SUM((((((('2005'!$AB$21+'2006'!$AB$21)+'2007'!$AB$21)+'2008'!$AB$21)+'2009'!$AB$21)+'2010'!$AB$21)+'2011'!$AB$21))/7</f>
        <v>10.8760949281883</v>
      </c>
    </row>
    <row r="22">
      <c t="s" r="A22">
        <v>48</v>
      </c>
      <c s="23" r="B22">
        <f>SUM((((((('2005'!$E$22+'2006'!$E$22)+'2007'!$E$22)+'2008'!$E$22)+'2009'!$E$22)+'2010'!$E$22)+'2011'!$E$22))</f>
        <v>361</v>
      </c>
      <c s="23" r="C22">
        <f>SUM((((((('2005'!$F$22+'2006'!$F$22)+'2007'!$F$22)+'2008'!$F$22)+'2009'!$F$22)+'2010'!$F$22)+'2011'!$F$22))</f>
        <v>3680</v>
      </c>
      <c s="12" r="D22">
        <f>$B$22/$C$22</f>
        <v>0.098097826086956</v>
      </c>
      <c r="E22">
        <f>SUM((((((('2005'!$H$22+'2006'!$H$22)+'2007'!$H$22)+'2008'!$H$22)+'2009'!$H$22)+'2010'!$H$22)+'2011'!$H$22))</f>
        <v>344</v>
      </c>
      <c s="12" r="F22">
        <f>$E$22/$B$22</f>
        <v>0.952908587257618</v>
      </c>
      <c r="G22">
        <f>SUM((((((('2005'!$J$22+'2006'!$J$22)+'2007'!$J$22)+'2008'!$J$22)+'2009'!$J$22)+'2010'!$J$22)+'2011'!$J$22))</f>
        <v>17</v>
      </c>
      <c s="12" r="H22">
        <f>$G$22/$B$22</f>
        <v>0.047091412742382</v>
      </c>
      <c r="I22">
        <f>SUM((((((('2005'!$L$22+'2006'!$L$22)+'2007'!$L$22)+'2008'!$L$22)+'2009'!$L$22)+'2010'!$L$22)+'2011'!$L$22))</f>
        <v>1</v>
      </c>
      <c r="J22">
        <f>SUM((((((('2005'!$M$22+'2006'!$M$22)+'2007'!$M$22)+'2008'!$M$22)+'2009'!$M$22)+'2010'!$M$22)+'2011'!$M$22))</f>
        <v>0</v>
      </c>
      <c r="K22">
        <f>SUM((((((('2005'!$N$22+'2006'!$N$22)+'2007'!$N$22)+'2008'!$N$22)+'2009'!$N$22)+'2010'!$N$22)+'2011'!$N$22))</f>
        <v>0</v>
      </c>
      <c r="L22">
        <f>SUM((((((('2005'!$O$22+'2006'!$O$22)+'2007'!$O$22)+'2008'!$O$22)+'2009'!$O$22)+'2010'!$O$22)+'2011'!$O$22))</f>
        <v>18</v>
      </c>
      <c r="M22">
        <f>SUM((((((('2005'!$P$22+'2006'!$P$22)+'2007'!$P$22)+'2008'!$P$22)+'2009'!$P$22)+'2010'!$P$22)+'2011'!$P$22))</f>
        <v>0</v>
      </c>
      <c r="N22">
        <f>SUM((((((('2005'!$Q$22+'2006'!$Q$22)+'2007'!$Q$22)+'2008'!$Q$22)+'2009'!$Q$22)+'2010'!$Q$22)+'2011'!$Q$22))</f>
        <v>0</v>
      </c>
      <c r="O22">
        <f>SUM((((((('2005'!$R$22+'2006'!$R$22)+'2007'!$R$22)+'2008'!$R$22)+'2009'!$R$22)+'2010'!$R$22)+'2011'!$R$22))</f>
        <v>31</v>
      </c>
      <c r="P22">
        <f>SUM((((((('2005'!$S$22+'2006'!$S$22)+'2007'!$S$22)+'2008'!$S$22)+'2009'!$S$22)+'2010'!$S$22)+'2011'!$S$22))</f>
        <v>0</v>
      </c>
      <c r="Q22">
        <f>SUM((((((('2005'!$T$22+'2006'!$T$22)+'2007'!$T$22)+'2008'!$T$22)+'2009'!$T$22)+'2010'!$T$22)+'2011'!$T$22))</f>
        <v>0</v>
      </c>
      <c r="R22">
        <f>SUM((((((('2005'!$U$22+'2006'!$U$22)+'2007'!$U$22)+'2008'!$U$22)+'2009'!$U$22)+'2010'!$U$22)+'2011'!$U$22))</f>
        <v>35</v>
      </c>
      <c r="S22">
        <f>SUM((((((('2005'!$V$22+'2006'!$V$22)+'2007'!$V$22)+'2008'!$V$22)+'2009'!$V$22)+'2010'!$V$22)+'2011'!$V$22))</f>
        <v>0</v>
      </c>
      <c r="T22">
        <f>SUM((((((('2005'!$W$22+'2006'!$W$22)+'2007'!$W$22)+'2008'!$W$22)+'2009'!$W$22)+'2010'!$W$22)+'2011'!$W$22))</f>
        <v>0</v>
      </c>
      <c r="U22">
        <f>SUM((((((('2005'!$X$22+'2006'!$X$22)+'2007'!$X$22)+'2008'!$X$22)+'2009'!$X$22)+'2010'!$X$22)+'2011'!$X$22))</f>
        <v>90</v>
      </c>
      <c r="V22">
        <f>SUM((((((('2005'!$Y$22+'2006'!$Y$22)+'2007'!$Y$22)+'2008'!$Y$22)+'2009'!$Y$22)+'2010'!$Y$22)+'2011'!$Y$22))</f>
        <v>0</v>
      </c>
      <c r="W22">
        <f>SUM((((((('2005'!$Z$22+'2006'!$Z$22)+'2007'!$Z$22)+'2008'!$Z$22)+'2009'!$Z$22)+'2010'!$Z$22)+'2011'!$Z$22))</f>
        <v>175</v>
      </c>
      <c r="X22">
        <f>((((($I$22+$J$22)+$K$22)+$L$22)+$M$22)+$N$22)+$O$22</f>
        <v>50</v>
      </c>
      <c s="12" r="Y22">
        <f>$X$22/$B$22</f>
        <v>0.138504155124654</v>
      </c>
      <c s="20" r="Z22">
        <f>SUM((((((('2005'!$AA$22+'2006'!$AA$22)+'2007'!$AA$22)+'2008'!$AA$22)+'2009'!$AA$22)+'2010'!$AA$22)+'2011'!$AA$22))/7</f>
        <v>12.3313762751754</v>
      </c>
      <c s="20" r="AA22">
        <f>SUM((((((('2005'!$AB$22+'2006'!$AB$22)+'2007'!$AB$22)+'2008'!$AB$22)+'2009'!$AB$22)+'2010'!$AB$22)+'2011'!$AB$22))/7</f>
        <v>10.2680310102239</v>
      </c>
    </row>
    <row r="23">
      <c t="s" r="A23">
        <v>49</v>
      </c>
      <c s="23" r="B23">
        <f>SUM((((((('2005'!$E$23+'2006'!$E$23)+'2007'!$E$23)+'2008'!$E$23)+'2009'!$E$23)+'2010'!$E$23)+'2011'!$E$23))</f>
        <v>1605</v>
      </c>
      <c s="23" r="C23">
        <f>SUM((((((('2005'!$F$23+'2006'!$F$23)+'2007'!$F$23)+'2008'!$F$23)+'2009'!$F$23)+'2010'!$F$23)+'2011'!$F$23))</f>
        <v>8264</v>
      </c>
      <c s="12" r="D23">
        <f>$B$23/$C$23</f>
        <v>0.194215876089061</v>
      </c>
      <c r="E23">
        <f>SUM((((((('2005'!$H$23+'2006'!$H$23)+'2007'!$H$23)+'2008'!$H$23)+'2009'!$H$23)+'2010'!$H$23)+'2011'!$H$23))</f>
        <v>1572</v>
      </c>
      <c s="12" r="F23">
        <f>$E$23/$B$23</f>
        <v>0.979439252336449</v>
      </c>
      <c r="G23">
        <f>SUM((((((('2005'!$J$23+'2006'!$J$23)+'2007'!$J$23)+'2008'!$J$23)+'2009'!$J$23)+'2010'!$J$23)+'2011'!$J$23))</f>
        <v>33</v>
      </c>
      <c s="12" r="H23">
        <f>$G$23/$B$23</f>
        <v>0.020560747663551</v>
      </c>
      <c r="I23">
        <f>SUM((((((('2005'!$L$23+'2006'!$L$23)+'2007'!$L$23)+'2008'!$L$23)+'2009'!$L$23)+'2010'!$L$23)+'2011'!$L$23))</f>
        <v>46</v>
      </c>
      <c r="J23">
        <f>SUM((((((('2005'!$M$23+'2006'!$M$23)+'2007'!$M$23)+'2008'!$M$23)+'2009'!$M$23)+'2010'!$M$23)+'2011'!$M$23))</f>
        <v>0</v>
      </c>
      <c r="K23">
        <f>SUM((((((('2005'!$N$23+'2006'!$N$23)+'2007'!$N$23)+'2008'!$N$23)+'2009'!$N$23)+'2010'!$N$23)+'2011'!$N$23))</f>
        <v>0</v>
      </c>
      <c r="L23">
        <f>SUM((((((('2005'!$O$23+'2006'!$O$23)+'2007'!$O$23)+'2008'!$O$23)+'2009'!$O$23)+'2010'!$O$23)+'2011'!$O$23))</f>
        <v>87</v>
      </c>
      <c r="M23">
        <f>SUM((((((('2005'!$P$23+'2006'!$P$23)+'2007'!$P$23)+'2008'!$P$23)+'2009'!$P$23)+'2010'!$P$23)+'2011'!$P$23))</f>
        <v>0</v>
      </c>
      <c r="N23">
        <f>SUM((((((('2005'!$Q$23+'2006'!$Q$23)+'2007'!$Q$23)+'2008'!$Q$23)+'2009'!$Q$23)+'2010'!$Q$23)+'2011'!$Q$23))</f>
        <v>0</v>
      </c>
      <c r="O23">
        <f>SUM((((((('2005'!$R$23+'2006'!$R$23)+'2007'!$R$23)+'2008'!$R$23)+'2009'!$R$23)+'2010'!$R$23)+'2011'!$R$23))</f>
        <v>210</v>
      </c>
      <c r="P23">
        <f>SUM((((((('2005'!$S$23+'2006'!$S$23)+'2007'!$S$23)+'2008'!$S$23)+'2009'!$S$23)+'2010'!$S$23)+'2011'!$S$23))</f>
        <v>0</v>
      </c>
      <c r="Q23">
        <f>SUM((((((('2005'!$T$23+'2006'!$T$23)+'2007'!$T$23)+'2008'!$T$23)+'2009'!$T$23)+'2010'!$T$23)+'2011'!$T$23))</f>
        <v>0</v>
      </c>
      <c r="R23">
        <f>SUM((((((('2005'!$U$23+'2006'!$U$23)+'2007'!$U$23)+'2008'!$U$23)+'2009'!$U$23)+'2010'!$U$23)+'2011'!$U$23))</f>
        <v>252</v>
      </c>
      <c r="S23">
        <f>SUM((((((('2005'!$V$23+'2006'!$V$23)+'2007'!$V$23)+'2008'!$V$23)+'2009'!$V$23)+'2010'!$V$23)+'2011'!$V$23))</f>
        <v>0</v>
      </c>
      <c r="T23">
        <f>SUM((((((('2005'!$W$23+'2006'!$W$23)+'2007'!$W$23)+'2008'!$W$23)+'2009'!$W$23)+'2010'!$W$23)+'2011'!$W$23))</f>
        <v>0</v>
      </c>
      <c r="U23">
        <f>SUM((((((('2005'!$X$23+'2006'!$X$23)+'2007'!$X$23)+'2008'!$X$23)+'2009'!$X$23)+'2010'!$X$23)+'2011'!$X$23))</f>
        <v>343</v>
      </c>
      <c r="V23">
        <f>SUM((((((('2005'!$Y$23+'2006'!$Y$23)+'2007'!$Y$23)+'2008'!$Y$23)+'2009'!$Y$23)+'2010'!$Y$23)+'2011'!$Y$23))</f>
        <v>0</v>
      </c>
      <c r="W23">
        <f>SUM((((((('2005'!$Z$23+'2006'!$Z$23)+'2007'!$Z$23)+'2008'!$Z$23)+'2009'!$Z$23)+'2010'!$Z$23)+'2011'!$Z$23))</f>
        <v>627</v>
      </c>
      <c r="X23">
        <f>((((($I$23+$J$23)+$K$23)+$L$23)+$M$23)+$N$23)+$O$23</f>
        <v>343</v>
      </c>
      <c s="12" r="Y23">
        <f>$X$23/$B$23</f>
        <v>0.213707165109034</v>
      </c>
      <c s="20" r="Z23">
        <f>SUM((((((('2005'!$AA$23+'2006'!$AA$23)+'2007'!$AA$23)+'2008'!$AA$23)+'2009'!$AA$23)+'2010'!$AA$23)+'2011'!$AA$23))/7</f>
        <v>31.5465507189152</v>
      </c>
      <c s="20" r="AA23">
        <f>SUM((((((('2005'!$AB$23+'2006'!$AB$23)+'2007'!$AB$23)+'2008'!$AB$23)+'2009'!$AB$23)+'2010'!$AB$23)+'2011'!$AB$23))/7</f>
        <v>13.9198518866548</v>
      </c>
    </row>
    <row r="24">
      <c t="s" r="A24">
        <v>50</v>
      </c>
      <c s="23" r="B24">
        <f>SUM((((((('2005'!$E$24+'2006'!$E$24)+'2007'!$E$24)+'2008'!$E$24)+'2009'!$E$24)+'2010'!$E$24)+'2011'!$E$24))</f>
        <v>760</v>
      </c>
      <c s="23" r="C24">
        <f>SUM((((((('2005'!$F$24+'2006'!$F$24)+'2007'!$F$24)+'2008'!$F$24)+'2009'!$F$24)+'2010'!$F$24)+'2011'!$F$24))</f>
        <v>4084</v>
      </c>
      <c s="12" r="D24">
        <f>$B$24/$C$24</f>
        <v>0.186092066601371</v>
      </c>
      <c r="E24">
        <f>SUM((((((('2005'!$H$24+'2006'!$H$24)+'2007'!$H$24)+'2008'!$H$24)+'2009'!$H$24)+'2010'!$H$24)+'2011'!$H$24))</f>
        <v>739</v>
      </c>
      <c s="12" r="F24">
        <f>$E$24/$B$24</f>
        <v>0.972368421052632</v>
      </c>
      <c r="G24">
        <f>SUM((((((('2005'!$J$24+'2006'!$J$24)+'2007'!$J$24)+'2008'!$J$24)+'2009'!$J$24)+'2010'!$J$24)+'2011'!$J$24))</f>
        <v>21</v>
      </c>
      <c s="12" r="H24">
        <f>$G$24/$B$24</f>
        <v>0.027631578947368</v>
      </c>
      <c r="I24">
        <f>SUM((((((('2005'!$L$24+'2006'!$L$24)+'2007'!$L$24)+'2008'!$L$24)+'2009'!$L$24)+'2010'!$L$24)+'2011'!$L$24))</f>
        <v>24</v>
      </c>
      <c r="J24">
        <f>SUM((((((('2005'!$M$24+'2006'!$M$24)+'2007'!$M$24)+'2008'!$M$24)+'2009'!$M$24)+'2010'!$M$24)+'2011'!$M$24))</f>
        <v>0</v>
      </c>
      <c r="K24">
        <f>SUM((((((('2005'!$N$24+'2006'!$N$24)+'2007'!$N$24)+'2008'!$N$24)+'2009'!$N$24)+'2010'!$N$24)+'2011'!$N$24))</f>
        <v>0</v>
      </c>
      <c r="L24">
        <f>SUM((((((('2005'!$O$24+'2006'!$O$24)+'2007'!$O$24)+'2008'!$O$24)+'2009'!$O$24)+'2010'!$O$24)+'2011'!$O$24))</f>
        <v>43</v>
      </c>
      <c r="M24">
        <f>SUM((((((('2005'!$P$24+'2006'!$P$24)+'2007'!$P$24)+'2008'!$P$24)+'2009'!$P$24)+'2010'!$P$24)+'2011'!$P$24))</f>
        <v>0</v>
      </c>
      <c r="N24">
        <f>SUM((((((('2005'!$Q$24+'2006'!$Q$24)+'2007'!$Q$24)+'2008'!$Q$24)+'2009'!$Q$24)+'2010'!$Q$24)+'2011'!$Q$24))</f>
        <v>0</v>
      </c>
      <c r="O24">
        <f>SUM((((((('2005'!$R$24+'2006'!$R$24)+'2007'!$R$24)+'2008'!$R$24)+'2009'!$R$24)+'2010'!$R$24)+'2011'!$R$24))</f>
        <v>87</v>
      </c>
      <c r="P24">
        <f>SUM((((((('2005'!$S$24+'2006'!$S$24)+'2007'!$S$24)+'2008'!$S$24)+'2009'!$S$24)+'2010'!$S$24)+'2011'!$S$24))</f>
        <v>0</v>
      </c>
      <c r="Q24">
        <f>SUM((((((('2005'!$T$24+'2006'!$T$24)+'2007'!$T$24)+'2008'!$T$24)+'2009'!$T$24)+'2010'!$T$24)+'2011'!$T$24))</f>
        <v>0</v>
      </c>
      <c r="R24">
        <f>SUM((((((('2005'!$U$24+'2006'!$U$24)+'2007'!$U$24)+'2008'!$U$24)+'2009'!$U$24)+'2010'!$U$24)+'2011'!$U$24))</f>
        <v>157</v>
      </c>
      <c r="S24">
        <f>SUM((((((('2005'!$V$24+'2006'!$V$24)+'2007'!$V$24)+'2008'!$V$24)+'2009'!$V$24)+'2010'!$V$24)+'2011'!$V$24))</f>
        <v>0</v>
      </c>
      <c r="T24">
        <f>SUM((((((('2005'!$W$24+'2006'!$W$24)+'2007'!$W$24)+'2008'!$W$24)+'2009'!$W$24)+'2010'!$W$24)+'2011'!$W$24))</f>
        <v>0</v>
      </c>
      <c r="U24">
        <f>SUM((((((('2005'!$X$24+'2006'!$X$24)+'2007'!$X$24)+'2008'!$X$24)+'2009'!$X$24)+'2010'!$X$24)+'2011'!$X$24))</f>
        <v>172</v>
      </c>
      <c r="V24">
        <f>SUM((((((('2005'!$Y$24+'2006'!$Y$24)+'2007'!$Y$24)+'2008'!$Y$24)+'2009'!$Y$24)+'2010'!$Y$24)+'2011'!$Y$24))</f>
        <v>0</v>
      </c>
      <c r="W24">
        <f>SUM((((((('2005'!$Z$24+'2006'!$Z$24)+'2007'!$Z$24)+'2008'!$Z$24)+'2009'!$Z$24)+'2010'!$Z$24)+'2011'!$Z$24))</f>
        <v>282</v>
      </c>
      <c r="X24">
        <f>((((($I$24+$J$24)+$K$24)+$L$24)+$M$24)+$N$24)+$O$24</f>
        <v>154</v>
      </c>
      <c s="12" r="Y24">
        <f>$X$24/$B$24</f>
        <v>0.202631578947368</v>
      </c>
      <c s="20" r="Z24">
        <f>SUM((((((('2005'!$AA$24+'2006'!$AA$24)+'2007'!$AA$24)+'2008'!$AA$24)+'2009'!$AA$24)+'2010'!$AA$24)+'2011'!$AA$24))/7</f>
        <v>27.7435717013222</v>
      </c>
      <c s="20" r="AA24">
        <f>SUM((((((('2005'!$AB$24+'2006'!$AB$24)+'2007'!$AB$24)+'2008'!$AB$24)+'2009'!$AB$24)+'2010'!$AB$24)+'2011'!$AB$24))/7</f>
        <v>13.3287440547948</v>
      </c>
    </row>
    <row r="25">
      <c t="s" r="A25">
        <v>51</v>
      </c>
      <c s="23" r="B25">
        <f>SUM((((((('2005'!$E$25+'2006'!$E$25)+'2007'!$E$25)+'2008'!$E$25)+'2009'!$E$25)+'2010'!$E$25)+'2011'!$E$25))</f>
        <v>526</v>
      </c>
      <c s="23" r="C25">
        <f>SUM((((((('2005'!$F$25+'2006'!$F$25)+'2007'!$F$25)+'2008'!$F$25)+'2009'!$F$25)+'2010'!$F$25)+'2011'!$F$25))</f>
        <v>2644</v>
      </c>
      <c s="12" r="D25">
        <f>$B$25/$C$25</f>
        <v>0.198940998487141</v>
      </c>
      <c r="E25">
        <f>SUM((((((('2005'!$H$25+'2006'!$H$25)+'2007'!$H$25)+'2008'!$H$25)+'2009'!$H$25)+'2010'!$H$25)+'2011'!$H$25))</f>
        <v>511</v>
      </c>
      <c s="12" r="F25">
        <f>$E$25/$B$25</f>
        <v>0.97148288973384</v>
      </c>
      <c r="G25">
        <f>SUM((((((('2005'!$J$25+'2006'!$J$25)+'2007'!$J$25)+'2008'!$J$25)+'2009'!$J$25)+'2010'!$J$25)+'2011'!$J$25))</f>
        <v>15</v>
      </c>
      <c s="12" r="H25">
        <f>$G$25/$B$25</f>
        <v>0.02851711026616</v>
      </c>
      <c r="I25">
        <f>SUM((((((('2005'!$L$25+'2006'!$L$25)+'2007'!$L$25)+'2008'!$L$25)+'2009'!$L$25)+'2010'!$L$25)+'2011'!$L$25))</f>
        <v>19</v>
      </c>
      <c r="J25">
        <f>SUM((((((('2005'!$M$25+'2006'!$M$25)+'2007'!$M$25)+'2008'!$M$25)+'2009'!$M$25)+'2010'!$M$25)+'2011'!$M$25))</f>
        <v>0</v>
      </c>
      <c r="K25">
        <f>SUM((((((('2005'!$N$25+'2006'!$N$25)+'2007'!$N$25)+'2008'!$N$25)+'2009'!$N$25)+'2010'!$N$25)+'2011'!$N$25))</f>
        <v>0</v>
      </c>
      <c r="L25">
        <f>SUM((((((('2005'!$O$25+'2006'!$O$25)+'2007'!$O$25)+'2008'!$O$25)+'2009'!$O$25)+'2010'!$O$25)+'2011'!$O$25))</f>
        <v>36</v>
      </c>
      <c r="M25">
        <f>SUM((((((('2005'!$P$25+'2006'!$P$25)+'2007'!$P$25)+'2008'!$P$25)+'2009'!$P$25)+'2010'!$P$25)+'2011'!$P$25))</f>
        <v>0</v>
      </c>
      <c r="N25">
        <f>SUM((((((('2005'!$Q$25+'2006'!$Q$25)+'2007'!$Q$25)+'2008'!$Q$25)+'2009'!$Q$25)+'2010'!$Q$25)+'2011'!$Q$25))</f>
        <v>0</v>
      </c>
      <c r="O25">
        <f>SUM((((((('2005'!$R$25+'2006'!$R$25)+'2007'!$R$25)+'2008'!$R$25)+'2009'!$R$25)+'2010'!$R$25)+'2011'!$R$25))</f>
        <v>56</v>
      </c>
      <c r="P25">
        <f>SUM((((((('2005'!$S$25+'2006'!$S$25)+'2007'!$S$25)+'2008'!$S$25)+'2009'!$S$25)+'2010'!$S$25)+'2011'!$S$25))</f>
        <v>0</v>
      </c>
      <c r="Q25">
        <f>SUM((((((('2005'!$T$25+'2006'!$T$25)+'2007'!$T$25)+'2008'!$T$25)+'2009'!$T$25)+'2010'!$T$25)+'2011'!$T$25))</f>
        <v>0</v>
      </c>
      <c r="R25">
        <f>SUM((((((('2005'!$U$25+'2006'!$U$25)+'2007'!$U$25)+'2008'!$U$25)+'2009'!$U$25)+'2010'!$U$25)+'2011'!$U$25))</f>
        <v>80</v>
      </c>
      <c r="S25">
        <f>SUM((((((('2005'!$V$25+'2006'!$V$25)+'2007'!$V$25)+'2008'!$V$25)+'2009'!$V$25)+'2010'!$V$25)+'2011'!$V$25))</f>
        <v>0</v>
      </c>
      <c r="T25">
        <f>SUM((((((('2005'!$W$25+'2006'!$W$25)+'2007'!$W$25)+'2008'!$W$25)+'2009'!$W$25)+'2010'!$W$25)+'2011'!$W$25))</f>
        <v>0</v>
      </c>
      <c r="U25">
        <f>SUM((((((('2005'!$X$25+'2006'!$X$25)+'2007'!$X$25)+'2008'!$X$25)+'2009'!$X$25)+'2010'!$X$25)+'2011'!$X$25))</f>
        <v>93</v>
      </c>
      <c r="V25">
        <f>SUM((((((('2005'!$Y$25+'2006'!$Y$25)+'2007'!$Y$25)+'2008'!$Y$25)+'2009'!$Y$25)+'2010'!$Y$25)+'2011'!$Y$25))</f>
        <v>0</v>
      </c>
      <c r="W25">
        <f>SUM((((((('2005'!$Z$25+'2006'!$Z$25)+'2007'!$Z$25)+'2008'!$Z$25)+'2009'!$Z$25)+'2010'!$Z$25)+'2011'!$Z$25))</f>
        <v>242</v>
      </c>
      <c r="X25">
        <f>((((($I$25+$J$25)+$K$25)+$L$25)+$M$25)+$N$25)+$O$25</f>
        <v>111</v>
      </c>
      <c s="12" r="Y25">
        <f>$X$25/$B$25</f>
        <v>0.211026615969582</v>
      </c>
      <c s="20" r="Z25">
        <f>SUM((((((('2005'!$AA$25+'2006'!$AA$25)+'2007'!$AA$25)+'2008'!$AA$25)+'2009'!$AA$25)+'2010'!$AA$25)+'2011'!$AA$25))/7</f>
        <v>35.8259120892242</v>
      </c>
      <c s="20" r="AA25">
        <f>SUM((((((('2005'!$AB$25+'2006'!$AB$25)+'2007'!$AB$25)+'2008'!$AB$25)+'2009'!$AB$25)+'2010'!$AB$25)+'2011'!$AB$25))/7</f>
        <v>15.542584267987</v>
      </c>
    </row>
    <row r="26">
      <c t="s" r="A26">
        <v>52</v>
      </c>
      <c s="23" r="B26">
        <f>SUM((((((('2005'!$E$26+'2006'!$E$26)+'2007'!$E$26)+'2008'!$E$26)+'2009'!$E$26)+'2010'!$E$26)+'2011'!$E$26))</f>
        <v>1260</v>
      </c>
      <c s="23" r="C26">
        <f>SUM((((((('2005'!$F$26+'2006'!$F$26)+'2007'!$F$26)+'2008'!$F$26)+'2009'!$F$26)+'2010'!$F$26)+'2011'!$F$26))</f>
        <v>5702</v>
      </c>
      <c s="12" r="D26">
        <f>$B$26/$C$26</f>
        <v>0.220975096457383</v>
      </c>
      <c r="E26">
        <f>SUM((((((('2005'!$H$26+'2006'!$H$26)+'2007'!$H$26)+'2008'!$H$26)+'2009'!$H$26)+'2010'!$H$26)+'2011'!$H$26))</f>
        <v>1239</v>
      </c>
      <c s="12" r="F26">
        <f>$E$26/$B$26</f>
        <v>0.983333333333333</v>
      </c>
      <c r="G26">
        <f>SUM((((((('2005'!$J$26+'2006'!$J$26)+'2007'!$J$26)+'2008'!$J$26)+'2009'!$J$26)+'2010'!$J$26)+'2011'!$J$26))</f>
        <v>21</v>
      </c>
      <c s="12" r="H26">
        <f>$G$26/$B$26</f>
        <v>0.016666666666667</v>
      </c>
      <c r="I26">
        <f>SUM((((((('2005'!$L$26+'2006'!$L$26)+'2007'!$L$26)+'2008'!$L$26)+'2009'!$L$26)+'2010'!$L$26)+'2011'!$L$26))</f>
        <v>42</v>
      </c>
      <c r="J26">
        <f>SUM((((((('2005'!$M$26+'2006'!$M$26)+'2007'!$M$26)+'2008'!$M$26)+'2009'!$M$26)+'2010'!$M$26)+'2011'!$M$26))</f>
        <v>0</v>
      </c>
      <c r="K26">
        <f>SUM((((((('2005'!$N$26+'2006'!$N$26)+'2007'!$N$26)+'2008'!$N$26)+'2009'!$N$26)+'2010'!$N$26)+'2011'!$N$26))</f>
        <v>0</v>
      </c>
      <c r="L26">
        <f>SUM((((((('2005'!$O$26+'2006'!$O$26)+'2007'!$O$26)+'2008'!$O$26)+'2009'!$O$26)+'2010'!$O$26)+'2011'!$O$26))</f>
        <v>84</v>
      </c>
      <c r="M26">
        <f>SUM((((((('2005'!$P$26+'2006'!$P$26)+'2007'!$P$26)+'2008'!$P$26)+'2009'!$P$26)+'2010'!$P$26)+'2011'!$P$26))</f>
        <v>0</v>
      </c>
      <c r="N26">
        <f>SUM((((((('2005'!$Q$26+'2006'!$Q$26)+'2007'!$Q$26)+'2008'!$Q$26)+'2009'!$Q$26)+'2010'!$Q$26)+'2011'!$Q$26))</f>
        <v>0</v>
      </c>
      <c r="O26">
        <f>SUM((((((('2005'!$R$26+'2006'!$R$26)+'2007'!$R$26)+'2008'!$R$26)+'2009'!$R$26)+'2010'!$R$26)+'2011'!$R$26))</f>
        <v>168</v>
      </c>
      <c r="P26">
        <f>SUM((((((('2005'!$S$26+'2006'!$S$26)+'2007'!$S$26)+'2008'!$S$26)+'2009'!$S$26)+'2010'!$S$26)+'2011'!$S$26))</f>
        <v>0</v>
      </c>
      <c r="Q26">
        <f>SUM((((((('2005'!$T$26+'2006'!$T$26)+'2007'!$T$26)+'2008'!$T$26)+'2009'!$T$26)+'2010'!$T$26)+'2011'!$T$26))</f>
        <v>0</v>
      </c>
      <c r="R26">
        <f>SUM((((((('2005'!$U$26+'2006'!$U$26)+'2007'!$U$26)+'2008'!$U$26)+'2009'!$U$26)+'2010'!$U$26)+'2011'!$U$26))</f>
        <v>231</v>
      </c>
      <c r="S26">
        <f>SUM((((((('2005'!$V$26+'2006'!$V$26)+'2007'!$V$26)+'2008'!$V$26)+'2009'!$V$26)+'2010'!$V$26)+'2011'!$V$26))</f>
        <v>0</v>
      </c>
      <c r="T26">
        <f>SUM((((((('2005'!$W$26+'2006'!$W$26)+'2007'!$W$26)+'2008'!$W$26)+'2009'!$W$26)+'2010'!$W$26)+'2011'!$W$26))</f>
        <v>0</v>
      </c>
      <c r="U26">
        <f>SUM((((((('2005'!$X$26+'2006'!$X$26)+'2007'!$X$26)+'2008'!$X$26)+'2009'!$X$26)+'2010'!$X$26)+'2011'!$X$26))</f>
        <v>231</v>
      </c>
      <c r="V26">
        <f>SUM((((((('2005'!$Y$26+'2006'!$Y$26)+'2007'!$Y$26)+'2008'!$Y$26)+'2009'!$Y$26)+'2010'!$Y$26)+'2011'!$Y$26))</f>
        <v>0</v>
      </c>
      <c r="W26">
        <f>SUM((((((('2005'!$Z$26+'2006'!$Z$26)+'2007'!$Z$26)+'2008'!$Z$26)+'2009'!$Z$26)+'2010'!$Z$26)+'2011'!$Z$26))</f>
        <v>504</v>
      </c>
      <c r="X26">
        <f>((((($I$26+$J$26)+$K$26)+$L$26)+$M$26)+$N$26)+$O$26</f>
        <v>294</v>
      </c>
      <c s="12" r="Y26">
        <f>$X$26/$B$26</f>
        <v>0.233333333333333</v>
      </c>
      <c s="20" r="Z26">
        <f>SUM((((((('2005'!$AA$26+'2006'!$AA$26)+'2007'!$AA$26)+'2008'!$AA$26)+'2009'!$AA$26)+'2010'!$AA$26)+'2011'!$AA$26))/7</f>
        <v>35.3758599533589</v>
      </c>
      <c s="20" r="AA26">
        <f>SUM((((((('2005'!$AB$26+'2006'!$AB$26)+'2007'!$AB$26)+'2008'!$AB$26)+'2009'!$AB$26)+'2010'!$AB$26)+'2011'!$AB$26))/7</f>
        <v>16.0361324018094</v>
      </c>
    </row>
    <row r="27">
      <c t="s" r="A27">
        <v>53</v>
      </c>
      <c s="23" r="B27">
        <f>SUM((((((('2005'!$E$27+'2006'!$E$27)+'2007'!$E$27)+'2008'!$E$27)+'2009'!$E$27)+'2010'!$E$27)+'2011'!$E$27))</f>
        <v>387</v>
      </c>
      <c s="23" r="C27">
        <f>SUM((((((('2005'!$F$27+'2006'!$F$27)+'2007'!$F$27)+'2008'!$F$27)+'2009'!$F$27)+'2010'!$F$27)+'2011'!$F$27))</f>
        <v>1464</v>
      </c>
      <c s="12" r="D27">
        <f>$B$27/$C$27</f>
        <v>0.264344262295082</v>
      </c>
      <c r="E27">
        <f>SUM((((((('2005'!$H$27+'2006'!$H$27)+'2007'!$H$27)+'2008'!$H$27)+'2009'!$H$27)+'2010'!$H$27)+'2011'!$H$27))</f>
        <v>377</v>
      </c>
      <c s="12" r="F27">
        <f>$E$27/$B$27</f>
        <v>0.974160206718346</v>
      </c>
      <c r="G27">
        <f>SUM((((((('2005'!$J$27+'2006'!$J$27)+'2007'!$J$27)+'2008'!$J$27)+'2009'!$J$27)+'2010'!$J$27)+'2011'!$J$27))</f>
        <v>10</v>
      </c>
      <c s="12" r="H27">
        <f>$G$27/$B$27</f>
        <v>0.025839793281654</v>
      </c>
      <c r="I27">
        <f>SUM((((((('2005'!$L$27+'2006'!$L$27)+'2007'!$L$27)+'2008'!$L$27)+'2009'!$L$27)+'2010'!$L$27)+'2011'!$L$27))</f>
        <v>13</v>
      </c>
      <c r="J27">
        <f>SUM((((((('2005'!$M$27+'2006'!$M$27)+'2007'!$M$27)+'2008'!$M$27)+'2009'!$M$27)+'2010'!$M$27)+'2011'!$M$27))</f>
        <v>0</v>
      </c>
      <c r="K27">
        <f>SUM((((((('2005'!$N$27+'2006'!$N$27)+'2007'!$N$27)+'2008'!$N$27)+'2009'!$N$27)+'2010'!$N$27)+'2011'!$N$27))</f>
        <v>0</v>
      </c>
      <c r="L27">
        <f>SUM((((((('2005'!$Q$27+'2006'!$O$27)+'2007'!$O$27)+'2008'!$O$27)+'2009'!$O$27)+'2010'!$O$27)+'2011'!$O$27))</f>
        <v>12</v>
      </c>
      <c r="M27">
        <f>SUM((((((('2005'!$P$27+'2006'!$P$27)+'2007'!$P$27)+'2008'!$P$27)+'2009'!$P$27)+'2010'!$P$27)+'2011'!$P$27))</f>
        <v>0</v>
      </c>
      <c r="N27">
        <f>SUM((((((('2005'!$Q$27+'2006'!$Q$27)+'2007'!$Q$27)+'2008'!$Q$27)+'2009'!$Q$27)+'2010'!$Q$27)+'2011'!$Q$27))</f>
        <v>69</v>
      </c>
      <c r="O27">
        <f>SUM((((((('2005'!$R$27+'2006'!$R$27)+'2007'!$R$27)+'2008'!$R$27)+'2009'!$R$27)+'2010'!$R$27)+'2011'!$R$27))</f>
        <v>0</v>
      </c>
      <c r="P27">
        <f>SUM((((((('2005'!$S$27+'2006'!$S$27)+'2007'!$S$27)+'2008'!$S$27)+'2009'!$S$27)+'2010'!$S$27)+'2011'!$S$27))</f>
        <v>0</v>
      </c>
      <c r="Q27">
        <f>SUM((((((('2005'!$T$27+'2006'!$T$27)+'2007'!$T$27)+'2008'!$T$27)+'2009'!$T$27)+'2010'!$T$27)+'2011'!$T$27))</f>
        <v>0</v>
      </c>
      <c r="R27">
        <f>SUM((((((('2005'!$U$27+'2006'!$U$27)+'2007'!$U$27)+'2008'!$U$27)+'2009'!$U$27)+'2010'!$U$27)+'2011'!$U$27))</f>
        <v>0</v>
      </c>
      <c r="S27">
        <f>SUM((((((('2005'!$V$27+'2006'!$V$27)+'2007'!$V$27)+'2008'!$V$27)+'2009'!$V$27)+'2010'!$V$27)+'2011'!$V$27))</f>
        <v>0</v>
      </c>
      <c r="T27">
        <f>SUM((((((('2005'!$W$27+'2006'!$W$27)+'2007'!$W$27)+'2008'!$W$27)+'2009'!$W$27)+'2010'!$W$27)+'2011'!$W$27))</f>
        <v>159</v>
      </c>
      <c r="U27">
        <f>SUM((((((('2005'!$X$27+'2006'!$X$27)+'2007'!$X$27)+'2008'!$X$27)+'2009'!$X$27)+'2010'!$X$27)+'2011'!$X$27))</f>
        <v>0</v>
      </c>
      <c r="V27">
        <f>SUM((((((('2005'!$Y$27+'2006'!$Y$27)+'2007'!$Y$27)+'2008'!$Y$27)+'2009'!$Y$27)+'2010'!$Y$27)+'2011'!$Y$27))</f>
        <v>0</v>
      </c>
      <c r="W27">
        <f>SUM((((((('2005'!$Z$27+'2006'!$Z$27)+'2007'!$Z$27)+'2008'!$Z$27)+'2009'!$Z$27)+'2010'!$Z$27)+'2011'!$Z$27))</f>
        <v>146</v>
      </c>
      <c r="X27">
        <f>((((($I$27+$J$27)+$K$27)+$L$27)+$M$27)+$N$27)+$O$27</f>
        <v>94</v>
      </c>
      <c s="12" r="Y27">
        <f>$X$27/$B$27</f>
        <v>0.242894056847545</v>
      </c>
      <c s="20" r="Z27">
        <f>SUM((((((('2005'!$AA$27+'2006'!$AA$27)+'2007'!$AA$27)+'2008'!$AA$27)+'2009'!$AA$27)+'2010'!$AA$27)+'2011'!$AA$27))/7</f>
        <v>55.9199808499361</v>
      </c>
      <c s="20" r="AA27">
        <f>SUM((((((('2005'!$AB$27+'2006'!$AB$27)+'2007'!$AB$27)+'2008'!$AB$27)+'2009'!$AB$27)+'2010'!$AB$27)+'2011'!$AB$27))/7</f>
        <v>23.9330965887068</v>
      </c>
    </row>
    <row r="28">
      <c t="s" r="A28">
        <v>54</v>
      </c>
      <c s="23" r="B28">
        <f>SUM((((((('2005'!$E$28+'2006'!$E$28)+'2007'!$E$28)+'2008'!$E$28)+'2009'!$E$28)+'2010'!$E$28)+'2011'!$E$28))</f>
        <v>144</v>
      </c>
      <c s="23" r="C28">
        <f>SUM((((((('2005'!$F$28+'2006'!$F$28)+'2007'!$F$28)+'2008'!$F$28)+'2009'!$F$28)+'2010'!$F$28)+'2011'!$F$28))</f>
        <v>1309</v>
      </c>
      <c s="12" r="D28">
        <f>$B$28/$C$28</f>
        <v>0.110007639419404</v>
      </c>
      <c r="E28">
        <f>SUM((((((('2005'!$H$28+'2006'!$H$28)+'2007'!$H$28)+'2008'!$H$28)+'2009'!$H$28)+'2010'!$H$28)+'2011'!$H$28))</f>
        <v>0</v>
      </c>
      <c s="12" r="F28">
        <f>$E$28/$B$28</f>
        <v>0</v>
      </c>
      <c r="G28">
        <f>SUM((((((('2005'!$J$28+'2006'!$J$28)+'2007'!$J$28)+'2008'!$J$28)+'2009'!$J$28)+'2010'!$J$28)+'2011'!$J$28))</f>
        <v>0</v>
      </c>
      <c s="12" r="H28">
        <f>$G$28/$B$28</f>
        <v>0</v>
      </c>
      <c r="I28">
        <f>SUM((((((('2005'!$L$28+'2006'!$L$28)+'2007'!$L$28)+'2008'!$L$28)+'2009'!$L$28)+'2010'!$L$28)+'2011'!$L$28))</f>
        <v>0</v>
      </c>
      <c r="J28">
        <f>SUM((((((('2005'!$M$28+'2006'!$M$28)+'2007'!$M$28)+'2008'!$M$28)+'2009'!$M$28)+'2010'!$M$28)+'2011'!$M$28))</f>
        <v>0</v>
      </c>
      <c r="K28">
        <f>SUM((((((('2005'!$N$28+'2006'!$N$28)+'2007'!$N$28)+'2008'!$N$28)+'2009'!$N$28)+'2010'!$N$28)+'2011'!$N$28))</f>
        <v>0</v>
      </c>
      <c r="L28">
        <f>SUM((((((('2005'!$O$28+'2006'!$O$28)+'2007'!$O$28)+'2008'!$O$28)+'2009'!$O$28)+'2010'!$O$28)+'2011'!$O$28))</f>
        <v>0</v>
      </c>
      <c r="M28">
        <f>SUM((((((('2005'!$P$28+'2006'!$P$28)+'2007'!$P$28)+'2008'!$P$28)+'2009'!$P$28)+'2010'!$P$28)+'2011'!$P$28))</f>
        <v>0</v>
      </c>
      <c r="N28">
        <f>SUM((((((('2005'!$Q$28+'2006'!$Q$28)+'2007'!$Q$28)+'2008'!$Q$28)+'2009'!$Q$28)+'2010'!$Q$28)+'2011'!$Q$28))</f>
        <v>0</v>
      </c>
      <c r="O28">
        <f>SUM((((((('2005'!$R$28+'2006'!$R$28)+'2007'!$R$28)+'2008'!$R$28)+'2009'!$R$28)+'2010'!$R$28)+'2011'!$R$28))</f>
        <v>0</v>
      </c>
      <c r="P28">
        <f>SUM((((((('2005'!$S$28+'2006'!$S$28)+'2007'!$S$28)+'2008'!$S$28)+'2009'!$S$28)+'2010'!$S$28)+'2011'!$S$28))</f>
        <v>0</v>
      </c>
      <c r="Q28">
        <f>SUM((((((('2005'!$T$28+'2006'!$T$28)+'2007'!$T$28)+'2008'!$T$28)+'2009'!$T$28)+'2010'!$T$28)+'2011'!$T$28))</f>
        <v>0</v>
      </c>
      <c r="R28">
        <f>SUM((((((('2005'!$U$28+'2006'!$U$28)+'2007'!$U$28)+'2008'!$U$28)+'2009'!$U$28)+'2010'!$U$28)+'2011'!$U$28))</f>
        <v>0</v>
      </c>
      <c r="S28">
        <f>SUM((((((('2005'!$V$28+'2006'!$V$28)+'2007'!$V$28)+'2008'!$V$28)+'2009'!$V$28)+'2010'!$V$28)+'2011'!$V$28))</f>
        <v>0</v>
      </c>
      <c r="T28">
        <f>SUM((((((('2005'!$W$28+'2006'!$W$28)+'2007'!$W$28)+'2008'!$W$28)+'2009'!$W$28)+'2010'!$W$28)+'2011'!$W$28))</f>
        <v>0</v>
      </c>
      <c r="U28">
        <f>SUM((((((('2005'!$X$28+'2006'!$X$28)+'2007'!$X$28)+'2008'!$X$28)+'2009'!$X$28)+'2010'!$X$28)+'2011'!$X$28))</f>
        <v>0</v>
      </c>
      <c r="V28">
        <f>SUM((((((('2005'!$Y$28+'2006'!$Y$28)+'2007'!$Y$28)+'2008'!$Y$28)+'2009'!$Y$28)+'2010'!$Y$28)+'2011'!$Y$28))</f>
        <v>0</v>
      </c>
      <c r="W28">
        <f>SUM((((((('2005'!$Z$28+'2006'!$Z$28)+'2007'!$Z$28)+'2008'!$Z$28)+'2009'!$Z$28)+'2010'!$Z$28)+'2011'!$Z$28))</f>
        <v>0</v>
      </c>
      <c r="X28">
        <f>((((($I$28+$J$28)+$K$28)+$L$28)+$M$28)+$N$28)+$O$28</f>
        <v>0</v>
      </c>
      <c s="12" r="Y28">
        <f>$X$28/$B$28</f>
        <v>0</v>
      </c>
      <c s="20" r="Z28">
        <f>SUM((((((('2005'!$AA$28+'2006'!$AA$28)+'2007'!$AA$28)+'2008'!$AA$28)+'2009'!$AA$28)+'2010'!$AA$28)+'2011'!$AA$28))/7</f>
        <v>13.9107457488146</v>
      </c>
      <c s="20" r="AA28">
        <f>SUM((((((('2005'!$AB$28+'2006'!$AB$28)+'2007'!$AB$28)+'2008'!$AB$28)+'2009'!$AB$28)+'2010'!$AB$28)+'2011'!$AB$28))/7</f>
        <v>14.0958309512259</v>
      </c>
    </row>
    <row r="29">
      <c t="s" r="A29">
        <v>55</v>
      </c>
      <c s="23" r="B29">
        <f>SUM((((((('2005'!$E$29+'2006'!$E$29)+'2007'!$E$29)+'2008'!$E$29)+'2009'!$E$29)+'2010'!$E$29)+'2011'!$E$29))</f>
        <v>812</v>
      </c>
      <c s="23" r="C29">
        <f>SUM((((((('2005'!$F$29+'2006'!$F$29)+'2007'!$F$29)+'2008'!$F$29)+'2009'!$F$29)+'2010'!$F$29)+'2011'!$F$29))</f>
        <v>3571</v>
      </c>
      <c s="12" r="D29">
        <f>$B$29/$C$29</f>
        <v>0.227387286474377</v>
      </c>
      <c r="E29">
        <f>SUM((((((('2005'!$H$29+'2006'!$H$29)+'2007'!$H$29)+'2008'!$H$29)+'2009'!$H$29)+'2010'!$H$29)+'2011'!$H$29))</f>
        <v>0</v>
      </c>
      <c s="12" r="F29">
        <f>$E$29/$B$29</f>
        <v>0</v>
      </c>
      <c r="G29">
        <f>SUM((((((('2005'!$J$29+'2006'!$J$29)+'2007'!$J$29)+'2008'!$J$29)+'2009'!$J$29)+'2010'!$J$29)+'2011'!$J$29))</f>
        <v>0</v>
      </c>
      <c s="12" r="H29">
        <f>$G$29/$B$29</f>
        <v>0</v>
      </c>
      <c r="I29">
        <f>SUM((((((('2005'!$L$29+'2006'!$L$29)+'2007'!$L$29)+'2008'!$L$29)+'2009'!$L$29)+'2010'!$L$29)+'2011'!$L$29))</f>
        <v>20</v>
      </c>
      <c r="J29">
        <f>SUM((((((('2005'!$M$29+'2006'!$M$29)+'2007'!$M$29)+'2008'!$M$29)+'2009'!$M$29)+'2010'!$M$29)+'2011'!$M$29))</f>
        <v>0</v>
      </c>
      <c r="K29">
        <f>SUM((((((('2005'!$N$29+'2006'!$N$29)+'2007'!$N$29)+'2008'!$N$29)+'2009'!$N$29)+'2010'!$N$29)+'2011'!$N$29))</f>
        <v>0</v>
      </c>
      <c r="L29">
        <f>SUM((((((('2005'!$O$29+'2006'!$O$29)+'2007'!$O$29)+'2008'!$O$29)+'2009'!$O$29)+'2010'!$O$29)+'2011'!$O$29))</f>
        <v>29</v>
      </c>
      <c r="M29">
        <f>SUM((((((('2005'!$P$29+'2006'!$P$29)+'2007'!$P$29)+'2008'!$P$29)+'2009'!$P$29)+'2010'!$P$29)+'2011'!$P$29))</f>
        <v>0</v>
      </c>
      <c r="N29">
        <f>SUM((((((('2005'!$Q$29+'2006'!$Q$29)+'2007'!$Q$29)+'2008'!$Q$29)+'2009'!$Q$29)+'2010'!$Q$29)+'2011'!$Q$29))</f>
        <v>0</v>
      </c>
      <c r="O29">
        <f>SUM((((((('2005'!$R$29+'2006'!$R$29)+'2007'!$R$29)+'2008'!$R$29)+'2009'!$R$29)+'2010'!$R$29)+'2011'!$R$29))</f>
        <v>67</v>
      </c>
      <c r="P29">
        <f>SUM((((((('2005'!$S$29+'2006'!$S$29)+'2007'!$S$29)+'2008'!$S$29)+'2009'!$S$29)+'2010'!$S$29)+'2011'!$S$29))</f>
        <v>0</v>
      </c>
      <c r="Q29">
        <f>SUM((((((('2005'!$T$29+'2006'!$T$29)+'2007'!$T$29)+'2008'!$T$29)+'2009'!$T$29)+'2010'!$T$29)+'2011'!$T$29))</f>
        <v>0</v>
      </c>
      <c r="R29">
        <f>SUM((((((('2005'!$U$29+'2006'!$U$29)+'2007'!$U$29)+'2008'!$U$29)+'2009'!$U$29)+'2010'!$U$29)+'2011'!$U$29))</f>
        <v>136</v>
      </c>
      <c r="S29">
        <f>SUM((((((('2005'!$V$29+'2006'!$V$29)+'2007'!$V$29)+'2008'!$V$29)+'2009'!$V$29)+'2010'!$V$29)+'2011'!$V$29))</f>
        <v>0</v>
      </c>
      <c r="T29">
        <f>SUM((((((('2005'!$W$29+'2006'!$W$29)+'2007'!$W$29)+'2008'!$W$29)+'2009'!$W$29)+'2010'!$W$29)+'2011'!$W$29))</f>
        <v>0</v>
      </c>
      <c r="U29">
        <f>SUM((((((('2005'!$X$29+'2006'!$X$29)+'2007'!$X$29)+'2008'!$X$29)+'2009'!$X$29)+'2010'!$X$29)+'2011'!$X$29))</f>
        <v>215</v>
      </c>
      <c r="V29">
        <f>SUM((((((('2005'!$Y$29+'2006'!$Y$29)+'2007'!$Y$29)+'2008'!$Y$29)+'2009'!$Y$29)+'2010'!$Y$29)+'2011'!$Y$29))</f>
        <v>0</v>
      </c>
      <c r="W29">
        <f>SUM((((((('2005'!$Z$29+'2006'!$Z$29)+'2007'!$Z$29)+'2008'!$Z$29)+'2009'!$Z$29)+'2010'!$Z$29)+'2011'!$Z$29))</f>
        <v>356</v>
      </c>
      <c r="X29">
        <f>((((($I$29+$J$29)+$K$29)+$L$29)+$M$29)+$N$29)+$O$29</f>
        <v>116</v>
      </c>
      <c s="12" r="Y29">
        <f>$X$29/$B$29</f>
        <v>0.142857142857143</v>
      </c>
      <c s="20" r="Z29">
        <f>SUM((((((('2005'!$AA$29+'2006'!$AA$29)+'2007'!$AA$29)+'2008'!$AA$29)+'2009'!$AA$29)+'2010'!$AA$29)+'2011'!$AA$29))/7</f>
        <v>50.5570528689536</v>
      </c>
      <c s="20" r="AA29">
        <f>SUM((((((('2005'!$AB$29+'2006'!$AB$29)+'2007'!$AB$29)+'2008'!$AB$29)+'2009'!$AB$29)+'2010'!$AB$29)+'2011'!$AB$29))/7</f>
        <v>23.3089106311473</v>
      </c>
    </row>
    <row r="30">
      <c t="s" r="A30">
        <v>56</v>
      </c>
      <c s="23" r="B30">
        <f>SUM((((((('2005'!$E$30+'2006'!$E$30)+'2007'!$E$30)+'2008'!$E$30)+'2009'!$E$30)+'2010'!$E$30)+'2011'!$E$30))</f>
        <v>250</v>
      </c>
      <c s="23" r="C30">
        <f>SUM((((((('2005'!$F$30+'2006'!$F$30)+'2007'!$F$30)+'2008'!$F$30)+'2009'!$F$30)+'2010'!$F$30)+'2011'!$F$30))</f>
        <v>1215</v>
      </c>
      <c s="12" r="D30">
        <f>B30/C30</f>
        <v>0.205761316872428</v>
      </c>
      <c r="E30">
        <f>SUM((((((('2005'!$H$30+'2006'!$H$30)+'2007'!$H$30)+'2008'!$H$30)+'2009'!$H$30)+'2010'!$H$30)+'2011'!$H$30))</f>
        <v>242</v>
      </c>
      <c s="12" r="F30">
        <f>$E$30/$B$30</f>
        <v>0.968</v>
      </c>
      <c r="G30">
        <f>SUM((((((('2005'!$J$30+'2006'!$J$30)+'2007'!$J$30)+'2008'!$J$30)+'2009'!$J$30)+'2010'!$J$30)+'2011'!$J$30))</f>
        <v>8</v>
      </c>
      <c s="12" r="H30">
        <f>$G$30/$B$30</f>
        <v>0.032</v>
      </c>
      <c r="I30">
        <f>SUM((((((('2005'!$L$30+'2006'!$L$30)+'2007'!$L$30)+'2008'!$L$30)+'2009'!$L$30)+'2010'!$L$30)+'2011'!$L$30))</f>
        <v>0</v>
      </c>
      <c s="8" r="J30">
        <f>SUM((((((('2005'!$M$30+'2006'!$M$30)+'2007'!$M$30)+'2008'!$M$30)+'2009'!$M$30)+'2010'!$M$30)+'2011'!$M$30))</f>
        <v>0</v>
      </c>
      <c s="18" r="K30">
        <f>SUM((((((('2005'!$N$30+'2006'!$N$30)+'2007'!$N$30)+'2008'!$N$30)+'2009'!$N$30)+'2010'!$N$30)+'2011'!$N$30))</f>
        <v>0</v>
      </c>
      <c s="8" r="L30">
        <f>SUM((((((('2005'!$O$30+'2006'!$O$30)+'2007'!$O$30)+'2008'!$O$30)+'2009'!$O$30)+'2010'!$O$30)+'2011'!$O$30))</f>
        <v>0</v>
      </c>
      <c s="8" r="M30">
        <f>SUM((((((('2005'!$P$30+'2006'!$P$30)+'2007'!$P$30)+'2008'!$P$30)+'2009'!$P$30)+'2010'!$P$30)+'2011'!$P$30))</f>
        <v>0</v>
      </c>
      <c s="8" r="N30">
        <f>SUM((((((('2005'!$Q$30+'2006'!$Q$30)+'2007'!$Q$30)+'2008'!$Q$30)+'2009'!$Q$30)+'2010'!$Q$30)+'2011'!$Q$30))</f>
        <v>0</v>
      </c>
      <c s="8" r="O30">
        <f>SUM((((((('2005'!$R$30+'2006'!$R$30)+'2007'!$R$30)+'2008'!$R$30)+'2009'!$R$30)+'2010'!$R$30)+'2011'!$R$30))</f>
        <v>0</v>
      </c>
      <c s="8" r="P30">
        <f>SUM((((((('2005'!$S$30+'2006'!$S$30)+'2007'!$S$30)+'2008'!$S$30)+'2009'!$S$30)+'2010'!$S$30)+'2011'!$S$30))</f>
        <v>0</v>
      </c>
      <c s="8" r="Q30">
        <f>SUM((((((('2005'!$T$30+'2006'!$T$30)+'2007'!$T$30)+'2008'!$T$30)+'2009'!$T$30)+'2010'!$T$30)+'2011'!$T$30))</f>
        <v>0</v>
      </c>
      <c s="8" r="R30">
        <f>SUM((((((('2005'!$U$30+'2006'!$U$30)+'2007'!$U$30)+'2008'!$U$30)+'2009'!$U$30)+'2010'!$U$30)+'2011'!$U$30))</f>
        <v>0</v>
      </c>
      <c s="8" r="S30">
        <f>SUM((((((('2005'!$V$30+'2006'!$V$30)+'2007'!$V$30)+'2008'!$V$30)+'2009'!$V$30)+'2010'!$V$30)+'2011'!$V$30))</f>
        <v>0</v>
      </c>
      <c r="T30">
        <f>SUM((((((('2005'!$W$30+'2006'!$W$30)+'2007'!$W$30)+'2008'!$W$30)+'2009'!$W$30)+'2010'!$W$30)+'2011'!$W$30))</f>
        <v>0</v>
      </c>
      <c s="8" r="U30">
        <f>SUM((((((('2005'!$X$30+'2006'!$X$30)+'2007'!$X$30)+'2008'!$X$30)+'2009'!$X$30)+'2010'!$X$30)+'2011'!$X$30))</f>
        <v>0</v>
      </c>
      <c s="8" r="V30">
        <f>SUM((((((('2005'!$Y$30+'2006'!$Y$30)+'2007'!$Y$30)+'2008'!$Y$30)+'2009'!$Y$30)+'2010'!$Y$30)+'2011'!$Y$30))</f>
        <v>0</v>
      </c>
      <c s="8" r="W30">
        <f>SUM((((((('2005'!$Z$30+'2006'!$Z$30)+'2007'!$Z$30)+'2008'!$Z$30)+'2009'!$Z$30)+'2010'!$Z$30)+'2011'!$Z$30))</f>
        <v>0</v>
      </c>
      <c s="8" r="X30">
        <f>((((($I$30+$J$30)+$K$30)+$L$30)+$M$30)+$N$30)+$O$30</f>
        <v>0</v>
      </c>
      <c s="14" r="Y30">
        <f>$X$30/$B$30</f>
        <v>0</v>
      </c>
      <c s="20" r="Z30">
        <f>SUM((((((('2005'!$AA$30+'2006'!$AA$30)+'2007'!$AA$30)+'2008'!$AA$30)+'2009'!$AA$30)+'2010'!$AA$30)+'2011'!$AA$30))/7</f>
        <v>29.4970994946619</v>
      </c>
      <c s="20" r="AA30">
        <f>SUM((((((('2005'!$AB$30+'2006'!$AB$30)+'2007'!$AB$30)+'2008'!$AB$30)+'2009'!$AB$30)+'2010'!$AB$30)+'2011'!$AB$30))/7</f>
        <v>15.3582235960306</v>
      </c>
    </row>
    <row r="31">
      <c t="s" s="8" r="A31">
        <v>57</v>
      </c>
      <c s="23" r="B31">
        <f>SUM((((((('2005'!$E$31+'2006'!$E$31)+'2007'!$E$31)+'2008'!$E$31)+'2009'!$E$31)+'2010'!$E$31)+'2011'!$E$31))</f>
        <v>597</v>
      </c>
      <c s="23" r="C31">
        <f>SUM((((((('2005'!$F$31+'2006'!$F$31)+'2007'!$F$31)+'2008'!$F$31)+'2009'!$F$31)+'2010'!$F$31)+'2011'!$F$31))</f>
        <v>4276</v>
      </c>
      <c s="12" r="D31">
        <f>$B$31/$C$31</f>
        <v>0.139616463985033</v>
      </c>
      <c r="E31">
        <f>SUM((((((('2005'!$H$31+'2006'!$H$31)+'2007'!$H$31)+'2008'!$H$31)+'2009'!$H$31)+'2010'!$H$31)+'2011'!$H$31))</f>
        <v>587</v>
      </c>
      <c s="12" r="F31">
        <f>$E$31/$B$31</f>
        <v>0.983249581239531</v>
      </c>
      <c r="G31">
        <f>SUM((((((('2005'!$J$31+'2006'!$J$31)+'2007'!$J$31)+'2008'!$J$31)+'2009'!$J$31)+'2010'!$J$31)+'2011'!$J$31))</f>
        <v>10</v>
      </c>
      <c s="12" r="H31">
        <f>$G$30/$B$31</f>
        <v>0.013400335008375</v>
      </c>
      <c r="I31">
        <f>SUM((((((('2005'!$L$31+'2006'!$L$31)+'2007'!$L$31)+'2008'!$L$31)+'2009'!$L$31)+'2010'!$L$31)+'2011'!$L$31))</f>
        <v>15</v>
      </c>
      <c r="J31">
        <f>SUM((((((('2005'!$M$31+'2006'!$M$31)+'2007'!$M$31)+'2008'!$M$31)+'2009'!$M$31)+'2010'!$M$31)+'2011'!$M$31))</f>
        <v>0</v>
      </c>
      <c r="K31">
        <f>SUM((((((('2005'!$N$31+'2006'!$N$31)+'2007'!$N$31)+'2008'!$N$31)+'2009'!$N$31)+'2010'!$N$31)+'2011'!$N$31))</f>
        <v>0</v>
      </c>
      <c r="L31">
        <f>SUM((((((('2005'!$O$31+'2006'!$O$31)+'2007'!$O$31)+'2008'!$O$31)+'2009'!$O$31)+'2010'!$O$31)+'2011'!$O$31))</f>
        <v>30</v>
      </c>
      <c r="M31">
        <f>SUM((((((('2005'!$P$31+'2006'!$P$31)+'2007'!$P$31)+'2008'!$P$31)+'2009'!$P$31)+'2010'!$P$31)+'2011'!$P$31))</f>
        <v>0</v>
      </c>
      <c r="N31">
        <f>SUM((((((('2005'!$Q$31+'2006'!$Q$31)+'2007'!$Q$31)+'2008'!$Q$31)+'2009'!$Q$31)+'2010'!$Q$31)+'2011'!$Q$31))</f>
        <v>0</v>
      </c>
      <c r="O31">
        <f>SUM((((((('2005'!$R$31+'2006'!$R$31)+'2007'!$R$31)+'2008'!$R$31)+'2009'!$R$31)+'2010'!$R$31)+'2011'!$R$31))</f>
        <v>65</v>
      </c>
      <c r="P31">
        <f>SUM((((((('2005'!$S$31+'2006'!$S$31)+'2007'!$S$31)+'2008'!$S$31)+'2009'!$S$31)+'2010'!$S$31)+'2011'!$S$31))</f>
        <v>0</v>
      </c>
      <c r="Q31">
        <f>SUM((((((('2005'!$T$31+'2006'!$T$31)+'2007'!$T$31)+'2008'!$T$31)+'2009'!$T$31)+'2010'!$T$31)+'2011'!$T$31))</f>
        <v>0</v>
      </c>
      <c r="R31">
        <f>SUM((((((('2005'!$U$31+'2006'!$U$31)+'2007'!$U$31)+'2008'!$U$31)+'2009'!$U$31)+'2010'!$U$31)+'2011'!$U$31))</f>
        <v>82</v>
      </c>
      <c r="S31">
        <f>SUM((((((('2005'!$V$31+'2006'!$V$31)+'2007'!$V$31)+'2008'!$V$31)+'2009'!$V$31)+'2010'!$V$31)+'2011'!$V$31))</f>
        <v>0</v>
      </c>
      <c r="T31">
        <f>SUM((((((('2005'!$W$31+'2006'!$W$31)+'2007'!$W$31)+'2008'!$W$31)+'2009'!$W$31)+'2010'!$W$31)+'2011'!$W$31))</f>
        <v>0</v>
      </c>
      <c r="U31">
        <f>SUM((((((('2005'!$X$31+'2006'!$X$31)+'2007'!$X$31)+'2008'!$X$31)+'2009'!$X$31)+'2010'!$X$31)+'2011'!$X$31))</f>
        <v>125</v>
      </c>
      <c r="V31">
        <f>SUM((((((('2005'!$Y$31+'2006'!$Y$31)+'2007'!$Y$31)+'2008'!$Y$31)+'2009'!$Y$31)+'2010'!$Y$31)+'2011'!$Y$31))</f>
        <v>0</v>
      </c>
      <c r="W31">
        <f>SUM((((((('2005'!$Z$31+'2006'!$Z$31)+'2007'!$Z$31)+'2008'!$Z$31)+'2009'!$Z$31)+'2010'!$Z$31)+'2011'!$Z$31))</f>
        <v>280</v>
      </c>
      <c r="X31">
        <f>((((($I$31+$J$31)+$K$31)+$L$31)+$M$31)+$N$31)+$O$31</f>
        <v>110</v>
      </c>
      <c s="12" r="Y31">
        <f>$X$31/$B$31</f>
        <v>0.184254606365159</v>
      </c>
      <c s="20" r="Z31">
        <f>SUM((((((('2005'!$AA$31+'2006'!$AA$31)+'2007'!$AA$31)+'2008'!$AA$31)+'2009'!$AA$31)+'2010'!$AA$31)+'2011'!$AA$31))/7</f>
        <v>17.5874479733482</v>
      </c>
      <c s="20" r="AA31">
        <f>SUM((((((('2005'!$AB$31+'2006'!$AB$31)+'2007'!$AB$31)+'2008'!$AB$31)+'2009'!$AB$31)+'2010'!$AB$31)+'2011'!$AB$31))/7</f>
        <v>8.55221420848409</v>
      </c>
    </row>
    <row r="32">
      <c t="s" r="A32">
        <v>58</v>
      </c>
      <c s="23" r="B32">
        <f>SUM((((((('2005'!$E$32+'2006'!$E$32)+'2007'!$E$32)+'2008'!$E$32)+'2009'!$E$32)+'2010'!$E$32)+'2011'!$E$32))</f>
        <v>582</v>
      </c>
      <c s="23" r="C32">
        <f>SUM((((((('2005'!$F$32+'2006'!$F$32)+'2007'!$F$32)+'2008'!$F$32)+'2009'!$F$32)+'2010'!$F$32)+'2011'!$F$32))</f>
        <v>2726</v>
      </c>
      <c s="12" r="D32">
        <f>$B$32/$C$32</f>
        <v>0.213499633162142</v>
      </c>
      <c r="E32">
        <f>SUM((((((('2005'!$H$32+'2006'!$H$32)+'2007'!$H$32)+'2008'!$H$32)+'2009'!$H$32)+'2010'!$H$32)+'2011'!$H$32))</f>
        <v>550</v>
      </c>
      <c s="12" r="F32">
        <f>$E$32/$B$32</f>
        <v>0.945017182130584</v>
      </c>
      <c r="G32">
        <f>SUM((((((('2005'!$J$32+'2006'!$J$32)+'2007'!$J$32)+'2008'!$J$32)+'2009'!$J$32)+'2010'!$J$32)+'2011'!$J$32))</f>
        <v>32</v>
      </c>
      <c s="12" r="H32">
        <f>$G$32/$B$32</f>
        <v>0.054982817869416</v>
      </c>
      <c r="I32">
        <f>SUM((((((('2005'!$L$32+'2006'!$L$32)+'2007'!$L$32)+'2008'!$L$32)+'2009'!$L$32)+'2010'!$L$32)+'2011'!$L$32))</f>
        <v>25</v>
      </c>
      <c r="J32">
        <f>SUM((((((('2005'!$M$32+'2006'!$M$32)+'2007'!$M$32)+'2008'!$M$32)+'2009'!$M$32)+'2010'!$M$32)+'2011'!$M$32))</f>
        <v>0</v>
      </c>
      <c r="K32">
        <f>SUM((((((('2005'!$N$32+'2006'!$N$32)+'2007'!$N$32)+'2008'!$N$32)+'2009'!$N$32)+'2010'!$N$32)+'2011'!$N$32))</f>
        <v>0</v>
      </c>
      <c r="L32">
        <f>SUM((((((('2005'!$O$32+'2006'!$O$32)+'2007'!$O$32)+'2008'!$O$32)+'2009'!$O$32)+'2010'!$O$32)+'2011'!$O$32))</f>
        <v>36</v>
      </c>
      <c r="M32">
        <f>SUM((((((('2005'!$P$32+'2006'!$P$32)+'2007'!$P$32)+'2008'!$P$32)+'2009'!$P$32)+'2010'!$P$32)+'2011'!$P$32))</f>
        <v>0</v>
      </c>
      <c r="N32">
        <f>SUM((((((('2005'!$Q$32+'2006'!$Q$32)+'2007'!$Q$32)+'2008'!$Q$32)+'2009'!$Q$32)+'2010'!$Q$32)+'2011'!$Q$32))</f>
        <v>0</v>
      </c>
      <c r="O32">
        <f>SUM((((((('2005'!$R$32+'2006'!$R$32)+'2007'!$R$32)+'2008'!$R$32)+'2009'!$R$32)+'2010'!$R$32)+'2011'!$R$32))</f>
        <v>59</v>
      </c>
      <c r="P32">
        <f>SUM((((((('2005'!$S$32+'2006'!$S$32)+'2007'!$S$32)+'2008'!$S$32)+'2009'!$S$32)+'2010'!$S$32)+'2011'!$S$32))</f>
        <v>0</v>
      </c>
      <c r="Q32">
        <f>SUM((((((('2005'!$T$32+'2006'!$T$32)+'2007'!$T$32)+'2008'!$T$32)+'2009'!$T$32)+'2010'!$T$32)+'2011'!$T$32))</f>
        <v>0</v>
      </c>
      <c r="R32">
        <f>SUM((((((('2005'!$U$32+'2006'!$U$32)+'2007'!$U$32)+'2008'!$U$32)+'2009'!$U$32)+'2010'!$U$32)+'2011'!$U$32))</f>
        <v>111</v>
      </c>
      <c r="S32">
        <f>SUM((((((('2005'!$V$32+'2006'!$V$32)+'2007'!$V$32)+'2008'!$V$32)+'2009'!$V$32)+'2010'!$V$32)+'2011'!$V$32))</f>
        <v>0</v>
      </c>
      <c r="T32">
        <f>SUM((((((('2005'!$W$32+'2006'!$W$32)+'2007'!$W$32)+'2008'!$W$32)+'2009'!$W$32)+'2010'!$W$32)+'2011'!$W$32))</f>
        <v>0</v>
      </c>
      <c r="U32">
        <f>SUM((((((('2005'!$X$32+'2006'!$X$32)+'2007'!$X$32)+'2008'!$X$32)+'2009'!$X$32)+'2010'!$X$32)+'2011'!$X$32))</f>
        <v>115</v>
      </c>
      <c r="V32">
        <f>SUM((((((('2005'!$Y$32+'2006'!$Y$32)+'2007'!$Y$32)+'2008'!$Y$32)+'2009'!$Y$32)+'2010'!$Y$32)+'2011'!$Y$32))</f>
        <v>0</v>
      </c>
      <c r="W32">
        <f>SUM((((((('2005'!$Z$32+'2006'!$Z$32)+'2007'!$Z$32)+'2008'!$Z$32)+'2009'!$Z$32)+'2010'!$Z$32)+'2011'!$Z$32))</f>
        <v>237</v>
      </c>
      <c r="X32">
        <f>((((($I$32+$J$32)+$K$32)+$L$32)+$M$32)+$N$32)+$O$32</f>
        <v>120</v>
      </c>
      <c s="12" r="Y32">
        <f>$X$32/$B$32</f>
        <v>0.206185567010309</v>
      </c>
      <c s="20" r="Z32">
        <f>SUM((((((('2005'!$AA$32+'2006'!$AA$32)+'2007'!$AA$32)+'2008'!$AA$32)+'2009'!$AA$32)+'2010'!$AA$32)+'2011'!$AA$32))/7</f>
        <v>47.3896620076112</v>
      </c>
      <c s="20" r="AA32">
        <f>SUM((((((('2005'!$AB$32+'2006'!$AB$32)+'2007'!$AB$32)+'2008'!$AB$32)+'2009'!$AB$32)+'2010'!$AB$32)+'2011'!$AB$32))/7</f>
        <v>23.4744228764995</v>
      </c>
    </row>
    <row r="33">
      <c t="s" r="A33">
        <v>59</v>
      </c>
      <c s="23" r="B33">
        <f>SUM((((((('2005'!$E$33+'2006'!$E$33)+'2007'!$E$33)+'2008'!$E$33)+'2009'!$E$33)+'2010'!$E$33)+'2011'!$E$33))</f>
        <v>1503</v>
      </c>
      <c s="23" r="C33">
        <f>SUM((((((('2005'!$F$33+'2006'!$F$33)+'2007'!$F$33)+'2008'!$F$33)+'2009'!$F$33)+'2010'!$F$33)+'2011'!$F$33))</f>
        <v>9841</v>
      </c>
      <c s="12" r="D33">
        <f>$B$33/$C$33</f>
        <v>0.152728381262067</v>
      </c>
      <c r="E33">
        <f>SUM((((((('2005'!$H$33+'2006'!$H$33)+'2007'!$H$33)+'2008'!$H$33)+'2009'!$H$33)+'2010'!$H$33)+'2011'!$H$33))</f>
        <v>1467</v>
      </c>
      <c s="12" r="F33">
        <f>$E$33/$B$33</f>
        <v>0.976047904191617</v>
      </c>
      <c r="G33">
        <f>SUM((((((('2005'!$J$33+'2006'!$J$33)+'2007'!$J$33)+'2008'!$J$33)+'2009'!$J$33)+'2010'!$J$33)+'2011'!$J$33))</f>
        <v>36</v>
      </c>
      <c s="12" r="H33">
        <f>$G$33/$B$33</f>
        <v>0.023952095808383</v>
      </c>
      <c r="I33">
        <f>SUM((((((('2005'!$L$33+'2006'!$L$33)+'2007'!$L$33)+'2008'!$L$33)+'2009'!$L$33)+'2010'!$L$33)+'2011'!$L$33))</f>
        <v>33</v>
      </c>
      <c r="J33">
        <f>SUM((((((('2005'!$M$33+'2006'!$M$33)+'2007'!$M$33)+'2008'!$M$33)+'2009'!$M$33)+'2010'!$M$33)+'2011'!$M$33))</f>
        <v>0</v>
      </c>
      <c r="K33">
        <f>SUM((((((('2005'!$N$33+'2006'!$N$33)+'2007'!$N$33)+'2008'!$N$33)+'2009'!$N$33)+'2010'!$N$33)+'2011'!$N$33))</f>
        <v>0</v>
      </c>
      <c r="L33">
        <f>SUM((((((('2005'!$O$33+'2006'!$O$33)+'2007'!$O$33)+'2008'!$O$33)+'2009'!$O$33)+'2010'!$O$33)+'2011'!$O$33))</f>
        <v>31</v>
      </c>
      <c r="M33">
        <f>SUM((((((('2005'!$P$33+'2006'!$P$33)+'2007'!$P$33)+'2008'!$P$33)+'2009'!$P$33)+'2010'!$P$33)+'2011'!$P$33))</f>
        <v>0</v>
      </c>
      <c r="N33">
        <f>SUM((((((('2005'!$Q$33+'2006'!$Q$33)+'2007'!$Q$33)+'2008'!$Q$33)+'2009'!$Q$33)+'2010'!$Q$33)+'2011'!$Q$33))</f>
        <v>0</v>
      </c>
      <c r="O33">
        <f>SUM((((((('2005'!$R$33+'2006'!$R$33)+'2007'!$R$33)+'2008'!$R$33)+'2009'!$R$33)+'2010'!$R$33)+'2011'!$R$33))</f>
        <v>67</v>
      </c>
      <c r="P33">
        <f>SUM((((((('2005'!$S$33+'2006'!$S$33)+'2007'!$S$33)+'2008'!$S$33)+'2009'!$S$33)+'2010'!$S$33)+'2011'!$S$33))</f>
        <v>0</v>
      </c>
      <c r="Q33">
        <f>SUM((((((('2005'!$T$33+'2006'!$T$33)+'2007'!$T$33)+'2008'!$T$33)+'2009'!$T$33)+'2010'!$T$33)+'2011'!$T$33))</f>
        <v>0</v>
      </c>
      <c r="R33">
        <f>SUM((((((('2005'!$U$33+'2006'!$U$33)+'2007'!$U$33)+'2008'!$U$33)+'2009'!$U$33)+'2010'!$U$33)+'2011'!$U$33))</f>
        <v>248</v>
      </c>
      <c r="S33">
        <f>SUM((((((('2005'!$V$33+'2006'!$V$33)+'2007'!$V$33)+'2008'!$V$33)+'2009'!$V$33)+'2010'!$V$33)+'2011'!$V$33))</f>
        <v>0</v>
      </c>
      <c r="T33">
        <f>SUM((((((('2005'!$W$33+'2006'!$W$33)+'2007'!$W$33)+'2008'!$W$33)+'2009'!$W$33)+'2010'!$W$33)+'2011'!$W$33))</f>
        <v>0</v>
      </c>
      <c r="U33">
        <f>SUM((((((('2005'!$X$33+'2006'!$X$33)+'2007'!$X$33)+'2008'!$X$33)+'2009'!$X$33)+'2010'!$X$33)+'2011'!$X$33))</f>
        <v>330</v>
      </c>
      <c r="V33">
        <f>SUM((((((('2005'!$Y$33+'2006'!$Y$33)+'2007'!$Y$33)+'2008'!$Y$33)+'2009'!$Y$33)+'2010'!$Y$33)+'2011'!$Y$33))</f>
        <v>0</v>
      </c>
      <c r="W33">
        <f>SUM((((((('2005'!$Z$33+'2006'!$Z$33)+'2007'!$Z$33)+'2008'!$Z$33)+'2009'!$Z$33)+'2010'!$Z$33)+'2011'!$Z$33))</f>
        <v>614</v>
      </c>
      <c r="X33">
        <f>((((($I$33+$J$33)+$K$33)+$L$33)+$M$33)+$N$33)+$O$33</f>
        <v>131</v>
      </c>
      <c s="12" r="Y33">
        <f>$X$33/$B$33</f>
        <v>0.087159015302728</v>
      </c>
      <c s="20" r="Z33">
        <f>SUM((((((('2005'!$AA$33+'2006'!$AA$33)+'2007'!$AA$33)+'2008'!$AA$33)+'2009'!$AA$33)+'2010'!$AA$33)+'2011'!$AA$33))/7</f>
        <v>21.1932365967752</v>
      </c>
      <c s="20" r="AA33">
        <f>SUM((((((('2005'!$AB$33+'2006'!$AB$33)+'2007'!$AB$33)+'2008'!$AB$33)+'2009'!$AB$33)+'2010'!$AB$33)+'2011'!$AB$33))/7</f>
        <v>8.58374253201626</v>
      </c>
    </row>
    <row r="34">
      <c t="s" r="A34">
        <v>60</v>
      </c>
      <c s="23" r="B34">
        <f>SUM((((((('2005'!$E$34+'2006'!$E$34)+'2007'!$E$34)+'2008'!$E$34)+'2009'!$E$34)+'2010'!$E$34)+'2011'!$E$34))</f>
        <v>1570</v>
      </c>
      <c s="23" r="C34">
        <f>SUM((((((('2005'!$F$34+'2006'!$F$34)+'2007'!$F$34)+'2008'!$F$34)+'2009'!$F$34)+'2010'!$F$34)+'2011'!$F$34))</f>
        <v>7873</v>
      </c>
      <c s="12" r="D34">
        <f>$B$34/$C$34</f>
        <v>0.199415724628477</v>
      </c>
      <c r="E34">
        <f>SUM((((((('2005'!$H$34+'2006'!$H$34)+'2007'!$H$34)+'2008'!$H$34)+'2009'!$H$34)+'2010'!$H$34)+'2011'!$H$34))</f>
        <v>1515</v>
      </c>
      <c s="12" r="F34">
        <f>$E$34/$B$34</f>
        <v>0.964968152866242</v>
      </c>
      <c r="G34">
        <f>SUM((((((('2005'!$J$34+'2006'!$J$34)+'2007'!$J$34)+'2008'!$J$34)+'2009'!$J$34)+'2010'!$J$34)+'2011'!$J$34))</f>
        <v>57</v>
      </c>
      <c s="12" r="H34">
        <f>$G$34/$B$34</f>
        <v>0.036305732484076</v>
      </c>
      <c r="I34">
        <f>SUM((((((('2005'!$L$34+'2006'!$L$34)+'2007'!$L$34)+'2008'!$L$34)+'2009'!$L$34)+'2010'!$L$34)+'2011'!$L$34))</f>
        <v>60</v>
      </c>
      <c r="J34">
        <f>SUM((((((('2005'!$M$34+'2006'!$M$34)+'2007'!$M$34)+'2008'!$M$34)+'2009'!$M$34)+'2010'!$M$34)+'2011'!$M$34))</f>
        <v>0</v>
      </c>
      <c r="K34">
        <f>SUM((((((('2005'!$N$34+'2006'!$N$34)+'2007'!$N$34)+'2008'!$N$34)+'2009'!$N$34)+'2010'!$N$34)+'2011'!$N$34))</f>
        <v>0</v>
      </c>
      <c r="L34">
        <f>SUM((((((('2005'!$O$34+'2006'!$O$34)+'2007'!$O$34)+'2008'!$O$34)+'2009'!$O$34)+'2010'!$O$34)+'2011'!$O$34))</f>
        <v>122</v>
      </c>
      <c r="M34">
        <f>SUM((((((('2005'!$P$34+'2006'!$P$34)+'2007'!$P$34)+'2008'!$P$34)+'2009'!$P$34)+'2010'!$P$34)+'2011'!$P$34))</f>
        <v>0</v>
      </c>
      <c r="N34">
        <f>SUM((((((('2005'!$Q$34+'2006'!$Q$34)+'2007'!$Q$34)+'2008'!$Q$34)+'2009'!$Q$34)+'2010'!$Q$34)+'2011'!$Q$34))</f>
        <v>0</v>
      </c>
      <c r="O34">
        <f>SUM((((((('2005'!$R$34+'2006'!$R$34)+'2007'!$R$34)+'2008'!$R$34)+'2009'!$R$34)+'2010'!$R$34)+'2011'!$R$34))</f>
        <v>174</v>
      </c>
      <c r="P34">
        <f>SUM((((((('2005'!$S$34+'2006'!$S$34)+'2007'!$S$34)+'2008'!$S$34)+'2009'!$S$34)+'2010'!$S$34)+'2011'!$S$34))</f>
        <v>0</v>
      </c>
      <c r="Q34">
        <f>SUM((((((('2005'!$T$34+'2006'!$T$34)+'2007'!$T$34)+'2008'!$T$34)+'2009'!$T$34)+'2010'!$T$34)+'2011'!$T$34))</f>
        <v>0</v>
      </c>
      <c r="R34">
        <f>SUM((((((('2005'!$U$34+'2006'!$U$34)+'2007'!$U$34)+'2008'!$U$34)+'2009'!$U$34)+'2010'!$U$34)+'2011'!$U$34))</f>
        <v>283</v>
      </c>
      <c r="S34">
        <f>SUM((((((('2005'!$V$34+'2006'!$V$34)+'2007'!$V$34)+'2008'!$V$34)+'2009'!$V$34)+'2010'!$V$34)+'2011'!$V$34))</f>
        <v>0</v>
      </c>
      <c r="T34">
        <f>SUM((((((('2005'!$W$34+'2006'!$W$34)+'2007'!$W$34)+'2008'!$W$34)+'2009'!$W$34)+'2010'!$W$34)+'2011'!$W$34))</f>
        <v>0</v>
      </c>
      <c r="U34">
        <f>SUM((((((('2005'!$X$34+'2006'!$X$34)+'2007'!$X$34)+'2008'!$X$34)+'2009'!$X$34)+'2010'!$X$34)+'2011'!$X$34))</f>
        <v>317</v>
      </c>
      <c r="V34">
        <f>SUM((((((('2005'!$Y$34+'2006'!$Y$34)+'2007'!$Y$34)+'2008'!$Y$34)+'2009'!$Y$34)+'2010'!$Y$34)+'2011'!$Y$34))</f>
        <v>0</v>
      </c>
      <c r="W34">
        <f>SUM((((((('2005'!$Z$34+'2006'!$Z$34)+'2007'!$Z$34)+'2008'!$Z$34)+'2009'!$Z$34)+'2010'!$Z$34)+'2011'!$Z$34))</f>
        <v>614</v>
      </c>
      <c r="X34">
        <f>((((($I$34+$J$34)+$K$34)+$L$34)+$M$34)+$N$34)+$O$34</f>
        <v>356</v>
      </c>
      <c s="12" r="Y34">
        <f>$X$34/$B$34</f>
        <v>0.226751592356688</v>
      </c>
      <c s="20" r="Z34">
        <f>SUM((((((('2005'!$AA$34+'2006'!$AA$34)+'2007'!$AA$34)+'2008'!$AA$34)+'2009'!$AA$34)+'2010'!$AA$34)+'2011'!$AA$34))/7</f>
        <v>30.4764415441959</v>
      </c>
      <c s="20" r="AA34">
        <f>SUM((((((('2005'!$AB$34+'2006'!$AB$34)+'2007'!$AB$34)+'2008'!$AB$34)+'2009'!$AB$34)+'2010'!$AB$34)+'2011'!$AB$34))/7</f>
        <v>14.7093296185838</v>
      </c>
    </row>
    <row r="35">
      <c t="s" r="A35">
        <v>61</v>
      </c>
      <c s="23" r="B35">
        <f>SUM((((((('2005'!$E$35+'2006'!$E$35)+'2007'!$E$35)+'2008'!$E$35)+'2009'!$E$35)+'2010'!$E$35)+'2011'!$E$35))</f>
        <v>146</v>
      </c>
      <c s="23" r="C35">
        <f>SUM((((((('2005'!$F$35+'2006'!$F$35)+'2007'!$F$35)+'2008'!$F$35)+'2009'!$F$35)+'2010'!$F$35)+'2011'!$F$35))</f>
        <v>663</v>
      </c>
      <c s="12" r="D35">
        <f>$B$35/$C$35</f>
        <v>0.220211161387632</v>
      </c>
      <c r="E35">
        <f>SUM((((((('2005'!$H$35+'2006'!$H$35)+'2007'!$H$35)+'2008'!$H$35)+'2009'!$H$35)+'2010'!$H$35)+'2011'!$H$35))</f>
        <v>143</v>
      </c>
      <c s="12" r="F35">
        <f>$E$35/$B$35</f>
        <v>0.979452054794521</v>
      </c>
      <c r="G35">
        <f>SUM((((((('2005'!$J$35+'2006'!$J$35)+'2007'!$J$35)+'2008'!$J$35)+'2009'!$J$35)+'2010'!$J$35)+'2011'!$J$35))</f>
        <v>3</v>
      </c>
      <c s="12" r="H35">
        <f>$G$35/$B$35</f>
        <v>0.020547945205479</v>
      </c>
      <c r="I35">
        <f>SUM((((((('2005'!$L$35+'2006'!$L$35)+'2007'!$L$35)+'2008'!$L$35)+'2009'!$L$35)+'2010'!$L$35)+'2011'!$L$35))</f>
        <v>11</v>
      </c>
      <c r="J35">
        <f>SUM((((((('2005'!$M$35+'2006'!$M$35)+'2007'!$M$35)+'2008'!$M$35)+'2009'!$M$35)+'2010'!$M$35)+'2011'!$M$35))</f>
        <v>0</v>
      </c>
      <c r="K35">
        <f>SUM((((((('2005'!$N$35+'2006'!$N$35)+'2007'!$N$35)+'2008'!$N$35)+'2009'!$N$35)+'2010'!$N$35)+'2011'!$N$35))</f>
        <v>0</v>
      </c>
      <c r="L35">
        <f>SUM((((((('2005'!$O$35+'2006'!$O$35)+'2007'!$O$35)+'2008'!$O$35)+'2009'!$O$35)+'2010'!$O$35)+'2011'!$O$35))</f>
        <v>18</v>
      </c>
      <c r="M35">
        <f>SUM((((((('2005'!$P$35+'2006'!$P$35)+'2007'!$P$35)+'2008'!$P$35)+'2009'!$P$35)+'2010'!$P$35)+'2011'!$P$35))</f>
        <v>0</v>
      </c>
      <c r="N35">
        <f>SUM((((((('2005'!$Q$35+'2006'!$Q$35)+'2007'!$Q$35)+'2008'!$Q$35)+'2009'!$Q$35)+'2010'!$Q$35)+'2011'!$Q$35))</f>
        <v>0</v>
      </c>
      <c r="O35">
        <f>SUM((((((('2005'!$R$35+'2006'!$R$35)+'2007'!$R$35)+'2008'!$R$35)+'2009'!$R$35)+'2010'!$R$35)+'2011'!$R$35))</f>
        <v>13</v>
      </c>
      <c r="P35">
        <f>SUM((((((('2005'!$S$35+'2006'!$S$35)+'2007'!$S$35)+'2008'!$S$35)+'2009'!$S$35)+'2010'!$S$35)+'2011'!$S$35))</f>
        <v>0</v>
      </c>
      <c r="Q35">
        <f>SUM((((((('2005'!$T$35+'2006'!$T$35)+'2007'!$T$35)+'2008'!$T$35)+'2009'!$T$35)+'2010'!$T$35)+'2011'!$T$35))</f>
        <v>0</v>
      </c>
      <c r="R35">
        <f>SUM((((((('2005'!$U$35+'2006'!$U$35)+'2007'!$U$35)+'2008'!$U$35)+'2009'!$U$35)+'2010'!$U$35)+'2011'!$U$35))</f>
        <v>27</v>
      </c>
      <c r="S35">
        <f>SUM((((((('2005'!$V$35+'2006'!$V$35)+'2007'!$V$35)+'2008'!$V$35)+'2009'!$V$35)+'2010'!$V$35)+'2011'!$V$35))</f>
        <v>0</v>
      </c>
      <c r="T35">
        <f>SUM((((((('2005'!$W$35+'2006'!$W$35)+'2007'!$W$35)+'2008'!$W$35)+'2009'!$W$35)+'2010'!$W$35)+'2011'!$W$35))</f>
        <v>0</v>
      </c>
      <c r="U35">
        <f>SUM((((((('2005'!$X$35+'2006'!$X$35)+'2007'!$X$35)+'2008'!$X$35)+'2009'!$X$35)+'2010'!$X$35)+'2011'!$X$35))</f>
        <v>33</v>
      </c>
      <c r="V35">
        <f>SUM((((((('2005'!$Y$35+'2006'!$Y$35)+'2007'!$Y$35)+'2008'!$Y$35)+'2009'!$Y$35)+'2010'!$Y$35)+'2011'!$Y$35))</f>
        <v>0</v>
      </c>
      <c r="W35">
        <f>SUM((((((('2005'!$Z$35+'2006'!$Z$35)+'2007'!$Z$35)+'2008'!$Z$35)+'2009'!$Z$35)+'2010'!$Z$35)+'2011'!$Z$35))</f>
        <v>42</v>
      </c>
      <c r="X35">
        <f>((((($I$35+$J$35)+$K$35)+$L$35)+$M$35)+$N$35)+$O$35</f>
        <v>42</v>
      </c>
      <c s="12" r="Y35">
        <f>$X$35/$B$35</f>
        <v>0.287671232876712</v>
      </c>
      <c s="20" r="Z35">
        <f>SUM((((((('2005'!$AA$35+'2006'!$AA$35)+'2007'!$AA$35)+'2008'!$AA$35)+'2009'!$AA$35)+'2010'!$AA$35)+'2011'!$AA$35))/7</f>
        <v>37.8195341635429</v>
      </c>
      <c s="20" r="AA35">
        <f>SUM((((((('2005'!$AB$35+'2006'!$AB$35)+'2007'!$AB$35)+'2008'!$AB$35)+'2009'!$AB$35)+'2010'!$AB$35)+'2011'!$AB$35))/7</f>
        <v>16.6503811036722</v>
      </c>
    </row>
    <row r="36">
      <c t="s" r="A36">
        <v>62</v>
      </c>
      <c s="23" r="B36">
        <f>SUM((((((('2005'!$E$36+'2006'!$E$36)+'2007'!$E$36)+'2008'!$E$36)+'2009'!$E$36)+'2010'!$E$36)+'2011'!$E$36))</f>
        <v>1853</v>
      </c>
      <c s="23" r="C36">
        <f>SUM((((((('2005'!$F$36+'2006'!$F$36)+'2007'!$F$36)+'2008'!$F$36)+'2009'!$F$36)+'2010'!$F$36)+'2011'!$F$36))</f>
        <v>9262</v>
      </c>
      <c s="12" r="D36">
        <f>$B$36/$C$36</f>
        <v>0.200064780824876</v>
      </c>
      <c r="E36">
        <f>SUM((((((('2005'!$H$36+'2006'!$H$36)+'2007'!$H$36)+'2008'!$H$36)+'2009'!$H$36)+'2010'!$H$36)+'2011'!$H$36))</f>
        <v>1819</v>
      </c>
      <c s="12" r="F36">
        <f>$E$36/$B$36</f>
        <v>0.981651376146789</v>
      </c>
      <c r="G36">
        <f>SUM((((((('2005'!$J$36+'2006'!$J$36)+'2007'!$J$36)+'2008'!$J$36)+'2009'!$J$36)+'2010'!$J$36)+'2011'!$J$36))</f>
        <v>34</v>
      </c>
      <c s="12" r="H36">
        <f>$G$36/$B$36</f>
        <v>0.018348623853211</v>
      </c>
      <c r="I36">
        <f>SUM((((((('2005'!$L$36+'2006'!$L$36)+'2007'!$L$36)+'2008'!$L$36)+'2009'!$L$36)+'2010'!$L$36)+'2011'!$L$36))</f>
        <v>37</v>
      </c>
      <c r="J36">
        <f>SUM((((((('2005'!$M$36+'2006'!$M$36)+'2007'!$M$36)+'2008'!$M$36)+'2009'!$M$36)+'2010'!$M$36)+'2011'!$M$36))</f>
        <v>0</v>
      </c>
      <c r="K36">
        <f>SUM((((((('2005'!$N$36+'2006'!$N$36)+'2007'!$N$36)+'2008'!$N$36)+'2009'!$N$36)+'2010'!$N$36)+'2011'!$N$36))</f>
        <v>0</v>
      </c>
      <c r="L36">
        <f>SUM((((((('2005'!$O$36+'2006'!$O$36)+'2007'!$O$36)+'2008'!$O$36)+'2009'!$O$36)+'2010'!$O$36)+'2011'!$O$36))</f>
        <v>125</v>
      </c>
      <c r="M36">
        <f>SUM((((((('2005'!$P$36+'2006'!$P$36)+'2007'!$P$36)+'2008'!$P$36)+'2009'!$P$36)+'2010'!$P$36)+'2011'!$P$36))</f>
        <v>0</v>
      </c>
      <c r="N36">
        <f>SUM((((((('2005'!$Q$36+'2006'!$Q$36)+'2007'!$Q$36)+'2008'!$Q$36)+'2009'!$Q$36)+'2010'!$Q$36)+'2011'!$Q$36))</f>
        <v>0</v>
      </c>
      <c r="O36">
        <f>SUM((((((('2005'!$R$36+'2006'!$R$36)+'2007'!$R$36)+'2008'!$R$36)+'2009'!$R$36)+'2010'!$R$36)+'2011'!$R$36))</f>
        <v>221</v>
      </c>
      <c r="P36">
        <f>SUM((((((('2005'!$S$36+'2006'!$S$36)+'2007'!$S$36)+'2008'!$S$36)+'2009'!$S$36)+'2010'!$S$36)+'2011'!$S$36))</f>
        <v>0</v>
      </c>
      <c r="Q36">
        <f>SUM((((((('2005'!$T$36+'2006'!$T$36)+'2007'!$T$36)+'2008'!$T$36)+'2009'!$T$36)+'2010'!$T$36)+'2011'!$T$36))</f>
        <v>0</v>
      </c>
      <c r="R36">
        <f>SUM((((((('2005'!$U$36+'2006'!$U$36)+'2007'!$U$36)+'2008'!$U$36)+'2009'!$U$36)+'2010'!$U$36)+'2011'!$U$36))</f>
        <v>322</v>
      </c>
      <c r="S36">
        <f>SUM((((((('2005'!$V$36+'2006'!$V$36)+'2007'!$V$36)+'2008'!$V$36)+'2009'!$V$36)+'2010'!$V$36)+'2011'!$V$36))</f>
        <v>0</v>
      </c>
      <c r="T36">
        <f>SUM((((((('2005'!$W$36+'2006'!$W$36)+'2007'!$W$36)+'2008'!$W$36)+'2009'!$W$36)+'2010'!$W$36)+'2011'!$W$36))</f>
        <v>0</v>
      </c>
      <c r="U36">
        <f>SUM((((((('2005'!$X$36+'2006'!$X$36)+'2007'!$X$36)+'2008'!$X$36)+'2009'!$X$36)+'2010'!$X$36)+'2011'!$X$36))</f>
        <v>424</v>
      </c>
      <c r="V36">
        <f>SUM((((((('2005'!$Y$36+'2006'!$Y$36)+'2007'!$Y$36)+'2008'!$Y$36)+'2009'!$Y$36)+'2010'!$Y$36)+'2011'!$Y$36))</f>
        <v>0</v>
      </c>
      <c r="W36">
        <f>SUM((((((('2005'!$Z$36+'2006'!$Z$36)+'2007'!$Z$36)+'2008'!$Z$36)+'2009'!$Z$36)+'2010'!$Z$36)+'2011'!$Z$36))</f>
        <v>724</v>
      </c>
      <c r="X36">
        <f>((((($I$36+$J$36)+$K$36)+$L$36)+$M$36)+$N$36)+$O$36</f>
        <v>383</v>
      </c>
      <c s="12" r="Y36">
        <f>$X$36/$B$36</f>
        <v>0.206691851052348</v>
      </c>
      <c s="20" r="Z36">
        <f>SUM((((((('2005'!$AA$36+'2006'!$AA$36)+'2007'!$AA$36)+'2008'!$AA$36)+'2009'!$AA$36)+'2010'!$AA$36)+'2011'!$AA$36))/7</f>
        <v>28.5786750522919</v>
      </c>
      <c s="20" r="AA36">
        <f>SUM((((((('2005'!$AB$36+'2006'!$AB$36)+'2007'!$AB$36)+'2008'!$AB$36)+'2009'!$AB$36)+'2010'!$AB$36)+'2011'!$AB$36))/7</f>
        <v>13.6035696677197</v>
      </c>
    </row>
    <row r="37">
      <c t="s" r="A37">
        <v>63</v>
      </c>
      <c s="23" r="B37">
        <f>SUM((((((('2005'!$E$37+'2006'!$E$37)+'2007'!$E$37)+'2008'!$E$37)+'2009'!$E$37)+'2010'!$E$37)+'2011'!$E$37))</f>
        <v>873</v>
      </c>
      <c s="23" r="C37">
        <f>SUM((((((('2005'!$F$37+'2006'!$F$37)+'2007'!$F$37)+'2008'!$F$37)+'2009'!$F$37)+'2010'!$F$37)+'2011'!$F$37))</f>
        <v>3987</v>
      </c>
      <c s="12" r="D37">
        <f>$B$37/$C$37</f>
        <v>0.218961625282167</v>
      </c>
      <c r="E37">
        <f>SUM((((((('2005'!$H$37+'2006'!$H$37)+'2007'!$H$37)+'2008'!$H$37)+'2009'!$H$37)+'2010'!$H$37)+'2011'!$H$37))</f>
        <v>0</v>
      </c>
      <c s="12" r="F37">
        <f>$E$37/$B$37</f>
        <v>0</v>
      </c>
      <c r="G37">
        <f>SUM((((((('2005'!$J$37+'2006'!$J$37)+'2007'!$J$37)+'2008'!$J$37)+'2009'!$J$37)+'2010'!$J$37)+'2011'!$J$37))</f>
        <v>4</v>
      </c>
      <c s="12" r="H37">
        <f>$G$37/$B$37</f>
        <v>0.004581901489118</v>
      </c>
      <c r="I37">
        <f>SUM((((((('2005'!$L$37+'2006'!$L$37)+'2007'!$L$37)+'2008'!$L$37)+'2009'!$L$37)+'2010'!$L$37)+'2011'!$L$37))</f>
        <v>22</v>
      </c>
      <c r="J37">
        <f>SUM((((((('2005'!$M$37+'2006'!$M$37)+'2007'!$M$37)+'2008'!$M$37)+'2009'!$M$37)+'2010'!$M$37)+'2011'!$M$37))</f>
        <v>0</v>
      </c>
      <c r="K37">
        <f>SUM((((((('2005'!$N$37+'2006'!$N$37)+'2007'!$N$37)+'2008'!$N$37)+'2009'!$N$37)+'2010'!$N$37)+'2011'!$N$37))</f>
        <v>0</v>
      </c>
      <c r="L37">
        <f>SUM((((((('2005'!$O$37+'2006'!$O$37)+'2007'!$O$37)+'2008'!$O$37)+'2009'!$O$37)+'2010'!$O$37)+'2011'!$O$37))</f>
        <v>66</v>
      </c>
      <c r="M37">
        <f>SUM((((((('2005'!$P$37+'2006'!$P$37)+'2007'!$P$37)+'2008'!$P$37)+'2009'!$P$37)+'2010'!$P$37)+'2011'!$P$37))</f>
        <v>0</v>
      </c>
      <c r="N37">
        <f>SUM((((((('2005'!$Q$37+'2006'!$Q$37)+'2007'!$Q$37)+'2008'!$Q$37)+'2009'!$Q$37)+'2010'!$Q$37)+'2011'!$Q$37))</f>
        <v>0</v>
      </c>
      <c r="O37">
        <f>SUM((((((('2005'!$R$37+'2006'!$R$37)+'2007'!$R$37)+'2008'!$R$37)+'2009'!$R$37)+'2010'!$R$37)+'2011'!$R$37))</f>
        <v>114</v>
      </c>
      <c r="P37">
        <f>SUM((((((('2005'!$S$37+'2006'!$S$37)+'2007'!$S$37)+'2008'!$S$37)+'2009'!$S$37)+'2010'!$S$37)+'2011'!$S$37))</f>
        <v>0</v>
      </c>
      <c r="Q37">
        <f>SUM((((((('2005'!$T$37+'2006'!$T$37)+'2007'!$T$37)+'2008'!$T$37)+'2009'!$T$37)+'2010'!$T$37)+'2011'!$T$37))</f>
        <v>0</v>
      </c>
      <c r="R37">
        <f>SUM((((((('2005'!$U$37+'2006'!$U$37)+'2007'!$U$37)+'2008'!$U$37)+'2009'!$U$37)+'2010'!$U$37)+'2011'!$U$37))</f>
        <v>137</v>
      </c>
      <c r="S37">
        <f>SUM((((((('2005'!$V$37+'2006'!$V$37)+'2007'!$V$37)+'2008'!$V$37)+'2009'!$V$37)+'2010'!$V$37)+'2011'!$V$37))</f>
        <v>0</v>
      </c>
      <c r="T37">
        <f>SUM((((((('2005'!$W$37+'2006'!$W$37)+'2007'!$W$37)+'2008'!$W$37)+'2009'!$W$37)+'2010'!$W$37)+'2011'!$W$37))</f>
        <v>0</v>
      </c>
      <c r="U37">
        <f>SUM((((((('2005'!$X$37+'2006'!$X$37)+'2007'!$X$37)+'2008'!$X$37)+'2009'!$X$37)+'2010'!$X$37)+'2011'!$X$37))</f>
        <v>169</v>
      </c>
      <c r="V37">
        <f>SUM((((((('2005'!$Y$37+'2006'!$Y$37)+'2007'!$Y$37)+'2008'!$Y$37)+'2009'!$Y$37)+'2010'!$Y$37)+'2011'!$Y$37))</f>
        <v>0</v>
      </c>
      <c r="W37">
        <f>SUM((((((('2005'!$Z$37+'2006'!$Z$37)+'2007'!$Z$37)+'2008'!$Z$37)+'2009'!$Z$37)+'2010'!$Z$37)+'2011'!$Z$37))</f>
        <v>271</v>
      </c>
      <c r="X37">
        <f>((((($I$37+$J$37)+$K$37)+$L$37)+$M$37)+$N$37)+$O$37</f>
        <v>202</v>
      </c>
      <c s="12" r="Y37">
        <f>$X$37/$B$37</f>
        <v>0.231386025200458</v>
      </c>
      <c s="20" r="Z37">
        <f>SUM((((((('2005'!$AA$37+'2006'!$AA$37)+'2007'!$AA$37)+'2008'!$AA$37)+'2009'!$AA$37)+'2010'!$AA$37)+'2011'!$AA$37))/7</f>
        <v>38.4954451152317</v>
      </c>
      <c s="20" r="AA37">
        <f>SUM((((((('2005'!$AB$37+'2006'!$AB$37)+'2007'!$AB$37)+'2008'!$AB$37)+'2009'!$AB$37)+'2010'!$AB$37)+'2011'!$AB$37))/7</f>
        <v>18.556716508885</v>
      </c>
    </row>
    <row r="38">
      <c t="s" r="A38">
        <v>64</v>
      </c>
      <c s="23" r="B38">
        <f>SUM((((((('2005'!$E$38+'2006'!$E$38)+'2007'!$E$38)+'2008'!$E$38)+'2009'!$E$38)+'2010'!$E$38)+'2011'!$E$38))</f>
        <v>1040</v>
      </c>
      <c s="23" r="C38">
        <f>SUM((((((('2005'!$F$38+'2006'!$F$38)+'2007'!$F$38)+'2008'!$F$38)+'2009'!$F$38)+'2010'!$F$38)+'2011'!$F$38))</f>
        <v>4317</v>
      </c>
      <c s="12" r="D38">
        <f>$B$38/$C$38</f>
        <v>0.240908037989344</v>
      </c>
      <c r="E38">
        <f>SUM((((((('2005'!$H$38+'2006'!$H$38)+'2007'!$H$38)+'2008'!$H$38)+'2009'!$H$38)+'2010'!$H$38)+'2011'!$H$38))</f>
        <v>1001</v>
      </c>
      <c s="12" r="F38">
        <f>$E$38/$B$38</f>
        <v>0.9625</v>
      </c>
      <c r="G38">
        <f>SUM((((((('2005'!$J$38+'2006'!$J$38)+'2007'!$J$38)+'2008'!$J$38)+'2009'!$J$38)+'2010'!$J$38)+'2011'!$J$38))</f>
        <v>39</v>
      </c>
      <c s="12" r="H38">
        <f>$G$38/$B$38</f>
        <v>0.0375</v>
      </c>
      <c r="I38">
        <f>SUM((((((('2005'!$L$38+'2006'!$L$38)+'2007'!$L$38)+'2008'!$L$38)+'2009'!$L$38)+'2010'!$L$38)+'2011'!$L$38))</f>
        <v>21</v>
      </c>
      <c r="J38">
        <f>SUM((((((('2005'!$M$38+'2006'!$M$38)+'2007'!$M$38)+'2008'!$M$38)+'2009'!$M$38)+'2010'!$M$38)+'2011'!$M$38))</f>
        <v>0</v>
      </c>
      <c r="K38">
        <f>SUM((((((('2005'!$N$38+'2006'!$N$38)+'2007'!$N$38)+'2008'!$N$38)+'2009'!$N$38)+'2010'!$N$38)+'2011'!$N$38))</f>
        <v>0</v>
      </c>
      <c r="L38">
        <f>SUM((((((('2005'!$O$38+'2006'!$O$38)+'2007'!$O$38)+'2008'!$O$38)+'2009'!$O$38)+'2010'!$O$38)+'2011'!$O$38))</f>
        <v>48</v>
      </c>
      <c r="M38">
        <f>SUM((((((('2005'!$P$38+'2006'!$P$38)+'2007'!$P$38)+'2008'!$P$38)+'2009'!$P$38)+'2010'!$P$38)+'2011'!$P$38))</f>
        <v>0</v>
      </c>
      <c r="N38">
        <f>SUM((((((('2005'!$Q$38+'2006'!$Q$38)+'2007'!$Q$38)+'2008'!$Q$38)+'2009'!$Q$38)+'2010'!$Q$38)+'2011'!$Q$38))</f>
        <v>0</v>
      </c>
      <c r="O38">
        <f>SUM((((((('2005'!$R$38+'2006'!$R$38)+'2007'!$R$38)+'2008'!$R$38)+'2009'!$R$38)+'2010'!$R$38)+'2011'!$R$38))</f>
        <v>120</v>
      </c>
      <c r="P38">
        <f>SUM((((((('2005'!$S$38+'2006'!$S$38)+'2007'!$S$38)+'2008'!$S$38)+'2009'!$S$38)+'2010'!$S$38)+'2011'!$S$38))</f>
        <v>0</v>
      </c>
      <c r="Q38">
        <f>SUM((((((('2005'!$T$38+'2006'!$T$38)+'2007'!$T$38)+'2008'!$T$38)+'2009'!$T$38)+'2010'!$T$38)+'2011'!$T$38))</f>
        <v>0</v>
      </c>
      <c r="R38">
        <f>SUM((((((('2005'!$U$38+'2006'!$U$38)+'2007'!$U$38)+'2008'!$U$38)+'2009'!$U$38)+'2010'!$U$38)+'2011'!$U$38))</f>
        <v>170</v>
      </c>
      <c r="S38">
        <f>SUM((((((('2005'!$V$38+'2006'!$V$38)+'2007'!$V$38)+'2008'!$V$38)+'2009'!$V$38)+'2010'!$V$38)+'2011'!$V$38))</f>
        <v>0</v>
      </c>
      <c r="T38">
        <f>SUM((((((('2005'!$W$38+'2006'!$W$38)+'2007'!$W$38)+'2008'!$W$38)+'2009'!$W$38)+'2010'!$W$38)+'2011'!$W$38))</f>
        <v>0</v>
      </c>
      <c r="U38">
        <f>SUM((((((('2005'!$X$38+'2006'!$X$38)+'2007'!$X$38)+'2008'!$X$38)+'2009'!$X$38)+'2010'!$X$38)+'2011'!$X$38))</f>
        <v>226</v>
      </c>
      <c r="V38">
        <f>SUM((((((('2005'!$Y$38+'2006'!$Y$38)+'2007'!$Y$38)+'2008'!$Y$38)+'2009'!$Y$38)+'2010'!$Y$38)+'2011'!$Y$38))</f>
        <v>0</v>
      </c>
      <c r="W38">
        <f>SUM((((((('2005'!$Z$38+'2006'!$Z$38)+'2007'!$Z$38)+'2008'!$Z$38)+'2009'!$Z$38)+'2010'!$Z$38)+'2011'!$Z$38))</f>
        <v>441</v>
      </c>
      <c r="X38">
        <f>((((($I$38+$J$38)+$K$38)+$L$38)+$M$38)+$N$38)+$O$38</f>
        <v>189</v>
      </c>
      <c s="12" r="Y38">
        <f>$X$38/$B$38</f>
        <v>0.181730769230769</v>
      </c>
      <c s="20" r="Z38">
        <f>SUM((((((('2005'!$AA$38+'2006'!$AA$38)+'2007'!$AA$38)+'2008'!$AA$38)+'2009'!$AA$38)+'2010'!$AA$38)+'2011'!$AA$38))/7</f>
        <v>43.519650461509</v>
      </c>
      <c s="20" r="AA38">
        <f>SUM((((((('2005'!$AB$38+'2006'!$AB$38)+'2007'!$AB$38)+'2008'!$AB$38)+'2009'!$AB$38)+'2010'!$AB$38)+'2011'!$AB$38))/7</f>
        <v>18.2876761184971</v>
      </c>
    </row>
    <row r="39">
      <c t="s" r="A39">
        <v>65</v>
      </c>
      <c s="23" r="B39">
        <f>SUM((((((('2005'!$E$39+'2006'!$E$39)+'2007'!$E$39)+'2008'!$E$39)+'2009'!$E$39)+'2010'!$E$39)+'2011'!$E$39))</f>
        <v>2164</v>
      </c>
      <c s="23" r="C39">
        <f>SUM((((((('2005'!$F$39+'2006'!$F$39)+'2007'!$F$39)+'2008'!$F$39)+'2009'!$F$39)+'2010'!$F$39)+'2011'!$F$39))</f>
        <v>10587</v>
      </c>
      <c s="12" r="D39">
        <f>$B$39/$C$39</f>
        <v>0.204401624633985</v>
      </c>
      <c r="E39">
        <f>SUM((((((('2005'!$H$39+'2006'!$H$39)+'2007'!$H$39)+'2008'!$H$39)+'2009'!$H$39)+'2010'!$H$39)+'2011'!$H$39))</f>
        <v>2127</v>
      </c>
      <c s="12" r="F39">
        <f>$E$39/$B$39</f>
        <v>0.982902033271719</v>
      </c>
      <c r="G39">
        <f>SUM((((((('2005'!$J$39+'2006'!$J$39)+'2007'!$J$39)+'2008'!$J$39)+'2009'!$J$39)+'2010'!$J$39)+'2011'!$J$39))</f>
        <v>37</v>
      </c>
      <c s="12" r="H39">
        <f>$G$39/$B$39</f>
        <v>0.017097966728281</v>
      </c>
      <c r="I39">
        <f>SUM((((((('2005'!$L$39+'2006'!$L$39)+'2007'!$L$39)+'2008'!$L$39)+'2009'!$L$39)+'2010'!$L$39)+'2011'!$L$39))</f>
        <v>43</v>
      </c>
      <c r="J39">
        <f>SUM((((((('2005'!$M$39+'2006'!$M$39)+'2007'!$M$39)+'2008'!$M$39)+'2009'!$M$39)+'2010'!$M$39)+'2011'!$M$39))</f>
        <v>0</v>
      </c>
      <c r="K39">
        <f>SUM((((((('2005'!$N$39+'2006'!$N$39)+'2007'!$N$39)+'2008'!$N$39)+'2009'!$N$39)+'2010'!$N$39)+'2011'!$N$39))</f>
        <v>0</v>
      </c>
      <c r="L39">
        <f>SUM((((((('2005'!$O$39+'2006'!$O$39)+'2007'!$O$39)+'2008'!$O$39)+'2009'!$O$39)+'2010'!$O$39)+'2011'!$O$39))</f>
        <v>105</v>
      </c>
      <c r="M39">
        <f>SUM((((((('2005'!$P$39+'2006'!$P$39)+'2007'!$P$39)+'2008'!$P$39)+'2009'!$P$39)+'2010'!$P$39)+'2011'!$P$39))</f>
        <v>0</v>
      </c>
      <c r="N39">
        <f>SUM((((((('2005'!$Q$39+'2006'!$Q$39)+'2007'!$Q$39)+'2008'!$Q$39)+'2009'!$Q$39)+'2010'!$Q$39)+'2011'!$Q$39))</f>
        <v>0</v>
      </c>
      <c r="O39">
        <f>SUM((((((('2005'!$R$39+'2006'!$R$39)+'2007'!$R$39)+'2008'!$R$39)+'2009'!$R$39)+'2010'!$R$39)+'2011'!$R$39))</f>
        <v>207</v>
      </c>
      <c r="P39">
        <f>SUM((((((('2005'!$S$39+'2006'!$S$39)+'2007'!$S$39)+'2008'!$S$39)+'2009'!$S$39)+'2010'!$S$39)+'2011'!$S$39))</f>
        <v>0</v>
      </c>
      <c r="Q39">
        <f>SUM((((((('2005'!$T$39+'2006'!$T$39)+'2007'!$T$39)+'2008'!$T$39)+'2009'!$T$39)+'2010'!$T$39)+'2011'!$T$39))</f>
        <v>0</v>
      </c>
      <c r="R39">
        <f>SUM((((((('2005'!$U$39+'2006'!$U$39)+'2007'!$U$39)+'2008'!$U$39)+'2009'!$U$39)+'2010'!$U$39)+'2011'!$U$39))</f>
        <v>314</v>
      </c>
      <c r="S39">
        <f>SUM((((((('2005'!$V$39+'2006'!$V$39)+'2007'!$V$39)+'2008'!$V$39)+'2009'!$V$39)+'2010'!$V$39)+'2011'!$V$39))</f>
        <v>0</v>
      </c>
      <c r="T39">
        <f>SUM((((((('2005'!$W$39+'2006'!$W$39)+'2007'!$W$39)+'2008'!$W$39)+'2009'!$W$39)+'2010'!$W$39)+'2011'!$W$39))</f>
        <v>0</v>
      </c>
      <c r="U39">
        <f>SUM((((((('2005'!$X$39+'2006'!$X$39)+'2007'!$X$39)+'2008'!$X$39)+'2009'!$X$39)+'2010'!$X$39)+'2011'!$X$39))</f>
        <v>401</v>
      </c>
      <c r="V39">
        <f>SUM((((((('2005'!$Y$39+'2006'!$Y$39)+'2007'!$Y$39)+'2008'!$Y$39)+'2009'!$Y$39)+'2010'!$Y$39)+'2011'!$Y$39))</f>
        <v>0</v>
      </c>
      <c r="W39">
        <f>SUM((((((('2005'!$Z$39+'2006'!$Z$39)+'2007'!$Z$39)+'2008'!$Z$39)+'2009'!$Z$39)+'2010'!$Z$39)+'2011'!$Z$39))</f>
        <v>809</v>
      </c>
      <c r="X39">
        <f>((((($I$39+$J$39)+$K$39)+$L$39)+$M$39)+$N$39)+$O$39</f>
        <v>355</v>
      </c>
      <c s="12" r="Y39">
        <f>$X$39/$B$39</f>
        <v>0.164048059149723</v>
      </c>
      <c s="20" r="Z39">
        <f>SUM((((((('2005'!$AA$39+'2006'!$AA$39)+'2007'!$AA$39)+'2008'!$AA$39)+'2009'!$AA$39)+'2010'!$AA$39)+'2011'!$AA$39))/7</f>
        <v>30.2391820847771</v>
      </c>
      <c s="20" r="AA39">
        <f>SUM((((((('2005'!$AB$39+'2006'!$AB$39)+'2007'!$AB$39)+'2008'!$AB$39)+'2009'!$AB$39)+'2010'!$AB$39)+'2011'!$AB$39))/7</f>
        <v>13.8702247663656</v>
      </c>
    </row>
    <row r="40">
      <c t="s" r="A40">
        <v>66</v>
      </c>
      <c s="23" r="B40">
        <f>SUM((((((('2005'!$E$40+'2006'!$E$40)+'2007'!$E$40)+'2008'!$E$40)+'2009'!$E$40)+'2010'!$E$40)+'2011'!$E$40))</f>
        <v>128</v>
      </c>
      <c s="23" r="C40">
        <f>SUM((((((('2005'!$F$40+'2006'!$F$40)+'2007'!$F$40)+'2008'!$F$40)+'2009'!$F$40)+'2010'!$F$40)+'2011'!$F$40))</f>
        <v>741</v>
      </c>
      <c s="12" r="D40">
        <f>$B$40/$C$40</f>
        <v>0.172739541160594</v>
      </c>
      <c r="E40">
        <f>SUM((((((('2005'!$H$40+'2006'!$H$40)+'2007'!$H$40)+'2008'!$H$40)+'2009'!$H$40)+'2010'!$H$40)+'2011'!$H$40))</f>
        <v>0</v>
      </c>
      <c s="12" r="F40">
        <f>$E$40/$B$40</f>
        <v>0</v>
      </c>
      <c r="G40">
        <f>SUM((((((('2005'!$J$40+'2006'!$J$40)+'2007'!$J$40)+'2008'!$J$40)+'2009'!$J$40)+'2010'!$J$40)+'2011'!$J$40))</f>
        <v>0</v>
      </c>
      <c s="12" r="H40">
        <f>$G$40/$B$40</f>
        <v>0</v>
      </c>
      <c r="I40">
        <f>SUM((((((('2005'!$L$40+'2006'!$L$40)+'2007'!$L$40)+'2008'!$L$40)+'2009'!$L$40)+'2010'!$L$40)+'2011'!$L$40))</f>
        <v>0</v>
      </c>
      <c r="J40">
        <f>SUM((((((('2005'!$M$40+'2006'!$M$40)+'2007'!$M$40)+'2008'!$M$40)+'2009'!$M$40)+'2010'!$M$40)+'2011'!$M$40))</f>
        <v>0</v>
      </c>
      <c r="K40">
        <f>SUM((((((('2005'!$N$40+'2006'!$N$40)+'2007'!$N$40)+'2008'!$N$40)+'2009'!$N$40)+'2010'!$N$40)+'2011'!$N$40))</f>
        <v>0</v>
      </c>
      <c r="L40">
        <f>SUM((((((('2005'!$O$40+'2006'!$O$40)+'2007'!$O$40)+'2008'!$O$40)+'2009'!$O$40)+'2010'!$O$40)+'2011'!$O$40))</f>
        <v>0</v>
      </c>
      <c r="M40">
        <f>SUM((((((('2005'!$P$40+'2006'!$P$40)+'2007'!$P$40)+'2008'!$P$40)+'2009'!$P$40)+'2010'!$P$40)+'2011'!$P$40))</f>
        <v>0</v>
      </c>
      <c r="N40">
        <f>SUM((((((('2005'!$Q$40+'2006'!$Q$40)+'2007'!$Q$40)+'2008'!$Q$40)+'2009'!$Q$40)+'2010'!$Q$40)+'2011'!$Q$40))</f>
        <v>0</v>
      </c>
      <c r="O40">
        <f>SUM((((((('2005'!$R$40+'2006'!$R$40)+'2007'!$R$40)+'2008'!$R$40)+'2009'!$R$40)+'2010'!$R$40)+'2011'!$R$40))</f>
        <v>0</v>
      </c>
      <c r="P40">
        <f>SUM((((((('2005'!$S$40+'2006'!$S$40)+'2007'!$S$40)+'2008'!$S$40)+'2009'!$S$40)+'2010'!$S$40)+'2011'!$S$40))</f>
        <v>0</v>
      </c>
      <c r="Q40">
        <f>SUM((((((('2005'!$T$40+'2006'!$T$40)+'2007'!$T$40)+'2008'!$T$40)+'2009'!$T$40)+'2010'!$T$40)+'2011'!$T$40))</f>
        <v>0</v>
      </c>
      <c r="R40">
        <f>SUM((((((('2005'!$U$40+'2006'!$U$40)+'2007'!$U$40)+'2008'!$U$40)+'2009'!$U$40)+'2010'!$U$40)+'2011'!$U$40))</f>
        <v>0</v>
      </c>
      <c r="S40">
        <f>SUM((((((('2005'!$V$40+'2006'!$V$40)+'2007'!$V$40)+'2008'!$V$40)+'2009'!$V$40)+'2010'!$V$40)+'2011'!$V$40))</f>
        <v>0</v>
      </c>
      <c r="T40">
        <f>SUM((((((('2005'!$W$40+'2006'!$W$40)+'2007'!$W$40)+'2008'!$W$40)+'2009'!$W$40)+'2010'!$W$40)+'2011'!$W$40))</f>
        <v>0</v>
      </c>
      <c r="U40">
        <f>SUM((((((('2005'!$X$40+'2006'!$X$40)+'2007'!$X$40)+'2008'!$X$40)+'2009'!$X$40)+'2010'!$X$40)+'2011'!$X$40))</f>
        <v>0</v>
      </c>
      <c r="V40">
        <f>SUM((((((('2005'!$Y$40+'2006'!$Y$40)+'2007'!$Y$40)+'2008'!$Y$40)+'2009'!$Y$40)+'2010'!$Y$40)+'2011'!$Y$40))</f>
        <v>0</v>
      </c>
      <c r="W40">
        <f>SUM((((((('2005'!$Z$40+'2006'!$Z$40)+'2007'!$Z$40)+'2008'!$Z$40)+'2009'!$Z$40)+'2010'!$Z$40)+'2011'!$Z$40))</f>
        <v>0</v>
      </c>
      <c r="X40">
        <f>((((($I$40+$J$40)+$K$40)+$L$40)+$M$40)+$N$40)+$O$40</f>
        <v>0</v>
      </c>
      <c s="12" r="Y40">
        <f>$X$40/$B$40</f>
        <v>0</v>
      </c>
      <c s="20" r="Z40">
        <f>SUM((((((('2005'!$AA$40+'2006'!$AA$40)+'2007'!$AA$40)+'2008'!$AA$40)+'2009'!$AA$40)+'2010'!$AA$40)+'2011'!$AA$40))/7</f>
        <v>23.3385338992323</v>
      </c>
      <c s="20" r="AA40">
        <f>SUM((((((('2005'!$AB$40+'2006'!$AB$40)+'2007'!$AB$40)+'2008'!$AB$40)+'2009'!$AB$40)+'2010'!$AB$40)+'2011'!$AB$40))/7</f>
        <v>11.807054045269</v>
      </c>
    </row>
    <row r="41">
      <c t="s" r="A41">
        <v>67</v>
      </c>
      <c s="23" r="B41">
        <f>SUM((((((('2005'!$E$41+'2006'!$E$41)+'2007'!$E$41)+'2008'!$E$41)+'2009'!$E$41)+'2010'!$E$41)+'2011'!$E$41))</f>
        <v>907</v>
      </c>
      <c s="23" r="C41">
        <f>SUM((((((('2005'!$F$41+'2006'!$F$41)+'2007'!$F$41)+'2008'!$F$41)+'2009'!$F$41)+'2010'!$F$41)+'2011'!$F$41))</f>
        <v>4030</v>
      </c>
      <c s="12" r="D41">
        <f>$B$41/$C$41</f>
        <v>0.225062034739454</v>
      </c>
      <c r="E41">
        <f>SUM((((((('2005'!$H$41+'2006'!$H$41)+'2007'!$H$41)+'2008'!$H$41)+'2009'!$H$41)+'2010'!$H$41)+'2011'!$H$41))</f>
        <v>875</v>
      </c>
      <c s="12" r="F41">
        <f>$E$41/$B$41</f>
        <v>0.964718853362734</v>
      </c>
      <c r="G41">
        <f>SUM((((((('2005'!$J$41+'2006'!$J$41)+'2007'!$J$41)+'2008'!$J$41)+'2009'!$J$41)+'2010'!$J$41)+'2011'!$J$41))</f>
        <v>32</v>
      </c>
      <c s="12" r="H41">
        <f>$G$41/$B$41</f>
        <v>0.035281146637266</v>
      </c>
      <c r="I41">
        <f>SUM((((((('2005'!$L$41+'2006'!$L$41)+'2007'!$L$41)+'2008'!$L$41)+'2009'!$L$41)+'2010'!$L$41)+'2011'!$L$41))</f>
        <v>43</v>
      </c>
      <c r="J41">
        <f>SUM((((((('2005'!$M$41+'2006'!$M$41)+'2007'!$M$41)+'2008'!$M$41)+'2009'!$M$41)+'2010'!$M$41)+'2011'!$M$41))</f>
        <v>0</v>
      </c>
      <c r="K41">
        <f>SUM((((((('2005'!$N$41+'2006'!$N$41)+'2007'!$N$41)+'2008'!$N$41)+'2009'!$N$41)+'2010'!$N$41)+'2011'!$N$41))</f>
        <v>0</v>
      </c>
      <c r="L41">
        <f>SUM((((((('2005'!$O$41+'2006'!$O$41)+'2007'!$O$41)+'2008'!$O$41)+'2009'!$O$41)+'2010'!$O$41)+'2011'!$O$41))</f>
        <v>64</v>
      </c>
      <c r="M41">
        <f>SUM((((((('2005'!$P$41+'2006'!$P$41)+'2007'!$P$41)+'2008'!$P$41)+'2009'!$P$41)+'2010'!$P$41)+'2011'!$P$41))</f>
        <v>0</v>
      </c>
      <c r="N41">
        <f>SUM((((((('2005'!$Q$41+'2006'!$Q$41)+'2007'!$Q$41)+'2008'!$Q$41)+'2009'!$Q$41)+'2010'!$Q$41)+'2011'!$Q$41))</f>
        <v>0</v>
      </c>
      <c r="O41">
        <f>SUM((((((('2005'!$R$41+'2006'!$R$41)+'2007'!$R$41)+'2008'!$R$41)+'2009'!$R$41)+'2010'!$R$41)+'2011'!$R$41))</f>
        <v>92</v>
      </c>
      <c r="P41">
        <f>SUM((((((('2005'!$S$41+'2006'!$S$41)+'2007'!$S$41)+'2008'!$S$41)+'2009'!$S$41)+'2010'!$S$41)+'2011'!$S$41))</f>
        <v>0</v>
      </c>
      <c r="Q41">
        <f>SUM((((((('2005'!$T$41+'2006'!$T$41)+'2007'!$T$41)+'2008'!$T$41)+'2009'!$T$41)+'2010'!$T$41)+'2011'!$T$41))</f>
        <v>0</v>
      </c>
      <c r="R41">
        <f>SUM((((((('2005'!$U$41+'2006'!$U$41)+'2007'!$U$41)+'2008'!$U$41)+'2009'!$U$41)+'2010'!$U$41)+'2011'!$U$41))</f>
        <v>152</v>
      </c>
      <c r="S41">
        <f>SUM((((((('2005'!$V$41+'2006'!$V$41)+'2007'!$V$41)+'2008'!$V$41)+'2009'!$V$41)+'2010'!$V$41)+'2011'!$V$41))</f>
        <v>0</v>
      </c>
      <c r="T41">
        <f>SUM((((((('2005'!$W$41+'2006'!$W$41)+'2007'!$W$41)+'2008'!$W$41)+'2009'!$W$41)+'2010'!$W$41)+'2011'!$W$41))</f>
        <v>0</v>
      </c>
      <c r="U41">
        <f>SUM((((((('2005'!$X$41+'2006'!$X$41)+'2007'!$X$41)+'2008'!$X$41)+'2009'!$X$41)+'2010'!$X$41)+'2011'!$X$41))</f>
        <v>209</v>
      </c>
      <c r="V41">
        <f>SUM((((((('2005'!$Y$41+'2006'!$Y$41)+'2007'!$Y$41)+'2008'!$Y$41)+'2009'!$Y$41)+'2010'!$Y$41)+'2011'!$Y$41))</f>
        <v>0</v>
      </c>
      <c r="W41">
        <f>SUM((((((('2005'!$Z$41+'2006'!$Z$41)+'2007'!$Z$41)+'2008'!$Z$41)+'2009'!$Z$41)+'2010'!$Z$41)+'2011'!$Z$41))</f>
        <v>319</v>
      </c>
      <c r="X41">
        <f>((((($I$41+$J$41)+$K$41)+$L$41)+$M$41)+$N$41)+$O$41</f>
        <v>199</v>
      </c>
      <c s="12" r="Y41">
        <f>$X$41/$B$41</f>
        <v>0.219404630650496</v>
      </c>
      <c s="20" r="Z41">
        <f>SUM((((((('2005'!$AA$41+'2006'!$AA$41)+'2007'!$AA$41)+'2008'!$AA$41)+'2009'!$AA$41)+'2010'!$AA$41)+'2011'!$AA$41))/7</f>
        <v>32.6561262648404</v>
      </c>
      <c s="20" r="AA41">
        <f>SUM((((((('2005'!$AB$41+'2006'!$AB$41)+'2007'!$AB$41)+'2008'!$AB$41)+'2009'!$AB$41)+'2010'!$AB$41)+'2011'!$AB$41))/7</f>
        <v>15.0231325312487</v>
      </c>
    </row>
    <row r="42">
      <c t="s" r="A42">
        <v>68</v>
      </c>
      <c s="23" r="B42">
        <f>SUM((((((('2005'!$E$42+'2006'!$E$42)+'2007'!$E$42)+'2008'!$E$42)+'2009'!$E$42)+'2010'!$E$42)+'2011'!$E$42))</f>
        <v>175</v>
      </c>
      <c s="23" r="C42">
        <f>SUM((((((('2005'!$F$42+'2006'!$F$42)+'2007'!$F$42)+'2008'!$F$42)+'2009'!$F$42)+'2010'!$F$42)+'2011'!$F$42))</f>
        <v>864</v>
      </c>
      <c s="12" r="D42">
        <f>$B$42/$C$42</f>
        <v>0.202546296296296</v>
      </c>
      <c r="E42">
        <f>SUM((((((('2005'!$H$42+'2006'!$H$42)+'2007'!$H$42)+'2008'!$H$42)+'2009'!$H$42)+'2010'!$H$42)+'2011'!$H$42))</f>
        <v>0</v>
      </c>
      <c s="12" r="F42">
        <f>$E$42/$B$42</f>
        <v>0</v>
      </c>
      <c r="G42">
        <f>SUM((((((('2005'!$J$42+'2006'!$J$42)+'2007'!$J$42)+'2008'!$J$42)+'2009'!$J$42)+'2010'!$J$42)+'2011'!$J$42))</f>
        <v>0</v>
      </c>
      <c s="12" r="H42">
        <f>$G$42/$B$42</f>
        <v>0</v>
      </c>
      <c r="I42">
        <f>SUM((((((('2005'!$L$42+'2006'!$L$42)+'2007'!$L$42)+'2008'!$L$42)+'2009'!$L$42)+'2010'!$L$42)+'2011'!$L$42))</f>
        <v>0</v>
      </c>
      <c r="J42">
        <f>SUM((((((('2005'!$M$42+'2006'!$M$42)+'2007'!$M$42)+'2008'!$M$42)+'2009'!$M$42)+'2010'!$M$42)+'2011'!$M$42))</f>
        <v>0</v>
      </c>
      <c r="K42">
        <f>SUM((((((('2005'!$N$42+'2006'!$N$42)+'2007'!$N$42)+'2008'!$N$42)+'2009'!$N$42)+'2010'!$N$42)+'2011'!$N$42))</f>
        <v>0</v>
      </c>
      <c r="L42">
        <f>SUM((((((('2005'!$O$42+'2006'!$O$42)+'2007'!$O$42)+'2008'!$O$42)+'2009'!$O$42)+'2010'!$O$42)+'2011'!$O$42))</f>
        <v>0</v>
      </c>
      <c r="M42">
        <f>SUM((((((('2005'!$P$42+'2006'!$P$42)+'2007'!$P$42)+'2008'!$P$42)+'2009'!$P$42)+'2010'!$P$42)+'2011'!$P$42))</f>
        <v>0</v>
      </c>
      <c r="N42">
        <f>SUM((((((('2005'!$Q$42+'2006'!$Q$42)+'2007'!$Q$42)+'2008'!$Q$42)+'2009'!$Q$42)+'2010'!$Q$42)+'2011'!$Q$42))</f>
        <v>0</v>
      </c>
      <c r="O42">
        <f>SUM((((((('2005'!$R$42+'2006'!$R$42)+'2007'!$R$42)+'2008'!$R$42)+'2009'!$R$42)+'2010'!$R$42)+'2011'!$R$42))</f>
        <v>0</v>
      </c>
      <c r="P42">
        <f>SUM((((((('2005'!$S$42+'2006'!$S$42)+'2007'!$S$42)+'2008'!$S$42)+'2009'!$S$42)+'2010'!$S$42)+'2011'!$S$42))</f>
        <v>0</v>
      </c>
      <c r="Q42">
        <f>SUM((((((('2005'!$T$42+'2006'!$T$42)+'2007'!$T$42)+'2008'!$T$42)+'2009'!$T$42)+'2010'!$T$42)+'2011'!$T$42))</f>
        <v>0</v>
      </c>
      <c r="R42">
        <f>SUM((((((('2005'!$U$42+'2006'!$U$42)+'2007'!$U$42)+'2008'!$U$42)+'2009'!$U$42)+'2010'!$U$42)+'2011'!$U$42))</f>
        <v>0</v>
      </c>
      <c r="S42">
        <f>SUM((((((('2005'!$V$42+'2006'!$V$42)+'2007'!$V$42)+'2008'!$V$42)+'2009'!$V$42)+'2010'!$V$42)+'2011'!$V$42))</f>
        <v>0</v>
      </c>
      <c r="T42">
        <f>SUM((((((('2005'!$W$42+'2006'!$W$42)+'2007'!$W$42)+'2008'!$W$42)+'2009'!$W$42)+'2010'!$W$42)+'2011'!$W$42))</f>
        <v>0</v>
      </c>
      <c r="U42">
        <f>SUM((((((('2005'!$X$42+'2006'!$X$42)+'2007'!$X$42)+'2008'!$X$42)+'2009'!$X$42)+'2010'!$X$42)+'2011'!$X$42))</f>
        <v>0</v>
      </c>
      <c r="V42">
        <f>SUM((((((('2005'!$Y$42+'2006'!$Y$42)+'2007'!$Y$42)+'2008'!$Y$42)+'2009'!$Y$42)+'2010'!$Y$42)+'2011'!$Y$42))</f>
        <v>0</v>
      </c>
      <c r="W42">
        <f>SUM((((((('2005'!$Z$42+'2006'!$Z$42)+'2007'!$Z$42)+'2008'!$Z$42)+'2009'!$Z$42)+'2010'!$Z$42)+'2011'!$Z$42))</f>
        <v>0</v>
      </c>
      <c r="X42">
        <f>((((($I$42+$J$42)+$K$42)+$L$42)+$M$42)+$N$42)+$O$42</f>
        <v>0</v>
      </c>
      <c s="12" r="Y42">
        <f>$X$42/$B$42</f>
        <v>0</v>
      </c>
      <c s="20" r="Z42">
        <f>SUM((((((('2005'!$AA$42+'2006'!$AA$42)+'2007'!$AA$42)+'2008'!$AA$42)+'2009'!$AA$42)+'2010'!$AA$42)+'2011'!$AA$42))/7</f>
        <v>35.4687977132781</v>
      </c>
      <c s="20" r="AA42">
        <f>SUM((((((('2005'!$AB$42+'2006'!$AB$42)+'2007'!$AB$42)+'2008'!$AB$42)+'2009'!$AB$42)+'2010'!$AB$42)+'2011'!$AB$42))/7</f>
        <v>18.6843122943524</v>
      </c>
    </row>
    <row r="43">
      <c t="s" r="A43">
        <v>69</v>
      </c>
      <c s="23" r="B43">
        <f>SUM((((((('2005'!$E$43+'2006'!$E$43)+'2007'!$E$43)+'2008'!$E$43)+'2009'!$E$43)+'2010'!$E$43)+'2011'!$E$43))</f>
        <v>1232</v>
      </c>
      <c s="23" r="C43">
        <f>SUM((((((('2005'!$F$43+'2006'!$F$43)+'2007'!$F$43)+'2008'!$F$43)+'2009'!$F$43)+'2010'!$F$43)+'2011'!$F$43))</f>
        <v>6378</v>
      </c>
      <c s="12" r="D43">
        <f>$B$43/$C$43</f>
        <v>0.193164001254312</v>
      </c>
      <c r="E43">
        <f>SUM((((((('2005'!$H$43+'2006'!$H$43)+'2007'!$H$43)+'2008'!$H$43)+'2009'!$H$43)+'2010'!$H$43)+'2011'!$H$43))</f>
        <v>1207</v>
      </c>
      <c s="12" r="F43">
        <f>$E$43/$B$43</f>
        <v>0.979707792207792</v>
      </c>
      <c r="G43">
        <f>SUM((((((('2005'!$J$43+'2006'!$J$43)+'2007'!$J$43)+'2008'!$J$43)+'2009'!$J$43)+'2010'!$J$43)+'2011'!$J$43))</f>
        <v>25</v>
      </c>
      <c s="12" r="H43">
        <f>$G$43/$B$43</f>
        <v>0.020292207792208</v>
      </c>
      <c r="I43">
        <f>SUM((((((('2005'!$L$43+'2006'!$L$43)+'2007'!$L$43)+'2008'!$L$43)+'2009'!$L$43)+'2010'!$L$43)+'2011'!$L$43))</f>
        <v>32</v>
      </c>
      <c r="J43">
        <f>SUM((((((('2005'!$M$43+'2006'!$M$43)+'2007'!$M$43)+'2008'!$M$43)+'2009'!$M$43)+'2010'!$M$43)+'2011'!$M$43))</f>
        <v>0</v>
      </c>
      <c r="K43">
        <f>SUM((((((('2005'!$N$43+'2006'!$N$43)+'2007'!$N$43)+'2008'!$N$43)+'2009'!$N$43)+'2010'!$N$43)+'2011'!$N$43))</f>
        <v>0</v>
      </c>
      <c r="L43">
        <f>SUM((((((('2005'!$O$43+'2006'!$O$43)+'2007'!$O$43)+'2008'!$O$43)+'2009'!$O$43)+'2010'!$O$43)+'2011'!$O$43))</f>
        <v>85</v>
      </c>
      <c r="M43">
        <f>SUM((((((('2005'!$P$43+'2006'!$P$43)+'2007'!$P$43)+'2008'!$P$43)+'2009'!$P$43)+'2010'!$P$43)+'2011'!$P$43))</f>
        <v>0</v>
      </c>
      <c r="N43">
        <f>SUM((((((('2005'!$Q$43+'2006'!$Q$43)+'2007'!$Q$43)+'2008'!$Q$43)+'2009'!$Q$43)+'2010'!$Q$43)+'2011'!$Q$43))</f>
        <v>0</v>
      </c>
      <c r="O43">
        <f>SUM((((((('2005'!$R$43+'2006'!$R$43)+'2007'!$R$43)+'2008'!$R$43)+'2009'!$R$43)+'2010'!$R$43)+'2011'!$R$43))</f>
        <v>115</v>
      </c>
      <c r="P43">
        <f>SUM((((((('2005'!$S$43+'2006'!$S$43)+'2007'!$S$43)+'2008'!$S$43)+'2009'!$S$43)+'2010'!$S$43)+'2011'!$S$43))</f>
        <v>0</v>
      </c>
      <c r="Q43">
        <f>SUM((((((('2005'!$T$43+'2006'!$T$43)+'2007'!$T$43)+'2008'!$T$43)+'2009'!$T$43)+'2010'!$T$43)+'2011'!$T$43))</f>
        <v>0</v>
      </c>
      <c r="R43">
        <f>SUM((((((('2005'!$U$43+'2006'!$U$43)+'2007'!$U$43)+'2008'!$U$43)+'2009'!$U$43)+'2010'!$U$43)+'2011'!$U$43))</f>
        <v>234</v>
      </c>
      <c r="S43">
        <f>SUM((((((('2005'!$V$43+'2006'!$V$43)+'2007'!$V$43)+'2008'!$V$43)+'2009'!$V$43)+'2010'!$V$43)+'2011'!$V$43))</f>
        <v>0</v>
      </c>
      <c r="T43">
        <f>SUM((((((('2005'!$W$43+'2006'!$W$43)+'2007'!$W$43)+'2008'!$W$43)+'2009'!$W$43)+'2010'!$W$43)+'2011'!$W$43))</f>
        <v>0</v>
      </c>
      <c r="U43">
        <f>SUM((((((('2005'!$X$43+'2006'!$X$43)+'2007'!$X$43)+'2008'!$X$43)+'2009'!$X$43)+'2010'!$X$43)+'2011'!$X$43))</f>
        <v>284</v>
      </c>
      <c r="V43">
        <f>SUM((((((('2005'!$Y$43+'2006'!$Y$43)+'2007'!$Y$43)+'2008'!$Y$43)+'2009'!$Y$43)+'2010'!$Y$43)+'2011'!$Y$43))</f>
        <v>0</v>
      </c>
      <c r="W43">
        <f>SUM((((((('2005'!$Z$43+'2006'!$Z$43)+'2007'!$Z$43)+'2008'!$Z$43)+'2009'!$Z$43)+'2010'!$Z$43)+'2011'!$Z$43))</f>
        <v>482</v>
      </c>
      <c r="X43">
        <f>((((($I$43+$J$43)+$K$43)+$L$43)+$M$43)+$N$43)+$O$43</f>
        <v>232</v>
      </c>
      <c s="12" r="Y43">
        <f>$X$43/$B$43</f>
        <v>0.188311688311688</v>
      </c>
      <c s="20" r="Z43">
        <f>SUM((((((('2005'!$AA$43+'2006'!$AA$43)+'2007'!$AA$43)+'2008'!$AA$43)+'2009'!$AA$43)+'2010'!$AA$43)+'2011'!$AA$43))/7</f>
        <v>35.1793780452296</v>
      </c>
      <c s="20" r="AA43">
        <f>SUM((((((('2005'!$AB$43+'2006'!$AB$43)+'2007'!$AB$43)+'2008'!$AB$43)+'2009'!$AB$43)+'2010'!$AB$43)+'2011'!$AB$43))/7</f>
        <v>17.4960202292598</v>
      </c>
    </row>
    <row r="44">
      <c t="s" r="A44">
        <v>70</v>
      </c>
      <c s="23" r="B44">
        <f>SUM((((((('2005'!$E$44+'2006'!$E$44)+'2007'!$E$44)+'2008'!$E$44)+'2009'!$E$44)+'2010'!$E$44)+'2011'!$E$44))</f>
        <v>3405</v>
      </c>
      <c s="23" r="C44">
        <f>SUM((((((('2005'!$F$44+'2006'!$F$44)+'2007'!$F$44)+'2008'!$F$44)+'2009'!$F$44)+'2010'!$F$44)+'2011'!$F$44))</f>
        <v>18339</v>
      </c>
      <c s="12" r="D44">
        <f>$B$44/$C$44</f>
        <v>0.185669883854081</v>
      </c>
      <c r="E44">
        <f>SUM((((((('2005'!$H$44+'2006'!$H$44)+'2007'!$H$44)+'2008'!$H$44)+'2009'!$H$44)+'2010'!$H$44)+'2011'!$H$44))</f>
        <v>3315</v>
      </c>
      <c s="12" r="F44">
        <f>$E$44/$B$44</f>
        <v>0.973568281938326</v>
      </c>
      <c r="G44">
        <f>SUM((((((('2005'!$J$44+'2006'!$J$44)+'2007'!$J$44)+'2008'!$J$44)+'2009'!$J$44)+'2010'!$J$44)+'2011'!$J$44))</f>
        <v>90</v>
      </c>
      <c s="12" r="H44">
        <f>$G$44/$B$44</f>
        <v>0.026431718061674</v>
      </c>
      <c r="I44">
        <f>SUM((((((('2005'!$L$44+'2006'!$L$44)+'2007'!$L$44)+'2008'!$L$44)+'2009'!$L$44)+'2010'!$L$44)+'2011'!$L$44))</f>
        <v>0</v>
      </c>
      <c r="J44">
        <f>SUM((((((('2005'!$M$44+'2006'!$M$44)+'2007'!$M$44)+'2008'!$M$44)+'2009'!$M$44)+'2010'!$M$44)+'2011'!$M$44))</f>
        <v>299</v>
      </c>
      <c r="K44">
        <f>SUM((((((('2005'!$N$44+'2006'!$N$44)+'2007'!$N$44)+'2008'!$N$44)+'2009'!$N$44)+'2010'!$N$44)+'2011'!$N$44))</f>
        <v>0</v>
      </c>
      <c r="L44">
        <f>SUM((((((('2005'!$O$44+'2006'!$O$44)+'2007'!$O$44)+'2008'!$O$44)+'2009'!$O$44)+'2010'!$O$44)+'2011'!$O$44))</f>
        <v>0</v>
      </c>
      <c r="M44">
        <f>SUM((((((('2005'!$P$44+'2006'!$P$44)+'2007'!$P$44)+'2008'!$P$44)+'2009'!$P$44)+'2010'!$P$44)+'2011'!$P$44))</f>
        <v>309</v>
      </c>
      <c r="N44">
        <f>SUM((((((('2005'!$Q$44+'2006'!$Q$44)+'2007'!$Q$44)+'2008'!$Q$44)+'2009'!$Q$44)+'2010'!$Q$44)+'2011'!$Q$44))</f>
        <v>0</v>
      </c>
      <c r="O44">
        <f>SUM((((((('2005'!$R$44+'2006'!$R$44)+'2007'!$R$44)+'2008'!$R$44)+'2009'!$R$44)+'2010'!$R$44)+'2011'!$R$44))</f>
        <v>0</v>
      </c>
      <c r="P44">
        <f>SUM((((((('2005'!$S$44+'2006'!$S$44)+'2007'!$S$44)+'2008'!$S$44)+'2009'!$S$44)+'2010'!$S$44)+'2011'!$S$44))</f>
        <v>508</v>
      </c>
      <c r="Q44">
        <f>SUM((((((('2005'!$T$44+'2006'!$T$44)+'2007'!$T$44)+'2008'!$T$44)+'2009'!$T$44)+'2010'!$T$44)+'2011'!$T$44))</f>
        <v>0</v>
      </c>
      <c r="R44">
        <f>SUM((((((('2005'!$U$44+'2006'!$U$44)+'2007'!$U$44)+'2008'!$U$44)+'2009'!$U$44)+'2010'!$U$44)+'2011'!$U$44))</f>
        <v>0</v>
      </c>
      <c r="S44">
        <f>SUM((((((('2005'!$V$44+'2006'!$V$44)+'2007'!$V$44)+'2008'!$V$44)+'2009'!$V$44)+'2010'!$V$44)+'2011'!$V$44))</f>
        <v>633</v>
      </c>
      <c r="T44">
        <f>SUM((((((('2005'!$W$44+'2006'!$W$44)+'2007'!$W$44)+'2008'!$W$44)+'2009'!$W$44)+'2010'!$W$44)+'2011'!$W$44))</f>
        <v>0</v>
      </c>
      <c r="U44">
        <f>SUM((((((('2005'!$X$44+'2006'!$X$44)+'2007'!$X$44)+'2008'!$X$44)+'2009'!$X$44)+'2010'!$X$44)+'2011'!$X$44))</f>
        <v>0</v>
      </c>
      <c r="V44">
        <f>SUM((((((('2005'!$Y$44+'2006'!$Y$44)+'2007'!$Y$44)+'2008'!$Y$44)+'2009'!$Y$44)+'2010'!$Y$44)+'2011'!$Y$44))</f>
        <v>1643</v>
      </c>
      <c r="W44">
        <f>SUM((((((('2005'!$Z$44+'2006'!$Z$44)+'2007'!$Z$44)+'2008'!$Z$44)+'2009'!$Z$44)+'2010'!$Z$44)+'2011'!$Z$44))</f>
        <v>0</v>
      </c>
      <c r="X44">
        <f>((((($I$44+$J$44)+$K$44)+$L$44)+$M$44)+$N$44)+$O$44</f>
        <v>608</v>
      </c>
      <c s="12" r="Y44">
        <f>$X$44/$B$44</f>
        <v>0.17856093979442</v>
      </c>
      <c s="20" r="Z44">
        <f>SUM((((((('2005'!$AA$44+'2006'!$AA$44)+'2007'!$AA$44)+'2008'!$AA$44)+'2009'!$AA$44)+'2010'!$AA$44)+'2011'!$AA$44))/7</f>
        <v>30.21774866116</v>
      </c>
      <c s="20" r="AA44">
        <f>SUM((((((('2005'!$AB$44+'2006'!$AB$44)+'2007'!$AB$44)+'2008'!$AB$44)+'2009'!$AB$44)+'2010'!$AB$44)+'2011'!$AB$44))/7</f>
        <v>13.4452502537086</v>
      </c>
    </row>
    <row r="45">
      <c t="s" r="A45">
        <v>71</v>
      </c>
      <c s="23" r="B45">
        <f>SUM((((((('2005'!$E$45+'2006'!$E$45)+'2007'!$E$45)+'2008'!$E$45)+'2009'!$E$45)+'2010'!$E$45)+'2011'!$E$45))</f>
        <v>460</v>
      </c>
      <c s="23" r="C45">
        <f>SUM((((((('2005'!$F$45+'2006'!$F$45)+'2007'!$F$45)+'2008'!$F$45)+'2009'!$F$45)+'2010'!$F$45)+'2011'!$F$45))</f>
        <v>2868</v>
      </c>
      <c s="12" r="D45">
        <f>$B$45/$C$45</f>
        <v>0.160390516039052</v>
      </c>
      <c r="E45">
        <f>SUM((((((('2005'!$H$45+'2006'!$H$45)+'2007'!$H$45)+'2008'!$H$45)+'2009'!$H$45)+'2010'!$H$45)+'2011'!$H$45))</f>
        <v>449</v>
      </c>
      <c s="12" r="F45">
        <f>$E$45/$B$45</f>
        <v>0.976086956521739</v>
      </c>
      <c r="G45">
        <f>SUM((((((('2005'!$J$45+'2006'!$J$45)+'2007'!$J$45)+'2008'!$J$45)+'2009'!$J$45)+'2010'!$J$45)+'2011'!$J$45))</f>
        <v>11</v>
      </c>
      <c s="12" r="H45">
        <f>$G$45/$B$45</f>
        <v>0.023913043478261</v>
      </c>
      <c r="I45">
        <f>SUM((((((('2005'!$L$45+'2006'!$L$45)+'2007'!$L$45)+'2008'!$L$45)+'2009'!$L$45)+'2010'!$L$45)+'2011'!$L$45))</f>
        <v>17</v>
      </c>
      <c r="J45">
        <f>SUM((((((('2005'!$M$45+'2006'!$M$45)+'2007'!$M$45)+'2008'!$M$45)+'2009'!$M$45)+'2010'!$M$45)+'2011'!$M$45))</f>
        <v>0</v>
      </c>
      <c r="K45">
        <f>SUM((((((('2005'!$N$45+'2006'!$N$45)+'2007'!$N$45)+'2008'!$N$45)+'2009'!$N$45)+'2010'!$N$45)+'2011'!$N$45))</f>
        <v>0</v>
      </c>
      <c r="L45">
        <f>SUM((((((('2005'!$O$45+'2006'!$O$45)+'2007'!$O$45)+'2008'!$O$45)+'2009'!$O$45)+'2010'!$O$45)+'2011'!$O$45))</f>
        <v>34</v>
      </c>
      <c r="M45">
        <f>SUM((((((('2005'!$P$45+'2006'!$P$45)+'2007'!$P$45)+'2008'!$P$45)+'2009'!$P$45)+'2010'!$P$45)+'2011'!$P$45))</f>
        <v>0</v>
      </c>
      <c r="N45">
        <f>SUM((((((('2005'!$Q$45+'2006'!$Q$45)+'2007'!$Q$45)+'2008'!$Q$45)+'2009'!$Q$45)+'2010'!$Q$45)+'2011'!$Q$45))</f>
        <v>0</v>
      </c>
      <c r="O45">
        <f>SUM((((((('2005'!$R$45+'2006'!$R$45)+'2007'!$R$45)+'2008'!$R$45)+'2009'!$R$45)+'2010'!$R$45)+'2011'!$R$45))</f>
        <v>43</v>
      </c>
      <c r="P45">
        <f>SUM((((((('2005'!$S$45+'2006'!$S$45)+'2007'!$S$45)+'2008'!$S$45)+'2009'!$S$45)+'2010'!$S$45)+'2011'!$S$45))</f>
        <v>0</v>
      </c>
      <c r="Q45">
        <f>SUM((((((('2005'!$T$45+'2006'!$T$45)+'2007'!$T$45)+'2008'!$T$45)+'2009'!$T$45)+'2010'!$T$45)+'2011'!$T$45))</f>
        <v>0</v>
      </c>
      <c r="R45">
        <f>SUM((((((('2005'!$U$45+'2006'!$U$45)+'2007'!$U$45)+'2008'!$U$45)+'2009'!$U$45)+'2010'!$U$45)+'2011'!$U$45))</f>
        <v>87</v>
      </c>
      <c r="S45">
        <f>SUM((((((('2005'!$V$45+'2006'!$V$45)+'2007'!$V$45)+'2008'!$V$45)+'2009'!$V$45)+'2010'!$V$45)+'2011'!$V$45))</f>
        <v>0</v>
      </c>
      <c r="T45">
        <f>SUM((((((('2005'!$W$45+'2006'!$W$45)+'2007'!$W$45)+'2008'!$W$45)+'2009'!$W$45)+'2010'!$W$45)+'2011'!$W$45))</f>
        <v>0</v>
      </c>
      <c r="U45">
        <f>SUM((((((('2005'!$X$45+'2006'!$X$45)+'2007'!$X$45)+'2008'!$X$45)+'2009'!$X$45)+'2010'!$X$45)+'2011'!$X$45))</f>
        <v>113</v>
      </c>
      <c r="V45">
        <f>SUM((((((('2005'!$Y$45+'2006'!$Y$45)+'2007'!$Y$45)+'2008'!$Y$45)+'2009'!$Y$45)+'2010'!$Y$45)+'2011'!$Y$45))</f>
        <v>0</v>
      </c>
      <c r="W45">
        <f>SUM((((((('2005'!$Z$45+'2006'!$Z$45)+'2007'!$Z$45)+'2008'!$Z$45)+'2009'!$Z$45)+'2010'!$Z$45)+'2011'!$Z$45))</f>
        <v>147</v>
      </c>
      <c r="X45">
        <f>((((($I$45+$J$45)+$K$45)+$L$45)+$M$45)+$N$45)+$O$45</f>
        <v>94</v>
      </c>
      <c s="12" r="Y45">
        <f>$X$45/$B$45</f>
        <v>0.204347826086957</v>
      </c>
      <c s="20" r="Z45">
        <f>SUM((((((('2005'!$AA$45+'2006'!$AA$45)+'2007'!$AA$45)+'2008'!$AA$45)+'2009'!$AA$45)+'2010'!$AA$45)+'2011'!$AA$45))/7</f>
        <v>43.787753942293</v>
      </c>
      <c s="20" r="AA45">
        <f>SUM((((((('2005'!$AB$45+'2006'!$AB$45)+'2007'!$AB$45)+'2008'!$AB$45)+'2009'!$AB$45)+'2010'!$AB$45)+'2011'!$AB$45))/7</f>
        <v>20.3151811873665</v>
      </c>
    </row>
    <row r="46">
      <c t="s" r="A46">
        <v>72</v>
      </c>
      <c s="23" r="B46">
        <f>SUM((((((('2005'!$E$46+'2006'!$E$46)+'2007'!$E$46)+'2008'!$E$46)+'2009'!$E$46)+'2010'!$E$46)+'2011'!$E$46))</f>
        <v>100</v>
      </c>
      <c s="23" r="C46">
        <f>SUM((((((('2005'!$F$46+'2006'!$F$46)+'2007'!$F$46)+'2008'!$F$46)+'2009'!$F$46)+'2010'!$F$46)+'2011'!$F$46))</f>
        <v>659</v>
      </c>
      <c s="12" r="D46">
        <f>$B$46/$C$46</f>
        <v>0.151745068285281</v>
      </c>
      <c r="E46">
        <f>SUM((((((('2005'!$H$46+'2006'!$H$46)+'2007'!$H$46)+'2008'!$H$46)+'2009'!$H$46)+'2010'!$H$46)+'2011'!$H$46))</f>
        <v>96</v>
      </c>
      <c s="12" r="F46">
        <f>$E$46/$B$46</f>
        <v>0.96</v>
      </c>
      <c r="G46">
        <f>SUM((((((('2005'!$J$46+'2006'!$J$46)+'2007'!$J$46)+'2008'!$J$46)+'2009'!$J$46)+'2010'!$J$46)+'2011'!$J$46))</f>
        <v>4</v>
      </c>
      <c s="12" r="H46">
        <f>$G$46/$B$46</f>
        <v>0.04</v>
      </c>
      <c r="I46">
        <f>SUM((((((('2005'!$L$46+'2006'!$L$46)+'2007'!$L$46)+'2008'!$L$46)+'2009'!$L$46)+'2010'!$L$46)+'2011'!$L$46))</f>
        <v>0</v>
      </c>
      <c r="J46">
        <f>SUM((((((('2005'!$M$46+'2006'!$M$46)+'2007'!$M$46)+'2008'!$M$46)+'2009'!$M$46)+'2010'!$M$46)+'2011'!$M$46))</f>
        <v>0</v>
      </c>
      <c r="K46">
        <f>SUM((((((('2005'!$N$46+'2006'!$N$46)+'2007'!$N$46)+'2008'!$N$46)+'2009'!$N$46)+'2010'!$N$46)+'2011'!$N$46))</f>
        <v>0</v>
      </c>
      <c r="L46">
        <f>SUM((((((('2005'!$O$46+'2006'!$O$46)+'2007'!$O$46)+'2008'!$O$46)+'2009'!$O$46)+'2010'!$O$46)+'2011'!$O$46))</f>
        <v>1</v>
      </c>
      <c r="M46">
        <f>SUM((((((('2005'!$P$46+'2006'!$P$46)+'2007'!$P$46)+'2008'!$P$46)+'2009'!$P$46)+'2010'!$P$46)+'2011'!$P$46))</f>
        <v>0</v>
      </c>
      <c r="N46">
        <f>SUM((((((('2005'!$Q$46+'2006'!$Q$46)+'2007'!$Q$46)+'2008'!$Q$46)+'2009'!$Q$46)+'2010'!$Q$46)+'2011'!$Q$46))</f>
        <v>0</v>
      </c>
      <c r="O46">
        <f>SUM((((((('2005'!$R$46+'2006'!$R$46)+'2007'!$R$46)+'2008'!$R$46)+'2009'!$R$46)+'2010'!$R$46)+'2011'!$R$46))</f>
        <v>7</v>
      </c>
      <c r="P46">
        <f>SUM((((((('2005'!$S$46+'2006'!$S$46)+'2007'!$S$46)+'2008'!$S$46)+'2009'!$S$46)+'2010'!$S$46)+'2011'!$S$46))</f>
        <v>0</v>
      </c>
      <c r="Q46">
        <f>SUM((((((('2005'!$T$46+'2006'!$T$46)+'2007'!$T$46)+'2008'!$T$46)+'2009'!$T$46)+'2010'!$T$46)+'2011'!$T$46))</f>
        <v>0</v>
      </c>
      <c r="R46">
        <f>SUM((((((('2005'!$U$46+'2006'!$U$46)+'2007'!$U$46)+'2008'!$U$46)+'2009'!$U$46)+'2010'!$U$46)+'2011'!$U$46))</f>
        <v>21</v>
      </c>
      <c r="S46">
        <f>SUM((((((('2005'!$V$46+'2006'!$V$46)+'2007'!$V$46)+'2008'!$V$46)+'2009'!$V$46)+'2010'!$V$46)+'2011'!$V$46))</f>
        <v>0</v>
      </c>
      <c r="T46">
        <f>SUM((((((('2005'!$W$46+'2006'!$W$46)+'2007'!$W$46)+'2008'!$W$46)+'2009'!$W$46)+'2010'!$W$46)+'2011'!$W$46))</f>
        <v>0</v>
      </c>
      <c r="U46">
        <f>SUM((((((('2005'!$X$46+'2006'!$X$46)+'2007'!$X$46)+'2008'!$X$46)+'2009'!$X$46)+'2010'!$X$46)+'2011'!$X$46))</f>
        <v>28</v>
      </c>
      <c r="V46">
        <f>SUM((((((('2005'!$Y$46+'2006'!$Y$46)+'2007'!$Y$46)+'2008'!$Y$46)+'2009'!$Y$46)+'2010'!$Y$46)+'2011'!$Y$46))</f>
        <v>0</v>
      </c>
      <c r="W46">
        <f>SUM((((((('2005'!$Z$46+'2006'!$Z$46)+'2007'!$Z$46)+'2008'!$Z$46)+'2009'!$Z$46)+'2010'!$Z$46)+'2011'!$Z$46))</f>
        <v>43</v>
      </c>
      <c r="X46">
        <f>((((($I$46+$J$46)+$K$46)+$L$46)+$M$46)+$N$46)+$O$46</f>
        <v>8</v>
      </c>
      <c s="12" r="Y46">
        <f>$X$46/$B$46</f>
        <v>0.08</v>
      </c>
      <c s="20" r="Z46">
        <f>SUM((((((('2005'!$AA$46+'2006'!$AA$46)+'2007'!$AA$46)+'2008'!$AA$46)+'2009'!$AA$46)+'2010'!$AA$46)+'2011'!$AA$46))/7</f>
        <v>26.8805154797674</v>
      </c>
      <c s="20" r="AA46">
        <f>SUM((((((('2005'!$AB$46+'2006'!$AB$46)+'2007'!$AB$46)+'2008'!$AB$46)+'2009'!$AB$46)+'2010'!$AB$46)+'2011'!$AB$46))/7</f>
        <v>18.2464866182747</v>
      </c>
    </row>
    <row r="47">
      <c t="s" r="A47">
        <v>73</v>
      </c>
      <c s="23" r="B47">
        <f>SUM((((((('2005'!$E$47+'2006'!$E$47)+'2007'!$E$47)+'2008'!$E$47)+'2009'!$E$47)+'2010'!$E$47)+'2011'!$E$47))</f>
        <v>1348</v>
      </c>
      <c s="23" r="C47">
        <f>SUM((((((('2005'!$F$47+'2006'!$F$47)+'2007'!$F$47)+'2008'!$F$47)+'2009'!$F$47)+'2010'!$F$47)+'2011'!$F$47))</f>
        <v>6477</v>
      </c>
      <c s="12" r="D47">
        <f>$B$47/$C$47</f>
        <v>0.208121043693068</v>
      </c>
      <c r="E47">
        <f>SUM((((((('2005'!$H$47+'2006'!$H$47)+'2007'!$H$47)+'2008'!$H$47)+'2009'!$H$47)+'2010'!$H$47)+'2011'!$H$47))</f>
        <v>1295</v>
      </c>
      <c s="12" r="F47">
        <f>$E$47/$B$47</f>
        <v>0.960682492581602</v>
      </c>
      <c r="G47">
        <f>SUM((((((('2005'!$J$47+'2006'!$J$47)+'2007'!$J$47)+'2008'!$J$47)+'2009'!$J$47)+'2010'!$J$47)+'2011'!$J$47))</f>
        <v>53</v>
      </c>
      <c s="12" r="H47">
        <f>$G$47/$B$47</f>
        <v>0.039317507418398</v>
      </c>
      <c r="I47">
        <f>SUM((((((('2005'!$L$47+'2006'!$L$47)+'2007'!$L$47)+'2008'!$L$47)+'2009'!$L$47)+'2010'!$L$47)+'2011'!$L$47))</f>
        <v>26</v>
      </c>
      <c r="J47">
        <f>SUM((((((('2005'!$M$47+'2006'!$M$47)+'2007'!$M$47)+'2008'!$M$47)+'2009'!$M$47)+'2010'!$M$47)+'2011'!$M$47))</f>
        <v>0</v>
      </c>
      <c r="K47">
        <f>SUM((((((('2005'!$N$47+'2006'!$N$47)+'2007'!$N$47)+'2008'!$N$47)+'2009'!$N$47)+'2010'!$N$47)+'2011'!$N$47))</f>
        <v>0</v>
      </c>
      <c r="L47">
        <f>SUM((((((('2005'!$O$47+'2006'!$O$47)+'2007'!$O$47)+'2008'!$O$47)+'2009'!$O$47)+'2010'!$O$47)+'2011'!$O$47))</f>
        <v>93</v>
      </c>
      <c r="M47">
        <f>SUM((((((('2005'!$P$47+'2006'!$P$47)+'2007'!$P$47)+'2008'!$P$47)+'2009'!$P$47)+'2010'!$P$47)+'2011'!$P$47))</f>
        <v>0</v>
      </c>
      <c r="N47">
        <f>SUM((((((('2005'!$Q$47+'2006'!$Q$47)+'2007'!$Q$47)+'2008'!$Q$47)+'2009'!$Q$47)+'2010'!$Q$47)+'2011'!$Q$47))</f>
        <v>0</v>
      </c>
      <c r="O47">
        <f>SUM((((((('2005'!$R$47+'2006'!$R$47)+'2007'!$R$47)+'2008'!$R$47)+'2009'!$R$47)+'2010'!$R$47)+'2011'!$R$47))</f>
        <v>132</v>
      </c>
      <c r="P47">
        <f>SUM((((((('2005'!$S$47+'2006'!$S$47)+'2007'!$S$47)+'2008'!$S$47)+'2009'!$S$47)+'2010'!$S$47)+'2011'!$S$47))</f>
        <v>0</v>
      </c>
      <c r="Q47">
        <f>SUM((((((('2005'!$T$47+'2006'!$T$47)+'2007'!$T$47)+'2008'!$T$47)+'2009'!$T$47)+'2010'!$T$47)+'2011'!$T$47))</f>
        <v>0</v>
      </c>
      <c r="R47">
        <f>SUM((((((('2005'!$U$47+'2006'!$U$47)+'2007'!$U$47)+'2008'!$U$47)+'2009'!$U$47)+'2010'!$U$47)+'2011'!$U$47))</f>
        <v>260</v>
      </c>
      <c r="S47">
        <f>SUM((((((('2005'!$V$47+'2006'!$V$47)+'2007'!$V$47)+'2008'!$V$47)+'2009'!$V$47)+'2010'!$V$47)+'2011'!$V$47))</f>
        <v>0</v>
      </c>
      <c r="T47">
        <f>SUM((((((('2005'!$W$47+'2006'!$W$47)+'2007'!$W$47)+'2008'!$W$47)+'2009'!$W$47)+'2010'!$W$47)+'2011'!$W$47))</f>
        <v>0</v>
      </c>
      <c r="U47">
        <f>SUM((((((('2005'!$X$47+'2006'!$X$47)+'2007'!$X$47)+'2008'!$X$47)+'2009'!$X$47)+'2010'!$X$47)+'2011'!$X$47))</f>
        <v>271</v>
      </c>
      <c r="V47">
        <f>SUM((((((('2005'!$Y$47+'2006'!$Y$47)+'2007'!$Y$47)+'2008'!$Y$47)+'2009'!$Y$47)+'2010'!$Y$47)+'2011'!$Y$47))</f>
        <v>0</v>
      </c>
      <c r="W47">
        <f>SUM((((((('2005'!$Z$47+'2006'!$Z$47)+'2007'!$Z$47)+'2008'!$Z$47)+'2009'!$Z$47)+'2010'!$Z$47)+'2011'!$Z$47))</f>
        <v>555</v>
      </c>
      <c r="X47">
        <f>((((($I$47+$J$47)+$K$47)+$L$47)+$M$47)+$N$47)+$O$47</f>
        <v>251</v>
      </c>
      <c s="12" r="Y47">
        <f>$X$47/$B$47</f>
        <v>0.18620178041543</v>
      </c>
      <c s="20" r="Z47">
        <f>SUM((((((('2005'!$AA$47+'2006'!$AA$47)+'2007'!$AA$47)+'2008'!$AA$47)+'2009'!$AA$47)+'2010'!$AA$47)+'2011'!$AA$47))/7</f>
        <v>25.8923823456985</v>
      </c>
      <c s="20" r="AA47">
        <f>SUM((((((('2005'!$AB$47+'2006'!$AB$47)+'2007'!$AB$47)+'2008'!$AB$47)+'2009'!$AB$47)+'2010'!$AB$47)+'2011'!$AB$47))/7</f>
        <v>14.3742359976167</v>
      </c>
    </row>
    <row r="48">
      <c t="s" r="A48">
        <v>74</v>
      </c>
      <c s="23" r="B48">
        <f>SUM((((((('2005'!$E$48+'2006'!$E$48)+'2007'!$E$48)+'2008'!$E$48)+'2009'!$E$48)+'2010'!$E$48)+'2011'!$E$48))</f>
        <v>1570</v>
      </c>
      <c s="23" r="C48">
        <f>SUM((((((('2005'!$F$48+'2006'!$F$48)+'2007'!$F$48)+'2008'!$F$48)+'2009'!$F$48)+'2010'!$F$48)+'2011'!$F$48))</f>
        <v>6218</v>
      </c>
      <c s="12" r="D48">
        <f>$B$48/$C$48</f>
        <v>0.252492762946285</v>
      </c>
      <c r="E48">
        <f>SUM((((((('2005'!$H$48+'2006'!$H$48)+'2007'!$H$48)+'2008'!$H$48)+'2009'!$H$48)+'2010'!$H$48)+'2011'!$H$48))</f>
        <v>1513</v>
      </c>
      <c s="12" r="F48">
        <f>$E$48/$B$48</f>
        <v>0.963694267515924</v>
      </c>
      <c r="G48">
        <f>SUM((((((('2005'!$J$48+'2006'!$J$48)+'2007'!$J$48)+'2008'!$J$48)+'2009'!$J$48)+'2010'!$J$48)+'2011'!$J$48))</f>
        <v>57</v>
      </c>
      <c s="12" r="H48">
        <f>$G$48/$B$48</f>
        <v>0.036305732484076</v>
      </c>
      <c r="I48">
        <f>SUM((((((('2005'!$L$48+'2006'!$L$48)+'2007'!$L$48)+'2008'!$L$48)+'2009'!$L$48)+'2010'!$L$48)+'2011'!$L$48))</f>
        <v>60</v>
      </c>
      <c r="J48">
        <f>SUM((((((('2005'!$M$48+'2006'!$M$48)+'2007'!$M$48)+'2008'!$M$48)+'2009'!$M$48)+'2010'!$M$48)+'2011'!$M$48))</f>
        <v>0</v>
      </c>
      <c r="K48">
        <f>SUM((((((('2005'!$N$48+'2006'!$N$48)+'2007'!$N$48)+'2008'!$N$48)+'2009'!$N$48)+'2010'!$N$48)+'2011'!$N$48))</f>
        <v>0</v>
      </c>
      <c r="L48">
        <f>SUM((((((('2005'!$O$48+'2006'!$O$48)+'2007'!$O$48)+'2008'!$O$48)+'2009'!$O$48)+'2010'!$O$48)+'2011'!$O$48))</f>
        <v>122</v>
      </c>
      <c r="M48">
        <f>SUM((((((('2005'!$P$48+'2006'!$P$48)+'2007'!$P$48)+'2008'!$P$48)+'2009'!$P$48)+'2010'!$P$48)+'2011'!$P$48))</f>
        <v>0</v>
      </c>
      <c r="N48">
        <f>SUM((((((('2005'!$Q$48+'2006'!$Q$48)+'2007'!$Q$48)+'2008'!$Q$48)+'2009'!$Q$48)+'2010'!$Q$48)+'2011'!$Q$48))</f>
        <v>0</v>
      </c>
      <c r="O48">
        <f>SUM((((((('2005'!$R$48+'2006'!$R$48)+'2007'!$R$48)+'2008'!$R$48)+'2009'!$R$48)+'2010'!$R$48)+'2011'!$R$48))</f>
        <v>174</v>
      </c>
      <c r="P48">
        <f>SUM((((((('2005'!$S$48+'2006'!$S$48)+'2007'!$S$48)+'2008'!$S$48)+'2009'!$S$48)+'2010'!$S$48)+'2011'!$S$48))</f>
        <v>0</v>
      </c>
      <c r="Q48">
        <f>SUM((((((('2005'!$T$48+'2006'!$T$48)+'2007'!$T$48)+'2008'!$T$48)+'2009'!$T$48)+'2010'!$T$48)+'2011'!$T$48))</f>
        <v>0</v>
      </c>
      <c r="R48">
        <f>SUM((((((('2005'!$U$48+'2006'!$U$48)+'2007'!$U$48)+'2008'!$U$48)+'2009'!$U$48)+'2010'!$U$48)+'2011'!$U$48))</f>
        <v>283</v>
      </c>
      <c r="S48">
        <f>SUM((((((('2005'!$V$48+'2006'!$V$48)+'2007'!$V$48)+'2008'!$V$48)+'2009'!$V$48)+'2010'!$V$48)+'2011'!$V$48))</f>
        <v>0</v>
      </c>
      <c r="T48">
        <f>SUM((((((('2005'!$W$48+'2006'!$W$48)+'2007'!$W$48)+'2008'!$W$48)+'2009'!$W$48)+'2010'!$W$48)+'2011'!$W$48))</f>
        <v>0</v>
      </c>
      <c r="U48">
        <f>SUM((((((('2005'!$X$48+'2006'!$X$48)+'2007'!$X$48)+'2008'!$X$48)+'2009'!$X$48)+'2010'!$X$48)+'2011'!$X$48))</f>
        <v>317</v>
      </c>
      <c r="V48">
        <f>SUM((((((('2005'!$Y$48+'2006'!$Y$48)+'2007'!$Y$48)+'2008'!$Y$48)+'2009'!$Y$48)+'2010'!$Y$48)+'2011'!$Y$48))</f>
        <v>0</v>
      </c>
      <c r="W48">
        <f>SUM((((((('2005'!$Z$48+'2006'!$Z$48)+'2007'!$Z$48)+'2008'!$Z$48)+'2009'!$Z$48)+'2010'!$Z$48)+'2011'!$Z$48))</f>
        <v>614</v>
      </c>
      <c r="X48">
        <f>((((($I$48+$J$48)+$K$48)+$L$48)+$M$48)+$N$48)+$O$48</f>
        <v>356</v>
      </c>
      <c s="12" r="Y48">
        <f>$X$48/$B$48</f>
        <v>0.226751592356688</v>
      </c>
      <c s="20" r="Z48">
        <f>SUM((((((('2005'!$AA$48+'2006'!$AA$48)+'2007'!$AA$48)+'2008'!$AA$48)+'2009'!$AA$48)+'2010'!$AA$48)+'2011'!$AA$48))/7</f>
        <v>36.8968979176825</v>
      </c>
      <c s="20" r="AA48">
        <f>SUM((((((('2005'!$AB$48+'2006'!$AB$48)+'2007'!$AB$48)+'2008'!$AB$48)+'2009'!$AB$48)+'2010'!$AB$48)+'2011'!$AB$48))/7</f>
        <v>15.2809221401191</v>
      </c>
    </row>
    <row r="49">
      <c t="s" r="A49">
        <v>75</v>
      </c>
      <c s="23" r="B49">
        <f>SUM((((((('2005'!$E$49+'2006'!$E$49)+'2007'!$E$49)+'2008'!$E$49)+'2009'!$E$49)+'2010'!$E$49)+'2011'!$E$49))</f>
        <v>462</v>
      </c>
      <c s="23" r="C49">
        <f>SUM((((((('2005'!$F$49+'2006'!$F$49)+'2007'!$F$49)+'2008'!$F$49)+'2009'!$F$49)+'2010'!$F$49)+'2011'!$F$49))</f>
        <v>1894</v>
      </c>
      <c s="12" r="D49">
        <f>$B$49/$C$49</f>
        <v>0.243928194297782</v>
      </c>
      <c r="E49">
        <f>SUM((((((('2005'!$H$49+'2006'!$H$49)+'2007'!$H$49)+'2008'!$H$49)+'2009'!$H$49)+'2010'!$H$49)+'2011'!$H$49))</f>
        <v>452</v>
      </c>
      <c s="12" r="F49">
        <f>$E$49/$B$49</f>
        <v>0.978354978354978</v>
      </c>
      <c r="G49">
        <f>SUM((((((('2005'!$J$49+'2006'!$J$49)+'2007'!$J$49)+'2008'!$J$49)+'2009'!$J$49)+'2010'!$J$49)+'2011'!$J$49))</f>
        <v>10</v>
      </c>
      <c s="12" r="H49">
        <f>$G$49/$B$49</f>
        <v>0.021645021645022</v>
      </c>
      <c r="I49">
        <f>SUM((((((('2005'!$L$49+'2006'!$L$49)+'2007'!$L$49)+'2008'!$L$49)+'2009'!$L$49)+'2010'!$L$49)+'2011'!$L$49))</f>
        <v>18</v>
      </c>
      <c r="J49">
        <f>SUM((((((('2005'!$M$49+'2006'!$M$49)+'2007'!$M$49)+'2008'!$M$49)+'2009'!$M$49)+'2010'!$M$49)+'2011'!$M$49))</f>
        <v>0</v>
      </c>
      <c r="K49">
        <f>SUM((((((('2005'!$N$49+'2006'!$N$49)+'2007'!$N$49)+'2008'!$N$49)+'2009'!$N$49)+'2010'!$N$49)+'2011'!$N$49))</f>
        <v>0</v>
      </c>
      <c r="L49">
        <f>SUM((((((('2005'!$O$49+'2006'!$O$49)+'2007'!$O$49)+'2008'!$O$49)+'2009'!$O$49)+'2010'!$O$49)+'2011'!$O$49))</f>
        <v>31</v>
      </c>
      <c r="M49">
        <f>SUM((((((('2005'!$P$49+'2006'!$P$49)+'2007'!$P$49)+'2008'!$P$49)+'2009'!$P$49)+'2010'!$P$49)+'2011'!$P$49))</f>
        <v>0</v>
      </c>
      <c r="N49">
        <f>SUM((((((('2005'!$Q$49+'2006'!$Q$49)+'2007'!$Q$49)+'2008'!$Q$49)+'2009'!$Q$49)+'2010'!$Q$49)+'2011'!$Q$49))</f>
        <v>0</v>
      </c>
      <c r="O49">
        <f>SUM((((((('2005'!$R$49+'2006'!$R$49)+'2007'!$R$49)+'2008'!$R$49)+'2009'!$R$49)+'2010'!$R$49)+'2011'!$R$49))</f>
        <v>53</v>
      </c>
      <c r="P49">
        <f>SUM((((((('2005'!$S$49+'2006'!$S$49)+'2007'!$S$49)+'2008'!$S$49)+'2009'!$S$49)+'2010'!$S$49)+'2011'!$S$49))</f>
        <v>0</v>
      </c>
      <c r="Q49">
        <f>SUM((((((('2005'!$T$49+'2006'!$T$49)+'2007'!$T$49)+'2008'!$T$49)+'2009'!$T$49)+'2010'!$T$49)+'2011'!$T$49))</f>
        <v>0</v>
      </c>
      <c r="R49">
        <f>SUM((((((('2005'!$U$49+'2006'!$U$49)+'2007'!$U$49)+'2008'!$U$49)+'2009'!$U$49)+'2010'!$U$49)+'2011'!$U$49))</f>
        <v>65</v>
      </c>
      <c r="S49">
        <f>SUM((((((('2005'!$V$49+'2006'!$V$49)+'2007'!$V$49)+'2008'!$V$49)+'2009'!$V$49)+'2010'!$V$49)+'2011'!$V$49))</f>
        <v>0</v>
      </c>
      <c r="T49">
        <f>SUM((((((('2005'!$W$49+'2006'!$W$49)+'2007'!$W$49)+'2008'!$W$49)+'2009'!$W$49)+'2010'!$W$49)+'2011'!$W$49))</f>
        <v>0</v>
      </c>
      <c r="U49">
        <f>SUM((((((('2005'!$X$49+'2006'!$X$49)+'2007'!$X$49)+'2008'!$X$49)+'2009'!$X$49)+'2010'!$X$49)+'2011'!$X$49))</f>
        <v>102</v>
      </c>
      <c r="V49">
        <f>SUM((((((('2005'!$Y$49+'2006'!$Y$49)+'2007'!$Y$49)+'2008'!$Y$49)+'2009'!$Y$49)+'2010'!$Y$49)+'2011'!$Y$49))</f>
        <v>0</v>
      </c>
      <c r="W49">
        <f>SUM((((((('2005'!$Z$49+'2006'!$Z$49)+'2007'!$Z$49)+'2008'!$Z$49)+'2009'!$Z$49)+'2010'!$Z$49)+'2011'!$Z$49))</f>
        <v>193</v>
      </c>
      <c r="X49">
        <f>((((($I$49+$J$49)+$K$49)+$L$49)+$M$49)+$N$49)+$O$49</f>
        <v>102</v>
      </c>
      <c s="12" r="Y49">
        <f>$X$49/$B$49</f>
        <v>0.220779220779221</v>
      </c>
      <c s="20" r="Z49">
        <f>SUM((((((('2005'!$AA$49+'2006'!$AA$49)+'2007'!$AA$49)+'2008'!$AA$49)+'2009'!$AA$49)+'2010'!$AA$49)+'2011'!$AA$49))/7</f>
        <v>39.600776970908</v>
      </c>
      <c s="20" r="AA49">
        <f>SUM((((((('2005'!$AB$49+'2006'!$AB$49)+'2007'!$AB$49)+'2008'!$AB$49)+'2009'!$AB$49)+'2010'!$AB$49)+'2011'!$AB$49))/7</f>
        <v>16.1649522769477</v>
      </c>
    </row>
    <row r="50">
      <c t="s" r="A50">
        <v>76</v>
      </c>
      <c s="23" r="B50">
        <f>SUM((((((('2005'!$E$50+'2006'!$E$50)+'2007'!$E$50)+'2008'!$E$50)+'2009'!$E$50)+'2010'!$E$50)+'2011'!$E$50))</f>
        <v>1003</v>
      </c>
      <c s="23" r="C50">
        <f>SUM((((((('2005'!$F$50+'2006'!$F$50)+'2007'!$F$50)+'2008'!$F$50)+'2009'!$F$50)+'2010'!$F$50)+'2011'!$F$50))</f>
        <v>5093</v>
      </c>
      <c s="12" r="D50">
        <f>$B$50/$C$50</f>
        <v>0.196936972314942</v>
      </c>
      <c r="E50">
        <f>SUM((((((('2005'!$H$50+'2006'!$H$50)+'2007'!$H$50)+'2008'!$H$50)+'2009'!$H$50)+'2010'!$H$50)+'2011'!$H$50))</f>
        <v>0</v>
      </c>
      <c s="12" r="F50">
        <f>$E$50/$B$50</f>
        <v>0</v>
      </c>
      <c r="G50">
        <f>SUM((((((('2005'!$J$50+'2006'!$J$50)+'2007'!$J$50)+'2008'!$J$50)+'2009'!$J$50)+'2010'!$J$50)+'2011'!$J$50))</f>
        <v>0</v>
      </c>
      <c s="12" r="H50">
        <f>$G$50/$B$50</f>
        <v>0</v>
      </c>
      <c r="I50">
        <f>SUM((((((('2005'!$L$50+'2006'!$L$50)+'2007'!$L$50)+'2008'!$L$50)+'2009'!$L$50)+'2010'!$L$50)+'2011'!$L$50))</f>
        <v>26</v>
      </c>
      <c r="J50">
        <f>SUM((((((('2005'!$M$50+'2006'!$M$50)+'2007'!$M$50)+'2008'!$M$50)+'2009'!$M$50)+'2010'!$M$50)+'2011'!$M$50))</f>
        <v>0</v>
      </c>
      <c r="K50">
        <f>SUM((((((('2005'!$N$50+'2006'!$N$50)+'2007'!$N$50)+'2008'!$N$50)+'2009'!$N$50)+'2010'!$N$50)+'2011'!$N$50))</f>
        <v>0</v>
      </c>
      <c r="L50">
        <f>SUM((((((('2005'!$O$50+'2006'!$O$50)+'2007'!$O$50)+'2008'!$O$50)+'2009'!$O$50)+'2010'!$O$50)+'2011'!$O$50))</f>
        <v>47</v>
      </c>
      <c r="M50">
        <f>SUM((((((('2005'!$P$50+'2006'!$P$50)+'2007'!$P$50)+'2008'!$P$50)+'2009'!$P$50)+'2010'!$P$50)+'2011'!$P$50))</f>
        <v>0</v>
      </c>
      <c r="N50">
        <f>SUM((((((('2005'!$Q$50+'2006'!$Q$50)+'2007'!$Q$50)+'2008'!$Q$50)+'2009'!$Q$50)+'2010'!$Q$50)+'2011'!$Q$50))</f>
        <v>0</v>
      </c>
      <c r="O50">
        <f>SUM((((((('2005'!$R$50+'2006'!$R$50)+'2007'!$R$50)+'2008'!$R$50)+'2009'!$R$50)+'2010'!$R$50)+'2011'!$R$50))</f>
        <v>127</v>
      </c>
      <c r="P50">
        <f>SUM((((((('2005'!$S$50+'2006'!$S$50)+'2007'!$S$50)+'2008'!$S$50)+'2009'!$S$50)+'2010'!$S$50)+'2011'!$S$50))</f>
        <v>0</v>
      </c>
      <c r="Q50">
        <f>SUM((((((('2005'!$T$50+'2006'!$T$50)+'2007'!$T$50)+'2008'!$T$50)+'2009'!$T$50)+'2010'!$T$50)+'2011'!$T$50))</f>
        <v>0</v>
      </c>
      <c r="R50">
        <f>SUM((((((('2005'!$U$50+'2006'!$U$50)+'2007'!$U$50)+'2008'!$U$50)+'2009'!$U$50)+'2010'!$U$50)+'2011'!$U$50))</f>
        <v>208</v>
      </c>
      <c r="S50">
        <f>SUM((((((('2005'!$V$50+'2006'!$V$50)+'2007'!$V$50)+'2008'!$V$50)+'2009'!$V$50)+'2010'!$V$50)+'2011'!$V$50))</f>
        <v>0</v>
      </c>
      <c r="T50">
        <f>SUM((((((('2005'!$W$50+'2006'!$W$50)+'2007'!$W$50)+'2008'!$W$50)+'2009'!$W$50)+'2010'!$W$50)+'2011'!$W$50))</f>
        <v>0</v>
      </c>
      <c r="U50">
        <f>SUM((((((('2005'!$X$50+'2006'!$X$50)+'2007'!$X$50)+'2008'!$X$50)+'2009'!$X$50)+'2010'!$X$50)+'2011'!$X$50))</f>
        <v>246</v>
      </c>
      <c r="V50">
        <f>SUM((((((('2005'!$Y$50+'2006'!$Y$50)+'2007'!$Y$50)+'2008'!$Y$50)+'2009'!$Y$50)+'2010'!$Y$50)+'2011'!$Y$50))</f>
        <v>0</v>
      </c>
      <c r="W50">
        <f>SUM((((((('2005'!$Z$50+'2006'!$Z$50)+'2007'!$Z$50)+'2008'!$Z$50)+'2009'!$Z$50)+'2010'!$Z$50)+'2011'!$Z$50))</f>
        <v>349</v>
      </c>
      <c r="X50">
        <f>((((($I$50+$J$50)+$K$50)+$L$50)+$M$50)+$N$50)+$O$50</f>
        <v>200</v>
      </c>
      <c s="12" r="Y50">
        <v>0</v>
      </c>
      <c s="20" r="Z50">
        <f>SUM((((((('2005'!$AA$50+'2006'!$AA$50)+'2007'!$AA$50)+'2008'!$AA$50)+'2009'!$AA$50)+'2010'!$AA$50)+'2011'!$AA$50))/7</f>
        <v>33.0494252235736</v>
      </c>
      <c s="20" r="AA50">
        <f>SUM((((((('2005'!$AB$50+'2006'!$AB$50)+'2007'!$AB$50)+'2008'!$AB$50)+'2009'!$AB$50)+'2010'!$AB$50)+'2011'!$AB$50))/7</f>
        <v>15.1664954999314</v>
      </c>
    </row>
    <row r="51">
      <c t="s" r="A51">
        <v>77</v>
      </c>
      <c s="23" r="B51">
        <f>SUM((((((('2005'!$E$51+'2006'!$E$51)+'2007'!$E$51)+'2008'!$E$51)+'2009'!$E$51)+'2010'!$E$51)+'2011'!$E$51))</f>
        <v>173</v>
      </c>
      <c s="23" r="C51">
        <f>SUM((((((('2005'!$F$51+'2006'!$F$51)+'2007'!$F$51)+'2008'!$F$51)+'2009'!$F$51)+'2010'!$F$51)+'2011'!$F$51))</f>
        <v>805</v>
      </c>
      <c s="12" r="D51">
        <f>$B$51/$C$51</f>
        <v>0.214906832298137</v>
      </c>
      <c r="E51">
        <f>SUM((((((('2005'!$H$51+'2006'!$H$51)+'2007'!$H$51)+'2008'!$H$51)+'2009'!$H$51)+'2010'!$H$51)+'2011'!$H$51))</f>
        <v>0</v>
      </c>
      <c s="12" r="F51">
        <f>$E$51/$B$51</f>
        <v>0</v>
      </c>
      <c r="G51">
        <f>SUM((((((('2005'!$J$51+'2006'!$J$51)+'2007'!$J$51)+'2008'!$J$51)+'2009'!$J$51)+'2010'!$J$51)+'2011'!$J$51))</f>
        <v>0</v>
      </c>
      <c s="12" r="H51">
        <f>$G$51/$B$51</f>
        <v>0</v>
      </c>
      <c r="I51">
        <f>SUM((((((('2005'!$L$51+'2006'!$L$51)+'2007'!$L$51)+'2008'!$L$51)+'2009'!$L$51)+'2010'!$L$51)+'2011'!$L$51))</f>
        <v>0</v>
      </c>
      <c r="J51">
        <f>SUM((((((('2005'!$M$51+'2006'!$M$51)+'2007'!$M$51)+'2008'!$M$51)+'2009'!$M$51)+'2010'!$M$51)+'2011'!$M$51))</f>
        <v>0</v>
      </c>
      <c r="K51">
        <f>SUM((((((('2005'!$N$51+'2006'!$N$51)+'2007'!$N$51)+'2008'!$N$51)+'2009'!$N$51)+'2010'!$N$51)+'2011'!$N$51))</f>
        <v>0</v>
      </c>
      <c r="L51">
        <f>SUM((((((('2005'!$O$51+'2006'!$O$51)+'2007'!$O$51)+'2008'!$O$51)+'2009'!$O$51)+'2010'!$O$51)+'2011'!$O$51))</f>
        <v>0</v>
      </c>
      <c r="M51">
        <f>SUM((((((('2005'!$P$51+'2006'!$P$51)+'2007'!$P$51)+'2008'!$P$51)+'2009'!$P$51)+'2010'!$P$51)+'2011'!$P$51))</f>
        <v>0</v>
      </c>
      <c r="N51">
        <f>SUM((((((('2005'!$Q$51+'2006'!$Q$51)+'2007'!$Q$51)+'2008'!$Q$51)+'2009'!$Q$51)+'2010'!$Q$51)+'2011'!$Q$51))</f>
        <v>0</v>
      </c>
      <c r="O51">
        <f>SUM((((((('2005'!$R$51+'2006'!$R$51)+'2007'!$R$51)+'2008'!$R$51)+'2009'!$R$51)+'2010'!$R$51)+'2011'!$R$51))</f>
        <v>0</v>
      </c>
      <c r="P51">
        <f>SUM((((((('2005'!$S$51+'2006'!$S$51)+'2007'!$S$51)+'2008'!$S$51)+'2009'!$S$51)+'2010'!$S$51)+'2011'!$S$51))</f>
        <v>0</v>
      </c>
      <c r="Q51">
        <f>SUM((((((('2005'!$T$51+'2006'!$T$51)+'2007'!$T$51)+'2008'!$T$51)+'2009'!$T$51)+'2010'!$T$51)+'2011'!$T$51))</f>
        <v>0</v>
      </c>
      <c r="R51">
        <f>SUM((((((('2005'!$U$51+'2006'!$U$51)+'2007'!$U$51)+'2008'!$U$51)+'2009'!$U$51)+'2010'!$U$51)+'2011'!$U$51))</f>
        <v>0</v>
      </c>
      <c r="S51">
        <f>SUM((((((('2005'!$V$51+'2006'!$V$51)+'2007'!$V$51)+'2008'!$V$51)+'2009'!$V$51)+'2010'!$V$51)+'2011'!$V$51))</f>
        <v>0</v>
      </c>
      <c r="T51">
        <f>SUM((((((('2005'!$W$51+'2006'!$W$51)+'2007'!$W$51)+'2008'!$W$51)+'2009'!$W$51)+'2010'!$W$51)+'2011'!$W$51))</f>
        <v>0</v>
      </c>
      <c r="U51">
        <f>SUM((((((('2005'!$X$51+'2006'!$X$51)+'2007'!$X$51)+'2008'!$X$51)+'2009'!$X$51)+'2010'!$X$51)+'2011'!$X$51))</f>
        <v>0</v>
      </c>
      <c r="V51">
        <f>SUM((((((('2005'!$Y$51+'2006'!$Y$51)+'2007'!$Y$51)+'2008'!$Y$51)+'2009'!$Y$51)+'2010'!$Y$51)+'2011'!$Y$51))</f>
        <v>0</v>
      </c>
      <c r="W51">
        <f>SUM((((((('2005'!$Z$51+'2006'!$Z$51)+'2007'!$Z$51)+'2008'!$Z$51)+'2009'!$Z$51)+'2010'!$Z$51)+'2011'!$Z$51))</f>
        <v>0</v>
      </c>
      <c r="X51">
        <f>((((($I$51+$J$51)+$K$51)+$L$51)+$M$51)+$N$51)+$O$51</f>
        <v>0</v>
      </c>
      <c s="12" r="Y51">
        <f>$X$51/$B$51</f>
        <v>0</v>
      </c>
      <c s="20" r="Z51">
        <f>SUM((((((('2005'!$AA$51+'2006'!$AA$51)+'2007'!$AA$51)+'2008'!$AA$51)+'2009'!$AA$51)+'2010'!$AA$51)+'2011'!$AA$51))/7</f>
        <v>47.2425553863404</v>
      </c>
      <c s="20" r="AA51">
        <f>SUM((((((('2005'!$AB$51+'2006'!$AB$51)+'2007'!$AB$51)+'2008'!$AB$51)+'2009'!$AB$51)+'2010'!$AB$51)+'2011'!$AB$51))/7</f>
        <v>25.5945096671699</v>
      </c>
    </row>
    <row r="52">
      <c t="s" s="5" r="A52">
        <v>78</v>
      </c>
      <c s="25" r="B52">
        <f>SUM(B2:B51)</f>
        <v>49207</v>
      </c>
      <c s="25" r="C52">
        <f>SUM(C2:C51)</f>
        <v>249874</v>
      </c>
      <c s="15" r="D52">
        <f>B52/C52</f>
        <v>0.196927251334673</v>
      </c>
      <c s="25" r="E52">
        <f>SUM(E2:E51)</f>
        <v>32225</v>
      </c>
      <c s="15" r="F52">
        <f>E52/B52</f>
        <v>0.654886499888227</v>
      </c>
      <c s="25" r="G52">
        <f>SUM(G2:G51)</f>
        <v>919</v>
      </c>
      <c s="15" r="H52">
        <f>G52/B52</f>
        <v>0.018676204605036</v>
      </c>
      <c s="25" r="I52">
        <f>SUM(I2:I51)</f>
        <v>1066</v>
      </c>
      <c s="25" r="J52">
        <f>SUM(J2:J51)</f>
        <v>397</v>
      </c>
      <c s="25" r="K52">
        <f>SUM(K2:K51)</f>
        <v>74</v>
      </c>
      <c s="25" r="L52">
        <f>SUM(L2:L51)</f>
        <v>1869</v>
      </c>
      <c s="25" r="M52">
        <f>SUM(M2:M51)</f>
        <v>470</v>
      </c>
      <c s="25" r="N52">
        <f>SUM(N2:N51)</f>
        <v>718</v>
      </c>
      <c s="25" r="O52">
        <f>SUM(O2:O51)</f>
        <v>3142</v>
      </c>
      <c s="25" r="P52">
        <f>SUM(P2:P51)</f>
        <v>725</v>
      </c>
      <c s="25" r="Q52">
        <f>SUM(Q2:Q51)</f>
        <v>301</v>
      </c>
      <c s="25" r="R52">
        <f>SUM(R2:R51)</f>
        <v>4918</v>
      </c>
      <c s="25" r="S52">
        <f>SUM(S2:S51)</f>
        <v>960</v>
      </c>
      <c s="25" r="T52">
        <f>SUM(T2:T51)</f>
        <v>1917</v>
      </c>
      <c s="25" r="U52">
        <f>SUM(U2:U51)</f>
        <v>6152</v>
      </c>
      <c s="25" r="V52">
        <f>SUM(V2:V51)</f>
        <v>2479</v>
      </c>
      <c s="25" r="W52">
        <f>SUM(W2:W51)</f>
        <v>13645</v>
      </c>
      <c s="25" r="X52">
        <f>SUM(X2:X51)</f>
        <v>7736</v>
      </c>
      <c s="15" r="Y52">
        <f>$X$52/$B$52</f>
        <v>0.157213404596907</v>
      </c>
      <c s="32" r="Z52">
        <f>SUM((((((('2005'!$AA$52+'2006'!$AA$52)+'2007'!$AA$52)+'2008'!$AA$52)+'2009'!$AA$52)+'2010'!$AA$52)+'2011'!$AA$52))/7</f>
        <v>31.4054787988776</v>
      </c>
      <c s="32" r="AA52">
        <f>SUM((((((('2005'!$AB$52+'2006'!$AB$52)+'2007'!$AB$52)+'2008'!$AB$52)+'2009'!$AB$52)+'2010'!$AB$52)+'2011'!$AB$52))/7</f>
        <v>13.9559443134811</v>
      </c>
    </row>
    <row r="54">
      <c t="s" s="28" r="A54">
        <v>79</v>
      </c>
      <c t="s" s="17" r="B54">
        <v>80</v>
      </c>
      <c t="s" s="26" r="C54">
        <v>81</v>
      </c>
      <c t="s" s="21" r="D54">
        <v>82</v>
      </c>
      <c t="s" s="3" r="E54">
        <v>83</v>
      </c>
      <c t="s" s="3" r="F54">
        <v>84</v>
      </c>
    </row>
  </sheetData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60.29"/>
    <col min="2" customWidth="1" max="2" width="15.43"/>
    <col min="3" customWidth="1" max="3" width="40.86"/>
  </cols>
  <sheetData>
    <row r="1">
      <c t="s" s="2" r="A1">
        <v>87</v>
      </c>
      <c t="s" s="5" r="B1">
        <v>0</v>
      </c>
      <c t="s" r="C1">
        <v>88</v>
      </c>
    </row>
    <row r="2">
      <c t="s" s="30" r="A2">
        <v>89</v>
      </c>
      <c t="s" s="5" r="B2">
        <v>1</v>
      </c>
      <c t="s" r="C2">
        <v>90</v>
      </c>
    </row>
    <row r="3">
      <c t="s" s="30" r="A3">
        <v>91</v>
      </c>
      <c t="s" s="5" r="B3">
        <v>2</v>
      </c>
      <c t="s" r="C3">
        <v>92</v>
      </c>
    </row>
    <row r="4">
      <c s="30" r="A4"/>
      <c t="s" s="5" r="B4">
        <v>3</v>
      </c>
      <c t="s" r="C4">
        <v>93</v>
      </c>
    </row>
    <row r="5">
      <c t="s" s="2" r="A5">
        <v>94</v>
      </c>
      <c t="s" s="5" r="B5">
        <v>4</v>
      </c>
      <c t="s" r="C5">
        <v>95</v>
      </c>
    </row>
    <row r="6">
      <c t="s" s="30" r="A6">
        <v>96</v>
      </c>
      <c t="s" s="5" r="B6">
        <v>5</v>
      </c>
      <c t="s" r="C6">
        <v>97</v>
      </c>
    </row>
    <row r="7">
      <c t="s" s="30" r="A7">
        <v>98</v>
      </c>
      <c t="s" s="5" r="B7">
        <v>6</v>
      </c>
      <c t="s" r="C7">
        <v>99</v>
      </c>
    </row>
    <row r="8">
      <c s="30" r="A8"/>
      <c t="s" s="5" r="B8">
        <v>7</v>
      </c>
      <c t="s" r="C8">
        <v>100</v>
      </c>
    </row>
    <row r="9">
      <c t="s" s="30" r="A9">
        <v>101</v>
      </c>
      <c t="s" s="5" r="B9">
        <v>8</v>
      </c>
      <c t="s" r="C9">
        <v>102</v>
      </c>
    </row>
    <row r="10">
      <c t="s" s="30" r="A10">
        <v>103</v>
      </c>
      <c t="s" s="5" r="B10">
        <v>9</v>
      </c>
      <c t="s" r="C10">
        <v>104</v>
      </c>
    </row>
    <row r="11">
      <c t="s" s="30" r="A11">
        <v>105</v>
      </c>
      <c t="s" s="5" r="B11">
        <v>10</v>
      </c>
      <c t="s" r="C11">
        <v>106</v>
      </c>
    </row>
    <row r="12">
      <c t="s" s="30" r="A12">
        <v>107</v>
      </c>
      <c t="s" s="5" r="B12">
        <v>11</v>
      </c>
      <c t="s" r="C12">
        <v>108</v>
      </c>
    </row>
    <row r="13">
      <c t="s" s="30" r="A13">
        <v>109</v>
      </c>
      <c t="s" s="5" r="B13">
        <v>110</v>
      </c>
      <c t="s" r="C13">
        <v>111</v>
      </c>
    </row>
    <row r="14">
      <c t="s" s="30" r="A14">
        <v>112</v>
      </c>
      <c t="s" s="5" r="B14">
        <v>13</v>
      </c>
      <c t="s" r="C14">
        <v>113</v>
      </c>
    </row>
    <row r="15">
      <c t="s" s="30" r="A15">
        <v>114</v>
      </c>
      <c t="s" s="5" r="B15">
        <v>14</v>
      </c>
      <c t="s" r="C15">
        <v>115</v>
      </c>
    </row>
    <row r="16">
      <c s="30" r="A16"/>
      <c t="s" s="5" r="B16">
        <v>15</v>
      </c>
      <c t="s" r="C16">
        <v>116</v>
      </c>
    </row>
    <row r="17">
      <c t="s" s="2" r="A17">
        <v>117</v>
      </c>
      <c t="s" s="5" r="B17">
        <v>16</v>
      </c>
      <c t="s" r="C17">
        <v>118</v>
      </c>
    </row>
    <row r="18">
      <c t="s" s="30" r="A18">
        <v>119</v>
      </c>
      <c t="s" s="5" r="B18">
        <v>17</v>
      </c>
      <c t="s" r="C18">
        <v>120</v>
      </c>
    </row>
    <row r="19">
      <c t="s" s="30" r="A19">
        <v>121</v>
      </c>
      <c t="s" s="5" r="B19">
        <v>18</v>
      </c>
      <c t="s" r="C19">
        <v>122</v>
      </c>
    </row>
    <row r="20">
      <c t="s" s="30" r="A20">
        <v>123</v>
      </c>
      <c t="s" s="5" r="B20">
        <v>19</v>
      </c>
      <c t="s" r="C20">
        <v>124</v>
      </c>
    </row>
    <row r="21">
      <c t="s" s="30" r="A21">
        <v>125</v>
      </c>
      <c t="s" s="5" r="B21">
        <v>20</v>
      </c>
      <c t="s" r="C21">
        <v>126</v>
      </c>
    </row>
    <row r="22">
      <c t="s" s="30" r="A22">
        <v>127</v>
      </c>
      <c t="s" s="5" r="B22">
        <v>21</v>
      </c>
      <c t="s" r="C22">
        <v>128</v>
      </c>
    </row>
    <row r="23">
      <c t="s" s="30" r="A23">
        <v>129</v>
      </c>
      <c t="s" s="5" r="B23">
        <v>22</v>
      </c>
      <c t="s" r="C23">
        <v>130</v>
      </c>
    </row>
    <row r="24">
      <c t="s" s="30" r="A24">
        <v>131</v>
      </c>
      <c t="s" s="5" r="B24">
        <v>23</v>
      </c>
      <c t="s" r="C24">
        <v>108</v>
      </c>
    </row>
    <row r="25">
      <c s="30" r="A25"/>
      <c t="s" s="5" r="B25">
        <v>24</v>
      </c>
      <c t="s" r="C25">
        <v>132</v>
      </c>
    </row>
    <row r="26">
      <c t="s" s="2" r="A26">
        <v>133</v>
      </c>
      <c t="s" s="5" r="B26">
        <v>25</v>
      </c>
      <c t="s" r="C26">
        <v>108</v>
      </c>
    </row>
    <row r="27">
      <c t="s" s="30" r="A27">
        <v>134</v>
      </c>
      <c t="s" s="5" r="B27">
        <v>135</v>
      </c>
      <c t="s" r="C27">
        <v>136</v>
      </c>
    </row>
    <row r="28">
      <c t="s" s="30" r="A28">
        <v>137</v>
      </c>
      <c t="s" s="5" r="B28">
        <v>138</v>
      </c>
      <c t="s" r="C28">
        <v>139</v>
      </c>
    </row>
    <row r="29">
      <c t="s" s="30" r="A29">
        <v>140</v>
      </c>
      <c t="s" s="5" r="B29">
        <v>26</v>
      </c>
      <c t="s" r="C29">
        <v>141</v>
      </c>
    </row>
    <row r="30">
      <c t="s" s="30" r="A30">
        <v>142</v>
      </c>
      <c t="s" s="5" r="B30">
        <v>27</v>
      </c>
      <c t="s" r="C30">
        <v>143</v>
      </c>
    </row>
    <row r="31">
      <c t="s" s="30" r="A31">
        <v>144</v>
      </c>
    </row>
    <row r="32">
      <c t="s" s="30" r="A32">
        <v>145</v>
      </c>
    </row>
    <row r="33">
      <c t="s" s="30" r="A33">
        <v>146</v>
      </c>
    </row>
    <row r="34">
      <c t="s" s="30" r="A34">
        <v>147</v>
      </c>
    </row>
    <row r="35">
      <c t="s" s="30" r="A35">
        <v>148</v>
      </c>
    </row>
    <row r="36">
      <c t="s" s="30" r="A36">
        <v>149</v>
      </c>
    </row>
    <row r="37">
      <c t="s" s="30" r="A37">
        <v>150</v>
      </c>
    </row>
    <row r="38">
      <c t="s" s="30" r="A38">
        <v>151</v>
      </c>
    </row>
    <row r="39">
      <c t="s" s="30" r="A39">
        <v>152</v>
      </c>
    </row>
    <row r="40">
      <c t="s" s="30" r="A40">
        <v>153</v>
      </c>
    </row>
    <row r="41">
      <c t="s" s="30" r="A41">
        <v>154</v>
      </c>
    </row>
    <row r="42">
      <c t="s" s="30" r="A42">
        <v>155</v>
      </c>
    </row>
    <row r="43">
      <c t="s" s="30" r="A43">
        <v>156</v>
      </c>
    </row>
    <row r="44">
      <c t="s" s="30" r="A44">
        <v>157</v>
      </c>
    </row>
    <row r="45">
      <c t="s" s="30" r="A45">
        <v>158</v>
      </c>
    </row>
    <row r="46">
      <c t="s" s="30" r="A46">
        <v>159</v>
      </c>
    </row>
    <row r="47">
      <c t="s" s="30" r="A47">
        <v>160</v>
      </c>
    </row>
    <row r="48">
      <c t="s" s="30" r="A48">
        <v>161</v>
      </c>
    </row>
    <row r="49">
      <c t="s" s="30" r="A49">
        <v>162</v>
      </c>
    </row>
    <row r="50">
      <c t="s" s="30" r="A50">
        <v>163</v>
      </c>
    </row>
    <row r="51">
      <c t="s" s="30" r="A51">
        <v>164</v>
      </c>
    </row>
    <row r="52">
      <c t="s" s="30" r="A52">
        <v>165</v>
      </c>
    </row>
    <row r="53">
      <c t="s" s="30" r="A53">
        <v>166</v>
      </c>
    </row>
    <row r="54">
      <c t="s" s="30" r="A54">
        <v>167</v>
      </c>
    </row>
    <row r="55">
      <c t="s" s="30" r="A55">
        <v>168</v>
      </c>
    </row>
    <row r="56">
      <c t="s" s="30" r="A56">
        <v>169</v>
      </c>
    </row>
    <row r="57">
      <c t="s" s="30" r="A57">
        <v>170</v>
      </c>
    </row>
    <row r="58">
      <c t="s" s="30" r="A58">
        <v>171</v>
      </c>
    </row>
    <row r="59">
      <c t="s" s="30" r="A59">
        <v>172</v>
      </c>
    </row>
    <row r="60">
      <c t="s" s="30" r="A60">
        <v>173</v>
      </c>
    </row>
    <row r="61">
      <c t="s" s="30" r="A61">
        <v>174</v>
      </c>
    </row>
    <row r="62">
      <c t="s" s="30" r="A62">
        <v>175</v>
      </c>
    </row>
    <row r="63">
      <c t="s" s="30" r="A63">
        <v>176</v>
      </c>
    </row>
    <row r="64">
      <c t="s" s="30" r="A64">
        <v>177</v>
      </c>
    </row>
    <row r="65">
      <c t="s" s="30" r="A65">
        <v>178</v>
      </c>
    </row>
    <row r="66">
      <c t="s" s="30" r="A66">
        <v>179</v>
      </c>
    </row>
    <row r="67">
      <c t="s" s="30" r="A67">
        <v>180</v>
      </c>
    </row>
    <row r="68">
      <c t="s" s="30" r="A68">
        <v>181</v>
      </c>
    </row>
    <row r="69">
      <c t="s" s="30" r="A69">
        <v>182</v>
      </c>
    </row>
    <row r="70">
      <c t="s" s="30" r="A70">
        <v>183</v>
      </c>
    </row>
    <row r="71">
      <c t="s" s="30" r="A71">
        <v>184</v>
      </c>
    </row>
    <row r="72">
      <c t="s" s="30" r="A72">
        <v>185</v>
      </c>
    </row>
    <row r="73">
      <c t="s" s="30" r="A73">
        <v>186</v>
      </c>
    </row>
    <row r="74">
      <c t="s" s="30" r="A74">
        <v>187</v>
      </c>
    </row>
    <row r="75">
      <c t="s" s="30" r="A75">
        <v>188</v>
      </c>
    </row>
    <row r="76">
      <c t="s" s="30" r="A76">
        <v>189</v>
      </c>
    </row>
  </sheetData>
</worksheet>
</file>