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insperedu-my.sharepoint.com/personal/victorma1_al_insper_edu_br/Documents/Estudos/Programação e Data Science/Estat/aps_stat1/APS1/"/>
    </mc:Choice>
  </mc:AlternateContent>
  <xr:revisionPtr revIDLastSave="36" documentId="8_{9B9EB7E7-45C0-4383-AD59-CB59382660FC}" xr6:coauthVersionLast="46" xr6:coauthVersionMax="46" xr10:uidLastSave="{BCB84FDB-3423-4825-99BB-51E49A463787}"/>
  <bookViews>
    <workbookView xWindow="6180" yWindow="3195" windowWidth="15375" windowHeight="8325" xr2:uid="{83D3B48E-8F48-4F0D-B20C-3D08E4CEA10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  <c r="F12" i="1"/>
  <c r="F11" i="1"/>
  <c r="F8" i="1"/>
  <c r="F10" i="1"/>
  <c r="F9" i="1"/>
  <c r="F7" i="1"/>
  <c r="F6" i="1"/>
  <c r="F5" i="1"/>
  <c r="F4" i="1"/>
  <c r="F3" i="1"/>
  <c r="B27" i="1"/>
  <c r="B26" i="1"/>
  <c r="B25" i="1"/>
  <c r="B24" i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<sst xmlns="http://schemas.openxmlformats.org/spreadsheetml/2006/main" count="26" uniqueCount="15">
  <si>
    <t>Alagoas</t>
  </si>
  <si>
    <t>Bahia</t>
  </si>
  <si>
    <t>Ceara</t>
  </si>
  <si>
    <t>Goias</t>
  </si>
  <si>
    <t>Minas Gerais</t>
  </si>
  <si>
    <t>Parana</t>
  </si>
  <si>
    <t>Pernambuco</t>
  </si>
  <si>
    <t>Rio de Janeiro</t>
  </si>
  <si>
    <t>Rio Grande do Sul</t>
  </si>
  <si>
    <t>Santa Catarina</t>
  </si>
  <si>
    <t>São Paulo</t>
  </si>
  <si>
    <t>2015/tarde</t>
  </si>
  <si>
    <t>2015/noite</t>
  </si>
  <si>
    <t>Tarde</t>
  </si>
  <si>
    <t>Noite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</si>
</sst>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A0C4-EE90-4F3B-9242-0F0329E1C748}">
  <dimension ref="A1:G8291"/>
  <sheetViews>
    <sheetView tabSelected="1" workbookViewId="0">
      <selection activeCell="C8291" sqref="C8291"/>
    </sheetView>
  </sheetViews>
  <sheetFormatPr defaultRowHeight="15" x14ac:dyDescent="0.25"/>
  <cols>
    <col min="1" max="1" width="16.7109375" bestFit="1" customWidth="1"/>
    <col min="2" max="3" width="10.5703125" bestFit="1" customWidth="1"/>
    <col min="5" max="5" width="16.7109375" bestFit="1" customWidth="1"/>
  </cols>
  <sheetData>
    <row r="1" spans="1:7" x14ac:dyDescent="0.25">
      <c r="B1" t="s">
        <v>11</v>
      </c>
      <c r="C1" t="s">
        <v>12</v>
      </c>
      <c r="F1" t="s">
        <v>13</v>
      </c>
      <c r="G1" t="s">
        <v>14</v>
      </c>
    </row>
    <row r="2" spans="1:7" x14ac:dyDescent="0.25">
      <c r="A2" t="s">
        <v>0</v>
      </c>
      <c r="B2">
        <v>0</v>
      </c>
      <c r="C2">
        <v>0</v>
      </c>
      <c r="E2" t="s">
        <v>0</v>
      </c>
      <c r="F2">
        <v>3</v>
      </c>
      <c r="G2">
        <f>3+3</f>
        <v>6</v>
      </c>
    </row>
    <row r="3" spans="1:7" x14ac:dyDescent="0.25">
      <c r="A3" t="s">
        <v>1</v>
      </c>
      <c r="B3">
        <v>0</v>
      </c>
      <c r="C3">
        <v>0</v>
      </c>
      <c r="E3" t="s">
        <v>1</v>
      </c>
      <c r="F3">
        <f>30+10+5+3+1</f>
        <v>49</v>
      </c>
      <c r="G3">
        <f>21+18+9+1+1+1</f>
        <v>51</v>
      </c>
    </row>
    <row r="4" spans="1:7" x14ac:dyDescent="0.25">
      <c r="A4" t="s">
        <v>2</v>
      </c>
      <c r="B4">
        <v>0</v>
      </c>
      <c r="C4">
        <v>0</v>
      </c>
      <c r="E4" t="s">
        <v>2</v>
      </c>
      <c r="F4">
        <f>4+6+1</f>
        <v>11</v>
      </c>
      <c r="G4">
        <f>20+5+1</f>
        <v>26</v>
      </c>
    </row>
    <row r="5" spans="1:7" x14ac:dyDescent="0.25">
      <c r="A5" t="s">
        <v>3</v>
      </c>
      <c r="B5">
        <v>5</v>
      </c>
      <c r="C5">
        <v>3</v>
      </c>
      <c r="E5" t="s">
        <v>3</v>
      </c>
      <c r="F5">
        <f>17+3+2+1+1</f>
        <v>24</v>
      </c>
      <c r="G5">
        <f>23+11+5+3+2</f>
        <v>44</v>
      </c>
    </row>
    <row r="6" spans="1:7" x14ac:dyDescent="0.25">
      <c r="A6" t="s">
        <v>4</v>
      </c>
      <c r="B6">
        <v>12</v>
      </c>
      <c r="C6">
        <v>7</v>
      </c>
      <c r="E6" t="s">
        <v>4</v>
      </c>
      <c r="F6">
        <f>34+27+12+3+3+1</f>
        <v>80</v>
      </c>
      <c r="G6">
        <f>48+29+12+6+2</f>
        <v>97</v>
      </c>
    </row>
    <row r="7" spans="1:7" x14ac:dyDescent="0.25">
      <c r="A7" t="s">
        <v>5</v>
      </c>
      <c r="B7">
        <v>8</v>
      </c>
      <c r="C7">
        <v>8</v>
      </c>
      <c r="E7" t="s">
        <v>5</v>
      </c>
      <c r="F7">
        <f>33+15+9+1+1</f>
        <v>59</v>
      </c>
      <c r="G7">
        <f>31+13+5+3+1+2</f>
        <v>55</v>
      </c>
    </row>
    <row r="8" spans="1:7" x14ac:dyDescent="0.25">
      <c r="A8" t="s">
        <v>6</v>
      </c>
      <c r="B8">
        <v>3</v>
      </c>
      <c r="C8">
        <v>5</v>
      </c>
      <c r="E8" t="s">
        <v>6</v>
      </c>
      <c r="F8">
        <f>10+6+3+1+2</f>
        <v>22</v>
      </c>
      <c r="G8">
        <f>24+11+8+4+2+1</f>
        <v>50</v>
      </c>
    </row>
    <row r="9" spans="1:7" x14ac:dyDescent="0.25">
      <c r="A9" t="s">
        <v>7</v>
      </c>
      <c r="B9">
        <v>13</v>
      </c>
      <c r="C9">
        <v>12</v>
      </c>
      <c r="E9" t="s">
        <v>7</v>
      </c>
      <c r="F9">
        <f>56+28+21+4+4</f>
        <v>113</v>
      </c>
      <c r="G9">
        <f>81+39+25+11</f>
        <v>156</v>
      </c>
    </row>
    <row r="10" spans="1:7" x14ac:dyDescent="0.25">
      <c r="A10" t="s">
        <v>8</v>
      </c>
      <c r="B10">
        <v>6</v>
      </c>
      <c r="C10">
        <v>10</v>
      </c>
      <c r="E10" t="s">
        <v>8</v>
      </c>
      <c r="F10">
        <f>37+17+9+2+1+1</f>
        <v>67</v>
      </c>
      <c r="G10">
        <f>40+17+7+8+1+1</f>
        <v>74</v>
      </c>
    </row>
    <row r="11" spans="1:7" x14ac:dyDescent="0.25">
      <c r="A11" t="s">
        <v>9</v>
      </c>
      <c r="B11">
        <v>16</v>
      </c>
      <c r="C11">
        <v>18</v>
      </c>
      <c r="E11" t="s">
        <v>9</v>
      </c>
      <c r="F11">
        <f>25+18+4+1</f>
        <v>48</v>
      </c>
      <c r="G11">
        <f>43+20+5+2+1+1</f>
        <v>72</v>
      </c>
    </row>
    <row r="12" spans="1:7" x14ac:dyDescent="0.25">
      <c r="A12" t="s">
        <v>10</v>
      </c>
      <c r="B12">
        <v>26</v>
      </c>
      <c r="C12">
        <v>22</v>
      </c>
      <c r="E12" t="s">
        <v>10</v>
      </c>
      <c r="F12">
        <f>76+44+16+9+4</f>
        <v>149</v>
      </c>
      <c r="G12">
        <f>90+68+21+13+5+1</f>
        <v>198</v>
      </c>
    </row>
    <row r="19" spans="1:2" x14ac:dyDescent="0.25">
      <c r="A19">
        <v>2012</v>
      </c>
      <c r="B19">
        <f>77+57+25+11+3</f>
        <v>173</v>
      </c>
    </row>
    <row r="20" spans="1:2" x14ac:dyDescent="0.25">
      <c r="A20">
        <v>2013</v>
      </c>
      <c r="B20">
        <f>92+44+23+9+2+5</f>
        <v>175</v>
      </c>
    </row>
    <row r="21" spans="1:2" x14ac:dyDescent="0.25">
      <c r="A21">
        <v>2014</v>
      </c>
      <c r="B21">
        <f>78+38+19+10+3</f>
        <v>148</v>
      </c>
    </row>
    <row r="22" spans="1:2" x14ac:dyDescent="0.25">
      <c r="A22">
        <v>2015</v>
      </c>
      <c r="B22">
        <f>97+45+20+9+3</f>
        <v>174</v>
      </c>
    </row>
    <row r="23" spans="1:2" x14ac:dyDescent="0.25">
      <c r="A23">
        <v>2016</v>
      </c>
      <c r="B23">
        <f>83+46+21+11+2+3</f>
        <v>166</v>
      </c>
    </row>
    <row r="24" spans="1:2" x14ac:dyDescent="0.25">
      <c r="A24">
        <v>2017</v>
      </c>
      <c r="B24">
        <f>63+55+22+7+5+1+1</f>
        <v>154</v>
      </c>
    </row>
    <row r="25" spans="1:2" x14ac:dyDescent="0.25">
      <c r="A25">
        <v>2018</v>
      </c>
      <c r="B25">
        <f>74+43+16+4+5</f>
        <v>142</v>
      </c>
    </row>
    <row r="26" spans="1:2" x14ac:dyDescent="0.25">
      <c r="A26">
        <v>2019</v>
      </c>
      <c r="B26">
        <f>86+36+22+3+5+2+1</f>
        <v>155</v>
      </c>
    </row>
    <row r="27" spans="1:2" x14ac:dyDescent="0.25">
      <c r="A27">
        <v>2020</v>
      </c>
      <c r="B27">
        <f>98+42+15+14+4+2</f>
        <v>175</v>
      </c>
    </row>
    <row r="8291" spans="3:3" x14ac:dyDescent="0.25">
      <c r="C8291" s="1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40AA19C5BB345B207E7F500E224CA" ma:contentTypeVersion="11" ma:contentTypeDescription="Create a new document." ma:contentTypeScope="" ma:versionID="8dffc8eead4ac6ba6a0cc5311fe21ef5">
  <xsd:schema xmlns:xsd="http://www.w3.org/2001/XMLSchema" xmlns:xs="http://www.w3.org/2001/XMLSchema" xmlns:p="http://schemas.microsoft.com/office/2006/metadata/properties" xmlns:ns3="129a5b91-8fe4-4dde-8e8f-bb793fbb3f5e" xmlns:ns4="bf71c534-09aa-48fe-acbf-3d088c7a3ff7" targetNamespace="http://schemas.microsoft.com/office/2006/metadata/properties" ma:root="true" ma:fieldsID="dbe781bb5260f5e6afd69aebd25ce2e3" ns3:_="" ns4:_="">
    <xsd:import namespace="129a5b91-8fe4-4dde-8e8f-bb793fbb3f5e"/>
    <xsd:import namespace="bf71c534-09aa-48fe-acbf-3d088c7a3f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9a5b91-8fe4-4dde-8e8f-bb793fbb3f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1c534-09aa-48fe-acbf-3d088c7a3f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F2A497-269A-4749-BA30-74092E335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9a5b91-8fe4-4dde-8e8f-bb793fbb3f5e"/>
    <ds:schemaRef ds:uri="bf71c534-09aa-48fe-acbf-3d088c7a3f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7A3E8C-A834-4A73-AE1C-FEC19517B7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5626DE-A13A-4BDB-903F-A17B2A3C4B8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f71c534-09aa-48fe-acbf-3d088c7a3ff7"/>
    <ds:schemaRef ds:uri="129a5b91-8fe4-4dde-8e8f-bb793fbb3f5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Alves</dc:creator>
  <cp:lastModifiedBy>Victor Alves</cp:lastModifiedBy>
  <dcterms:created xsi:type="dcterms:W3CDTF">2021-03-22T19:26:02Z</dcterms:created>
  <dcterms:modified xsi:type="dcterms:W3CDTF">2021-03-22T19:54:31Z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0x010100C4840AA19C5BB345B207E7F500E224CA</vt:lpwstr>
  </property>
</Properties>
</file>