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Faculdade\4 Periodo\Finanças empresariais I\Tarefas\Lista\"/>
    </mc:Choice>
  </mc:AlternateContent>
  <xr:revisionPtr revIDLastSave="0" documentId="8_{B66BF886-B6BC-450C-899D-C486A464427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strição Orçamentária" sheetId="1" r:id="rId1"/>
  </sheets>
  <definedNames>
    <definedName name="solver_adj" localSheetId="0" hidden="1">'Restrição Orçamentária'!$I$20:$I$26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'Restrição Orçamentária'!$I$20</definedName>
    <definedName name="solver_lhs10" localSheetId="0" hidden="1">'Restrição Orçamentária'!$L$26</definedName>
    <definedName name="solver_lhs11" localSheetId="0" hidden="1">'Restrição Orçamentária'!$M$26</definedName>
    <definedName name="solver_lhs2" localSheetId="0" hidden="1">'Restrição Orçamentária'!$I$20</definedName>
    <definedName name="solver_lhs3" localSheetId="0" hidden="1">'Restrição Orçamentária'!$I$20</definedName>
    <definedName name="solver_lhs4" localSheetId="0" hidden="1">'Restrição Orçamentária'!$I$21</definedName>
    <definedName name="solver_lhs5" localSheetId="0" hidden="1">'Restrição Orçamentária'!$I$22</definedName>
    <definedName name="solver_lhs6" localSheetId="0" hidden="1">'Restrição Orçamentária'!$I$23</definedName>
    <definedName name="solver_lhs7" localSheetId="0" hidden="1">'Restrição Orçamentária'!$I$24</definedName>
    <definedName name="solver_lhs8" localSheetId="0" hidden="1">'Restrição Orçamentária'!$I$25</definedName>
    <definedName name="solver_lhs9" localSheetId="0" hidden="1">'Restrição Orçamentária'!$I$26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'Restrição Orçamentária'!$L$23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2</definedName>
    <definedName name="solver_rel11" localSheetId="0" hidden="1">3</definedName>
    <definedName name="solver_rel2" localSheetId="0" hidden="1">5</definedName>
    <definedName name="solver_rel3" localSheetId="0" hidden="1">3</definedName>
    <definedName name="solver_rel4" localSheetId="0" hidden="1">5</definedName>
    <definedName name="solver_rel5" localSheetId="0" hidden="1">5</definedName>
    <definedName name="solver_rel6" localSheetId="0" hidden="1">5</definedName>
    <definedName name="solver_rel7" localSheetId="0" hidden="1">5</definedName>
    <definedName name="solver_rel8" localSheetId="0" hidden="1">5</definedName>
    <definedName name="solver_rel9" localSheetId="0" hidden="1">5</definedName>
    <definedName name="solver_rhs1" localSheetId="0" hidden="1">"binário"</definedName>
    <definedName name="solver_rhs10" localSheetId="0" hidden="1">'Restrição Orçamentária'!$L$25</definedName>
    <definedName name="solver_rhs11" localSheetId="0" hidden="1">'Restrição Orçamentária'!$M$25</definedName>
    <definedName name="solver_rhs2" localSheetId="0" hidden="1">"binário"</definedName>
    <definedName name="solver_rhs3" localSheetId="0" hidden="1">'Restrição Orçamentária'!$I$21</definedName>
    <definedName name="solver_rhs4" localSheetId="0" hidden="1">"binário"</definedName>
    <definedName name="solver_rhs5" localSheetId="0" hidden="1">"binário"</definedName>
    <definedName name="solver_rhs6" localSheetId="0" hidden="1">"binário"</definedName>
    <definedName name="solver_rhs7" localSheetId="0" hidden="1">"binário"</definedName>
    <definedName name="solver_rhs8" localSheetId="0" hidden="1">"binário"</definedName>
    <definedName name="solver_rhs9" localSheetId="0" hidden="1">"binário"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0" i="1"/>
  <c r="M26" i="1"/>
  <c r="L26" i="1"/>
  <c r="E21" i="1"/>
  <c r="E20" i="1"/>
  <c r="M17" i="1"/>
  <c r="L17" i="1"/>
  <c r="M16" i="1" s="1"/>
  <c r="H12" i="1"/>
  <c r="H13" i="1"/>
  <c r="H14" i="1"/>
  <c r="H15" i="1"/>
  <c r="H16" i="1"/>
  <c r="H17" i="1"/>
  <c r="H11" i="1"/>
  <c r="M8" i="1"/>
  <c r="L8" i="1"/>
  <c r="H3" i="1"/>
  <c r="H4" i="1"/>
  <c r="H5" i="1"/>
  <c r="H6" i="1"/>
  <c r="H7" i="1"/>
  <c r="H8" i="1"/>
  <c r="H2" i="1"/>
  <c r="L14" i="1" l="1"/>
  <c r="L23" i="1"/>
  <c r="L5" i="1"/>
</calcChain>
</file>

<file path=xl/sharedStrings.xml><?xml version="1.0" encoding="utf-8"?>
<sst xmlns="http://schemas.openxmlformats.org/spreadsheetml/2006/main" count="60" uniqueCount="23">
  <si>
    <t>PROJETO</t>
  </si>
  <si>
    <t>C0</t>
  </si>
  <si>
    <t>C1</t>
  </si>
  <si>
    <t>C2</t>
  </si>
  <si>
    <t>C3</t>
  </si>
  <si>
    <t>C4</t>
  </si>
  <si>
    <t>VPL</t>
  </si>
  <si>
    <t>Usina</t>
  </si>
  <si>
    <t>Laminação</t>
  </si>
  <si>
    <t>Filial Norte</t>
  </si>
  <si>
    <t>Almoxarifado</t>
  </si>
  <si>
    <t>P &amp; D</t>
  </si>
  <si>
    <t>Informática</t>
  </si>
  <si>
    <t>Restaurante</t>
  </si>
  <si>
    <t>Restrições</t>
  </si>
  <si>
    <t>VPL Máx</t>
  </si>
  <si>
    <t>Decisão</t>
  </si>
  <si>
    <t>K</t>
  </si>
  <si>
    <t>A.</t>
  </si>
  <si>
    <t>B.</t>
  </si>
  <si>
    <t>C.</t>
  </si>
  <si>
    <t>Efetivo</t>
  </si>
  <si>
    <t>Efetiva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</si>
</sst>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8" fontId="0" fillId="2" borderId="1" xfId="0" applyNumberFormat="1" applyFill="1" applyBorder="1"/>
    <xf numFmtId="0" fontId="3" fillId="3" borderId="1" xfId="0" applyFont="1" applyFill="1" applyBorder="1" applyAlignment="1">
      <alignment horizontal="center" vertical="top"/>
    </xf>
    <xf numFmtId="8" fontId="3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/>
    <xf numFmtId="9" fontId="0" fillId="2" borderId="1" xfId="1" applyFont="1" applyFill="1" applyBorder="1"/>
    <xf numFmtId="0" fontId="1" fillId="2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5" zoomScaleNormal="85" workbookViewId="0">
      <selection activeCell="N5" sqref="N5"/>
    </sheetView>
  </sheetViews>
  <sheetFormatPr defaultRowHeight="14.5" x14ac:dyDescent="0.35"/>
  <cols>
    <col min="1" max="1" width="8.7265625" style="1"/>
    <col min="2" max="2" width="12.08984375" style="1" bestFit="1" customWidth="1"/>
    <col min="3" max="3" width="11.81640625" style="1" bestFit="1" customWidth="1"/>
    <col min="4" max="4" width="11.1796875" style="1" bestFit="1" customWidth="1"/>
    <col min="5" max="6" width="12.90625" style="1" bestFit="1" customWidth="1"/>
    <col min="7" max="7" width="6" style="1" bestFit="1" customWidth="1"/>
    <col min="8" max="10" width="8.7265625" style="1"/>
    <col min="11" max="11" width="9.26953125" style="1" bestFit="1" customWidth="1"/>
    <col min="12" max="16384" width="8.7265625" style="1"/>
  </cols>
  <sheetData>
    <row r="1" spans="1:13" x14ac:dyDescent="0.35">
      <c r="A1" s="8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16</v>
      </c>
    </row>
    <row r="2" spans="1:13" x14ac:dyDescent="0.35">
      <c r="B2" s="2" t="s">
        <v>7</v>
      </c>
      <c r="C2" s="2">
        <v>-10</v>
      </c>
      <c r="D2" s="2">
        <v>-5</v>
      </c>
      <c r="E2" s="2">
        <v>20</v>
      </c>
      <c r="F2" s="2">
        <v>15</v>
      </c>
      <c r="G2" s="2">
        <v>10</v>
      </c>
      <c r="H2" s="3">
        <f>NPV($L$3,D2,E2,F2,G2)+C2</f>
        <v>23.598173546074058</v>
      </c>
      <c r="I2" s="2">
        <v>0</v>
      </c>
    </row>
    <row r="3" spans="1:13" x14ac:dyDescent="0.35">
      <c r="B3" s="2" t="s">
        <v>8</v>
      </c>
      <c r="C3" s="2">
        <v>-5</v>
      </c>
      <c r="D3" s="2">
        <v>-5</v>
      </c>
      <c r="E3" s="2">
        <v>20</v>
      </c>
      <c r="F3" s="2">
        <v>15</v>
      </c>
      <c r="G3" s="2">
        <v>5</v>
      </c>
      <c r="H3" s="3">
        <f>NPV($L$3,D3,E3,F3,G3)+C3</f>
        <v>24.637705229883952</v>
      </c>
      <c r="I3" s="2">
        <v>1</v>
      </c>
      <c r="K3" s="6" t="s">
        <v>17</v>
      </c>
      <c r="L3" s="7">
        <v>0.06</v>
      </c>
    </row>
    <row r="4" spans="1:13" x14ac:dyDescent="0.35">
      <c r="B4" s="2" t="s">
        <v>9</v>
      </c>
      <c r="C4" s="2">
        <v>-10</v>
      </c>
      <c r="D4" s="2">
        <v>10</v>
      </c>
      <c r="E4" s="2">
        <v>20</v>
      </c>
      <c r="F4" s="2">
        <v>15</v>
      </c>
      <c r="G4" s="2">
        <v>5</v>
      </c>
      <c r="H4" s="3">
        <f>NPV($L$3,D4,E4,F4,G4)+C4</f>
        <v>33.788648626110366</v>
      </c>
      <c r="I4" s="2">
        <v>1</v>
      </c>
    </row>
    <row r="5" spans="1:13" x14ac:dyDescent="0.35">
      <c r="B5" s="2" t="s">
        <v>10</v>
      </c>
      <c r="C5" s="2">
        <v>-20</v>
      </c>
      <c r="D5" s="2">
        <v>30</v>
      </c>
      <c r="E5" s="2">
        <v>20</v>
      </c>
      <c r="F5" s="2">
        <v>15</v>
      </c>
      <c r="G5" s="2">
        <v>5</v>
      </c>
      <c r="H5" s="3">
        <f>NPV($L$3,D5,E5,F5,G5)+C5</f>
        <v>42.656573154412257</v>
      </c>
      <c r="I5" s="2">
        <v>0</v>
      </c>
      <c r="K5" s="6" t="s">
        <v>15</v>
      </c>
      <c r="L5" s="3">
        <f>SUMPRODUCT(H2:H8,I2:I8)</f>
        <v>87.215002482104694</v>
      </c>
    </row>
    <row r="6" spans="1:13" x14ac:dyDescent="0.35">
      <c r="B6" s="2" t="s">
        <v>11</v>
      </c>
      <c r="C6" s="2">
        <v>-10</v>
      </c>
      <c r="D6" s="2">
        <v>-10</v>
      </c>
      <c r="E6" s="2">
        <v>20</v>
      </c>
      <c r="F6" s="2">
        <v>15</v>
      </c>
      <c r="G6" s="2">
        <v>5</v>
      </c>
      <c r="H6" s="3">
        <f>NPV($L$3,D6,E6,F6,G6)+C6</f>
        <v>14.920724097808481</v>
      </c>
      <c r="I6" s="2">
        <v>0</v>
      </c>
    </row>
    <row r="7" spans="1:13" x14ac:dyDescent="0.35">
      <c r="B7" s="2" t="s">
        <v>12</v>
      </c>
      <c r="C7" s="2">
        <v>-30</v>
      </c>
      <c r="D7" s="2">
        <v>-10</v>
      </c>
      <c r="E7" s="2">
        <v>20</v>
      </c>
      <c r="F7" s="2">
        <v>15</v>
      </c>
      <c r="G7" s="2">
        <v>40</v>
      </c>
      <c r="H7" s="3">
        <f>NPV($L$3,D7,E7,F7,G7)+C7</f>
        <v>22.644002311139197</v>
      </c>
      <c r="I7" s="2">
        <v>0</v>
      </c>
      <c r="K7" s="6" t="s">
        <v>14</v>
      </c>
      <c r="L7" s="2">
        <v>30</v>
      </c>
      <c r="M7" s="2">
        <v>0</v>
      </c>
    </row>
    <row r="8" spans="1:13" x14ac:dyDescent="0.35">
      <c r="B8" s="2" t="s">
        <v>13</v>
      </c>
      <c r="C8" s="2">
        <v>-15</v>
      </c>
      <c r="D8" s="2">
        <v>10</v>
      </c>
      <c r="E8" s="2">
        <v>20</v>
      </c>
      <c r="F8" s="2">
        <v>15</v>
      </c>
      <c r="G8" s="2">
        <v>5</v>
      </c>
      <c r="H8" s="3">
        <f>NPV($L$3,D8,E8,F8,G8)+C8</f>
        <v>28.788648626110366</v>
      </c>
      <c r="I8" s="2">
        <v>1</v>
      </c>
      <c r="K8" s="6" t="s">
        <v>21</v>
      </c>
      <c r="L8" s="2">
        <f>ABS(SUMPRODUCT(C2:C8,I2:I8))</f>
        <v>30</v>
      </c>
      <c r="M8" s="2">
        <f>ABS(SUMPRODUCT(D2:D8,I2:I8))</f>
        <v>15</v>
      </c>
    </row>
    <row r="10" spans="1:13" x14ac:dyDescent="0.35">
      <c r="A10" s="8" t="s">
        <v>19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5" t="s">
        <v>6</v>
      </c>
      <c r="I10" s="4" t="s">
        <v>16</v>
      </c>
    </row>
    <row r="11" spans="1:13" x14ac:dyDescent="0.35">
      <c r="B11" s="2" t="s">
        <v>7</v>
      </c>
      <c r="C11" s="2">
        <v>-10</v>
      </c>
      <c r="D11" s="2">
        <v>-5</v>
      </c>
      <c r="E11" s="2">
        <v>20</v>
      </c>
      <c r="F11" s="2">
        <v>15</v>
      </c>
      <c r="G11" s="2">
        <v>10</v>
      </c>
      <c r="H11" s="3">
        <f>NPV($L$12,D11,E11,F11,G11)+C11</f>
        <v>23.598173546074058</v>
      </c>
      <c r="I11" s="2">
        <v>0</v>
      </c>
    </row>
    <row r="12" spans="1:13" x14ac:dyDescent="0.35">
      <c r="B12" s="2" t="s">
        <v>8</v>
      </c>
      <c r="C12" s="2">
        <v>-5</v>
      </c>
      <c r="D12" s="2">
        <v>-5</v>
      </c>
      <c r="E12" s="2">
        <v>20</v>
      </c>
      <c r="F12" s="2">
        <v>15</v>
      </c>
      <c r="G12" s="2">
        <v>5</v>
      </c>
      <c r="H12" s="3">
        <f>NPV($L$12,D12,E12,F12,G12)+C12</f>
        <v>24.637705229883952</v>
      </c>
      <c r="I12" s="2">
        <v>1</v>
      </c>
      <c r="K12" s="6" t="s">
        <v>17</v>
      </c>
      <c r="L12" s="7">
        <v>0.06</v>
      </c>
    </row>
    <row r="13" spans="1:13" x14ac:dyDescent="0.35">
      <c r="B13" s="2" t="s">
        <v>9</v>
      </c>
      <c r="C13" s="2">
        <v>-10</v>
      </c>
      <c r="D13" s="2">
        <v>10</v>
      </c>
      <c r="E13" s="2">
        <v>20</v>
      </c>
      <c r="F13" s="2">
        <v>15</v>
      </c>
      <c r="G13" s="2">
        <v>5</v>
      </c>
      <c r="H13" s="3">
        <f>NPV($L$12,D13,E13,F13,G13)+C13</f>
        <v>33.788648626110366</v>
      </c>
      <c r="I13" s="2">
        <v>0</v>
      </c>
    </row>
    <row r="14" spans="1:13" x14ac:dyDescent="0.35">
      <c r="B14" s="2" t="s">
        <v>10</v>
      </c>
      <c r="C14" s="2">
        <v>-20</v>
      </c>
      <c r="D14" s="2">
        <v>30</v>
      </c>
      <c r="E14" s="2">
        <v>20</v>
      </c>
      <c r="F14" s="2">
        <v>15</v>
      </c>
      <c r="G14" s="2">
        <v>5</v>
      </c>
      <c r="H14" s="3">
        <f>NPV($L$12,D14,E14,F14,G14)+C14</f>
        <v>42.656573154412257</v>
      </c>
      <c r="I14" s="2">
        <v>1</v>
      </c>
      <c r="K14" s="6" t="s">
        <v>15</v>
      </c>
      <c r="L14" s="3">
        <f>SUMPRODUCT(H11:H17,I11:I17)</f>
        <v>67.294278384296206</v>
      </c>
    </row>
    <row r="15" spans="1:13" x14ac:dyDescent="0.35">
      <c r="B15" s="2" t="s">
        <v>11</v>
      </c>
      <c r="C15" s="2">
        <v>-10</v>
      </c>
      <c r="D15" s="2">
        <v>-10</v>
      </c>
      <c r="E15" s="2">
        <v>20</v>
      </c>
      <c r="F15" s="2">
        <v>15</v>
      </c>
      <c r="G15" s="2">
        <v>5</v>
      </c>
      <c r="H15" s="3">
        <f>NPV($L$12,D15,E15,F15,G15)+C15</f>
        <v>14.920724097808481</v>
      </c>
      <c r="I15" s="2">
        <v>0</v>
      </c>
    </row>
    <row r="16" spans="1:13" x14ac:dyDescent="0.35">
      <c r="B16" s="2" t="s">
        <v>12</v>
      </c>
      <c r="C16" s="2">
        <v>-30</v>
      </c>
      <c r="D16" s="2">
        <v>-10</v>
      </c>
      <c r="E16" s="2">
        <v>20</v>
      </c>
      <c r="F16" s="2">
        <v>15</v>
      </c>
      <c r="G16" s="2">
        <v>40</v>
      </c>
      <c r="H16" s="3">
        <f>NPV($L$12,D16,E16,F16,G16)+C16</f>
        <v>22.644002311139197</v>
      </c>
      <c r="I16" s="2">
        <v>0</v>
      </c>
      <c r="K16" s="6" t="s">
        <v>14</v>
      </c>
      <c r="L16" s="2">
        <v>30</v>
      </c>
      <c r="M16" s="2">
        <f>30-L17</f>
        <v>5</v>
      </c>
    </row>
    <row r="17" spans="1:13" x14ac:dyDescent="0.35">
      <c r="B17" s="2" t="s">
        <v>13</v>
      </c>
      <c r="C17" s="2">
        <v>-15</v>
      </c>
      <c r="D17" s="2">
        <v>10</v>
      </c>
      <c r="E17" s="2">
        <v>20</v>
      </c>
      <c r="F17" s="2">
        <v>15</v>
      </c>
      <c r="G17" s="2">
        <v>5</v>
      </c>
      <c r="H17" s="3">
        <f>NPV($L$12,D17,E17,F17,G17)+C17</f>
        <v>28.788648626110366</v>
      </c>
      <c r="I17" s="2">
        <v>0</v>
      </c>
      <c r="K17" s="6" t="s">
        <v>22</v>
      </c>
      <c r="L17" s="2">
        <f>ABS(SUMPRODUCT(C11:C17,I11:I17))</f>
        <v>25</v>
      </c>
      <c r="M17" s="2">
        <f>ABS(SUMPRODUCT(D11:D17,I11:I17))</f>
        <v>25</v>
      </c>
    </row>
    <row r="19" spans="1:13" x14ac:dyDescent="0.35">
      <c r="A19" s="8" t="s">
        <v>20</v>
      </c>
      <c r="B19" s="4" t="s">
        <v>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5" t="s">
        <v>6</v>
      </c>
      <c r="I19" s="4" t="s">
        <v>16</v>
      </c>
    </row>
    <row r="20" spans="1:13" x14ac:dyDescent="0.35">
      <c r="B20" s="2" t="s">
        <v>7</v>
      </c>
      <c r="C20" s="2">
        <v>-10</v>
      </c>
      <c r="D20" s="2">
        <v>-5</v>
      </c>
      <c r="E20" s="2">
        <f>IF(I20=1,20*0.8,20)</f>
        <v>20</v>
      </c>
      <c r="F20" s="2">
        <v>15</v>
      </c>
      <c r="G20" s="2">
        <v>10</v>
      </c>
      <c r="H20" s="3">
        <f>NPV($L$21,D20,E20,F20,G20)+C20</f>
        <v>23.598173546074058</v>
      </c>
      <c r="I20" s="2">
        <v>0</v>
      </c>
    </row>
    <row r="21" spans="1:13" x14ac:dyDescent="0.35">
      <c r="B21" s="2" t="s">
        <v>8</v>
      </c>
      <c r="C21" s="2">
        <v>-5</v>
      </c>
      <c r="D21" s="2">
        <v>-5</v>
      </c>
      <c r="E21" s="2">
        <f>IF(I21=1,20*0.8,20)</f>
        <v>20</v>
      </c>
      <c r="F21" s="2">
        <v>15</v>
      </c>
      <c r="G21" s="2">
        <v>5</v>
      </c>
      <c r="H21" s="3">
        <f t="shared" ref="H21:H26" si="0">NPV($L$21,D21,E21,F21,G21)+C21</f>
        <v>24.637705229883952</v>
      </c>
      <c r="I21" s="2">
        <v>0</v>
      </c>
      <c r="K21" s="6" t="s">
        <v>17</v>
      </c>
      <c r="L21" s="7">
        <v>0.06</v>
      </c>
    </row>
    <row r="22" spans="1:13" x14ac:dyDescent="0.35">
      <c r="B22" s="2" t="s">
        <v>9</v>
      </c>
      <c r="C22" s="2">
        <v>-10</v>
      </c>
      <c r="D22" s="2">
        <v>10</v>
      </c>
      <c r="E22" s="2">
        <v>20</v>
      </c>
      <c r="F22" s="2">
        <v>15</v>
      </c>
      <c r="G22" s="2">
        <v>5</v>
      </c>
      <c r="H22" s="3">
        <f t="shared" si="0"/>
        <v>33.788648626110366</v>
      </c>
      <c r="I22" s="2">
        <v>1</v>
      </c>
    </row>
    <row r="23" spans="1:13" x14ac:dyDescent="0.35">
      <c r="B23" s="2" t="s">
        <v>10</v>
      </c>
      <c r="C23" s="2">
        <v>-20</v>
      </c>
      <c r="D23" s="2">
        <v>30</v>
      </c>
      <c r="E23" s="2">
        <v>20</v>
      </c>
      <c r="F23" s="2">
        <v>15</v>
      </c>
      <c r="G23" s="2">
        <v>5</v>
      </c>
      <c r="H23" s="3">
        <f t="shared" si="0"/>
        <v>42.656573154412257</v>
      </c>
      <c r="I23" s="2">
        <v>1</v>
      </c>
      <c r="K23" s="6" t="s">
        <v>15</v>
      </c>
      <c r="L23" s="3">
        <f>SUMPRODUCT(H20:H26,I20:I26)</f>
        <v>76.445221780522616</v>
      </c>
    </row>
    <row r="24" spans="1:13" x14ac:dyDescent="0.35">
      <c r="B24" s="2" t="s">
        <v>11</v>
      </c>
      <c r="C24" s="2">
        <v>-10</v>
      </c>
      <c r="D24" s="2">
        <v>-10</v>
      </c>
      <c r="E24" s="2">
        <v>20</v>
      </c>
      <c r="F24" s="2">
        <v>15</v>
      </c>
      <c r="G24" s="2">
        <v>5</v>
      </c>
      <c r="H24" s="3">
        <f t="shared" si="0"/>
        <v>14.920724097808481</v>
      </c>
      <c r="I24" s="2">
        <v>0</v>
      </c>
    </row>
    <row r="25" spans="1:13" x14ac:dyDescent="0.35">
      <c r="B25" s="2" t="s">
        <v>12</v>
      </c>
      <c r="C25" s="2">
        <v>-30</v>
      </c>
      <c r="D25" s="2">
        <v>-10</v>
      </c>
      <c r="E25" s="2">
        <v>20</v>
      </c>
      <c r="F25" s="2">
        <v>15</v>
      </c>
      <c r="G25" s="2">
        <v>40</v>
      </c>
      <c r="H25" s="3">
        <f t="shared" si="0"/>
        <v>22.644002311139197</v>
      </c>
      <c r="I25" s="2">
        <v>0</v>
      </c>
      <c r="K25" s="6" t="s">
        <v>14</v>
      </c>
      <c r="L25" s="2">
        <v>30</v>
      </c>
      <c r="M25" s="2">
        <v>0</v>
      </c>
    </row>
    <row r="26" spans="1:13" x14ac:dyDescent="0.35">
      <c r="B26" s="2" t="s">
        <v>13</v>
      </c>
      <c r="C26" s="2">
        <v>-15</v>
      </c>
      <c r="D26" s="2">
        <v>10</v>
      </c>
      <c r="E26" s="2">
        <v>20</v>
      </c>
      <c r="F26" s="2">
        <v>15</v>
      </c>
      <c r="G26" s="2">
        <v>5</v>
      </c>
      <c r="H26" s="3">
        <f t="shared" si="0"/>
        <v>28.788648626110366</v>
      </c>
      <c r="I26" s="2">
        <v>0</v>
      </c>
      <c r="K26" s="6" t="s">
        <v>22</v>
      </c>
      <c r="L26" s="2">
        <f>ABS(SUMPRODUCT(C20:C26,I20:I26))</f>
        <v>30</v>
      </c>
      <c r="M26" s="2">
        <f>ABS(SUMPRODUCT(D20:D26,I20:I26))</f>
        <v>40</v>
      </c>
    </row>
  </sheetData>
  <dataValidations count="1">
    <dataValidation type="list" allowBlank="1" showInputMessage="1" showErrorMessage="1" sqref="L3 L12 L21" xr:uid="{170D4205-EDE9-4D7A-990E-86F53411CA5D}">
      <mc:AlternateContent xmlns:x12ac="http://schemas.microsoft.com/office/spreadsheetml/2011/1/ac" xmlns:mc="http://schemas.openxmlformats.org/markup-compatibility/2006">
        <mc:Choice Requires="x12ac">
          <x12ac:list>"0,06","0,1","0,2"</x12ac:list>
        </mc:Choice>
        <mc:Fallback>
          <formula1>"0,06,0,1,0,2"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Restrição Orçamentária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Victor</dc:creator>
  <cp:lastModifiedBy>Victor Monteiro</cp:lastModifiedBy>
  <dcterms:created xsi:type="dcterms:W3CDTF">2024-12-05T18:42:08Z</dcterms:created>
  <dcterms:modified xsi:type="dcterms:W3CDTF">2024-12-06T17:07:26Z</dcterms:modified>
</cp:coreProperties>
</file>