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INMA~1\AppData\Local\Temp\Rar$DIa4424.8005\"/>
    </mc:Choice>
  </mc:AlternateContent>
  <xr:revisionPtr revIDLastSave="0" documentId="13_ncr:1_{6521200E-8494-4F9E-8833-31C3A6FF6362}" xr6:coauthVersionLast="47" xr6:coauthVersionMax="47" xr10:uidLastSave="{00000000-0000-0000-0000-000000000000}"/>
  <bookViews>
    <workbookView xWindow="-120" yWindow="-120" windowWidth="20730" windowHeight="11310" activeTab="3" xr2:uid="{FBC98FF5-5CB1-424C-988D-F4C2A94AD323}"/>
  </bookViews>
  <sheets>
    <sheet name="Sumif" sheetId="1" r:id="rId1"/>
    <sheet name="Sumifs" sheetId="2" r:id="rId2"/>
    <sheet name="Countif" sheetId="3" r:id="rId3"/>
    <sheet name="Countifs" sheetId="4" r:id="rId4"/>
  </sheets>
  <definedNames>
    <definedName name="_xlnm._FilterDatabase" localSheetId="0" hidden="1">Sumif!$A$1:$G$44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" i="4" l="1"/>
  <c r="J8" i="4"/>
  <c r="J5" i="4"/>
  <c r="J2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" i="3"/>
  <c r="K5" i="3"/>
  <c r="J19" i="2"/>
  <c r="J14" i="2"/>
  <c r="J15" i="2"/>
  <c r="J6" i="2"/>
  <c r="J14" i="1"/>
  <c r="J15" i="1"/>
  <c r="J6" i="1"/>
  <c r="K23" i="2"/>
  <c r="K24" i="2"/>
  <c r="K25" i="2"/>
  <c r="K26" i="2"/>
  <c r="K22" i="2"/>
  <c r="J18" i="2"/>
  <c r="J4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K4" i="3"/>
  <c r="J4" i="2"/>
  <c r="J12" i="1"/>
  <c r="J4" i="1"/>
</calcChain>
</file>

<file path=xl/sharedStrings.xml><?xml version="1.0" encoding="utf-8"?>
<sst xmlns="http://schemas.openxmlformats.org/spreadsheetml/2006/main" count="585" uniqueCount="43">
  <si>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</si>
  <si>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</si>
  <si>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</si>
  <si>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</si>
  <si>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</si>
  <si>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</si>
  <si>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</si>
  <si>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</si>
  <si>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</si>
  <si>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</si>
  <si>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</si>
  <si>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</si>
  <si>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</si>
  <si>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</si>
  <si>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</si>
  <si>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</si>
  <si>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</si>
  <si>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</si>
  <si>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</si>
  <si>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</si>
  <si>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</si>
  <si>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</si>
  <si>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</si>
  <si>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</si>
  <si>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</si>
  <si>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Row Labels</t>
  </si>
  <si>
    <t>Grand Total</t>
  </si>
  <si>
    <t>Sum of Units</t>
  </si>
  <si>
    <t>Q) Find the total Units that were sold in the East region</t>
  </si>
  <si>
    <t>Revenue</t>
  </si>
  <si>
    <t>Q) What was the total revenue generated from Binder</t>
  </si>
  <si>
    <t>Sum of Total</t>
  </si>
  <si>
    <t>Q) What is the total revenue generated from the Central region where the item is a Pencil?</t>
  </si>
  <si>
    <t>Sum of Revenue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</si>
  <si>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</si>
  <si>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</si>
  <si>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</si>
  <si>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</si>
  <si>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</si>
  <si>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</si>
  <si>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</si>
  <si>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</si>
  <si>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Total revenue for units&gt;50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</si>
</sst>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0" borderId="0" xfId="1" applyAlignment="1">
      <alignment horizontal="left" vertical="center"/>
    </xf>
    <xf numFmtId="165" fontId="3" fillId="0" borderId="0" xfId="1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164" fontId="3" fillId="0" borderId="0" xfId="2" applyFont="1" applyFill="1" applyBorder="1" applyAlignment="1" applyProtection="1">
      <alignment horizontal="left" vertical="center"/>
    </xf>
    <xf numFmtId="164" fontId="3" fillId="0" borderId="0" xfId="2" applyFont="1" applyFill="1" applyBorder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3" fillId="4" borderId="0" xfId="1" applyNumberFormat="1" applyFill="1" applyAlignment="1">
      <alignment horizontal="left" vertical="center"/>
    </xf>
    <xf numFmtId="0" fontId="3" fillId="4" borderId="0" xfId="1" applyFill="1" applyAlignment="1">
      <alignment horizontal="left" vertical="center"/>
    </xf>
    <xf numFmtId="0" fontId="3" fillId="4" borderId="0" xfId="1" applyFill="1" applyAlignment="1" applyProtection="1">
      <alignment horizontal="left" vertical="center"/>
      <protection locked="0"/>
    </xf>
    <xf numFmtId="0" fontId="3" fillId="4" borderId="0" xfId="1" applyFill="1" applyAlignment="1">
      <alignment horizontal="center" vertical="center"/>
    </xf>
    <xf numFmtId="0" fontId="6" fillId="0" borderId="0" xfId="0" applyFont="1"/>
    <xf numFmtId="0" fontId="6" fillId="3" borderId="0" xfId="0" applyFont="1" applyFill="1"/>
    <xf numFmtId="0" fontId="0" fillId="5" borderId="0" xfId="0" applyFill="1"/>
    <xf numFmtId="0" fontId="2" fillId="6" borderId="0" xfId="0" applyFont="1" applyFill="1"/>
  </cellXfs>
  <cellStyles count="6">
    <cellStyle name="Comma 2" xfId="2" xr:uid="{746FDB2C-7898-4A5B-AB9F-46C0E189931B}"/>
    <cellStyle name="Ctx_Hyperlink" xfId="3" xr:uid="{7C0ECEB8-AE31-4B61-A42E-D99699D5CB43}"/>
    <cellStyle name="Hyperlink 2" xfId="5" xr:uid="{8CEC515B-C484-4C4C-B036-36269226D9F9}"/>
    <cellStyle name="Normal" xfId="0" builtinId="0"/>
    <cellStyle name="Normal 2" xfId="1" xr:uid="{1B33F858-9C14-4E58-8769-5CA52E160DB1}"/>
    <cellStyle name="Normal 4" xfId="4" xr:uid="{5E4D70B4-4600-4EAE-9905-C751187F9872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jeet Biswal" refreshedDate="44019.663264699077" createdVersion="6" refreshedVersion="6" minRefreshableVersion="3" recordCount="43" xr:uid="{5BF2E19E-C6E4-4EB2-98A1-5BF15EDE2E02}">
  <cacheSource type="worksheet">
    <worksheetSource ref="A1:G44" sheet="Sumif"/>
  </cacheSource>
  <cacheFields count="7">
    <cacheField name="OrderDate" numFmtId="165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164">
      <sharedItems containsSemiMixedTypes="0" containsString="0" containsNumber="1" minValue="1.29" maxValue="275"/>
    </cacheField>
    <cacheField name="Total" numFmtId="164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jeet Biswal" refreshedDate="44019.675568981482" createdVersion="6" refreshedVersion="6" minRefreshableVersion="3" recordCount="43" xr:uid="{308EE949-75B4-47E2-AA97-8716B417EFC3}">
  <cacheSource type="worksheet">
    <worksheetSource ref="A1:G44" sheet="Sumifs"/>
  </cacheSource>
  <cacheFields count="7">
    <cacheField name="OrderDate" numFmtId="165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164">
      <sharedItems containsSemiMixedTypes="0" containsString="0" containsNumber="1" minValue="1.29" maxValue="275"/>
    </cacheField>
    <cacheField name="Revenue" numFmtId="164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89E7F-24D8-4C9B-A982-E14D357A52E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2:N18" firstHeaderRow="1" firstDataRow="1" firstDataCol="1"/>
  <pivotFields count="7">
    <pivotField numFmtId="165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164" showAll="0"/>
    <pivotField dataField="1" numFmtId="164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E27417-6251-46A5-A9F5-9F65904F8A4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N8" firstHeaderRow="1" firstDataRow="1" firstDataCol="1"/>
  <pivotFields count="7">
    <pivotField numFmtId="165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164" showAll="0"/>
    <pivotField numFmtId="164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6911D3-8D26-4F51-AC10-6033BF68CAB4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10" firstHeaderRow="1" firstDataRow="1" firstDataCol="1" rowPageCount="1" colPageCount="1"/>
  <pivotFields count="7">
    <pivotField numFmtId="165" showAll="0"/>
    <pivotField axis="axisRow" showAll="0">
      <items count="4">
        <item x="1"/>
        <item x="0"/>
        <item x="2"/>
        <item t="default"/>
      </items>
    </pivotField>
    <pivotField showAll="0"/>
    <pivotField axis="axisPage" showAll="0">
      <items count="6">
        <item x="1"/>
        <item x="3"/>
        <item x="2"/>
        <item x="4"/>
        <item x="0"/>
        <item t="default"/>
      </items>
    </pivotField>
    <pivotField showAll="0"/>
    <pivotField numFmtId="164" showAll="0"/>
    <pivotField dataField="1" numFmtId="164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4" hier="-1"/>
  </pageField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F104-C833-41D8-9A27-0E8CB515FE57}">
  <dimension ref="A1:N44"/>
  <sheetViews>
    <sheetView topLeftCell="A16" workbookViewId="0">
      <selection activeCell="J23" sqref="J23"/>
    </sheetView>
  </sheetViews>
  <sheetFormatPr defaultRowHeight="15" x14ac:dyDescent="0.25"/>
  <cols>
    <col min="1" max="1" width="9.5703125" bestFit="1" customWidth="1"/>
    <col min="13" max="13" width="12.42578125" bestFit="1" customWidth="1"/>
    <col min="14" max="14" width="11.42578125" bestFit="1" customWidth="1"/>
  </cols>
  <sheetData>
    <row r="1" spans="1:14" x14ac:dyDescent="0.25">
      <c r="A1" s="14" t="s">
        <v>19</v>
      </c>
      <c r="B1" s="11" t="s">
        <v>20</v>
      </c>
      <c r="C1" s="11" t="s">
        <v>21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4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0" t="s">
        <v>28</v>
      </c>
      <c r="K2" s="10"/>
      <c r="L2" s="10"/>
      <c r="M2" s="10"/>
      <c r="N2" s="10"/>
    </row>
    <row r="3" spans="1:14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4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SUMIF(B2:B44,"East",E2:E44)</f>
        <v>691</v>
      </c>
      <c r="M4" s="7" t="s">
        <v>25</v>
      </c>
      <c r="N4" t="s">
        <v>27</v>
      </c>
    </row>
    <row r="5" spans="1:14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M5" s="8" t="s">
        <v>3</v>
      </c>
      <c r="N5">
        <v>1199</v>
      </c>
    </row>
    <row r="6" spans="1:14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>
        <f>SUMIF(B2:B44,"East",E2:E44)</f>
        <v>691</v>
      </c>
      <c r="M6" s="8" t="s">
        <v>0</v>
      </c>
      <c r="N6">
        <v>691</v>
      </c>
    </row>
    <row r="7" spans="1:14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M7" s="8" t="s">
        <v>9</v>
      </c>
      <c r="N7">
        <v>231</v>
      </c>
    </row>
    <row r="8" spans="1:14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8" t="s">
        <v>26</v>
      </c>
      <c r="N8">
        <v>2121</v>
      </c>
    </row>
    <row r="9" spans="1:14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0" t="s">
        <v>30</v>
      </c>
      <c r="K10" s="10"/>
      <c r="L10" s="10"/>
      <c r="M10" s="10"/>
      <c r="N10" s="10"/>
    </row>
    <row r="11" spans="1:14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9">
        <f>SUMIF(D2:D44,"Binder",G2:G44)</f>
        <v>9577.65</v>
      </c>
      <c r="M12" s="7" t="s">
        <v>25</v>
      </c>
      <c r="N12" t="s">
        <v>31</v>
      </c>
    </row>
    <row r="13" spans="1:14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8" t="s">
        <v>5</v>
      </c>
      <c r="N13">
        <v>9577.65</v>
      </c>
    </row>
    <row r="14" spans="1:14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J14">
        <f>SUMIF(D2:D44,"Binder",G2:G44)</f>
        <v>9577.65</v>
      </c>
      <c r="K14" t="s">
        <v>5</v>
      </c>
      <c r="M14" s="8" t="s">
        <v>17</v>
      </c>
      <c r="N14">
        <v>1700</v>
      </c>
    </row>
    <row r="15" spans="1:14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J15">
        <f>SUMIF(D3:D45,"Pen",G3:G45)</f>
        <v>2045.2199999999998</v>
      </c>
      <c r="K15" t="s">
        <v>8</v>
      </c>
      <c r="M15" s="8" t="s">
        <v>8</v>
      </c>
      <c r="N15">
        <v>2045.2199999999998</v>
      </c>
    </row>
    <row r="16" spans="1:14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8" t="s">
        <v>18</v>
      </c>
      <c r="N16">
        <v>4169.87</v>
      </c>
    </row>
    <row r="17" spans="1:14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8" t="s">
        <v>2</v>
      </c>
      <c r="N17">
        <v>2135.1400000000003</v>
      </c>
    </row>
    <row r="18" spans="1:14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8" t="s">
        <v>26</v>
      </c>
      <c r="N18">
        <v>19627.879999999997</v>
      </c>
    </row>
    <row r="19" spans="1:14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J23" s="10"/>
      <c r="K23" s="10"/>
      <c r="L23" s="10"/>
      <c r="M23" s="10"/>
      <c r="N23" s="10"/>
    </row>
    <row r="24" spans="1:14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autoFilter ref="A1:G44" xr:uid="{C001F104-C833-41D8-9A27-0E8CB515FE57}"/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128C-8977-4D74-8141-749DD5D9D7E3}">
  <dimension ref="A1:S44"/>
  <sheetViews>
    <sheetView topLeftCell="A11" workbookViewId="0">
      <selection activeCell="J19" sqref="J19"/>
    </sheetView>
  </sheetViews>
  <sheetFormatPr defaultRowHeight="15" x14ac:dyDescent="0.25"/>
  <cols>
    <col min="11" max="11" width="23" bestFit="1" customWidth="1"/>
    <col min="12" max="12" width="14.140625" customWidth="1"/>
    <col min="13" max="13" width="14.42578125" bestFit="1" customWidth="1"/>
  </cols>
  <sheetData>
    <row r="1" spans="1:19" x14ac:dyDescent="0.25">
      <c r="A1" s="14" t="s">
        <v>19</v>
      </c>
      <c r="B1" s="11" t="s">
        <v>20</v>
      </c>
      <c r="C1" s="11" t="s">
        <v>34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9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0" t="s">
        <v>32</v>
      </c>
      <c r="K2" s="10"/>
      <c r="L2" s="10"/>
      <c r="M2" s="10"/>
      <c r="N2" s="10"/>
      <c r="O2" s="10"/>
      <c r="P2" s="10"/>
      <c r="Q2" s="10"/>
    </row>
    <row r="3" spans="1:19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9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SUMIFS(G2:G44,B2:B44,"Central",D2:D44,"Pencil")</f>
        <v>1540.32</v>
      </c>
      <c r="L4" s="7" t="s">
        <v>22</v>
      </c>
      <c r="M4" t="s">
        <v>2</v>
      </c>
    </row>
    <row r="5" spans="1:19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9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>
        <f>SUMIFS(G2:G44,B2:B44,"Central",D2:D44,"Pencil")</f>
        <v>1540.32</v>
      </c>
      <c r="L6" s="7" t="s">
        <v>25</v>
      </c>
      <c r="M6" t="s">
        <v>33</v>
      </c>
    </row>
    <row r="7" spans="1:19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L7" s="8" t="s">
        <v>3</v>
      </c>
      <c r="M7">
        <v>1540.3200000000002</v>
      </c>
    </row>
    <row r="8" spans="1:19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L8" s="8" t="s">
        <v>0</v>
      </c>
      <c r="M8">
        <v>363.70000000000005</v>
      </c>
    </row>
    <row r="9" spans="1:19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L9" s="8" t="s">
        <v>9</v>
      </c>
      <c r="M9">
        <v>231.12</v>
      </c>
    </row>
    <row r="10" spans="1:19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L10" s="8" t="s">
        <v>26</v>
      </c>
      <c r="M10">
        <v>2135.1400000000003</v>
      </c>
    </row>
    <row r="11" spans="1:19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9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0" t="s">
        <v>35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9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J14" s="9">
        <f>SUMIFS(E2:E44,C2:C44,"Jones",F2:F44,"&gt;4")</f>
        <v>301</v>
      </c>
    </row>
    <row r="15" spans="1:19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J15">
        <f>SUMIFS(E2:E44,C2:C44,"Jones",F2:F44,"&gt;4")</f>
        <v>301</v>
      </c>
    </row>
    <row r="16" spans="1:19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J16" s="16" t="s">
        <v>41</v>
      </c>
      <c r="K16" s="10"/>
      <c r="L16" s="10"/>
      <c r="M16" s="10"/>
      <c r="N16" s="10"/>
    </row>
    <row r="17" spans="1:11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11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J18" s="9">
        <f>SUMIFS(E2:E44,C2:C44,"Jones", D2:D44,"&lt;&gt;Pencil")</f>
        <v>266</v>
      </c>
    </row>
    <row r="19" spans="1:11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  <c r="J19">
        <f>SUMIFS(E2:E44,C2:C44,"Jones",D2:D44,"&lt;&gt;Pencil")</f>
        <v>266</v>
      </c>
    </row>
    <row r="20" spans="1:11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1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J21" s="17" t="s">
        <v>34</v>
      </c>
      <c r="K21" s="18" t="s">
        <v>42</v>
      </c>
    </row>
    <row r="22" spans="1:11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J22" s="3" t="s">
        <v>1</v>
      </c>
      <c r="K22">
        <f>SUMIFS($G$2:$G$44,$C$2:$C$44,J22,$E$2:$E$44,"&gt;50")</f>
        <v>1912.5900000000001</v>
      </c>
    </row>
    <row r="23" spans="1:11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J23" s="3" t="s">
        <v>4</v>
      </c>
      <c r="K23">
        <f t="shared" ref="K23:K26" si="0">SUMIFS($G$2:$G$44,$C$2:$C$44,J23,$E$2:$E$44,"&gt;50")</f>
        <v>479.04</v>
      </c>
    </row>
    <row r="24" spans="1:11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J24" s="3" t="s">
        <v>6</v>
      </c>
      <c r="K24">
        <f t="shared" si="0"/>
        <v>2328.16</v>
      </c>
    </row>
    <row r="25" spans="1:11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J25" s="3" t="s">
        <v>7</v>
      </c>
      <c r="K25">
        <f t="shared" si="0"/>
        <v>787.57</v>
      </c>
    </row>
    <row r="26" spans="1:11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J26" s="3" t="s">
        <v>10</v>
      </c>
      <c r="K26">
        <f t="shared" si="0"/>
        <v>318.68</v>
      </c>
    </row>
    <row r="27" spans="1:11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1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1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1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1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1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54BC-5073-4C28-B5DB-6F2C11240FD4}">
  <dimension ref="A1:P44"/>
  <sheetViews>
    <sheetView topLeftCell="A19" workbookViewId="0">
      <selection activeCell="K28" sqref="K28"/>
    </sheetView>
  </sheetViews>
  <sheetFormatPr defaultRowHeight="15" x14ac:dyDescent="0.25"/>
  <sheetData>
    <row r="1" spans="1:16" x14ac:dyDescent="0.25">
      <c r="A1" s="14" t="s">
        <v>19</v>
      </c>
      <c r="B1" s="11" t="s">
        <v>20</v>
      </c>
      <c r="C1" s="11" t="s">
        <v>34</v>
      </c>
      <c r="D1" s="12" t="s">
        <v>22</v>
      </c>
      <c r="E1" s="13" t="s">
        <v>23</v>
      </c>
      <c r="F1" s="12" t="s">
        <v>24</v>
      </c>
      <c r="G1" s="12" t="s">
        <v>29</v>
      </c>
      <c r="H1" s="12" t="s">
        <v>37</v>
      </c>
    </row>
    <row r="2" spans="1:16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H2">
        <f>COUNTIF($C$2:$C$44,C2)</f>
        <v>8</v>
      </c>
      <c r="I2" t="b">
        <f>COUNTIF(C1:C44,C2)&gt;3</f>
        <v>1</v>
      </c>
      <c r="J2" t="b">
        <f>COUNTIF(C2:C44,C2)&gt;3</f>
        <v>1</v>
      </c>
      <c r="K2" s="10" t="s">
        <v>36</v>
      </c>
      <c r="L2" s="10"/>
      <c r="M2" s="10"/>
      <c r="N2" s="10"/>
      <c r="O2" s="10"/>
    </row>
    <row r="3" spans="1:16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  <c r="H3">
        <f t="shared" ref="H3:H44" si="0">COUNTIF($C$2:$C$44,C3)</f>
        <v>4</v>
      </c>
      <c r="I3" t="b">
        <f t="shared" ref="I3:I44" si="1">COUNTIF(C2:C45,C3)&gt;3</f>
        <v>1</v>
      </c>
      <c r="J3" t="b">
        <f t="shared" ref="J3:J44" si="2">COUNTIF(C3:C45,C3)&gt;3</f>
        <v>1</v>
      </c>
    </row>
    <row r="4" spans="1:16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H4">
        <f t="shared" si="0"/>
        <v>5</v>
      </c>
      <c r="I4" t="b">
        <f t="shared" si="1"/>
        <v>1</v>
      </c>
      <c r="J4" t="b">
        <f t="shared" si="2"/>
        <v>1</v>
      </c>
      <c r="K4" s="9">
        <f>COUNTIF(C2:C44,"Gill")</f>
        <v>5</v>
      </c>
    </row>
    <row r="5" spans="1:16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H5">
        <f t="shared" si="0"/>
        <v>5</v>
      </c>
      <c r="I5" t="b">
        <f t="shared" si="1"/>
        <v>1</v>
      </c>
      <c r="J5" t="b">
        <f t="shared" si="2"/>
        <v>1</v>
      </c>
      <c r="K5">
        <f>COUNTIF(C2:C44,"Gill")</f>
        <v>5</v>
      </c>
    </row>
    <row r="6" spans="1:16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H6">
        <f t="shared" si="0"/>
        <v>4</v>
      </c>
      <c r="I6" t="b">
        <f t="shared" si="1"/>
        <v>1</v>
      </c>
      <c r="J6" t="b">
        <f t="shared" si="2"/>
        <v>1</v>
      </c>
      <c r="K6" s="10" t="s">
        <v>40</v>
      </c>
      <c r="L6" s="10"/>
      <c r="M6" s="10"/>
      <c r="N6" s="10"/>
      <c r="O6" s="10"/>
      <c r="P6" s="10"/>
    </row>
    <row r="7" spans="1:16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H7">
        <f t="shared" si="0"/>
        <v>8</v>
      </c>
      <c r="I7" t="b">
        <f t="shared" si="1"/>
        <v>1</v>
      </c>
      <c r="J7" t="b">
        <f t="shared" si="2"/>
        <v>1</v>
      </c>
    </row>
    <row r="8" spans="1:16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H8">
        <f t="shared" si="0"/>
        <v>4</v>
      </c>
      <c r="I8" t="b">
        <f t="shared" si="1"/>
        <v>1</v>
      </c>
      <c r="J8" t="b">
        <f t="shared" si="2"/>
        <v>1</v>
      </c>
    </row>
    <row r="9" spans="1:16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H9">
        <f t="shared" si="0"/>
        <v>5</v>
      </c>
      <c r="I9" t="b">
        <f t="shared" si="1"/>
        <v>1</v>
      </c>
      <c r="J9" t="b">
        <f t="shared" si="2"/>
        <v>1</v>
      </c>
    </row>
    <row r="10" spans="1:16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H10">
        <f t="shared" si="0"/>
        <v>2</v>
      </c>
      <c r="I10" t="b">
        <f t="shared" si="1"/>
        <v>0</v>
      </c>
      <c r="J10" t="b">
        <f t="shared" si="2"/>
        <v>0</v>
      </c>
    </row>
    <row r="11" spans="1:16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  <c r="H11">
        <f t="shared" si="0"/>
        <v>8</v>
      </c>
      <c r="I11" t="b">
        <f t="shared" si="1"/>
        <v>1</v>
      </c>
      <c r="J11" t="b">
        <f t="shared" si="2"/>
        <v>1</v>
      </c>
    </row>
    <row r="12" spans="1:16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H12">
        <f t="shared" si="0"/>
        <v>3</v>
      </c>
      <c r="I12" t="b">
        <f t="shared" si="1"/>
        <v>0</v>
      </c>
      <c r="J12" t="b">
        <f t="shared" si="2"/>
        <v>0</v>
      </c>
    </row>
    <row r="13" spans="1:16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H13">
        <f t="shared" si="0"/>
        <v>2</v>
      </c>
      <c r="I13" t="b">
        <f t="shared" si="1"/>
        <v>0</v>
      </c>
      <c r="J13" t="b">
        <f t="shared" si="2"/>
        <v>0</v>
      </c>
    </row>
    <row r="14" spans="1:16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H14">
        <f t="shared" si="0"/>
        <v>3</v>
      </c>
      <c r="I14" t="b">
        <f t="shared" si="1"/>
        <v>0</v>
      </c>
      <c r="J14" t="b">
        <f t="shared" si="2"/>
        <v>0</v>
      </c>
    </row>
    <row r="15" spans="1:16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H15">
        <f t="shared" si="0"/>
        <v>8</v>
      </c>
      <c r="I15" t="b">
        <f t="shared" si="1"/>
        <v>1</v>
      </c>
      <c r="J15" t="b">
        <f t="shared" si="2"/>
        <v>1</v>
      </c>
    </row>
    <row r="16" spans="1:16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H16">
        <f t="shared" si="0"/>
        <v>3</v>
      </c>
      <c r="I16" t="b">
        <f t="shared" si="1"/>
        <v>0</v>
      </c>
      <c r="J16" t="b">
        <f t="shared" si="2"/>
        <v>0</v>
      </c>
    </row>
    <row r="17" spans="1:10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H17">
        <f t="shared" si="0"/>
        <v>8</v>
      </c>
      <c r="I17" t="b">
        <f t="shared" si="1"/>
        <v>1</v>
      </c>
      <c r="J17" t="b">
        <f t="shared" si="2"/>
        <v>1</v>
      </c>
    </row>
    <row r="18" spans="1:10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H18">
        <f t="shared" si="0"/>
        <v>3</v>
      </c>
      <c r="I18" t="b">
        <f t="shared" si="1"/>
        <v>0</v>
      </c>
      <c r="J18" t="b">
        <f t="shared" si="2"/>
        <v>0</v>
      </c>
    </row>
    <row r="19" spans="1:10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  <c r="H19">
        <f t="shared" si="0"/>
        <v>8</v>
      </c>
      <c r="I19" t="b">
        <f t="shared" si="1"/>
        <v>0</v>
      </c>
      <c r="J19" t="b">
        <f t="shared" si="2"/>
        <v>0</v>
      </c>
    </row>
    <row r="20" spans="1:10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  <c r="H20">
        <f t="shared" si="0"/>
        <v>3</v>
      </c>
      <c r="I20" t="b">
        <f t="shared" si="1"/>
        <v>0</v>
      </c>
      <c r="J20" t="b">
        <f t="shared" si="2"/>
        <v>0</v>
      </c>
    </row>
    <row r="21" spans="1:10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H21">
        <f t="shared" si="0"/>
        <v>4</v>
      </c>
      <c r="I21" t="b">
        <f t="shared" si="1"/>
        <v>0</v>
      </c>
      <c r="J21" t="b">
        <f>COUNTIF(C21:C63,C21)&gt;3</f>
        <v>0</v>
      </c>
    </row>
    <row r="22" spans="1:10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H22">
        <f t="shared" si="0"/>
        <v>3</v>
      </c>
      <c r="I22" t="b">
        <f t="shared" si="1"/>
        <v>0</v>
      </c>
      <c r="J22" t="b">
        <f t="shared" si="2"/>
        <v>0</v>
      </c>
    </row>
    <row r="23" spans="1:10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H23">
        <f t="shared" si="0"/>
        <v>3</v>
      </c>
      <c r="I23" t="b">
        <f t="shared" si="1"/>
        <v>0</v>
      </c>
      <c r="J23" t="b">
        <f t="shared" si="2"/>
        <v>0</v>
      </c>
    </row>
    <row r="24" spans="1:10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H24">
        <f t="shared" si="0"/>
        <v>5</v>
      </c>
      <c r="I24" t="b">
        <f t="shared" si="1"/>
        <v>1</v>
      </c>
      <c r="J24" t="b">
        <f t="shared" si="2"/>
        <v>1</v>
      </c>
    </row>
    <row r="25" spans="1:10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H25">
        <f t="shared" si="0"/>
        <v>3</v>
      </c>
      <c r="I25" t="b">
        <f t="shared" si="1"/>
        <v>0</v>
      </c>
      <c r="J25" t="b">
        <f t="shared" si="2"/>
        <v>0</v>
      </c>
    </row>
    <row r="26" spans="1:10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H26">
        <f t="shared" si="0"/>
        <v>8</v>
      </c>
      <c r="I26" t="b">
        <f t="shared" si="1"/>
        <v>0</v>
      </c>
      <c r="J26" t="b">
        <f t="shared" si="2"/>
        <v>0</v>
      </c>
    </row>
    <row r="27" spans="1:10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  <c r="H27">
        <f t="shared" si="0"/>
        <v>4</v>
      </c>
      <c r="I27" t="b">
        <f t="shared" si="1"/>
        <v>0</v>
      </c>
      <c r="J27" t="b">
        <f t="shared" si="2"/>
        <v>0</v>
      </c>
    </row>
    <row r="28" spans="1:10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  <c r="H28">
        <f t="shared" si="0"/>
        <v>5</v>
      </c>
      <c r="I28" t="b">
        <f t="shared" si="1"/>
        <v>0</v>
      </c>
      <c r="J28" t="b">
        <f t="shared" si="2"/>
        <v>0</v>
      </c>
    </row>
    <row r="29" spans="1:10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  <c r="H29">
        <f t="shared" si="0"/>
        <v>4</v>
      </c>
      <c r="I29" t="b">
        <f t="shared" si="1"/>
        <v>0</v>
      </c>
      <c r="J29" t="b">
        <f t="shared" si="2"/>
        <v>0</v>
      </c>
    </row>
    <row r="30" spans="1:10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  <c r="H30">
        <f t="shared" si="0"/>
        <v>2</v>
      </c>
      <c r="I30" t="b">
        <f t="shared" si="1"/>
        <v>0</v>
      </c>
      <c r="J30" t="b">
        <f t="shared" si="2"/>
        <v>0</v>
      </c>
    </row>
    <row r="31" spans="1:10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  <c r="H31">
        <f t="shared" si="0"/>
        <v>5</v>
      </c>
      <c r="I31" t="b">
        <f t="shared" si="1"/>
        <v>0</v>
      </c>
      <c r="J31" t="b">
        <f t="shared" si="2"/>
        <v>0</v>
      </c>
    </row>
    <row r="32" spans="1:10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  <c r="H32">
        <f t="shared" si="0"/>
        <v>5</v>
      </c>
      <c r="I32" t="b">
        <f t="shared" si="1"/>
        <v>0</v>
      </c>
      <c r="J32" t="b">
        <f t="shared" si="2"/>
        <v>0</v>
      </c>
    </row>
    <row r="33" spans="1:10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  <c r="H33">
        <f t="shared" si="0"/>
        <v>4</v>
      </c>
      <c r="I33" t="b">
        <f t="shared" si="1"/>
        <v>0</v>
      </c>
      <c r="J33" t="b">
        <f t="shared" si="2"/>
        <v>0</v>
      </c>
    </row>
    <row r="34" spans="1:10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  <c r="H34">
        <f t="shared" si="0"/>
        <v>8</v>
      </c>
      <c r="I34" t="b">
        <f t="shared" si="1"/>
        <v>0</v>
      </c>
      <c r="J34" t="b">
        <f t="shared" si="2"/>
        <v>0</v>
      </c>
    </row>
    <row r="35" spans="1:10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  <c r="H35">
        <f t="shared" si="0"/>
        <v>3</v>
      </c>
      <c r="I35" t="b">
        <f t="shared" si="1"/>
        <v>0</v>
      </c>
      <c r="J35" t="b">
        <f t="shared" si="2"/>
        <v>0</v>
      </c>
    </row>
    <row r="36" spans="1:10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  <c r="H36">
        <f t="shared" si="0"/>
        <v>4</v>
      </c>
      <c r="I36" t="b">
        <f t="shared" si="1"/>
        <v>0</v>
      </c>
      <c r="J36" t="b">
        <f t="shared" si="2"/>
        <v>0</v>
      </c>
    </row>
    <row r="37" spans="1:10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  <c r="H37">
        <f t="shared" si="0"/>
        <v>4</v>
      </c>
      <c r="I37" t="b">
        <f t="shared" si="1"/>
        <v>0</v>
      </c>
      <c r="J37" t="b">
        <f t="shared" si="2"/>
        <v>0</v>
      </c>
    </row>
    <row r="38" spans="1:10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  <c r="H38">
        <f t="shared" si="0"/>
        <v>5</v>
      </c>
      <c r="I38" t="b">
        <f t="shared" si="1"/>
        <v>0</v>
      </c>
      <c r="J38" t="b">
        <f t="shared" si="2"/>
        <v>0</v>
      </c>
    </row>
    <row r="39" spans="1:10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  <c r="H39">
        <f t="shared" si="0"/>
        <v>4</v>
      </c>
      <c r="I39" t="b">
        <f t="shared" si="1"/>
        <v>0</v>
      </c>
      <c r="J39" t="b">
        <f t="shared" si="2"/>
        <v>0</v>
      </c>
    </row>
    <row r="40" spans="1:10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  <c r="H40">
        <f t="shared" si="0"/>
        <v>2</v>
      </c>
      <c r="I40" t="b">
        <f t="shared" si="1"/>
        <v>0</v>
      </c>
      <c r="J40" t="b">
        <f t="shared" si="2"/>
        <v>0</v>
      </c>
    </row>
    <row r="41" spans="1:10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  <c r="H41">
        <f t="shared" si="0"/>
        <v>4</v>
      </c>
      <c r="I41" t="b">
        <f t="shared" si="1"/>
        <v>0</v>
      </c>
      <c r="J41" t="b">
        <f t="shared" si="2"/>
        <v>0</v>
      </c>
    </row>
    <row r="42" spans="1:10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  <c r="H42">
        <f t="shared" si="0"/>
        <v>5</v>
      </c>
      <c r="I42" t="b">
        <f t="shared" si="1"/>
        <v>0</v>
      </c>
      <c r="J42" t="b">
        <f t="shared" si="2"/>
        <v>0</v>
      </c>
    </row>
    <row r="43" spans="1:10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  <c r="H43">
        <f t="shared" si="0"/>
        <v>5</v>
      </c>
      <c r="I43" t="b">
        <f t="shared" si="1"/>
        <v>0</v>
      </c>
      <c r="J43" t="b">
        <f t="shared" si="2"/>
        <v>0</v>
      </c>
    </row>
    <row r="44" spans="1:10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  <c r="H44">
        <f t="shared" si="0"/>
        <v>4</v>
      </c>
      <c r="I44" t="b">
        <f t="shared" si="1"/>
        <v>0</v>
      </c>
      <c r="J44" t="b">
        <f t="shared" si="2"/>
        <v>0</v>
      </c>
    </row>
  </sheetData>
  <conditionalFormatting sqref="I2:I44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7C9-D51B-47B6-8700-19F4750ACB25}">
  <dimension ref="A1:J44"/>
  <sheetViews>
    <sheetView tabSelected="1" topLeftCell="A5" workbookViewId="0">
      <selection activeCell="J10" sqref="J10"/>
    </sheetView>
  </sheetViews>
  <sheetFormatPr defaultRowHeight="15" x14ac:dyDescent="0.25"/>
  <sheetData>
    <row r="1" spans="1:10" x14ac:dyDescent="0.25">
      <c r="A1" s="14" t="s">
        <v>19</v>
      </c>
      <c r="B1" s="11" t="s">
        <v>20</v>
      </c>
      <c r="C1" s="11" t="s">
        <v>21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0" x14ac:dyDescent="0.25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5" t="s">
        <v>38</v>
      </c>
    </row>
    <row r="3" spans="1:10" x14ac:dyDescent="0.25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0" x14ac:dyDescent="0.25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COUNTIFS(A2:A44,"&gt;2-10-2019",B2:B44,"East")</f>
        <v>6</v>
      </c>
    </row>
    <row r="5" spans="1:10" x14ac:dyDescent="0.25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J5">
        <f>COUNTIFS(A2:A44,"&gt;2-10-2019",B2:B44,"East")</f>
        <v>6</v>
      </c>
    </row>
    <row r="6" spans="1:10" x14ac:dyDescent="0.25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 t="s">
        <v>39</v>
      </c>
    </row>
    <row r="7" spans="1:10" x14ac:dyDescent="0.25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</row>
    <row r="8" spans="1:10" x14ac:dyDescent="0.25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J8" s="9">
        <f>COUNTIFS(D2:D44,"Pencil",C2:C44,"Gill")</f>
        <v>2</v>
      </c>
    </row>
    <row r="9" spans="1:10" x14ac:dyDescent="0.25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0" x14ac:dyDescent="0.25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>
        <f>COUNTIFS(D2:D44,"Pencil",C2:C44,"Gill")</f>
        <v>2</v>
      </c>
    </row>
    <row r="11" spans="1:10" x14ac:dyDescent="0.25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0" x14ac:dyDescent="0.25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</row>
    <row r="13" spans="1:10" x14ac:dyDescent="0.25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0" x14ac:dyDescent="0.25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</row>
    <row r="15" spans="1:10" x14ac:dyDescent="0.25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0" x14ac:dyDescent="0.25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</row>
    <row r="17" spans="1:7" x14ac:dyDescent="0.25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7" x14ac:dyDescent="0.25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</row>
    <row r="19" spans="1:7" x14ac:dyDescent="0.25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7" x14ac:dyDescent="0.25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7" x14ac:dyDescent="0.25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7" x14ac:dyDescent="0.25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7" x14ac:dyDescent="0.25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7" x14ac:dyDescent="0.25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7" x14ac:dyDescent="0.25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7" x14ac:dyDescent="0.25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7" x14ac:dyDescent="0.25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7" x14ac:dyDescent="0.25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7" x14ac:dyDescent="0.25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7" x14ac:dyDescent="0.25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7" x14ac:dyDescent="0.25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7" x14ac:dyDescent="0.25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25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25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25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25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25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25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25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25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25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25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25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25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Sumif</vt:lpstr>
      <vt:lpstr>Sumifs</vt:lpstr>
      <vt:lpstr>Countif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RAINMAKER</cp:lastModifiedBy>
  <dcterms:created xsi:type="dcterms:W3CDTF">2020-07-06T20:31:55Z</dcterms:created>
  <dcterms:modified xsi:type="dcterms:W3CDTF">2024-05-24T14:39:57Z</dcterms:modified>
</cp:coreProperties>
</file>