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lanning\ppr\Planning_Statistics\BDCS PERFORMANCE STATISTICS\BDC PERFORMANCE STATS 2018\Website\"/>
    </mc:Choice>
  </mc:AlternateContent>
  <bookViews>
    <workbookView xWindow="0" yWindow="0" windowWidth="28800" windowHeight="11835"/>
  </bookViews>
  <sheets>
    <sheet name="Jan-Dec 2018" sheetId="20" r:id="rId1"/>
  </sheets>
  <definedNames>
    <definedName name="_xlnm.Print_Area" localSheetId="0">'Jan-Dec 2018'!$B$3:$P$51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20" l="1"/>
  <c r="F55" i="20"/>
  <c r="M55" i="20" s="1"/>
  <c r="N55" i="20" l="1"/>
  <c r="P55" i="20" s="1"/>
  <c r="E117" i="20"/>
  <c r="I114" i="20"/>
  <c r="I119" i="20"/>
  <c r="I125" i="20"/>
  <c r="I133" i="20"/>
  <c r="I141" i="20"/>
  <c r="I155" i="20"/>
  <c r="E147" i="20" l="1"/>
  <c r="E115" i="20"/>
  <c r="E151" i="20"/>
  <c r="E127" i="20"/>
  <c r="E128" i="20"/>
  <c r="E138" i="20"/>
  <c r="E153" i="20"/>
  <c r="E135" i="20"/>
  <c r="E131" i="20"/>
  <c r="E132" i="20"/>
  <c r="E123" i="20"/>
  <c r="E143" i="20"/>
  <c r="E139" i="20"/>
  <c r="E121" i="20"/>
  <c r="E146" i="20"/>
  <c r="I130" i="20"/>
  <c r="E155" i="20"/>
  <c r="I143" i="20"/>
  <c r="E141" i="20"/>
  <c r="I135" i="20"/>
  <c r="E133" i="20"/>
  <c r="I127" i="20"/>
  <c r="E125" i="20"/>
  <c r="E119" i="20"/>
  <c r="I115" i="20"/>
  <c r="E113" i="20"/>
  <c r="E111" i="20"/>
  <c r="F154" i="20"/>
  <c r="I150" i="20"/>
  <c r="I148" i="20"/>
  <c r="F155" i="20"/>
  <c r="J111" i="20"/>
  <c r="I146" i="20"/>
  <c r="E134" i="20"/>
  <c r="E114" i="20"/>
  <c r="I112" i="20"/>
  <c r="G111" i="20"/>
  <c r="I113" i="20"/>
  <c r="F142" i="20"/>
  <c r="I142" i="20"/>
  <c r="I121" i="20"/>
  <c r="I145" i="20"/>
  <c r="I137" i="20"/>
  <c r="I129" i="20"/>
  <c r="H111" i="20"/>
  <c r="I156" i="20"/>
  <c r="I154" i="20"/>
  <c r="E152" i="20"/>
  <c r="E150" i="20"/>
  <c r="E148" i="20"/>
  <c r="I144" i="20"/>
  <c r="E142" i="20"/>
  <c r="E130" i="20"/>
  <c r="E112" i="20"/>
  <c r="I138" i="20"/>
  <c r="I120" i="20"/>
  <c r="E118" i="20"/>
  <c r="I116" i="20"/>
  <c r="I126" i="20"/>
  <c r="M115" i="20"/>
  <c r="M153" i="20"/>
  <c r="I149" i="20"/>
  <c r="I140" i="20"/>
  <c r="I153" i="20"/>
  <c r="I151" i="20"/>
  <c r="E149" i="20"/>
  <c r="I147" i="20"/>
  <c r="E145" i="20"/>
  <c r="M141" i="20"/>
  <c r="I139" i="20"/>
  <c r="E137" i="20"/>
  <c r="I131" i="20"/>
  <c r="E129" i="20"/>
  <c r="I123" i="20"/>
  <c r="M119" i="20"/>
  <c r="I117" i="20"/>
  <c r="I111" i="20"/>
  <c r="D111" i="20"/>
  <c r="E136" i="20"/>
  <c r="F124" i="20"/>
  <c r="I136" i="20"/>
  <c r="E156" i="20"/>
  <c r="E154" i="20"/>
  <c r="E144" i="20"/>
  <c r="E140" i="20"/>
  <c r="I132" i="20"/>
  <c r="E124" i="20"/>
  <c r="I122" i="20"/>
  <c r="E120" i="20"/>
  <c r="I118" i="20"/>
  <c r="E116" i="20"/>
  <c r="K111" i="20"/>
  <c r="F126" i="20"/>
  <c r="I152" i="20"/>
  <c r="I134" i="20"/>
  <c r="I128" i="20"/>
  <c r="E126" i="20"/>
  <c r="I124" i="20"/>
  <c r="O111" i="20"/>
  <c r="E122" i="20"/>
  <c r="F140" i="20" l="1"/>
  <c r="F114" i="20"/>
  <c r="F146" i="20"/>
  <c r="F153" i="20"/>
  <c r="F156" i="20"/>
  <c r="N156" i="20"/>
  <c r="N122" i="20"/>
  <c r="N119" i="20"/>
  <c r="N134" i="20"/>
  <c r="N111" i="20"/>
  <c r="N123" i="20"/>
  <c r="N149" i="20"/>
  <c r="N136" i="20"/>
  <c r="N120" i="20"/>
  <c r="N155" i="20"/>
  <c r="N139" i="20"/>
  <c r="N135" i="20"/>
  <c r="N152" i="20"/>
  <c r="N153" i="20"/>
  <c r="N147" i="20"/>
  <c r="N140" i="20"/>
  <c r="N124" i="20"/>
  <c r="N126" i="20"/>
  <c r="N112" i="20"/>
  <c r="N154" i="20"/>
  <c r="N114" i="20"/>
  <c r="N148" i="20"/>
  <c r="N132" i="20"/>
  <c r="N116" i="20"/>
  <c r="N151" i="20"/>
  <c r="N142" i="20"/>
  <c r="N143" i="20"/>
  <c r="N146" i="20"/>
  <c r="N127" i="20"/>
  <c r="N150" i="20"/>
  <c r="N118" i="20"/>
  <c r="N133" i="20"/>
  <c r="N138" i="20"/>
  <c r="N144" i="20"/>
  <c r="N128" i="20"/>
  <c r="N117" i="20"/>
  <c r="N130" i="20"/>
  <c r="N145" i="20"/>
  <c r="N141" i="20"/>
  <c r="N125" i="20"/>
  <c r="M128" i="20"/>
  <c r="M138" i="20"/>
  <c r="M134" i="20"/>
  <c r="M112" i="20"/>
  <c r="M122" i="20"/>
  <c r="M126" i="20"/>
  <c r="M116" i="20"/>
  <c r="M120" i="20"/>
  <c r="M124" i="20"/>
  <c r="M118" i="20"/>
  <c r="M142" i="20"/>
  <c r="M114" i="20"/>
  <c r="L124" i="20"/>
  <c r="L117" i="20"/>
  <c r="L136" i="20"/>
  <c r="L120" i="20"/>
  <c r="L128" i="20"/>
  <c r="L144" i="20"/>
  <c r="L146" i="20"/>
  <c r="L154" i="20"/>
  <c r="L145" i="20"/>
  <c r="L119" i="20"/>
  <c r="L127" i="20"/>
  <c r="L135" i="20"/>
  <c r="L143" i="20"/>
  <c r="L153" i="20"/>
  <c r="L114" i="20"/>
  <c r="L125" i="20"/>
  <c r="L149" i="20"/>
  <c r="L116" i="20"/>
  <c r="L126" i="20"/>
  <c r="L118" i="20"/>
  <c r="L152" i="20"/>
  <c r="L151" i="20"/>
  <c r="L148" i="20"/>
  <c r="L122" i="20"/>
  <c r="L132" i="20"/>
  <c r="L155" i="20"/>
  <c r="L121" i="20"/>
  <c r="L133" i="20"/>
  <c r="L138" i="20"/>
  <c r="L112" i="20"/>
  <c r="L130" i="20"/>
  <c r="L134" i="20"/>
  <c r="L142" i="20"/>
  <c r="L150" i="20"/>
  <c r="L115" i="20"/>
  <c r="L123" i="20"/>
  <c r="L131" i="20"/>
  <c r="L139" i="20"/>
  <c r="L147" i="20"/>
  <c r="L140" i="20"/>
  <c r="L113" i="20"/>
  <c r="L137" i="20"/>
  <c r="L129" i="20"/>
  <c r="L141" i="20"/>
  <c r="L156" i="20"/>
  <c r="N115" i="20"/>
  <c r="C127" i="20"/>
  <c r="C116" i="20"/>
  <c r="C124" i="20"/>
  <c r="C128" i="20"/>
  <c r="C143" i="20"/>
  <c r="C147" i="20"/>
  <c r="C149" i="20"/>
  <c r="C151" i="20"/>
  <c r="C133" i="20"/>
  <c r="C137" i="20"/>
  <c r="C114" i="20"/>
  <c r="C126" i="20"/>
  <c r="C156" i="20"/>
  <c r="C140" i="20"/>
  <c r="C120" i="20"/>
  <c r="C125" i="20"/>
  <c r="C129" i="20"/>
  <c r="C136" i="20"/>
  <c r="C119" i="20"/>
  <c r="C123" i="20"/>
  <c r="C141" i="20"/>
  <c r="C132" i="20"/>
  <c r="C134" i="20"/>
  <c r="C142" i="20"/>
  <c r="C122" i="20"/>
  <c r="C115" i="20"/>
  <c r="C117" i="20"/>
  <c r="C121" i="20"/>
  <c r="C148" i="20"/>
  <c r="C135" i="20"/>
  <c r="C139" i="20"/>
  <c r="C118" i="20"/>
  <c r="C152" i="20"/>
  <c r="C154" i="20"/>
  <c r="C113" i="20"/>
  <c r="C112" i="20"/>
  <c r="C144" i="20"/>
  <c r="C145" i="20"/>
  <c r="C153" i="20"/>
  <c r="C155" i="20"/>
  <c r="C131" i="20"/>
  <c r="C150" i="20"/>
  <c r="C130" i="20"/>
  <c r="C146" i="20"/>
  <c r="C138" i="20"/>
  <c r="M152" i="20"/>
  <c r="E157" i="20"/>
  <c r="M127" i="20"/>
  <c r="M131" i="20"/>
  <c r="F138" i="20"/>
  <c r="F118" i="20"/>
  <c r="M156" i="20"/>
  <c r="M154" i="20"/>
  <c r="F144" i="20"/>
  <c r="M148" i="20"/>
  <c r="M135" i="20"/>
  <c r="O115" i="20"/>
  <c r="O119" i="20"/>
  <c r="O132" i="20"/>
  <c r="O147" i="20"/>
  <c r="O149" i="20"/>
  <c r="O151" i="20"/>
  <c r="O128" i="20"/>
  <c r="O131" i="20"/>
  <c r="O139" i="20"/>
  <c r="O114" i="20"/>
  <c r="O126" i="20"/>
  <c r="O134" i="20"/>
  <c r="O142" i="20"/>
  <c r="O118" i="20"/>
  <c r="O121" i="20"/>
  <c r="O125" i="20"/>
  <c r="O141" i="20"/>
  <c r="O145" i="20"/>
  <c r="O153" i="20"/>
  <c r="O155" i="20"/>
  <c r="O144" i="20"/>
  <c r="O140" i="20"/>
  <c r="O154" i="20"/>
  <c r="O156" i="20"/>
  <c r="O143" i="20"/>
  <c r="O112" i="20"/>
  <c r="O120" i="20"/>
  <c r="O124" i="20"/>
  <c r="O136" i="20"/>
  <c r="O116" i="20"/>
  <c r="O129" i="20"/>
  <c r="O133" i="20"/>
  <c r="O122" i="20"/>
  <c r="O130" i="20"/>
  <c r="O138" i="20"/>
  <c r="O146" i="20"/>
  <c r="O150" i="20"/>
  <c r="O152" i="20"/>
  <c r="O113" i="20"/>
  <c r="O123" i="20"/>
  <c r="O127" i="20"/>
  <c r="O117" i="20"/>
  <c r="O135" i="20"/>
  <c r="O137" i="20"/>
  <c r="O148" i="20"/>
  <c r="F111" i="20"/>
  <c r="F132" i="20"/>
  <c r="M113" i="20"/>
  <c r="M125" i="20"/>
  <c r="F150" i="20"/>
  <c r="M139" i="20"/>
  <c r="F130" i="20"/>
  <c r="M132" i="20"/>
  <c r="M123" i="20"/>
  <c r="M147" i="20"/>
  <c r="M150" i="20"/>
  <c r="C111" i="20"/>
  <c r="M137" i="20"/>
  <c r="M149" i="20"/>
  <c r="N113" i="20"/>
  <c r="M121" i="20"/>
  <c r="F139" i="20"/>
  <c r="F117" i="20"/>
  <c r="F133" i="20"/>
  <c r="F141" i="20"/>
  <c r="F143" i="20"/>
  <c r="F151" i="20"/>
  <c r="F113" i="20"/>
  <c r="F125" i="20"/>
  <c r="F135" i="20"/>
  <c r="F137" i="20"/>
  <c r="F149" i="20"/>
  <c r="F115" i="20"/>
  <c r="F121" i="20"/>
  <c r="F119" i="20"/>
  <c r="F145" i="20"/>
  <c r="F147" i="20"/>
  <c r="F123" i="20"/>
  <c r="F127" i="20"/>
  <c r="F129" i="20"/>
  <c r="F131" i="20"/>
  <c r="F112" i="20"/>
  <c r="I157" i="20"/>
  <c r="M133" i="20"/>
  <c r="N131" i="20"/>
  <c r="M146" i="20"/>
  <c r="M140" i="20"/>
  <c r="M117" i="20"/>
  <c r="N129" i="20"/>
  <c r="J127" i="20"/>
  <c r="J115" i="20"/>
  <c r="J119" i="20"/>
  <c r="J125" i="20"/>
  <c r="J153" i="20"/>
  <c r="J118" i="20"/>
  <c r="J126" i="20"/>
  <c r="J134" i="20"/>
  <c r="J142" i="20"/>
  <c r="J152" i="20"/>
  <c r="J139" i="20"/>
  <c r="J123" i="20"/>
  <c r="J141" i="20"/>
  <c r="J120" i="20"/>
  <c r="J128" i="20"/>
  <c r="J136" i="20"/>
  <c r="J143" i="20"/>
  <c r="J137" i="20"/>
  <c r="J121" i="20"/>
  <c r="J129" i="20"/>
  <c r="J151" i="20"/>
  <c r="J116" i="20"/>
  <c r="J124" i="20"/>
  <c r="J132" i="20"/>
  <c r="J140" i="20"/>
  <c r="J148" i="20"/>
  <c r="J145" i="20"/>
  <c r="J155" i="20"/>
  <c r="J112" i="20"/>
  <c r="J113" i="20"/>
  <c r="J117" i="20"/>
  <c r="J131" i="20"/>
  <c r="J149" i="20"/>
  <c r="J114" i="20"/>
  <c r="J122" i="20"/>
  <c r="J130" i="20"/>
  <c r="J138" i="20"/>
  <c r="J146" i="20"/>
  <c r="J150" i="20"/>
  <c r="J156" i="20"/>
  <c r="J133" i="20"/>
  <c r="J135" i="20"/>
  <c r="J147" i="20"/>
  <c r="J144" i="20"/>
  <c r="J154" i="20"/>
  <c r="M144" i="20"/>
  <c r="F128" i="20"/>
  <c r="M145" i="20"/>
  <c r="K117" i="20"/>
  <c r="K121" i="20"/>
  <c r="K132" i="20"/>
  <c r="K128" i="20"/>
  <c r="K135" i="20"/>
  <c r="K139" i="20"/>
  <c r="K118" i="20"/>
  <c r="K156" i="20"/>
  <c r="K122" i="20"/>
  <c r="K130" i="20"/>
  <c r="K146" i="20"/>
  <c r="K150" i="20"/>
  <c r="K152" i="20"/>
  <c r="K131" i="20"/>
  <c r="K149" i="20"/>
  <c r="K151" i="20"/>
  <c r="K144" i="20"/>
  <c r="K113" i="20"/>
  <c r="K120" i="20"/>
  <c r="K136" i="20"/>
  <c r="K154" i="20"/>
  <c r="K112" i="20"/>
  <c r="K129" i="20"/>
  <c r="K138" i="20"/>
  <c r="K147" i="20"/>
  <c r="K124" i="20"/>
  <c r="K114" i="20"/>
  <c r="K126" i="20"/>
  <c r="K148" i="20"/>
  <c r="K127" i="20"/>
  <c r="K137" i="20"/>
  <c r="K143" i="20"/>
  <c r="K145" i="20"/>
  <c r="K153" i="20"/>
  <c r="K155" i="20"/>
  <c r="K140" i="20"/>
  <c r="K133" i="20"/>
  <c r="K141" i="20"/>
  <c r="K125" i="20"/>
  <c r="K115" i="20"/>
  <c r="K119" i="20"/>
  <c r="K123" i="20"/>
  <c r="K116" i="20"/>
  <c r="K142" i="20"/>
  <c r="K134" i="20"/>
  <c r="F116" i="20"/>
  <c r="F148" i="20"/>
  <c r="N137" i="20"/>
  <c r="D128" i="20"/>
  <c r="D125" i="20"/>
  <c r="D130" i="20"/>
  <c r="D114" i="20"/>
  <c r="D142" i="20"/>
  <c r="D150" i="20"/>
  <c r="D149" i="20"/>
  <c r="D115" i="20"/>
  <c r="D123" i="20"/>
  <c r="D131" i="20"/>
  <c r="D139" i="20"/>
  <c r="D147" i="20"/>
  <c r="D151" i="20"/>
  <c r="D156" i="20"/>
  <c r="D129" i="20"/>
  <c r="D118" i="20"/>
  <c r="D132" i="20"/>
  <c r="D141" i="20"/>
  <c r="D134" i="20"/>
  <c r="D146" i="20"/>
  <c r="D148" i="20"/>
  <c r="D137" i="20"/>
  <c r="D155" i="20"/>
  <c r="D145" i="20"/>
  <c r="D152" i="20"/>
  <c r="D112" i="20"/>
  <c r="D126" i="20"/>
  <c r="D136" i="20"/>
  <c r="D140" i="20"/>
  <c r="D117" i="20"/>
  <c r="D116" i="20"/>
  <c r="D138" i="20"/>
  <c r="D144" i="20"/>
  <c r="D154" i="20"/>
  <c r="D119" i="20"/>
  <c r="D127" i="20"/>
  <c r="D135" i="20"/>
  <c r="D143" i="20"/>
  <c r="D153" i="20"/>
  <c r="D120" i="20"/>
  <c r="D124" i="20"/>
  <c r="D113" i="20"/>
  <c r="D122" i="20"/>
  <c r="D121" i="20"/>
  <c r="D133" i="20"/>
  <c r="M155" i="20"/>
  <c r="F152" i="20"/>
  <c r="N121" i="20"/>
  <c r="M136" i="20"/>
  <c r="H134" i="20"/>
  <c r="H125" i="20"/>
  <c r="H113" i="20"/>
  <c r="H129" i="20"/>
  <c r="H145" i="20"/>
  <c r="H141" i="20"/>
  <c r="H136" i="20"/>
  <c r="H152" i="20"/>
  <c r="H139" i="20"/>
  <c r="H147" i="20"/>
  <c r="H132" i="20"/>
  <c r="H144" i="20"/>
  <c r="H146" i="20"/>
  <c r="H143" i="20"/>
  <c r="H138" i="20"/>
  <c r="H121" i="20"/>
  <c r="H133" i="20"/>
  <c r="H112" i="20"/>
  <c r="H120" i="20"/>
  <c r="H126" i="20"/>
  <c r="H140" i="20"/>
  <c r="H142" i="20"/>
  <c r="H150" i="20"/>
  <c r="H151" i="20"/>
  <c r="H137" i="20"/>
  <c r="H115" i="20"/>
  <c r="H123" i="20"/>
  <c r="H131" i="20"/>
  <c r="H149" i="20"/>
  <c r="H124" i="20"/>
  <c r="H128" i="20"/>
  <c r="H122" i="20"/>
  <c r="H148" i="20"/>
  <c r="H155" i="20"/>
  <c r="H156" i="20"/>
  <c r="H116" i="20"/>
  <c r="H130" i="20"/>
  <c r="H117" i="20"/>
  <c r="H114" i="20"/>
  <c r="H118" i="20"/>
  <c r="H154" i="20"/>
  <c r="H119" i="20"/>
  <c r="H127" i="20"/>
  <c r="H135" i="20"/>
  <c r="H153" i="20"/>
  <c r="F122" i="20"/>
  <c r="M111" i="20"/>
  <c r="M151" i="20"/>
  <c r="L111" i="20"/>
  <c r="F134" i="20"/>
  <c r="G120" i="20"/>
  <c r="G150" i="20"/>
  <c r="G136" i="20"/>
  <c r="G122" i="20"/>
  <c r="G130" i="20"/>
  <c r="G138" i="20"/>
  <c r="G146" i="20"/>
  <c r="G152" i="20"/>
  <c r="G154" i="20"/>
  <c r="G129" i="20"/>
  <c r="G132" i="20"/>
  <c r="G135" i="20"/>
  <c r="G112" i="20"/>
  <c r="G144" i="20"/>
  <c r="G124" i="20"/>
  <c r="G133" i="20"/>
  <c r="G145" i="20"/>
  <c r="G153" i="20"/>
  <c r="G155" i="20"/>
  <c r="G137" i="20"/>
  <c r="G139" i="20"/>
  <c r="G118" i="20"/>
  <c r="G113" i="20"/>
  <c r="G123" i="20"/>
  <c r="G127" i="20"/>
  <c r="G117" i="20"/>
  <c r="G121" i="20"/>
  <c r="G125" i="20"/>
  <c r="G116" i="20"/>
  <c r="G128" i="20"/>
  <c r="G140" i="20"/>
  <c r="G147" i="20"/>
  <c r="G149" i="20"/>
  <c r="G151" i="20"/>
  <c r="G131" i="20"/>
  <c r="G141" i="20"/>
  <c r="G114" i="20"/>
  <c r="G126" i="20"/>
  <c r="G134" i="20"/>
  <c r="G142" i="20"/>
  <c r="G148" i="20"/>
  <c r="G115" i="20"/>
  <c r="G119" i="20"/>
  <c r="G143" i="20"/>
  <c r="G156" i="20"/>
  <c r="M130" i="20"/>
  <c r="F120" i="20"/>
  <c r="F136" i="20"/>
  <c r="P145" i="20"/>
  <c r="M129" i="20"/>
  <c r="M143" i="20"/>
  <c r="Q140" i="20"/>
  <c r="D157" i="20" l="1"/>
  <c r="P125" i="20"/>
  <c r="J157" i="20"/>
  <c r="L157" i="20"/>
  <c r="H157" i="20"/>
  <c r="K157" i="20"/>
  <c r="P120" i="20"/>
  <c r="O157" i="20"/>
  <c r="P141" i="20"/>
  <c r="G157" i="20"/>
  <c r="P137" i="20"/>
  <c r="Q145" i="20"/>
  <c r="P122" i="20"/>
  <c r="Q135" i="20"/>
  <c r="Q130" i="20"/>
  <c r="Q127" i="20"/>
  <c r="Q155" i="20"/>
  <c r="Q117" i="20"/>
  <c r="Q120" i="20"/>
  <c r="Q131" i="20"/>
  <c r="Q121" i="20"/>
  <c r="Q122" i="20"/>
  <c r="Q147" i="20"/>
  <c r="Q115" i="20"/>
  <c r="Q118" i="20"/>
  <c r="M157" i="20"/>
  <c r="Q144" i="20"/>
  <c r="P130" i="20"/>
  <c r="Q138" i="20"/>
  <c r="Q141" i="20"/>
  <c r="P133" i="20"/>
  <c r="P117" i="20"/>
  <c r="Q154" i="20"/>
  <c r="Q116" i="20"/>
  <c r="Q132" i="20"/>
  <c r="Q124" i="20"/>
  <c r="Q119" i="20"/>
  <c r="Q152" i="20"/>
  <c r="Q142" i="20"/>
  <c r="Q134" i="20"/>
  <c r="Q146" i="20"/>
  <c r="Q123" i="20"/>
  <c r="Q126" i="20"/>
  <c r="Q137" i="20"/>
  <c r="Q128" i="20"/>
  <c r="Q129" i="20"/>
  <c r="Q143" i="20"/>
  <c r="Q150" i="20"/>
  <c r="Q149" i="20"/>
  <c r="Q133" i="20"/>
  <c r="P142" i="20"/>
  <c r="P121" i="20"/>
  <c r="P151" i="20"/>
  <c r="P152" i="20"/>
  <c r="P143" i="20"/>
  <c r="P144" i="20"/>
  <c r="P123" i="20"/>
  <c r="P153" i="20"/>
  <c r="P149" i="20"/>
  <c r="P148" i="20"/>
  <c r="P132" i="20"/>
  <c r="P118" i="20"/>
  <c r="P127" i="20"/>
  <c r="P156" i="20"/>
  <c r="P124" i="20"/>
  <c r="P138" i="20"/>
  <c r="P135" i="20"/>
  <c r="P114" i="20"/>
  <c r="P147" i="20"/>
  <c r="P116" i="20"/>
  <c r="P111" i="20"/>
  <c r="P155" i="20"/>
  <c r="P119" i="20"/>
  <c r="P154" i="20"/>
  <c r="P113" i="20"/>
  <c r="P115" i="20"/>
  <c r="P139" i="20"/>
  <c r="P136" i="20"/>
  <c r="P140" i="20"/>
  <c r="P134" i="20"/>
  <c r="P150" i="20"/>
  <c r="P112" i="20"/>
  <c r="P126" i="20"/>
  <c r="P146" i="20"/>
  <c r="P131" i="20"/>
  <c r="Q111" i="20"/>
  <c r="P129" i="20"/>
  <c r="Q113" i="20"/>
  <c r="Q151" i="20"/>
  <c r="Q114" i="20"/>
  <c r="Q112" i="20"/>
  <c r="Q136" i="20"/>
  <c r="Q153" i="20"/>
  <c r="Q125" i="20"/>
  <c r="C157" i="20"/>
  <c r="Q148" i="20"/>
  <c r="F157" i="20"/>
  <c r="Q139" i="20"/>
  <c r="Q156" i="20"/>
  <c r="P128" i="20"/>
  <c r="N157" i="20"/>
  <c r="P157" i="20" l="1"/>
  <c r="Q157" i="20"/>
</calcChain>
</file>

<file path=xl/sharedStrings.xml><?xml version="1.0" encoding="utf-8"?>
<sst xmlns="http://schemas.openxmlformats.org/spreadsheetml/2006/main" count="210" uniqueCount="72">
  <si>
    <t>No</t>
  </si>
  <si>
    <t>Company</t>
  </si>
  <si>
    <t xml:space="preserve">Fuel  oil </t>
  </si>
  <si>
    <t xml:space="preserve">Gas oil </t>
  </si>
  <si>
    <t>Unified</t>
  </si>
  <si>
    <t xml:space="preserve">Kerosene </t>
  </si>
  <si>
    <t xml:space="preserve">LPG </t>
  </si>
  <si>
    <t xml:space="preserve">Premium </t>
  </si>
  <si>
    <t xml:space="preserve">Premix </t>
  </si>
  <si>
    <t xml:space="preserve">Gasoil(Mines) </t>
  </si>
  <si>
    <t xml:space="preserve">ATK </t>
  </si>
  <si>
    <t xml:space="preserve"> Gasoil (Rig)</t>
  </si>
  <si>
    <t xml:space="preserve">ALFAPETRO GHANA </t>
  </si>
  <si>
    <t>BLUE OCEAN INVESTMENTS LTD</t>
  </si>
  <si>
    <t>CHASE PET. GHANA LIMITED</t>
  </si>
  <si>
    <t>CIRRUS OIL SERVICES LIMITED</t>
  </si>
  <si>
    <t>CHROME ENERGY RESOURCES LIMITED</t>
  </si>
  <si>
    <t>DEEN PETROLEUM GHANA LIMITED</t>
  </si>
  <si>
    <t>DOME ENERGY RESOURCES LIMITED</t>
  </si>
  <si>
    <t>DOMINION INT. PETROLEUM LIMITED</t>
  </si>
  <si>
    <t>EBONY OIL &amp; GAS LIMITED</t>
  </si>
  <si>
    <t>ECO PETROLEUM LIMITED/SAGE</t>
  </si>
  <si>
    <t>FIRM ENERGY</t>
  </si>
  <si>
    <t>FUELTRADE LIMITED</t>
  </si>
  <si>
    <t>GLOBEX ENERGY LIMITED</t>
  </si>
  <si>
    <t>HASK OIL CO. LIMITED</t>
  </si>
  <si>
    <t xml:space="preserve">JUWEL ENERGY LIMITED </t>
  </si>
  <si>
    <t>LHS GHANA LIMITED</t>
  </si>
  <si>
    <t>MARANATHA OIL SERVICES</t>
  </si>
  <si>
    <t xml:space="preserve">MISYL ENERGY COMPANY LIMITED </t>
  </si>
  <si>
    <t>MIMSHACH ENERGY LIMTED</t>
  </si>
  <si>
    <t>MOBILE ENERGY RESOURCES LTD.</t>
  </si>
  <si>
    <t>NATION SERVICES LTD.</t>
  </si>
  <si>
    <t>OIL CHANNEL LIMITED</t>
  </si>
  <si>
    <t xml:space="preserve">OIL TRADE COMPANY LIMITED </t>
  </si>
  <si>
    <t>PEACE PETROLEUM COMPANY</t>
  </si>
  <si>
    <t>PET. WAREHSN &amp; SUPPLY</t>
  </si>
  <si>
    <t>PLATON GAS OIL LIMITED</t>
  </si>
  <si>
    <t xml:space="preserve">RAMA ENERGY LIMITED </t>
  </si>
  <si>
    <t>RHEMA ENERGY CO. LTD</t>
  </si>
  <si>
    <t>SPRINGFIELD ENERGY LIMITED</t>
  </si>
  <si>
    <t>TIMELESS OIL COMPANY LIMITED</t>
  </si>
  <si>
    <t>TEMA OIL REFINERY (TOR)</t>
  </si>
  <si>
    <t>VIHAMA ENERGY LIMITED</t>
  </si>
  <si>
    <t>XF PETROLEUM &amp; ENGINEERING LTD.</t>
  </si>
  <si>
    <t>TOTAL</t>
  </si>
  <si>
    <t>Conversion Factor</t>
  </si>
  <si>
    <t>All Products are in metric tonnes (MT)</t>
  </si>
  <si>
    <t>BATTOP ENERGY LIMITED</t>
  </si>
  <si>
    <t>EAGLE PETROLEUM COMPANY LIMITED</t>
  </si>
  <si>
    <t>GoENERGY COMPANY LIMITED</t>
  </si>
  <si>
    <t>RICHELLE ENERGY LIMITED</t>
  </si>
  <si>
    <t>MED PETROLEUM COMPANY LIMITED</t>
  </si>
  <si>
    <t>AEL ENERGY COMPANY LIMITED</t>
  </si>
  <si>
    <t>L.I.B GHANA LIMITED</t>
  </si>
  <si>
    <t>SUMMIT PETROLEUM LIMITED</t>
  </si>
  <si>
    <t>SA ENERGY LIMITED</t>
  </si>
  <si>
    <t>GO ENERGY COMPANY LIMITED</t>
  </si>
  <si>
    <t xml:space="preserve"> Total</t>
  </si>
  <si>
    <t>WI Energy</t>
  </si>
  <si>
    <t>AKWABA LINK</t>
  </si>
  <si>
    <t>IMPERIAL ENERGY</t>
  </si>
  <si>
    <t xml:space="preserve">Marine Gasoil </t>
  </si>
  <si>
    <t>Marine (Foreign)</t>
  </si>
  <si>
    <t>All Products are in Litres except LPG in Kg</t>
  </si>
  <si>
    <t>STRATCON ENERGY TRADING LIMITED</t>
  </si>
  <si>
    <t>MARKET SHARES</t>
  </si>
  <si>
    <t>Fuel  oil (Industrial)</t>
  </si>
  <si>
    <t>Fuel  oil (Power)</t>
  </si>
  <si>
    <t>LPG (Butane) Domestic</t>
  </si>
  <si>
    <t>LPG (Propane) Power</t>
  </si>
  <si>
    <t>BDC Performance Statistics (January - December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</si>
</sst>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28"/>
      <color theme="1"/>
      <name val="Calibri"/>
      <family val="2"/>
      <scheme val="minor"/>
    </font>
    <font>
      <sz val="18"/>
      <color theme="1"/>
      <name val="Tahoma"/>
      <family val="2"/>
    </font>
    <font>
      <b/>
      <sz val="18"/>
      <color theme="1"/>
      <name val="Tahoma"/>
      <family val="2"/>
    </font>
    <font>
      <b/>
      <sz val="20"/>
      <color theme="1"/>
      <name val="Tahoma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Tahoma"/>
      <family val="2"/>
    </font>
    <font>
      <sz val="2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Fill="1"/>
    <xf numFmtId="165" fontId="2" fillId="0" borderId="0" xfId="1" applyNumberFormat="1" applyFont="1"/>
    <xf numFmtId="165" fontId="2" fillId="0" borderId="0" xfId="0" applyNumberFormat="1" applyFont="1"/>
    <xf numFmtId="0" fontId="3" fillId="0" borderId="0" xfId="0" applyFont="1" applyFill="1"/>
    <xf numFmtId="0" fontId="4" fillId="0" borderId="0" xfId="0" applyFont="1"/>
    <xf numFmtId="0" fontId="8" fillId="0" borderId="0" xfId="0" applyFont="1" applyFill="1"/>
    <xf numFmtId="0" fontId="0" fillId="0" borderId="0" xfId="0" applyFont="1"/>
    <xf numFmtId="0" fontId="7" fillId="0" borderId="0" xfId="0" applyFont="1" applyFill="1" applyBorder="1" applyAlignment="1">
      <alignment vertical="center"/>
    </xf>
    <xf numFmtId="0" fontId="0" fillId="0" borderId="0" xfId="0" applyFont="1" applyBorder="1"/>
    <xf numFmtId="0" fontId="2" fillId="0" borderId="0" xfId="0" applyFont="1" applyBorder="1"/>
    <xf numFmtId="43" fontId="2" fillId="0" borderId="0" xfId="0" applyNumberFormat="1" applyFont="1" applyBorder="1"/>
    <xf numFmtId="0" fontId="5" fillId="0" borderId="0" xfId="0" applyFont="1" applyBorder="1"/>
    <xf numFmtId="165" fontId="5" fillId="0" borderId="0" xfId="1" applyNumberFormat="1" applyFont="1" applyBorder="1"/>
    <xf numFmtId="165" fontId="5" fillId="0" borderId="0" xfId="0" applyNumberFormat="1" applyFont="1" applyBorder="1"/>
    <xf numFmtId="166" fontId="5" fillId="0" borderId="0" xfId="0" applyNumberFormat="1" applyFont="1" applyBorder="1"/>
    <xf numFmtId="43" fontId="5" fillId="0" borderId="0" xfId="0" applyNumberFormat="1" applyFont="1" applyBorder="1"/>
    <xf numFmtId="0" fontId="10" fillId="0" borderId="0" xfId="0" applyFont="1" applyBorder="1"/>
    <xf numFmtId="165" fontId="10" fillId="0" borderId="0" xfId="0" applyNumberFormat="1" applyFont="1" applyBorder="1"/>
    <xf numFmtId="43" fontId="10" fillId="0" borderId="0" xfId="0" applyNumberFormat="1" applyFont="1" applyBorder="1"/>
    <xf numFmtId="165" fontId="2" fillId="0" borderId="0" xfId="0" applyNumberFormat="1" applyFont="1" applyBorder="1"/>
    <xf numFmtId="43" fontId="6" fillId="0" borderId="0" xfId="0" applyNumberFormat="1" applyFont="1" applyBorder="1"/>
    <xf numFmtId="164" fontId="6" fillId="0" borderId="0" xfId="0" applyNumberFormat="1" applyFont="1" applyBorder="1"/>
    <xf numFmtId="164" fontId="5" fillId="0" borderId="0" xfId="1" applyFont="1" applyBorder="1"/>
    <xf numFmtId="0" fontId="4" fillId="0" borderId="0" xfId="0" applyFont="1" applyBorder="1"/>
    <xf numFmtId="165" fontId="4" fillId="0" borderId="0" xfId="0" applyNumberFormat="1" applyFont="1" applyBorder="1"/>
    <xf numFmtId="10" fontId="5" fillId="0" borderId="0" xfId="2" applyNumberFormat="1" applyFont="1" applyBorder="1"/>
    <xf numFmtId="0" fontId="2" fillId="0" borderId="0" xfId="0" applyFont="1" applyAlignment="1">
      <alignment horizontal="center"/>
    </xf>
    <xf numFmtId="165" fontId="10" fillId="0" borderId="1" xfId="1" applyNumberFormat="1" applyFont="1" applyBorder="1"/>
    <xf numFmtId="165" fontId="5" fillId="0" borderId="0" xfId="0" applyNumberFormat="1" applyFont="1"/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165" fontId="11" fillId="0" borderId="1" xfId="1" applyNumberFormat="1" applyFont="1" applyBorder="1"/>
    <xf numFmtId="0" fontId="4" fillId="0" borderId="1" xfId="0" applyFont="1" applyBorder="1" applyAlignment="1">
      <alignment horizontal="center"/>
    </xf>
    <xf numFmtId="165" fontId="11" fillId="0" borderId="1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14" fillId="0" borderId="1" xfId="0" applyFont="1" applyBorder="1"/>
    <xf numFmtId="165" fontId="15" fillId="0" borderId="1" xfId="1" applyNumberFormat="1" applyFont="1" applyBorder="1"/>
    <xf numFmtId="0" fontId="11" fillId="0" borderId="1" xfId="0" applyFont="1" applyBorder="1"/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/>
    <xf numFmtId="10" fontId="15" fillId="0" borderId="1" xfId="2" applyNumberFormat="1" applyFont="1" applyBorder="1"/>
    <xf numFmtId="9" fontId="12" fillId="0" borderId="1" xfId="2" applyNumberFormat="1" applyFont="1" applyBorder="1"/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7"/>
  <sheetViews>
    <sheetView tabSelected="1" zoomScale="50" zoomScaleNormal="50" zoomScaleSheetLayoutView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7" sqref="B57"/>
    </sheetView>
  </sheetViews>
  <sheetFormatPr defaultRowHeight="14.25" x14ac:dyDescent="0.2"/>
  <cols>
    <col min="1" max="1" width="13.140625" style="28" customWidth="1"/>
    <col min="2" max="2" width="76.28515625" style="1" customWidth="1"/>
    <col min="3" max="4" width="27.140625" style="1" customWidth="1"/>
    <col min="5" max="5" width="31.140625" style="1" customWidth="1"/>
    <col min="6" max="10" width="27.140625" style="1" customWidth="1"/>
    <col min="11" max="11" width="35.42578125" style="1" customWidth="1"/>
    <col min="12" max="13" width="27.140625" style="1" customWidth="1"/>
    <col min="14" max="14" width="28.5703125" style="1" customWidth="1"/>
    <col min="15" max="15" width="30" style="1" customWidth="1"/>
    <col min="16" max="16" width="29.7109375" style="1" customWidth="1"/>
    <col min="17" max="17" width="22.5703125" style="1" customWidth="1"/>
    <col min="18" max="18" width="16.42578125" style="1" bestFit="1" customWidth="1"/>
    <col min="19" max="19" width="13.140625" style="11" bestFit="1" customWidth="1"/>
    <col min="20" max="20" width="16.42578125" style="11" bestFit="1" customWidth="1"/>
    <col min="21" max="21" width="11.140625" style="11" customWidth="1"/>
    <col min="22" max="22" width="21.140625" style="11" customWidth="1"/>
    <col min="23" max="23" width="20.7109375" style="11" bestFit="1" customWidth="1"/>
    <col min="24" max="24" width="9.140625" style="11"/>
    <col min="25" max="25" width="15.85546875" style="11" customWidth="1"/>
    <col min="26" max="28" width="9.140625" style="11"/>
    <col min="29" max="16384" width="9.140625" style="1"/>
  </cols>
  <sheetData>
    <row r="1" spans="1:28" s="8" customFormat="1" ht="41.25" customHeight="1" x14ac:dyDescent="0.55000000000000004">
      <c r="A1" s="49" t="s">
        <v>71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8" s="8" customFormat="1" ht="41.25" customHeight="1" x14ac:dyDescent="0.45">
      <c r="A2" s="50" t="s">
        <v>64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8" ht="50.25" customHeight="1" x14ac:dyDescent="0.2">
      <c r="A3" s="41" t="s">
        <v>0</v>
      </c>
      <c r="B3" s="41" t="s">
        <v>1</v>
      </c>
      <c r="C3" s="41" t="s">
        <v>67</v>
      </c>
      <c r="D3" s="41" t="s">
        <v>68</v>
      </c>
      <c r="E3" s="41" t="s">
        <v>3</v>
      </c>
      <c r="F3" s="41" t="s">
        <v>62</v>
      </c>
      <c r="G3" s="41" t="s">
        <v>4</v>
      </c>
      <c r="H3" s="41" t="s">
        <v>5</v>
      </c>
      <c r="I3" s="41" t="s">
        <v>69</v>
      </c>
      <c r="J3" s="41" t="s">
        <v>70</v>
      </c>
      <c r="K3" s="41" t="s">
        <v>7</v>
      </c>
      <c r="L3" s="41" t="s">
        <v>8</v>
      </c>
      <c r="M3" s="41" t="s">
        <v>63</v>
      </c>
      <c r="N3" s="41" t="s">
        <v>9</v>
      </c>
      <c r="O3" s="41" t="s">
        <v>10</v>
      </c>
      <c r="P3" s="42" t="s">
        <v>11</v>
      </c>
    </row>
    <row r="4" spans="1:28" ht="45" customHeight="1" x14ac:dyDescent="0.3">
      <c r="A4" s="31">
        <v>1</v>
      </c>
      <c r="B4" s="32" t="s">
        <v>53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</row>
    <row r="5" spans="1:28" ht="45" customHeight="1" x14ac:dyDescent="0.3">
      <c r="A5" s="31">
        <v>2</v>
      </c>
      <c r="B5" s="32" t="s">
        <v>60</v>
      </c>
      <c r="C5" s="29">
        <v>14648000</v>
      </c>
      <c r="D5" s="29">
        <v>0</v>
      </c>
      <c r="E5" s="29">
        <v>28540000</v>
      </c>
      <c r="F5" s="29">
        <v>0</v>
      </c>
      <c r="G5" s="29">
        <v>162000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45" customHeight="1" x14ac:dyDescent="0.3">
      <c r="A6" s="31">
        <v>3</v>
      </c>
      <c r="B6" s="32" t="s">
        <v>12</v>
      </c>
      <c r="C6" s="29">
        <v>0</v>
      </c>
      <c r="D6" s="29">
        <v>0</v>
      </c>
      <c r="E6" s="29">
        <v>33776100</v>
      </c>
      <c r="F6" s="29">
        <v>13500</v>
      </c>
      <c r="G6" s="29">
        <v>0</v>
      </c>
      <c r="H6" s="29">
        <v>0</v>
      </c>
      <c r="I6" s="29">
        <v>15766860</v>
      </c>
      <c r="J6" s="29">
        <v>0</v>
      </c>
      <c r="K6" s="29">
        <v>41646800</v>
      </c>
      <c r="L6" s="29">
        <v>0</v>
      </c>
      <c r="M6" s="29">
        <v>378000</v>
      </c>
      <c r="N6" s="29">
        <v>234000</v>
      </c>
      <c r="O6" s="29">
        <v>0</v>
      </c>
      <c r="P6" s="29">
        <v>0</v>
      </c>
    </row>
    <row r="7" spans="1:28" ht="45" customHeight="1" x14ac:dyDescent="0.3">
      <c r="A7" s="31">
        <v>4</v>
      </c>
      <c r="B7" s="32" t="s">
        <v>48</v>
      </c>
      <c r="C7" s="29">
        <v>0</v>
      </c>
      <c r="D7" s="29">
        <v>0</v>
      </c>
      <c r="E7" s="29">
        <v>13563500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18385000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</row>
    <row r="8" spans="1:28" ht="45" customHeight="1" x14ac:dyDescent="0.3">
      <c r="A8" s="31">
        <v>5</v>
      </c>
      <c r="B8" s="32" t="s">
        <v>13</v>
      </c>
      <c r="C8" s="29">
        <v>0</v>
      </c>
      <c r="D8" s="29">
        <v>84465307</v>
      </c>
      <c r="E8" s="29">
        <v>276255700</v>
      </c>
      <c r="F8" s="29">
        <v>1566000</v>
      </c>
      <c r="G8" s="29">
        <v>0</v>
      </c>
      <c r="H8" s="29">
        <v>0</v>
      </c>
      <c r="I8" s="29">
        <v>29781945</v>
      </c>
      <c r="J8" s="29">
        <v>0</v>
      </c>
      <c r="K8" s="29">
        <v>196102700</v>
      </c>
      <c r="L8" s="29">
        <v>0</v>
      </c>
      <c r="M8" s="29">
        <v>3864960</v>
      </c>
      <c r="N8" s="29">
        <v>7469400</v>
      </c>
      <c r="O8" s="29">
        <v>119606400</v>
      </c>
      <c r="P8" s="29">
        <v>3774000</v>
      </c>
    </row>
    <row r="9" spans="1:28" ht="45" customHeight="1" x14ac:dyDescent="0.3">
      <c r="A9" s="31">
        <v>6</v>
      </c>
      <c r="B9" s="32" t="s">
        <v>14</v>
      </c>
      <c r="C9" s="29">
        <v>0</v>
      </c>
      <c r="D9" s="29">
        <v>0</v>
      </c>
      <c r="E9" s="29">
        <v>28020600</v>
      </c>
      <c r="F9" s="29">
        <v>999000</v>
      </c>
      <c r="G9" s="29">
        <v>0</v>
      </c>
      <c r="H9" s="29">
        <v>0</v>
      </c>
      <c r="I9" s="29">
        <v>0</v>
      </c>
      <c r="J9" s="29">
        <v>0</v>
      </c>
      <c r="K9" s="29">
        <v>74833300</v>
      </c>
      <c r="L9" s="29">
        <v>0</v>
      </c>
      <c r="M9" s="29">
        <v>0</v>
      </c>
      <c r="N9" s="29">
        <v>4728000</v>
      </c>
      <c r="O9" s="29">
        <v>0</v>
      </c>
      <c r="P9" s="29">
        <v>0</v>
      </c>
    </row>
    <row r="10" spans="1:28" ht="45" customHeight="1" x14ac:dyDescent="0.3">
      <c r="A10" s="31">
        <v>7</v>
      </c>
      <c r="B10" s="32" t="s">
        <v>16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</row>
    <row r="11" spans="1:28" ht="45" customHeight="1" x14ac:dyDescent="0.3">
      <c r="A11" s="31">
        <v>8</v>
      </c>
      <c r="B11" s="32" t="s">
        <v>15</v>
      </c>
      <c r="C11" s="29">
        <v>3475361</v>
      </c>
      <c r="D11" s="29">
        <v>19818099</v>
      </c>
      <c r="E11" s="29">
        <v>91351400</v>
      </c>
      <c r="F11" s="29">
        <v>3789000</v>
      </c>
      <c r="G11" s="29">
        <v>0</v>
      </c>
      <c r="H11" s="29">
        <v>0</v>
      </c>
      <c r="I11" s="29">
        <v>0</v>
      </c>
      <c r="J11" s="29">
        <v>0</v>
      </c>
      <c r="K11" s="29">
        <v>106694500</v>
      </c>
      <c r="L11" s="29">
        <v>0</v>
      </c>
      <c r="M11" s="29">
        <v>284000</v>
      </c>
      <c r="N11" s="29">
        <v>10279500</v>
      </c>
      <c r="O11" s="29">
        <v>0</v>
      </c>
      <c r="P11" s="29">
        <v>51922780</v>
      </c>
    </row>
    <row r="12" spans="1:28" ht="45" customHeight="1" x14ac:dyDescent="0.3">
      <c r="A12" s="31">
        <v>9</v>
      </c>
      <c r="B12" s="32" t="s">
        <v>17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Y12" s="12"/>
    </row>
    <row r="13" spans="1:28" ht="45" customHeight="1" x14ac:dyDescent="0.3">
      <c r="A13" s="31">
        <v>10</v>
      </c>
      <c r="B13" s="32" t="s">
        <v>18</v>
      </c>
      <c r="C13" s="29">
        <v>0</v>
      </c>
      <c r="D13" s="29">
        <v>0</v>
      </c>
      <c r="E13" s="29">
        <v>4406000</v>
      </c>
      <c r="F13" s="29">
        <v>378000</v>
      </c>
      <c r="G13" s="29">
        <v>0</v>
      </c>
      <c r="H13" s="29">
        <v>0</v>
      </c>
      <c r="I13" s="29">
        <v>19226770</v>
      </c>
      <c r="J13" s="29">
        <v>108481952</v>
      </c>
      <c r="K13" s="29">
        <v>4256500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</row>
    <row r="14" spans="1:28" ht="45" customHeight="1" x14ac:dyDescent="0.3">
      <c r="A14" s="31">
        <v>11</v>
      </c>
      <c r="B14" s="32" t="s">
        <v>19</v>
      </c>
      <c r="C14" s="29">
        <v>0</v>
      </c>
      <c r="D14" s="29">
        <v>0</v>
      </c>
      <c r="E14" s="29">
        <v>44158500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13500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</row>
    <row r="15" spans="1:28" ht="45" customHeight="1" x14ac:dyDescent="0.3">
      <c r="A15" s="31">
        <v>12</v>
      </c>
      <c r="B15" s="32" t="s">
        <v>49</v>
      </c>
      <c r="C15" s="29">
        <v>0</v>
      </c>
      <c r="D15" s="29">
        <v>0</v>
      </c>
      <c r="E15" s="29">
        <v>47922500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36241500</v>
      </c>
      <c r="L15" s="29">
        <v>0</v>
      </c>
      <c r="M15" s="29">
        <v>0</v>
      </c>
      <c r="N15" s="29">
        <v>108000</v>
      </c>
      <c r="O15" s="29">
        <v>0</v>
      </c>
      <c r="P15" s="29">
        <v>0</v>
      </c>
    </row>
    <row r="16" spans="1:28" ht="45" customHeight="1" x14ac:dyDescent="0.3">
      <c r="A16" s="31">
        <v>13</v>
      </c>
      <c r="B16" s="32" t="s">
        <v>20</v>
      </c>
      <c r="C16" s="29">
        <v>6975986.4144808222</v>
      </c>
      <c r="D16" s="29">
        <v>0</v>
      </c>
      <c r="E16" s="29">
        <v>114888300</v>
      </c>
      <c r="F16" s="29">
        <v>1471500</v>
      </c>
      <c r="G16" s="29">
        <v>0</v>
      </c>
      <c r="H16" s="29">
        <v>5009000</v>
      </c>
      <c r="I16" s="29">
        <v>0</v>
      </c>
      <c r="J16" s="29">
        <v>0</v>
      </c>
      <c r="K16" s="29">
        <v>189647700</v>
      </c>
      <c r="L16" s="29">
        <v>0</v>
      </c>
      <c r="M16" s="29">
        <v>270000</v>
      </c>
      <c r="N16" s="29">
        <v>13018000</v>
      </c>
      <c r="O16" s="29">
        <v>70166600</v>
      </c>
      <c r="P16" s="29">
        <v>0</v>
      </c>
    </row>
    <row r="17" spans="1:23" s="11" customFormat="1" ht="45" customHeight="1" x14ac:dyDescent="0.3">
      <c r="A17" s="31">
        <v>14</v>
      </c>
      <c r="B17" s="32" t="s">
        <v>21</v>
      </c>
      <c r="C17" s="29">
        <v>0</v>
      </c>
      <c r="D17" s="29">
        <v>0</v>
      </c>
      <c r="E17" s="29">
        <v>8148000</v>
      </c>
      <c r="F17" s="29">
        <v>108000</v>
      </c>
      <c r="G17" s="29">
        <v>0</v>
      </c>
      <c r="H17" s="29">
        <v>0</v>
      </c>
      <c r="I17" s="29">
        <v>79674230</v>
      </c>
      <c r="J17" s="29">
        <v>0</v>
      </c>
      <c r="K17" s="29">
        <v>7621500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1"/>
      <c r="R17" s="1"/>
    </row>
    <row r="18" spans="1:23" s="11" customFormat="1" ht="45" customHeight="1" x14ac:dyDescent="0.3">
      <c r="A18" s="31">
        <v>15</v>
      </c>
      <c r="B18" s="32" t="s">
        <v>22</v>
      </c>
      <c r="C18" s="29">
        <v>0</v>
      </c>
      <c r="D18" s="29">
        <v>0</v>
      </c>
      <c r="E18" s="29">
        <v>14750500</v>
      </c>
      <c r="F18" s="29">
        <v>378000</v>
      </c>
      <c r="G18" s="29">
        <v>0</v>
      </c>
      <c r="H18" s="29">
        <v>0</v>
      </c>
      <c r="I18" s="29">
        <v>0</v>
      </c>
      <c r="J18" s="29">
        <v>0</v>
      </c>
      <c r="K18" s="29">
        <v>26656900</v>
      </c>
      <c r="L18" s="29">
        <v>0</v>
      </c>
      <c r="M18" s="29">
        <v>0</v>
      </c>
      <c r="N18" s="29">
        <v>216000</v>
      </c>
      <c r="O18" s="29">
        <v>0</v>
      </c>
      <c r="P18" s="29">
        <v>0</v>
      </c>
      <c r="Q18" s="1"/>
      <c r="R18" s="1"/>
    </row>
    <row r="19" spans="1:23" s="11" customFormat="1" ht="45" customHeight="1" x14ac:dyDescent="0.3">
      <c r="A19" s="31">
        <v>16</v>
      </c>
      <c r="B19" s="32" t="s">
        <v>23</v>
      </c>
      <c r="C19" s="29">
        <v>0</v>
      </c>
      <c r="D19" s="29">
        <v>0</v>
      </c>
      <c r="E19" s="29">
        <v>52631700</v>
      </c>
      <c r="F19" s="29">
        <v>363500</v>
      </c>
      <c r="G19" s="29">
        <v>0</v>
      </c>
      <c r="H19" s="29">
        <v>18000</v>
      </c>
      <c r="I19" s="29">
        <v>85659530</v>
      </c>
      <c r="J19" s="29">
        <v>0</v>
      </c>
      <c r="K19" s="29">
        <v>11537000</v>
      </c>
      <c r="L19" s="29">
        <v>0</v>
      </c>
      <c r="M19" s="29">
        <v>3309400</v>
      </c>
      <c r="N19" s="29">
        <v>147232100</v>
      </c>
      <c r="O19" s="29">
        <v>0</v>
      </c>
      <c r="P19" s="29">
        <v>0</v>
      </c>
      <c r="Q19" s="1"/>
      <c r="R19" s="1"/>
    </row>
    <row r="20" spans="1:23" s="11" customFormat="1" ht="45" customHeight="1" x14ac:dyDescent="0.3">
      <c r="A20" s="31">
        <v>17</v>
      </c>
      <c r="B20" s="32" t="s">
        <v>24</v>
      </c>
      <c r="C20" s="29">
        <v>981000</v>
      </c>
      <c r="D20" s="29">
        <v>0</v>
      </c>
      <c r="E20" s="29">
        <v>18833500</v>
      </c>
      <c r="F20" s="29">
        <v>2457000</v>
      </c>
      <c r="G20" s="29">
        <v>0</v>
      </c>
      <c r="H20" s="29">
        <v>0</v>
      </c>
      <c r="I20" s="29">
        <v>2109600</v>
      </c>
      <c r="J20" s="29">
        <v>0</v>
      </c>
      <c r="K20" s="29">
        <v>16837500</v>
      </c>
      <c r="L20" s="29">
        <v>0</v>
      </c>
      <c r="M20" s="29">
        <v>324000</v>
      </c>
      <c r="N20" s="29">
        <v>324000</v>
      </c>
      <c r="O20" s="29">
        <v>0</v>
      </c>
      <c r="P20" s="29">
        <v>0</v>
      </c>
      <c r="Q20" s="1"/>
      <c r="R20" s="1"/>
    </row>
    <row r="21" spans="1:23" s="11" customFormat="1" ht="45" customHeight="1" x14ac:dyDescent="0.3">
      <c r="A21" s="31">
        <v>18</v>
      </c>
      <c r="B21" s="32" t="s">
        <v>50</v>
      </c>
      <c r="C21" s="29">
        <v>0</v>
      </c>
      <c r="D21" s="29">
        <v>0</v>
      </c>
      <c r="E21" s="29">
        <v>301055300</v>
      </c>
      <c r="F21" s="29">
        <v>4813212</v>
      </c>
      <c r="G21" s="29">
        <v>0</v>
      </c>
      <c r="H21" s="29">
        <v>0</v>
      </c>
      <c r="I21" s="29">
        <v>12477750</v>
      </c>
      <c r="J21" s="29">
        <v>0</v>
      </c>
      <c r="K21" s="29">
        <v>338511200</v>
      </c>
      <c r="L21" s="29">
        <v>0</v>
      </c>
      <c r="M21" s="29">
        <v>1840500</v>
      </c>
      <c r="N21" s="29">
        <v>90278000</v>
      </c>
      <c r="O21" s="29">
        <v>0</v>
      </c>
      <c r="P21" s="29">
        <v>48647740</v>
      </c>
      <c r="Q21" s="1"/>
      <c r="R21" s="1"/>
    </row>
    <row r="22" spans="1:23" s="11" customFormat="1" ht="45" customHeight="1" x14ac:dyDescent="0.3">
      <c r="A22" s="31">
        <v>19</v>
      </c>
      <c r="B22" s="32" t="s">
        <v>25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2911500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1"/>
      <c r="R22" s="1"/>
      <c r="V22" s="13"/>
      <c r="W22" s="13"/>
    </row>
    <row r="23" spans="1:23" s="11" customFormat="1" ht="45" customHeight="1" x14ac:dyDescent="0.3">
      <c r="A23" s="31">
        <v>20</v>
      </c>
      <c r="B23" s="32" t="s">
        <v>26</v>
      </c>
      <c r="C23" s="29">
        <v>0</v>
      </c>
      <c r="D23" s="29">
        <v>0</v>
      </c>
      <c r="E23" s="29">
        <v>246704400</v>
      </c>
      <c r="F23" s="29">
        <v>391500</v>
      </c>
      <c r="G23" s="29">
        <v>0</v>
      </c>
      <c r="H23" s="29">
        <v>1134000</v>
      </c>
      <c r="I23" s="29">
        <v>0</v>
      </c>
      <c r="J23" s="29">
        <v>0</v>
      </c>
      <c r="K23" s="29">
        <v>269498200</v>
      </c>
      <c r="L23" s="29">
        <v>0</v>
      </c>
      <c r="M23" s="29">
        <v>0</v>
      </c>
      <c r="N23" s="29">
        <v>25509000</v>
      </c>
      <c r="O23" s="29">
        <v>58385100</v>
      </c>
      <c r="P23" s="29">
        <v>0</v>
      </c>
      <c r="Q23" s="1"/>
      <c r="R23" s="1"/>
      <c r="V23" s="14"/>
      <c r="W23" s="15"/>
    </row>
    <row r="24" spans="1:23" s="11" customFormat="1" ht="45" customHeight="1" x14ac:dyDescent="0.3">
      <c r="A24" s="31">
        <v>21</v>
      </c>
      <c r="B24" s="32" t="s">
        <v>54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1"/>
      <c r="R24" s="1"/>
      <c r="V24" s="13"/>
      <c r="W24" s="13"/>
    </row>
    <row r="25" spans="1:23" s="11" customFormat="1" ht="45" customHeight="1" x14ac:dyDescent="0.3">
      <c r="A25" s="31">
        <v>22</v>
      </c>
      <c r="B25" s="32" t="s">
        <v>27</v>
      </c>
      <c r="C25" s="29">
        <v>0</v>
      </c>
      <c r="D25" s="29">
        <v>0</v>
      </c>
      <c r="E25" s="29">
        <v>52690900</v>
      </c>
      <c r="F25" s="29">
        <v>526500</v>
      </c>
      <c r="G25" s="29">
        <v>0</v>
      </c>
      <c r="H25" s="29">
        <v>0</v>
      </c>
      <c r="I25" s="29">
        <v>2432020</v>
      </c>
      <c r="J25" s="29">
        <v>0</v>
      </c>
      <c r="K25" s="29">
        <v>40555000</v>
      </c>
      <c r="L25" s="29">
        <v>0</v>
      </c>
      <c r="M25" s="29">
        <v>379000</v>
      </c>
      <c r="N25" s="29">
        <v>0</v>
      </c>
      <c r="O25" s="29">
        <v>0</v>
      </c>
      <c r="P25" s="29">
        <v>0</v>
      </c>
      <c r="Q25" s="1"/>
      <c r="R25" s="1"/>
      <c r="V25" s="16"/>
      <c r="W25" s="16"/>
    </row>
    <row r="26" spans="1:23" s="11" customFormat="1" ht="45" customHeight="1" x14ac:dyDescent="0.3">
      <c r="A26" s="31">
        <v>23</v>
      </c>
      <c r="B26" s="32" t="s">
        <v>28</v>
      </c>
      <c r="C26" s="29">
        <v>0</v>
      </c>
      <c r="D26" s="29">
        <v>0</v>
      </c>
      <c r="E26" s="29">
        <v>20409700</v>
      </c>
      <c r="F26" s="29">
        <v>27000</v>
      </c>
      <c r="G26" s="29">
        <v>0</v>
      </c>
      <c r="H26" s="29">
        <v>0</v>
      </c>
      <c r="I26" s="29">
        <v>0</v>
      </c>
      <c r="J26" s="29">
        <v>0</v>
      </c>
      <c r="K26" s="29">
        <v>15329500</v>
      </c>
      <c r="L26" s="29">
        <v>0</v>
      </c>
      <c r="M26" s="29">
        <v>0</v>
      </c>
      <c r="N26" s="29">
        <v>330000</v>
      </c>
      <c r="O26" s="29">
        <v>0</v>
      </c>
      <c r="P26" s="29">
        <v>0</v>
      </c>
      <c r="Q26" s="1"/>
      <c r="R26" s="1"/>
    </row>
    <row r="27" spans="1:23" s="11" customFormat="1" ht="45" customHeight="1" x14ac:dyDescent="0.3">
      <c r="A27" s="31">
        <v>24</v>
      </c>
      <c r="B27" s="32" t="s">
        <v>52</v>
      </c>
      <c r="C27" s="29">
        <v>0</v>
      </c>
      <c r="D27" s="29">
        <v>0</v>
      </c>
      <c r="E27" s="29">
        <v>10376500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10240500</v>
      </c>
      <c r="L27" s="29">
        <v>17010000</v>
      </c>
      <c r="M27" s="29">
        <v>0</v>
      </c>
      <c r="N27" s="29">
        <v>0</v>
      </c>
      <c r="O27" s="29">
        <v>0</v>
      </c>
      <c r="P27" s="29">
        <v>0</v>
      </c>
      <c r="Q27" s="1"/>
      <c r="R27" s="1"/>
    </row>
    <row r="28" spans="1:23" s="11" customFormat="1" ht="45" customHeight="1" x14ac:dyDescent="0.3">
      <c r="A28" s="31">
        <v>25</v>
      </c>
      <c r="B28" s="32" t="s">
        <v>30</v>
      </c>
      <c r="C28" s="29">
        <v>0</v>
      </c>
      <c r="D28" s="29">
        <v>0</v>
      </c>
      <c r="E28" s="29">
        <v>7364500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3814500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1"/>
      <c r="R28" s="1"/>
      <c r="V28" s="13"/>
      <c r="W28" s="13"/>
    </row>
    <row r="29" spans="1:23" s="11" customFormat="1" ht="45" customHeight="1" x14ac:dyDescent="0.3">
      <c r="A29" s="31">
        <v>26</v>
      </c>
      <c r="B29" s="32" t="s">
        <v>29</v>
      </c>
      <c r="C29" s="29">
        <v>0</v>
      </c>
      <c r="D29" s="29">
        <v>0</v>
      </c>
      <c r="E29" s="29">
        <v>59416500</v>
      </c>
      <c r="F29" s="29">
        <v>3658500</v>
      </c>
      <c r="G29" s="29">
        <v>0</v>
      </c>
      <c r="H29" s="29">
        <v>0</v>
      </c>
      <c r="I29" s="29">
        <v>0</v>
      </c>
      <c r="J29" s="29">
        <v>0</v>
      </c>
      <c r="K29" s="29">
        <v>27061000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1"/>
      <c r="R29" s="1"/>
      <c r="V29" s="15"/>
      <c r="W29" s="15"/>
    </row>
    <row r="30" spans="1:23" s="11" customFormat="1" ht="45" customHeight="1" x14ac:dyDescent="0.3">
      <c r="A30" s="31">
        <v>27</v>
      </c>
      <c r="B30" s="32" t="s">
        <v>31</v>
      </c>
      <c r="C30" s="29">
        <v>0</v>
      </c>
      <c r="D30" s="29">
        <v>0</v>
      </c>
      <c r="E30" s="29">
        <v>3632500</v>
      </c>
      <c r="F30" s="29">
        <v>0</v>
      </c>
      <c r="G30" s="29">
        <v>0</v>
      </c>
      <c r="H30" s="29">
        <v>0</v>
      </c>
      <c r="I30" s="29">
        <v>174880</v>
      </c>
      <c r="J30" s="29">
        <v>0</v>
      </c>
      <c r="K30" s="29">
        <v>3297500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1"/>
      <c r="R30" s="1"/>
      <c r="V30" s="13"/>
      <c r="W30" s="13"/>
    </row>
    <row r="31" spans="1:23" s="11" customFormat="1" ht="45" customHeight="1" x14ac:dyDescent="0.3">
      <c r="A31" s="31">
        <v>28</v>
      </c>
      <c r="B31" s="32" t="s">
        <v>32</v>
      </c>
      <c r="C31" s="29">
        <v>0</v>
      </c>
      <c r="D31" s="29">
        <v>0</v>
      </c>
      <c r="E31" s="29">
        <v>2600000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4151000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1"/>
      <c r="R31" s="1"/>
      <c r="V31" s="17"/>
      <c r="W31" s="17"/>
    </row>
    <row r="32" spans="1:23" s="11" customFormat="1" ht="45" customHeight="1" x14ac:dyDescent="0.3">
      <c r="A32" s="31">
        <v>29</v>
      </c>
      <c r="B32" s="32" t="s">
        <v>33</v>
      </c>
      <c r="C32" s="29">
        <v>0</v>
      </c>
      <c r="D32" s="29">
        <v>0</v>
      </c>
      <c r="E32" s="29">
        <v>19137500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41420000</v>
      </c>
      <c r="L32" s="29">
        <v>0</v>
      </c>
      <c r="M32" s="29">
        <v>50000</v>
      </c>
      <c r="N32" s="29">
        <v>0</v>
      </c>
      <c r="O32" s="29">
        <v>0</v>
      </c>
      <c r="P32" s="29">
        <v>0</v>
      </c>
      <c r="Q32" s="1"/>
      <c r="R32" s="1"/>
    </row>
    <row r="33" spans="1:23" s="11" customFormat="1" ht="45" customHeight="1" x14ac:dyDescent="0.3">
      <c r="A33" s="31">
        <v>30</v>
      </c>
      <c r="B33" s="32" t="s">
        <v>34</v>
      </c>
      <c r="C33" s="29">
        <v>0</v>
      </c>
      <c r="D33" s="29">
        <v>0</v>
      </c>
      <c r="E33" s="29">
        <v>5398500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10231500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  <c r="R33" s="1"/>
    </row>
    <row r="34" spans="1:23" s="11" customFormat="1" ht="45" customHeight="1" x14ac:dyDescent="0.3">
      <c r="A34" s="31">
        <v>31</v>
      </c>
      <c r="B34" s="32" t="s">
        <v>35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1"/>
      <c r="R34" s="1"/>
      <c r="V34" s="18"/>
      <c r="W34" s="18"/>
    </row>
    <row r="35" spans="1:23" s="11" customFormat="1" ht="45" customHeight="1" x14ac:dyDescent="0.3">
      <c r="A35" s="31">
        <v>32</v>
      </c>
      <c r="B35" s="32" t="s">
        <v>36</v>
      </c>
      <c r="C35" s="29">
        <v>0</v>
      </c>
      <c r="D35" s="29">
        <v>0</v>
      </c>
      <c r="E35" s="29">
        <v>55261700</v>
      </c>
      <c r="F35" s="29">
        <v>1782000</v>
      </c>
      <c r="G35" s="29">
        <v>0</v>
      </c>
      <c r="H35" s="29">
        <v>0</v>
      </c>
      <c r="I35" s="29">
        <v>34345340</v>
      </c>
      <c r="J35" s="29">
        <v>0</v>
      </c>
      <c r="K35" s="29">
        <v>46961500</v>
      </c>
      <c r="L35" s="29">
        <v>0</v>
      </c>
      <c r="M35" s="29">
        <v>684500</v>
      </c>
      <c r="N35" s="29">
        <v>36302600</v>
      </c>
      <c r="O35" s="29">
        <v>0</v>
      </c>
      <c r="P35" s="29">
        <v>0</v>
      </c>
      <c r="Q35" s="1"/>
      <c r="R35" s="1"/>
      <c r="V35" s="19"/>
      <c r="W35" s="19"/>
    </row>
    <row r="36" spans="1:23" s="11" customFormat="1" ht="45" customHeight="1" x14ac:dyDescent="0.3">
      <c r="A36" s="31">
        <v>33</v>
      </c>
      <c r="B36" s="32" t="s">
        <v>37</v>
      </c>
      <c r="C36" s="29">
        <v>9998100</v>
      </c>
      <c r="D36" s="29">
        <v>0</v>
      </c>
      <c r="E36" s="29">
        <v>3404400</v>
      </c>
      <c r="F36" s="29">
        <v>702000</v>
      </c>
      <c r="G36" s="29">
        <v>1642500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756000</v>
      </c>
      <c r="N36" s="29">
        <v>0</v>
      </c>
      <c r="O36" s="29">
        <v>0</v>
      </c>
      <c r="P36" s="29">
        <v>0</v>
      </c>
      <c r="Q36" s="1"/>
      <c r="R36" s="1"/>
      <c r="V36" s="18"/>
      <c r="W36" s="18"/>
    </row>
    <row r="37" spans="1:23" s="11" customFormat="1" ht="45" customHeight="1" x14ac:dyDescent="0.3">
      <c r="A37" s="31">
        <v>34</v>
      </c>
      <c r="B37" s="32" t="s">
        <v>38</v>
      </c>
      <c r="C37" s="29">
        <v>0</v>
      </c>
      <c r="D37" s="29">
        <v>0</v>
      </c>
      <c r="E37" s="29">
        <v>19196500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22224000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1"/>
      <c r="R37" s="1"/>
      <c r="V37" s="20"/>
      <c r="W37" s="20"/>
    </row>
    <row r="38" spans="1:23" s="11" customFormat="1" ht="45" customHeight="1" x14ac:dyDescent="0.3">
      <c r="A38" s="31">
        <v>35</v>
      </c>
      <c r="B38" s="32" t="s">
        <v>39</v>
      </c>
      <c r="C38" s="29">
        <v>0</v>
      </c>
      <c r="D38" s="29">
        <v>0</v>
      </c>
      <c r="E38" s="29">
        <v>262000</v>
      </c>
      <c r="F38" s="29">
        <v>13500</v>
      </c>
      <c r="G38" s="29">
        <v>0</v>
      </c>
      <c r="H38" s="29">
        <v>0</v>
      </c>
      <c r="I38" s="29">
        <v>0</v>
      </c>
      <c r="J38" s="29">
        <v>0</v>
      </c>
      <c r="K38" s="29">
        <v>2097000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1"/>
      <c r="R38" s="1"/>
    </row>
    <row r="39" spans="1:23" s="11" customFormat="1" ht="45" customHeight="1" x14ac:dyDescent="0.3">
      <c r="A39" s="31">
        <v>36</v>
      </c>
      <c r="B39" s="32" t="s">
        <v>51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153000</v>
      </c>
      <c r="L39" s="29">
        <v>1039500</v>
      </c>
      <c r="M39" s="29">
        <v>0</v>
      </c>
      <c r="N39" s="29">
        <v>0</v>
      </c>
      <c r="O39" s="29">
        <v>0</v>
      </c>
      <c r="P39" s="29">
        <v>0</v>
      </c>
      <c r="Q39" s="1"/>
      <c r="R39" s="1"/>
    </row>
    <row r="40" spans="1:23" s="11" customFormat="1" ht="45" customHeight="1" x14ac:dyDescent="0.3">
      <c r="A40" s="31">
        <v>37</v>
      </c>
      <c r="B40" s="32" t="s">
        <v>56</v>
      </c>
      <c r="C40" s="29">
        <v>0</v>
      </c>
      <c r="D40" s="29">
        <v>0</v>
      </c>
      <c r="E40" s="29">
        <v>873000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4905500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1"/>
      <c r="R40" s="1"/>
    </row>
    <row r="41" spans="1:23" s="11" customFormat="1" ht="45" customHeight="1" x14ac:dyDescent="0.3">
      <c r="A41" s="31">
        <v>38</v>
      </c>
      <c r="B41" s="32" t="s">
        <v>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1"/>
      <c r="R41" s="1"/>
    </row>
    <row r="42" spans="1:23" s="11" customFormat="1" ht="45" customHeight="1" x14ac:dyDescent="0.3">
      <c r="A42" s="31">
        <v>39</v>
      </c>
      <c r="B42" s="32" t="s">
        <v>55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1"/>
      <c r="R42" s="1"/>
    </row>
    <row r="43" spans="1:23" s="11" customFormat="1" ht="45" customHeight="1" x14ac:dyDescent="0.3">
      <c r="A43" s="31">
        <v>40</v>
      </c>
      <c r="B43" s="32" t="s">
        <v>42</v>
      </c>
      <c r="C43" s="29">
        <v>0</v>
      </c>
      <c r="D43" s="29">
        <v>0</v>
      </c>
      <c r="E43" s="29">
        <v>2945000</v>
      </c>
      <c r="F43" s="29">
        <v>0</v>
      </c>
      <c r="G43" s="29">
        <v>0</v>
      </c>
      <c r="H43" s="29">
        <v>0</v>
      </c>
      <c r="I43" s="29">
        <v>6538530</v>
      </c>
      <c r="J43" s="29">
        <v>0</v>
      </c>
      <c r="K43" s="29">
        <v>1315500</v>
      </c>
      <c r="L43" s="29">
        <v>0</v>
      </c>
      <c r="M43" s="29">
        <v>0</v>
      </c>
      <c r="N43" s="29">
        <v>0</v>
      </c>
      <c r="O43" s="29">
        <v>380000</v>
      </c>
      <c r="P43" s="29">
        <v>0</v>
      </c>
      <c r="Q43" s="1"/>
      <c r="R43" s="1"/>
    </row>
    <row r="44" spans="1:23" s="11" customFormat="1" ht="45" customHeight="1" x14ac:dyDescent="0.3">
      <c r="A44" s="31">
        <v>41</v>
      </c>
      <c r="B44" s="32" t="s">
        <v>41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1"/>
      <c r="R44" s="1"/>
    </row>
    <row r="45" spans="1:23" s="11" customFormat="1" ht="45" customHeight="1" x14ac:dyDescent="0.3">
      <c r="A45" s="31">
        <v>42</v>
      </c>
      <c r="B45" s="32" t="s">
        <v>43</v>
      </c>
      <c r="C45" s="29">
        <v>0</v>
      </c>
      <c r="D45" s="29">
        <v>0</v>
      </c>
      <c r="E45" s="29">
        <v>91079500</v>
      </c>
      <c r="F45" s="29">
        <v>3442500</v>
      </c>
      <c r="G45" s="29">
        <v>0</v>
      </c>
      <c r="H45" s="29">
        <v>0</v>
      </c>
      <c r="I45" s="29">
        <v>0</v>
      </c>
      <c r="J45" s="29">
        <v>0</v>
      </c>
      <c r="K45" s="29">
        <v>82752500</v>
      </c>
      <c r="L45" s="29">
        <v>55242000</v>
      </c>
      <c r="M45" s="29">
        <v>0</v>
      </c>
      <c r="N45" s="29">
        <v>0</v>
      </c>
      <c r="O45" s="29">
        <v>0</v>
      </c>
      <c r="P45" s="29">
        <v>0</v>
      </c>
      <c r="Q45" s="1"/>
      <c r="R45" s="1"/>
    </row>
    <row r="46" spans="1:23" s="11" customFormat="1" ht="45" customHeight="1" x14ac:dyDescent="0.3">
      <c r="A46" s="31">
        <v>43</v>
      </c>
      <c r="B46" s="32" t="s">
        <v>44</v>
      </c>
      <c r="C46" s="29">
        <v>0</v>
      </c>
      <c r="D46" s="29">
        <v>0</v>
      </c>
      <c r="E46" s="29">
        <v>40500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4"/>
      <c r="R46" s="1"/>
    </row>
    <row r="47" spans="1:23" s="11" customFormat="1" ht="45" customHeight="1" x14ac:dyDescent="0.3">
      <c r="A47" s="31">
        <v>44</v>
      </c>
      <c r="B47" s="32" t="s">
        <v>59</v>
      </c>
      <c r="C47" s="29">
        <v>0</v>
      </c>
      <c r="D47" s="29">
        <v>0</v>
      </c>
      <c r="E47" s="29">
        <v>1491500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1903500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7"/>
    </row>
    <row r="48" spans="1:23" s="11" customFormat="1" ht="45" customHeight="1" x14ac:dyDescent="0.3">
      <c r="A48" s="31">
        <v>45</v>
      </c>
      <c r="B48" s="32" t="s">
        <v>61</v>
      </c>
      <c r="C48" s="29">
        <v>0</v>
      </c>
      <c r="D48" s="29">
        <v>0</v>
      </c>
      <c r="E48" s="29">
        <v>4260500</v>
      </c>
      <c r="F48" s="29">
        <v>270000</v>
      </c>
      <c r="G48" s="29">
        <v>0</v>
      </c>
      <c r="H48" s="29">
        <v>0</v>
      </c>
      <c r="I48" s="29">
        <v>141330</v>
      </c>
      <c r="J48" s="29">
        <v>0</v>
      </c>
      <c r="K48" s="29">
        <v>2628000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7"/>
    </row>
    <row r="49" spans="1:28" ht="45" customHeight="1" x14ac:dyDescent="0.3">
      <c r="A49" s="31">
        <v>46</v>
      </c>
      <c r="B49" s="32" t="s">
        <v>65</v>
      </c>
      <c r="C49" s="29">
        <v>0</v>
      </c>
      <c r="D49" s="29">
        <v>0</v>
      </c>
      <c r="E49" s="29">
        <v>7761200</v>
      </c>
      <c r="F49" s="29">
        <v>1323000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7"/>
      <c r="R49" s="11"/>
    </row>
    <row r="50" spans="1:28" ht="30" customHeight="1" x14ac:dyDescent="0.3">
      <c r="A50" s="31"/>
      <c r="B50" s="40" t="s">
        <v>45</v>
      </c>
      <c r="C50" s="35">
        <v>36078447.41448082</v>
      </c>
      <c r="D50" s="35">
        <v>104283406</v>
      </c>
      <c r="E50" s="35">
        <v>1692608400</v>
      </c>
      <c r="F50" s="35">
        <v>28473212</v>
      </c>
      <c r="G50" s="35">
        <v>1804500</v>
      </c>
      <c r="H50" s="35">
        <v>6161000</v>
      </c>
      <c r="I50" s="35">
        <v>288328785</v>
      </c>
      <c r="J50" s="35">
        <v>108481952</v>
      </c>
      <c r="K50" s="35">
        <v>1662436300</v>
      </c>
      <c r="L50" s="35">
        <v>73291500</v>
      </c>
      <c r="M50" s="35">
        <v>12140360</v>
      </c>
      <c r="N50" s="35">
        <v>336028600</v>
      </c>
      <c r="O50" s="35">
        <v>248538100</v>
      </c>
      <c r="P50" s="35">
        <v>104344520</v>
      </c>
      <c r="Q50" s="4"/>
      <c r="R50" s="4"/>
      <c r="S50" s="21"/>
    </row>
    <row r="51" spans="1:2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28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28" x14ac:dyDescent="0.2">
      <c r="E53" s="4"/>
      <c r="F53" s="4"/>
      <c r="I53" s="4"/>
      <c r="J53" s="4"/>
      <c r="K53" s="4"/>
      <c r="L53" s="4"/>
    </row>
    <row r="54" spans="1:28" ht="39" customHeight="1" x14ac:dyDescent="0.3">
      <c r="B54" s="43" t="s">
        <v>46</v>
      </c>
      <c r="C54" s="44" t="s">
        <v>2</v>
      </c>
      <c r="D54" s="44" t="s">
        <v>2</v>
      </c>
      <c r="E54" s="44" t="s">
        <v>3</v>
      </c>
      <c r="F54" s="44" t="s">
        <v>62</v>
      </c>
      <c r="G54" s="44" t="s">
        <v>4</v>
      </c>
      <c r="H54" s="44" t="s">
        <v>5</v>
      </c>
      <c r="I54" s="44" t="s">
        <v>6</v>
      </c>
      <c r="J54" s="44" t="s">
        <v>6</v>
      </c>
      <c r="K54" s="44" t="s">
        <v>7</v>
      </c>
      <c r="L54" s="45" t="s">
        <v>8</v>
      </c>
      <c r="M54" s="45" t="s">
        <v>63</v>
      </c>
      <c r="N54" s="45" t="s">
        <v>9</v>
      </c>
      <c r="O54" s="45" t="s">
        <v>10</v>
      </c>
      <c r="P54" s="45" t="s">
        <v>11</v>
      </c>
    </row>
    <row r="55" spans="1:28" ht="30" customHeight="1" x14ac:dyDescent="0.3">
      <c r="B55" s="43"/>
      <c r="C55" s="46">
        <v>1009.08</v>
      </c>
      <c r="D55" s="46">
        <v>1009.08</v>
      </c>
      <c r="E55" s="46">
        <v>1183.43</v>
      </c>
      <c r="F55" s="46">
        <f>E55</f>
        <v>1183.43</v>
      </c>
      <c r="G55" s="46">
        <v>1324.5</v>
      </c>
      <c r="H55" s="46">
        <v>1240.5999999999999</v>
      </c>
      <c r="I55" s="46">
        <v>1000</v>
      </c>
      <c r="J55" s="46">
        <v>1000</v>
      </c>
      <c r="K55" s="46">
        <v>1324.5</v>
      </c>
      <c r="L55" s="46">
        <v>1324.5</v>
      </c>
      <c r="M55" s="46">
        <f>F55</f>
        <v>1183.43</v>
      </c>
      <c r="N55" s="46">
        <f>M55</f>
        <v>1183.43</v>
      </c>
      <c r="O55" s="46">
        <f>H55</f>
        <v>1240.5999999999999</v>
      </c>
      <c r="P55" s="46">
        <f>N55</f>
        <v>1183.43</v>
      </c>
    </row>
    <row r="56" spans="1:28" ht="31.5" customHeight="1" x14ac:dyDescent="0.2">
      <c r="B56" s="9"/>
    </row>
    <row r="57" spans="1:28" ht="39.75" customHeight="1" x14ac:dyDescent="0.35">
      <c r="A57" s="5" t="s">
        <v>47</v>
      </c>
      <c r="D57" s="5"/>
    </row>
    <row r="58" spans="1:28" ht="63.75" customHeight="1" x14ac:dyDescent="0.2">
      <c r="A58" s="41" t="s">
        <v>0</v>
      </c>
      <c r="B58" s="41" t="s">
        <v>1</v>
      </c>
      <c r="C58" s="41" t="s">
        <v>67</v>
      </c>
      <c r="D58" s="41" t="s">
        <v>68</v>
      </c>
      <c r="E58" s="41" t="s">
        <v>3</v>
      </c>
      <c r="F58" s="41" t="s">
        <v>62</v>
      </c>
      <c r="G58" s="41" t="s">
        <v>4</v>
      </c>
      <c r="H58" s="41" t="s">
        <v>5</v>
      </c>
      <c r="I58" s="41" t="s">
        <v>69</v>
      </c>
      <c r="J58" s="41" t="s">
        <v>70</v>
      </c>
      <c r="K58" s="41" t="s">
        <v>7</v>
      </c>
      <c r="L58" s="41" t="s">
        <v>8</v>
      </c>
      <c r="M58" s="41" t="s">
        <v>63</v>
      </c>
      <c r="N58" s="41" t="s">
        <v>9</v>
      </c>
      <c r="O58" s="41" t="s">
        <v>10</v>
      </c>
      <c r="P58" s="42" t="s">
        <v>11</v>
      </c>
      <c r="Q58" s="41" t="s">
        <v>58</v>
      </c>
    </row>
    <row r="59" spans="1:28" ht="42" customHeight="1" x14ac:dyDescent="0.35">
      <c r="A59" s="31">
        <v>1</v>
      </c>
      <c r="B59" s="32" t="s">
        <v>53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</row>
    <row r="60" spans="1:28" ht="42" customHeight="1" x14ac:dyDescent="0.35">
      <c r="A60" s="31">
        <v>2</v>
      </c>
      <c r="B60" s="32" t="s">
        <v>60</v>
      </c>
      <c r="C60" s="38">
        <v>14516.192967851905</v>
      </c>
      <c r="D60" s="38">
        <v>0</v>
      </c>
      <c r="E60" s="38">
        <v>24116.339791960654</v>
      </c>
      <c r="F60" s="38">
        <v>0</v>
      </c>
      <c r="G60" s="38">
        <v>122.31030577576443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38754.84306558832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42" customHeight="1" x14ac:dyDescent="0.35">
      <c r="A61" s="31">
        <v>3</v>
      </c>
      <c r="B61" s="32" t="s">
        <v>12</v>
      </c>
      <c r="C61" s="38">
        <v>0</v>
      </c>
      <c r="D61" s="38">
        <v>0</v>
      </c>
      <c r="E61" s="38">
        <v>28540.851592405124</v>
      </c>
      <c r="F61" s="38">
        <v>11.407518822406056</v>
      </c>
      <c r="G61" s="38">
        <v>0</v>
      </c>
      <c r="H61" s="38">
        <v>0</v>
      </c>
      <c r="I61" s="38">
        <v>15766.86</v>
      </c>
      <c r="J61" s="38">
        <v>0</v>
      </c>
      <c r="K61" s="38">
        <v>31443.412608531522</v>
      </c>
      <c r="L61" s="38">
        <v>0</v>
      </c>
      <c r="M61" s="38">
        <v>319.4105270273696</v>
      </c>
      <c r="N61" s="38">
        <v>197.73032625503831</v>
      </c>
      <c r="O61" s="38">
        <v>0</v>
      </c>
      <c r="P61" s="38">
        <v>0</v>
      </c>
      <c r="Q61" s="38">
        <v>76279.672573041462</v>
      </c>
    </row>
    <row r="62" spans="1:28" ht="42" customHeight="1" x14ac:dyDescent="0.35">
      <c r="A62" s="31">
        <v>4</v>
      </c>
      <c r="B62" s="32" t="s">
        <v>48</v>
      </c>
      <c r="C62" s="38">
        <v>0</v>
      </c>
      <c r="D62" s="38">
        <v>0</v>
      </c>
      <c r="E62" s="38">
        <v>11461.176410941078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13880.709701774254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25341.886112715332</v>
      </c>
    </row>
    <row r="63" spans="1:28" ht="42" customHeight="1" x14ac:dyDescent="0.35">
      <c r="A63" s="31">
        <v>5</v>
      </c>
      <c r="B63" s="32" t="s">
        <v>13</v>
      </c>
      <c r="C63" s="38">
        <v>0</v>
      </c>
      <c r="D63" s="38">
        <v>83705.263210052712</v>
      </c>
      <c r="E63" s="38">
        <v>233436.45167014524</v>
      </c>
      <c r="F63" s="38">
        <v>1323.2721833991025</v>
      </c>
      <c r="G63" s="38">
        <v>0</v>
      </c>
      <c r="H63" s="38">
        <v>0</v>
      </c>
      <c r="I63" s="38">
        <v>29781.945</v>
      </c>
      <c r="J63" s="38">
        <v>0</v>
      </c>
      <c r="K63" s="38">
        <v>148057.90864477161</v>
      </c>
      <c r="L63" s="38">
        <v>0</v>
      </c>
      <c r="M63" s="38">
        <v>3265.8965887293712</v>
      </c>
      <c r="N63" s="38">
        <v>6311.6534142281334</v>
      </c>
      <c r="O63" s="38">
        <v>96410.124133483812</v>
      </c>
      <c r="P63" s="38">
        <v>3189.0352619081818</v>
      </c>
      <c r="Q63" s="38">
        <v>605481.5501067182</v>
      </c>
    </row>
    <row r="64" spans="1:28" ht="42" customHeight="1" x14ac:dyDescent="0.35">
      <c r="A64" s="31">
        <v>6</v>
      </c>
      <c r="B64" s="32" t="s">
        <v>14</v>
      </c>
      <c r="C64" s="38">
        <v>0</v>
      </c>
      <c r="D64" s="38">
        <v>0</v>
      </c>
      <c r="E64" s="38">
        <v>23677.446067786012</v>
      </c>
      <c r="F64" s="38">
        <v>844.15639285804821</v>
      </c>
      <c r="G64" s="38">
        <v>0</v>
      </c>
      <c r="H64" s="38">
        <v>0</v>
      </c>
      <c r="I64" s="38">
        <v>0</v>
      </c>
      <c r="J64" s="38">
        <v>0</v>
      </c>
      <c r="K64" s="38">
        <v>56499.282748206868</v>
      </c>
      <c r="L64" s="38">
        <v>0</v>
      </c>
      <c r="M64" s="38">
        <v>0</v>
      </c>
      <c r="N64" s="38">
        <v>3995.1665920248765</v>
      </c>
      <c r="O64" s="38">
        <v>0</v>
      </c>
      <c r="P64" s="38">
        <v>0</v>
      </c>
      <c r="Q64" s="38">
        <v>85016.051800875808</v>
      </c>
    </row>
    <row r="65" spans="1:23" s="11" customFormat="1" ht="42" customHeight="1" x14ac:dyDescent="0.35">
      <c r="A65" s="31">
        <v>7</v>
      </c>
      <c r="B65" s="32" t="s">
        <v>16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1"/>
    </row>
    <row r="66" spans="1:23" s="11" customFormat="1" ht="42" customHeight="1" x14ac:dyDescent="0.35">
      <c r="A66" s="31">
        <v>8</v>
      </c>
      <c r="B66" s="32" t="s">
        <v>15</v>
      </c>
      <c r="C66" s="38">
        <v>3444.0886748325206</v>
      </c>
      <c r="D66" s="38">
        <v>19639.769889404208</v>
      </c>
      <c r="E66" s="38">
        <v>77192.060366899605</v>
      </c>
      <c r="F66" s="38">
        <v>3201.7102828219663</v>
      </c>
      <c r="G66" s="38">
        <v>0</v>
      </c>
      <c r="H66" s="38">
        <v>0</v>
      </c>
      <c r="I66" s="38">
        <v>0</v>
      </c>
      <c r="J66" s="38">
        <v>0</v>
      </c>
      <c r="K66" s="38">
        <v>80554.548886372213</v>
      </c>
      <c r="L66" s="38">
        <v>0</v>
      </c>
      <c r="M66" s="38">
        <v>239.98039596765332</v>
      </c>
      <c r="N66" s="38">
        <v>8686.191832216522</v>
      </c>
      <c r="O66" s="38">
        <v>0</v>
      </c>
      <c r="P66" s="38">
        <v>43874.821493455463</v>
      </c>
      <c r="Q66" s="38">
        <v>236833.17182197017</v>
      </c>
      <c r="R66" s="1"/>
    </row>
    <row r="67" spans="1:23" s="11" customFormat="1" ht="42" customHeight="1" x14ac:dyDescent="0.35">
      <c r="A67" s="31">
        <v>9</v>
      </c>
      <c r="B67" s="32" t="s">
        <v>17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1"/>
    </row>
    <row r="68" spans="1:23" s="11" customFormat="1" ht="42" customHeight="1" x14ac:dyDescent="0.35">
      <c r="A68" s="31">
        <v>10</v>
      </c>
      <c r="B68" s="32" t="s">
        <v>18</v>
      </c>
      <c r="C68" s="38">
        <v>0</v>
      </c>
      <c r="D68" s="38">
        <v>0</v>
      </c>
      <c r="E68" s="38">
        <v>3723.0761430756361</v>
      </c>
      <c r="F68" s="38">
        <v>319.4105270273696</v>
      </c>
      <c r="G68" s="38">
        <v>0</v>
      </c>
      <c r="H68" s="38">
        <v>0</v>
      </c>
      <c r="I68" s="38">
        <v>19226.77</v>
      </c>
      <c r="J68" s="38">
        <v>108481.952</v>
      </c>
      <c r="K68" s="38">
        <v>3213.6655341638352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134964.87420426685</v>
      </c>
      <c r="R68" s="1"/>
    </row>
    <row r="69" spans="1:23" s="11" customFormat="1" ht="42" customHeight="1" x14ac:dyDescent="0.35">
      <c r="A69" s="31">
        <v>11</v>
      </c>
      <c r="B69" s="32" t="s">
        <v>19</v>
      </c>
      <c r="C69" s="38">
        <v>0</v>
      </c>
      <c r="D69" s="38">
        <v>0</v>
      </c>
      <c r="E69" s="38">
        <v>37313.994068090207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10.192525481313703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37324.186593571518</v>
      </c>
      <c r="R69" s="1"/>
      <c r="W69" s="22"/>
    </row>
    <row r="70" spans="1:23" s="11" customFormat="1" ht="42" customHeight="1" x14ac:dyDescent="0.35">
      <c r="A70" s="31">
        <v>12</v>
      </c>
      <c r="B70" s="32" t="s">
        <v>49</v>
      </c>
      <c r="C70" s="38">
        <v>0</v>
      </c>
      <c r="D70" s="38">
        <v>0</v>
      </c>
      <c r="E70" s="38">
        <v>40494.579316055868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27362.400906002265</v>
      </c>
      <c r="L70" s="38">
        <v>0</v>
      </c>
      <c r="M70" s="38">
        <v>0</v>
      </c>
      <c r="N70" s="38">
        <v>91.260150579248446</v>
      </c>
      <c r="O70" s="38">
        <v>0</v>
      </c>
      <c r="P70" s="38">
        <v>0</v>
      </c>
      <c r="Q70" s="38">
        <v>67948.240372637389</v>
      </c>
      <c r="R70" s="1"/>
    </row>
    <row r="71" spans="1:23" s="11" customFormat="1" ht="42" customHeight="1" x14ac:dyDescent="0.35">
      <c r="A71" s="31">
        <v>13</v>
      </c>
      <c r="B71" s="32" t="s">
        <v>20</v>
      </c>
      <c r="C71" s="38">
        <v>6913.21442747931</v>
      </c>
      <c r="D71" s="38">
        <v>0</v>
      </c>
      <c r="E71" s="38">
        <v>97080.773683276566</v>
      </c>
      <c r="F71" s="38">
        <v>1243.4195516422601</v>
      </c>
      <c r="G71" s="38">
        <v>0</v>
      </c>
      <c r="H71" s="38">
        <v>4037.5624697726907</v>
      </c>
      <c r="I71" s="38">
        <v>0</v>
      </c>
      <c r="J71" s="38">
        <v>0</v>
      </c>
      <c r="K71" s="38">
        <v>143184.37146092864</v>
      </c>
      <c r="L71" s="38">
        <v>0</v>
      </c>
      <c r="M71" s="38">
        <v>228.15037644812114</v>
      </c>
      <c r="N71" s="38">
        <v>11000.228150376448</v>
      </c>
      <c r="O71" s="38">
        <v>56558.600677091737</v>
      </c>
      <c r="P71" s="38">
        <v>0</v>
      </c>
      <c r="Q71" s="38">
        <v>320246.3207970158</v>
      </c>
      <c r="R71" s="1"/>
      <c r="U71" s="23"/>
    </row>
    <row r="72" spans="1:23" s="11" customFormat="1" ht="42" customHeight="1" x14ac:dyDescent="0.35">
      <c r="A72" s="31">
        <v>14</v>
      </c>
      <c r="B72" s="32" t="s">
        <v>21</v>
      </c>
      <c r="C72" s="38">
        <v>0</v>
      </c>
      <c r="D72" s="38">
        <v>0</v>
      </c>
      <c r="E72" s="38">
        <v>6885.0713603677441</v>
      </c>
      <c r="F72" s="38">
        <v>91.260150579248446</v>
      </c>
      <c r="G72" s="38">
        <v>0</v>
      </c>
      <c r="H72" s="38">
        <v>0</v>
      </c>
      <c r="I72" s="38">
        <v>79674.23</v>
      </c>
      <c r="J72" s="38">
        <v>0</v>
      </c>
      <c r="K72" s="38">
        <v>5754.2468856172136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92404.808396564214</v>
      </c>
      <c r="R72" s="1"/>
    </row>
    <row r="73" spans="1:23" s="11" customFormat="1" ht="42" customHeight="1" x14ac:dyDescent="0.35">
      <c r="A73" s="31">
        <v>15</v>
      </c>
      <c r="B73" s="32" t="s">
        <v>22</v>
      </c>
      <c r="C73" s="38">
        <v>0</v>
      </c>
      <c r="D73" s="38">
        <v>0</v>
      </c>
      <c r="E73" s="38">
        <v>12464.193065918558</v>
      </c>
      <c r="F73" s="38">
        <v>319.4105270273696</v>
      </c>
      <c r="G73" s="38">
        <v>0</v>
      </c>
      <c r="H73" s="38">
        <v>0</v>
      </c>
      <c r="I73" s="38">
        <v>0</v>
      </c>
      <c r="J73" s="38">
        <v>0</v>
      </c>
      <c r="K73" s="38">
        <v>20126.009815024536</v>
      </c>
      <c r="L73" s="38">
        <v>0</v>
      </c>
      <c r="M73" s="38">
        <v>0</v>
      </c>
      <c r="N73" s="38">
        <v>182.52030115849689</v>
      </c>
      <c r="O73" s="38">
        <v>0</v>
      </c>
      <c r="P73" s="38">
        <v>0</v>
      </c>
      <c r="Q73" s="38">
        <v>33092.133709128961</v>
      </c>
      <c r="R73" s="1"/>
    </row>
    <row r="74" spans="1:23" s="11" customFormat="1" ht="42" customHeight="1" x14ac:dyDescent="0.35">
      <c r="A74" s="31">
        <v>16</v>
      </c>
      <c r="B74" s="32" t="s">
        <v>23</v>
      </c>
      <c r="C74" s="38">
        <v>0</v>
      </c>
      <c r="D74" s="38">
        <v>0</v>
      </c>
      <c r="E74" s="38">
        <v>44473.859881868804</v>
      </c>
      <c r="F74" s="38">
        <v>307.15800681071124</v>
      </c>
      <c r="G74" s="38">
        <v>0</v>
      </c>
      <c r="H74" s="38">
        <v>14.509108495889087</v>
      </c>
      <c r="I74" s="38">
        <v>85659.53</v>
      </c>
      <c r="J74" s="38">
        <v>0</v>
      </c>
      <c r="K74" s="38">
        <v>8710.4567761419403</v>
      </c>
      <c r="L74" s="38">
        <v>0</v>
      </c>
      <c r="M74" s="38">
        <v>2796.447614138563</v>
      </c>
      <c r="N74" s="38">
        <v>124411.32977869413</v>
      </c>
      <c r="O74" s="38">
        <v>0</v>
      </c>
      <c r="P74" s="38">
        <v>0</v>
      </c>
      <c r="Q74" s="38">
        <v>266373.29116615007</v>
      </c>
      <c r="R74" s="1"/>
    </row>
    <row r="75" spans="1:23" s="11" customFormat="1" ht="42" customHeight="1" x14ac:dyDescent="0.35">
      <c r="A75" s="31">
        <v>17</v>
      </c>
      <c r="B75" s="32" t="s">
        <v>24</v>
      </c>
      <c r="C75" s="38">
        <v>972.17267213699608</v>
      </c>
      <c r="D75" s="38">
        <v>0</v>
      </c>
      <c r="E75" s="38">
        <v>15914.3337586507</v>
      </c>
      <c r="F75" s="38">
        <v>2076.1684256779022</v>
      </c>
      <c r="G75" s="38">
        <v>0</v>
      </c>
      <c r="H75" s="38">
        <v>0</v>
      </c>
      <c r="I75" s="38">
        <v>2109.6</v>
      </c>
      <c r="J75" s="38">
        <v>0</v>
      </c>
      <c r="K75" s="38">
        <v>12712.344280860701</v>
      </c>
      <c r="L75" s="38">
        <v>0</v>
      </c>
      <c r="M75" s="38">
        <v>273.78045173774535</v>
      </c>
      <c r="N75" s="38">
        <v>273.78045173774535</v>
      </c>
      <c r="O75" s="38">
        <v>0</v>
      </c>
      <c r="P75" s="38">
        <v>0</v>
      </c>
      <c r="Q75" s="38">
        <v>34332.180040801788</v>
      </c>
      <c r="R75" s="1"/>
      <c r="V75" s="24"/>
    </row>
    <row r="76" spans="1:23" s="11" customFormat="1" ht="42" customHeight="1" x14ac:dyDescent="0.35">
      <c r="A76" s="31">
        <v>18</v>
      </c>
      <c r="B76" s="32" t="s">
        <v>50</v>
      </c>
      <c r="C76" s="38">
        <v>0</v>
      </c>
      <c r="D76" s="38">
        <v>0</v>
      </c>
      <c r="E76" s="38">
        <v>254392.14824704459</v>
      </c>
      <c r="F76" s="38">
        <v>4067.1708508319039</v>
      </c>
      <c r="G76" s="38">
        <v>0</v>
      </c>
      <c r="H76" s="38">
        <v>0</v>
      </c>
      <c r="I76" s="38">
        <v>12477.75</v>
      </c>
      <c r="J76" s="38">
        <v>0</v>
      </c>
      <c r="K76" s="38">
        <v>255576.59494148736</v>
      </c>
      <c r="L76" s="38">
        <v>0</v>
      </c>
      <c r="M76" s="38">
        <v>1555.2250661213591</v>
      </c>
      <c r="N76" s="38">
        <v>76285.035870309177</v>
      </c>
      <c r="O76" s="38">
        <v>0</v>
      </c>
      <c r="P76" s="38">
        <v>41107.408127223411</v>
      </c>
      <c r="Q76" s="38">
        <v>645461.33310301777</v>
      </c>
      <c r="R76" s="1"/>
    </row>
    <row r="77" spans="1:23" s="11" customFormat="1" ht="42" customHeight="1" x14ac:dyDescent="0.35">
      <c r="A77" s="31">
        <v>19</v>
      </c>
      <c r="B77" s="32" t="s">
        <v>25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2198.1879954699889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2198.1879954699889</v>
      </c>
      <c r="R77" s="1"/>
    </row>
    <row r="78" spans="1:23" s="11" customFormat="1" ht="42" customHeight="1" x14ac:dyDescent="0.35">
      <c r="A78" s="31">
        <v>20</v>
      </c>
      <c r="B78" s="32" t="s">
        <v>26</v>
      </c>
      <c r="C78" s="38">
        <v>0</v>
      </c>
      <c r="D78" s="38">
        <v>0</v>
      </c>
      <c r="E78" s="38">
        <v>208465.56196817724</v>
      </c>
      <c r="F78" s="38">
        <v>330.81804584977561</v>
      </c>
      <c r="G78" s="38">
        <v>0</v>
      </c>
      <c r="H78" s="38">
        <v>914.07383524101249</v>
      </c>
      <c r="I78" s="38">
        <v>0</v>
      </c>
      <c r="J78" s="38">
        <v>0</v>
      </c>
      <c r="K78" s="38">
        <v>203471.64967912421</v>
      </c>
      <c r="L78" s="38">
        <v>0</v>
      </c>
      <c r="M78" s="38">
        <v>0</v>
      </c>
      <c r="N78" s="38">
        <v>21555.140565981932</v>
      </c>
      <c r="O78" s="38">
        <v>47061.986135740772</v>
      </c>
      <c r="P78" s="38">
        <v>0</v>
      </c>
      <c r="Q78" s="38">
        <v>481799.23023011495</v>
      </c>
      <c r="R78" s="1"/>
    </row>
    <row r="79" spans="1:23" s="11" customFormat="1" ht="42" customHeight="1" x14ac:dyDescent="0.35">
      <c r="A79" s="31">
        <v>21</v>
      </c>
      <c r="B79" s="32" t="s">
        <v>54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1"/>
    </row>
    <row r="80" spans="1:23" s="11" customFormat="1" ht="42" customHeight="1" x14ac:dyDescent="0.35">
      <c r="A80" s="31">
        <v>22</v>
      </c>
      <c r="B80" s="32" t="s">
        <v>27</v>
      </c>
      <c r="C80" s="38">
        <v>0</v>
      </c>
      <c r="D80" s="38">
        <v>0</v>
      </c>
      <c r="E80" s="38">
        <v>44523.883964408538</v>
      </c>
      <c r="F80" s="38">
        <v>444.8932340738362</v>
      </c>
      <c r="G80" s="38">
        <v>0</v>
      </c>
      <c r="H80" s="38">
        <v>0</v>
      </c>
      <c r="I80" s="38">
        <v>2432.02</v>
      </c>
      <c r="J80" s="38">
        <v>0</v>
      </c>
      <c r="K80" s="38">
        <v>30619.101547753868</v>
      </c>
      <c r="L80" s="38">
        <v>0</v>
      </c>
      <c r="M80" s="38">
        <v>320.25552842162188</v>
      </c>
      <c r="N80" s="38">
        <v>0</v>
      </c>
      <c r="O80" s="38">
        <v>0</v>
      </c>
      <c r="P80" s="38">
        <v>0</v>
      </c>
      <c r="Q80" s="38">
        <v>78340.154274657863</v>
      </c>
      <c r="R80" s="1"/>
    </row>
    <row r="81" spans="1:17" ht="42" customHeight="1" x14ac:dyDescent="0.35">
      <c r="A81" s="31">
        <v>23</v>
      </c>
      <c r="B81" s="32" t="s">
        <v>28</v>
      </c>
      <c r="C81" s="38">
        <v>0</v>
      </c>
      <c r="D81" s="38">
        <v>0</v>
      </c>
      <c r="E81" s="38">
        <v>17246.224956271177</v>
      </c>
      <c r="F81" s="38">
        <v>22.815037644812111</v>
      </c>
      <c r="G81" s="38">
        <v>0</v>
      </c>
      <c r="H81" s="38">
        <v>0</v>
      </c>
      <c r="I81" s="38">
        <v>0</v>
      </c>
      <c r="J81" s="38">
        <v>0</v>
      </c>
      <c r="K81" s="38">
        <v>11573.801434503586</v>
      </c>
      <c r="L81" s="38">
        <v>0</v>
      </c>
      <c r="M81" s="38">
        <v>0</v>
      </c>
      <c r="N81" s="38">
        <v>278.85046010325914</v>
      </c>
      <c r="O81" s="38">
        <v>0</v>
      </c>
      <c r="P81" s="38">
        <v>0</v>
      </c>
      <c r="Q81" s="38">
        <v>29121.691888522833</v>
      </c>
    </row>
    <row r="82" spans="1:17" ht="42" customHeight="1" x14ac:dyDescent="0.35">
      <c r="A82" s="31">
        <v>24</v>
      </c>
      <c r="B82" s="32" t="s">
        <v>52</v>
      </c>
      <c r="C82" s="38">
        <v>0</v>
      </c>
      <c r="D82" s="38">
        <v>0</v>
      </c>
      <c r="E82" s="38">
        <v>8768.1569674589955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7731.5968289920729</v>
      </c>
      <c r="L82" s="38">
        <v>12842.582106455266</v>
      </c>
      <c r="M82" s="38">
        <v>0</v>
      </c>
      <c r="N82" s="38">
        <v>0</v>
      </c>
      <c r="O82" s="38">
        <v>0</v>
      </c>
      <c r="P82" s="38">
        <v>0</v>
      </c>
      <c r="Q82" s="38">
        <v>29342.335902906336</v>
      </c>
    </row>
    <row r="83" spans="1:17" ht="42" customHeight="1" x14ac:dyDescent="0.35">
      <c r="A83" s="31">
        <v>25</v>
      </c>
      <c r="B83" s="32" t="s">
        <v>30</v>
      </c>
      <c r="C83" s="38">
        <v>0</v>
      </c>
      <c r="D83" s="38">
        <v>0</v>
      </c>
      <c r="E83" s="38">
        <v>6223.0127679710668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2879.9546998867495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9102.9674678578158</v>
      </c>
    </row>
    <row r="84" spans="1:17" ht="42" customHeight="1" x14ac:dyDescent="0.35">
      <c r="A84" s="31">
        <v>26</v>
      </c>
      <c r="B84" s="32" t="s">
        <v>29</v>
      </c>
      <c r="C84" s="38">
        <v>0</v>
      </c>
      <c r="D84" s="38">
        <v>0</v>
      </c>
      <c r="E84" s="38">
        <v>50207.025341591812</v>
      </c>
      <c r="F84" s="38">
        <v>3091.4376008720415</v>
      </c>
      <c r="G84" s="38">
        <v>0</v>
      </c>
      <c r="H84" s="38">
        <v>0</v>
      </c>
      <c r="I84" s="38">
        <v>0</v>
      </c>
      <c r="J84" s="38">
        <v>0</v>
      </c>
      <c r="K84" s="38">
        <v>20431.106077765195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73729.569020229043</v>
      </c>
    </row>
    <row r="85" spans="1:17" ht="42" customHeight="1" x14ac:dyDescent="0.35">
      <c r="A85" s="31">
        <v>27</v>
      </c>
      <c r="B85" s="32" t="s">
        <v>31</v>
      </c>
      <c r="C85" s="38">
        <v>0</v>
      </c>
      <c r="D85" s="38">
        <v>0</v>
      </c>
      <c r="E85" s="38">
        <v>3069.4675646214814</v>
      </c>
      <c r="F85" s="38">
        <v>0</v>
      </c>
      <c r="G85" s="38">
        <v>0</v>
      </c>
      <c r="H85" s="38">
        <v>0</v>
      </c>
      <c r="I85" s="38">
        <v>174.88</v>
      </c>
      <c r="J85" s="38">
        <v>0</v>
      </c>
      <c r="K85" s="38">
        <v>2489.6187240468103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5733.9662886682918</v>
      </c>
    </row>
    <row r="86" spans="1:17" ht="42" customHeight="1" x14ac:dyDescent="0.35">
      <c r="A86" s="31">
        <v>28</v>
      </c>
      <c r="B86" s="32" t="s">
        <v>32</v>
      </c>
      <c r="C86" s="38">
        <v>0</v>
      </c>
      <c r="D86" s="38">
        <v>0</v>
      </c>
      <c r="E86" s="38">
        <v>2197.003625055981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3134.0128350320874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38">
        <v>5331.0164600880689</v>
      </c>
    </row>
    <row r="87" spans="1:17" ht="42" customHeight="1" x14ac:dyDescent="0.35">
      <c r="A87" s="31">
        <v>29</v>
      </c>
      <c r="B87" s="32" t="s">
        <v>33</v>
      </c>
      <c r="C87" s="38">
        <v>0</v>
      </c>
      <c r="D87" s="38">
        <v>0</v>
      </c>
      <c r="E87" s="38">
        <v>16171.2141825034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31272.178180445451</v>
      </c>
      <c r="L87" s="38">
        <v>0</v>
      </c>
      <c r="M87" s="38">
        <v>42.250069712615023</v>
      </c>
      <c r="N87" s="38">
        <v>0</v>
      </c>
      <c r="O87" s="38">
        <v>0</v>
      </c>
      <c r="P87" s="38">
        <v>0</v>
      </c>
      <c r="Q87" s="38">
        <v>47485.642432661465</v>
      </c>
    </row>
    <row r="88" spans="1:17" ht="42" customHeight="1" x14ac:dyDescent="0.35">
      <c r="A88" s="31">
        <v>30</v>
      </c>
      <c r="B88" s="32" t="s">
        <v>34</v>
      </c>
      <c r="C88" s="38">
        <v>0</v>
      </c>
      <c r="D88" s="38">
        <v>0</v>
      </c>
      <c r="E88" s="38">
        <v>4561.7400268710444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7724.8018120045299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12286.541838875575</v>
      </c>
    </row>
    <row r="89" spans="1:17" ht="42" customHeight="1" x14ac:dyDescent="0.35">
      <c r="A89" s="31">
        <v>31</v>
      </c>
      <c r="B89" s="32" t="s">
        <v>35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</row>
    <row r="90" spans="1:17" ht="42" customHeight="1" x14ac:dyDescent="0.35">
      <c r="A90" s="31">
        <v>32</v>
      </c>
      <c r="B90" s="32" t="s">
        <v>36</v>
      </c>
      <c r="C90" s="38">
        <v>0</v>
      </c>
      <c r="D90" s="38">
        <v>0</v>
      </c>
      <c r="E90" s="38">
        <v>46696.213548752356</v>
      </c>
      <c r="F90" s="38">
        <v>1505.7924845575994</v>
      </c>
      <c r="G90" s="38">
        <v>0</v>
      </c>
      <c r="H90" s="38">
        <v>0</v>
      </c>
      <c r="I90" s="38">
        <v>34345.339999999997</v>
      </c>
      <c r="J90" s="38">
        <v>0</v>
      </c>
      <c r="K90" s="38">
        <v>35456.02114005285</v>
      </c>
      <c r="L90" s="38">
        <v>0</v>
      </c>
      <c r="M90" s="38">
        <v>578.40345436569964</v>
      </c>
      <c r="N90" s="38">
        <v>30675.747614983564</v>
      </c>
      <c r="O90" s="38">
        <v>0</v>
      </c>
      <c r="P90" s="38">
        <v>0</v>
      </c>
      <c r="Q90" s="38">
        <v>149257.51824271207</v>
      </c>
    </row>
    <row r="91" spans="1:17" ht="42" customHeight="1" x14ac:dyDescent="0.35">
      <c r="A91" s="31">
        <v>33</v>
      </c>
      <c r="B91" s="32" t="s">
        <v>37</v>
      </c>
      <c r="C91" s="38">
        <v>9908.1341419907239</v>
      </c>
      <c r="D91" s="38">
        <v>0</v>
      </c>
      <c r="E91" s="38">
        <v>2876.7227465925316</v>
      </c>
      <c r="F91" s="38">
        <v>593.19097876511489</v>
      </c>
      <c r="G91" s="38">
        <v>1240.0906002265006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638.82105405473919</v>
      </c>
      <c r="N91" s="38">
        <v>0</v>
      </c>
      <c r="O91" s="38">
        <v>0</v>
      </c>
      <c r="P91" s="38">
        <v>0</v>
      </c>
      <c r="Q91" s="38">
        <v>15256.959521629609</v>
      </c>
    </row>
    <row r="92" spans="1:17" ht="42" customHeight="1" x14ac:dyDescent="0.35">
      <c r="A92" s="31">
        <v>34</v>
      </c>
      <c r="B92" s="32" t="s">
        <v>38</v>
      </c>
      <c r="C92" s="38">
        <v>0</v>
      </c>
      <c r="D92" s="38">
        <v>0</v>
      </c>
      <c r="E92" s="38">
        <v>16221.069264764286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16779.161947904871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33000.231212669154</v>
      </c>
    </row>
    <row r="93" spans="1:17" ht="42" customHeight="1" x14ac:dyDescent="0.35">
      <c r="A93" s="31">
        <v>35</v>
      </c>
      <c r="B93" s="32" t="s">
        <v>39</v>
      </c>
      <c r="C93" s="38">
        <v>0</v>
      </c>
      <c r="D93" s="38">
        <v>0</v>
      </c>
      <c r="E93" s="38">
        <v>221.39036529410274</v>
      </c>
      <c r="F93" s="38">
        <v>11.407518822406056</v>
      </c>
      <c r="G93" s="38">
        <v>0</v>
      </c>
      <c r="H93" s="38">
        <v>0</v>
      </c>
      <c r="I93" s="38">
        <v>0</v>
      </c>
      <c r="J93" s="38">
        <v>0</v>
      </c>
      <c r="K93" s="38">
        <v>1583.2389580973952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1816.036842213904</v>
      </c>
    </row>
    <row r="94" spans="1:17" ht="42" customHeight="1" x14ac:dyDescent="0.35">
      <c r="A94" s="31">
        <v>36</v>
      </c>
      <c r="B94" s="32" t="s">
        <v>51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115.51528878822197</v>
      </c>
      <c r="L94" s="38">
        <v>784.82446206115515</v>
      </c>
      <c r="M94" s="38">
        <v>0</v>
      </c>
      <c r="N94" s="38">
        <v>0</v>
      </c>
      <c r="O94" s="38">
        <v>0</v>
      </c>
      <c r="P94" s="38">
        <v>0</v>
      </c>
      <c r="Q94" s="38">
        <v>900.33975084937708</v>
      </c>
    </row>
    <row r="95" spans="1:17" ht="42" customHeight="1" x14ac:dyDescent="0.35">
      <c r="A95" s="31">
        <v>37</v>
      </c>
      <c r="B95" s="32" t="s">
        <v>56</v>
      </c>
      <c r="C95" s="38">
        <v>0</v>
      </c>
      <c r="D95" s="38">
        <v>0</v>
      </c>
      <c r="E95" s="38">
        <v>737.68621718225836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3703.6617591543977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4441.3479763366558</v>
      </c>
    </row>
    <row r="96" spans="1:17" ht="42" customHeight="1" x14ac:dyDescent="0.35">
      <c r="A96" s="31">
        <v>38</v>
      </c>
      <c r="B96" s="32" t="s">
        <v>40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</row>
    <row r="97" spans="1:28" ht="42" customHeight="1" x14ac:dyDescent="0.35">
      <c r="A97" s="31">
        <v>39</v>
      </c>
      <c r="B97" s="32" t="s">
        <v>55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</row>
    <row r="98" spans="1:28" ht="42" customHeight="1" x14ac:dyDescent="0.35">
      <c r="A98" s="31">
        <v>40</v>
      </c>
      <c r="B98" s="32" t="s">
        <v>42</v>
      </c>
      <c r="C98" s="38">
        <v>0</v>
      </c>
      <c r="D98" s="38">
        <v>0</v>
      </c>
      <c r="E98" s="38">
        <v>2488.5291060730251</v>
      </c>
      <c r="F98" s="38">
        <v>0</v>
      </c>
      <c r="G98" s="38">
        <v>0</v>
      </c>
      <c r="H98" s="38">
        <v>0</v>
      </c>
      <c r="I98" s="38">
        <v>6538.53</v>
      </c>
      <c r="J98" s="38">
        <v>0</v>
      </c>
      <c r="K98" s="38">
        <v>993.20498301245755</v>
      </c>
      <c r="L98" s="38">
        <v>0</v>
      </c>
      <c r="M98" s="38">
        <v>0</v>
      </c>
      <c r="N98" s="38">
        <v>0</v>
      </c>
      <c r="O98" s="38">
        <v>306.3034015798807</v>
      </c>
      <c r="P98" s="38">
        <v>0</v>
      </c>
      <c r="Q98" s="38">
        <v>10326.567490665364</v>
      </c>
    </row>
    <row r="99" spans="1:28" ht="42" customHeight="1" x14ac:dyDescent="0.35">
      <c r="A99" s="31">
        <v>41</v>
      </c>
      <c r="B99" s="32" t="s">
        <v>41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</row>
    <row r="100" spans="1:28" ht="42" customHeight="1" x14ac:dyDescent="0.35">
      <c r="A100" s="31">
        <v>42</v>
      </c>
      <c r="B100" s="32" t="s">
        <v>43</v>
      </c>
      <c r="C100" s="38">
        <v>0</v>
      </c>
      <c r="D100" s="38">
        <v>0</v>
      </c>
      <c r="E100" s="38">
        <v>76962.304487802394</v>
      </c>
      <c r="F100" s="38">
        <v>2908.9172997135443</v>
      </c>
      <c r="G100" s="38">
        <v>0</v>
      </c>
      <c r="H100" s="38">
        <v>0</v>
      </c>
      <c r="I100" s="38">
        <v>0</v>
      </c>
      <c r="J100" s="38">
        <v>0</v>
      </c>
      <c r="K100" s="38">
        <v>62478.293695734239</v>
      </c>
      <c r="L100" s="38">
        <v>41707.814269535673</v>
      </c>
      <c r="M100" s="38">
        <v>0</v>
      </c>
      <c r="N100" s="38">
        <v>0</v>
      </c>
      <c r="O100" s="38">
        <v>0</v>
      </c>
      <c r="P100" s="38">
        <v>0</v>
      </c>
      <c r="Q100" s="38">
        <v>184057.32975278585</v>
      </c>
    </row>
    <row r="101" spans="1:28" ht="42" customHeight="1" x14ac:dyDescent="0.35">
      <c r="A101" s="31">
        <v>43</v>
      </c>
      <c r="B101" s="32" t="s">
        <v>44</v>
      </c>
      <c r="C101" s="38">
        <v>0</v>
      </c>
      <c r="D101" s="38">
        <v>0</v>
      </c>
      <c r="E101" s="38">
        <v>34.222556467218169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34.222556467218169</v>
      </c>
    </row>
    <row r="102" spans="1:28" ht="42" customHeight="1" x14ac:dyDescent="0.35">
      <c r="A102" s="31">
        <v>44</v>
      </c>
      <c r="B102" s="32" t="s">
        <v>59</v>
      </c>
      <c r="C102" s="38">
        <v>0</v>
      </c>
      <c r="D102" s="38">
        <v>0</v>
      </c>
      <c r="E102" s="38">
        <v>1260.3195795273061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1437.1460928652323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2697.4656723925382</v>
      </c>
      <c r="V102" s="25"/>
      <c r="W102" s="25"/>
    </row>
    <row r="103" spans="1:28" ht="42" customHeight="1" x14ac:dyDescent="0.35">
      <c r="A103" s="31">
        <v>45</v>
      </c>
      <c r="B103" s="32" t="s">
        <v>61</v>
      </c>
      <c r="C103" s="38">
        <v>0</v>
      </c>
      <c r="D103" s="38">
        <v>0</v>
      </c>
      <c r="E103" s="38">
        <v>3600.1284402119263</v>
      </c>
      <c r="F103" s="38">
        <v>228.15037644812114</v>
      </c>
      <c r="G103" s="38">
        <v>0</v>
      </c>
      <c r="H103" s="38">
        <v>0</v>
      </c>
      <c r="I103" s="38">
        <v>141.33000000000001</v>
      </c>
      <c r="J103" s="38">
        <v>0</v>
      </c>
      <c r="K103" s="38">
        <v>1984.144960362401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5953.753777022448</v>
      </c>
      <c r="V103" s="25"/>
      <c r="W103" s="25"/>
    </row>
    <row r="104" spans="1:28" ht="42" customHeight="1" x14ac:dyDescent="0.35">
      <c r="A104" s="31">
        <v>46</v>
      </c>
      <c r="B104" s="32" t="s">
        <v>65</v>
      </c>
      <c r="C104" s="38">
        <v>0</v>
      </c>
      <c r="D104" s="38">
        <v>0</v>
      </c>
      <c r="E104" s="38">
        <v>6558.224821070954</v>
      </c>
      <c r="F104" s="38">
        <v>1117.9368445957934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7676.1616656667475</v>
      </c>
      <c r="V104" s="25"/>
      <c r="W104" s="25"/>
    </row>
    <row r="105" spans="1:28" s="6" customFormat="1" ht="37.5" customHeight="1" x14ac:dyDescent="0.3">
      <c r="A105" s="34"/>
      <c r="B105" s="39" t="s">
        <v>45</v>
      </c>
      <c r="C105" s="33">
        <v>35753.802884291457</v>
      </c>
      <c r="D105" s="33">
        <v>103345.03309945692</v>
      </c>
      <c r="E105" s="33">
        <v>1430256.4579231553</v>
      </c>
      <c r="F105" s="33">
        <v>24059.903838841332</v>
      </c>
      <c r="G105" s="33">
        <v>1362.4009060022649</v>
      </c>
      <c r="H105" s="33">
        <v>4966.1454135095919</v>
      </c>
      <c r="I105" s="33">
        <v>288328.78500000003</v>
      </c>
      <c r="J105" s="33">
        <v>108481.952</v>
      </c>
      <c r="K105" s="33">
        <v>1255142.5443563608</v>
      </c>
      <c r="L105" s="33">
        <v>55335.22083805209</v>
      </c>
      <c r="M105" s="33">
        <v>10258.621126724856</v>
      </c>
      <c r="N105" s="33">
        <v>283944.63550864859</v>
      </c>
      <c r="O105" s="33">
        <v>200337.01434789618</v>
      </c>
      <c r="P105" s="33">
        <v>88171.264882587056</v>
      </c>
      <c r="Q105" s="33">
        <v>3889743.7821255261</v>
      </c>
      <c r="S105" s="25"/>
      <c r="T105" s="25"/>
      <c r="U105" s="26"/>
      <c r="V105" s="11"/>
      <c r="W105" s="11"/>
      <c r="X105" s="25"/>
      <c r="Y105" s="25"/>
      <c r="Z105" s="25"/>
      <c r="AA105" s="25"/>
      <c r="AB105" s="25"/>
    </row>
    <row r="106" spans="1:28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28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Q107" s="4"/>
    </row>
    <row r="108" spans="1:28" ht="38.25" customHeight="1" x14ac:dyDescent="0.3">
      <c r="C108" s="2"/>
      <c r="D108" s="2"/>
      <c r="E108" s="7" t="s">
        <v>66</v>
      </c>
      <c r="F108" s="2"/>
      <c r="Q108" s="30"/>
    </row>
    <row r="109" spans="1:28" ht="20.25" x14ac:dyDescent="0.3">
      <c r="C109" s="36"/>
      <c r="D109" s="36"/>
      <c r="E109" s="36"/>
      <c r="F109" s="36"/>
    </row>
    <row r="110" spans="1:28" ht="67.5" x14ac:dyDescent="0.2">
      <c r="A110" s="41" t="s">
        <v>0</v>
      </c>
      <c r="B110" s="41" t="s">
        <v>1</v>
      </c>
      <c r="C110" s="41" t="s">
        <v>67</v>
      </c>
      <c r="D110" s="41" t="s">
        <v>68</v>
      </c>
      <c r="E110" s="41" t="s">
        <v>3</v>
      </c>
      <c r="F110" s="41" t="s">
        <v>62</v>
      </c>
      <c r="G110" s="41" t="s">
        <v>4</v>
      </c>
      <c r="H110" s="41" t="s">
        <v>5</v>
      </c>
      <c r="I110" s="41" t="s">
        <v>69</v>
      </c>
      <c r="J110" s="41" t="s">
        <v>70</v>
      </c>
      <c r="K110" s="41" t="s">
        <v>7</v>
      </c>
      <c r="L110" s="41" t="s">
        <v>8</v>
      </c>
      <c r="M110" s="41" t="s">
        <v>63</v>
      </c>
      <c r="N110" s="41" t="s">
        <v>9</v>
      </c>
      <c r="O110" s="41" t="s">
        <v>10</v>
      </c>
      <c r="P110" s="42" t="s">
        <v>11</v>
      </c>
      <c r="Q110" s="41" t="s">
        <v>58</v>
      </c>
    </row>
    <row r="111" spans="1:28" ht="39" customHeight="1" x14ac:dyDescent="0.35">
      <c r="A111" s="31">
        <v>1</v>
      </c>
      <c r="B111" s="32" t="s">
        <v>53</v>
      </c>
      <c r="C111" s="47">
        <f>C59/$C$105</f>
        <v>0</v>
      </c>
      <c r="D111" s="47">
        <f>D59/$D$105</f>
        <v>0</v>
      </c>
      <c r="E111" s="47">
        <f>E59/$E$105</f>
        <v>0</v>
      </c>
      <c r="F111" s="47">
        <f>F59/$F$105</f>
        <v>0</v>
      </c>
      <c r="G111" s="47">
        <f>G59/$G$105</f>
        <v>0</v>
      </c>
      <c r="H111" s="47">
        <f>H59/$H$105</f>
        <v>0</v>
      </c>
      <c r="I111" s="47">
        <f>I59/$I$105</f>
        <v>0</v>
      </c>
      <c r="J111" s="47">
        <f>J59/$J$105</f>
        <v>0</v>
      </c>
      <c r="K111" s="47">
        <f>K59/$K$105</f>
        <v>0</v>
      </c>
      <c r="L111" s="47">
        <f>L59/$L$105</f>
        <v>0</v>
      </c>
      <c r="M111" s="47">
        <f>M59/$M$105</f>
        <v>0</v>
      </c>
      <c r="N111" s="47">
        <f>N59/$N$105</f>
        <v>0</v>
      </c>
      <c r="O111" s="47">
        <f>O59/$O$105</f>
        <v>0</v>
      </c>
      <c r="P111" s="47">
        <f>P59/$P$105</f>
        <v>0</v>
      </c>
      <c r="Q111" s="47">
        <f>Q59/$Q$105</f>
        <v>0</v>
      </c>
    </row>
    <row r="112" spans="1:28" ht="39" customHeight="1" x14ac:dyDescent="0.35">
      <c r="A112" s="31">
        <v>2</v>
      </c>
      <c r="B112" s="32" t="s">
        <v>60</v>
      </c>
      <c r="C112" s="47">
        <f t="shared" ref="C112:C156" si="0">C60/$C$105</f>
        <v>0.40600416730019057</v>
      </c>
      <c r="D112" s="47">
        <f t="shared" ref="D112:D156" si="1">D60/$D$105</f>
        <v>0</v>
      </c>
      <c r="E112" s="47">
        <f t="shared" ref="E112:E156" si="2">E60/$E$105</f>
        <v>1.686154931051979E-2</v>
      </c>
      <c r="F112" s="47">
        <f t="shared" ref="F112:F156" si="3">F60/$F$105</f>
        <v>0</v>
      </c>
      <c r="G112" s="47">
        <f t="shared" ref="G112:G156" si="4">G60/$G$105</f>
        <v>8.9775561097256859E-2</v>
      </c>
      <c r="H112" s="47">
        <f t="shared" ref="H112:H156" si="5">H60/$H$105</f>
        <v>0</v>
      </c>
      <c r="I112" s="47">
        <f t="shared" ref="I112:I156" si="6">I60/$I$105</f>
        <v>0</v>
      </c>
      <c r="J112" s="47">
        <f t="shared" ref="J112:J156" si="7">J60/$J$105</f>
        <v>0</v>
      </c>
      <c r="K112" s="47">
        <f t="shared" ref="K112:K156" si="8">K60/$K$105</f>
        <v>0</v>
      </c>
      <c r="L112" s="47">
        <f t="shared" ref="L112:L156" si="9">L60/$L$105</f>
        <v>0</v>
      </c>
      <c r="M112" s="47">
        <f t="shared" ref="M112:M156" si="10">M60/$M$105</f>
        <v>0</v>
      </c>
      <c r="N112" s="47">
        <f t="shared" ref="N112:N156" si="11">N60/$N$105</f>
        <v>0</v>
      </c>
      <c r="O112" s="47">
        <f t="shared" ref="O112:O156" si="12">O60/$O$105</f>
        <v>0</v>
      </c>
      <c r="P112" s="47">
        <f t="shared" ref="P112:P156" si="13">P60/$P$105</f>
        <v>0</v>
      </c>
      <c r="Q112" s="47">
        <f t="shared" ref="Q112:Q156" si="14">Q60/$Q$105</f>
        <v>9.9633408358868764E-3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17" ht="39" customHeight="1" x14ac:dyDescent="0.35">
      <c r="A113" s="31">
        <v>3</v>
      </c>
      <c r="B113" s="32" t="s">
        <v>12</v>
      </c>
      <c r="C113" s="47">
        <f t="shared" si="0"/>
        <v>0</v>
      </c>
      <c r="D113" s="47">
        <f t="shared" si="1"/>
        <v>0</v>
      </c>
      <c r="E113" s="47">
        <f t="shared" si="2"/>
        <v>1.9955058712930886E-2</v>
      </c>
      <c r="F113" s="47">
        <f t="shared" si="3"/>
        <v>4.7412985932180745E-4</v>
      </c>
      <c r="G113" s="47">
        <f t="shared" si="4"/>
        <v>0</v>
      </c>
      <c r="H113" s="47">
        <f t="shared" si="5"/>
        <v>0</v>
      </c>
      <c r="I113" s="47">
        <f t="shared" si="6"/>
        <v>5.4683614055391655E-2</v>
      </c>
      <c r="J113" s="47">
        <f t="shared" si="7"/>
        <v>0</v>
      </c>
      <c r="K113" s="47">
        <f t="shared" si="8"/>
        <v>2.5051666641302289E-2</v>
      </c>
      <c r="L113" s="47">
        <f t="shared" si="9"/>
        <v>0</v>
      </c>
      <c r="M113" s="47">
        <f t="shared" si="10"/>
        <v>3.1135814753434007E-2</v>
      </c>
      <c r="N113" s="47">
        <f t="shared" si="11"/>
        <v>6.9636929713720792E-4</v>
      </c>
      <c r="O113" s="47">
        <f t="shared" si="12"/>
        <v>0</v>
      </c>
      <c r="P113" s="47">
        <f t="shared" si="13"/>
        <v>0</v>
      </c>
      <c r="Q113" s="47">
        <f t="shared" si="14"/>
        <v>1.9610461985585824E-2</v>
      </c>
    </row>
    <row r="114" spans="1:17" ht="39" customHeight="1" x14ac:dyDescent="0.35">
      <c r="A114" s="31">
        <v>4</v>
      </c>
      <c r="B114" s="32" t="s">
        <v>48</v>
      </c>
      <c r="C114" s="47">
        <f t="shared" si="0"/>
        <v>0</v>
      </c>
      <c r="D114" s="47">
        <f t="shared" si="1"/>
        <v>0</v>
      </c>
      <c r="E114" s="47">
        <f t="shared" si="2"/>
        <v>8.0133715512696272E-3</v>
      </c>
      <c r="F114" s="47">
        <f t="shared" si="3"/>
        <v>0</v>
      </c>
      <c r="G114" s="47">
        <f t="shared" si="4"/>
        <v>0</v>
      </c>
      <c r="H114" s="47">
        <f t="shared" si="5"/>
        <v>0</v>
      </c>
      <c r="I114" s="47">
        <f t="shared" si="6"/>
        <v>0</v>
      </c>
      <c r="J114" s="47">
        <f t="shared" si="7"/>
        <v>0</v>
      </c>
      <c r="K114" s="47">
        <f t="shared" si="8"/>
        <v>1.1059070353552795E-2</v>
      </c>
      <c r="L114" s="47">
        <f t="shared" si="9"/>
        <v>0</v>
      </c>
      <c r="M114" s="47">
        <f t="shared" si="10"/>
        <v>0</v>
      </c>
      <c r="N114" s="47">
        <f t="shared" si="11"/>
        <v>0</v>
      </c>
      <c r="O114" s="47">
        <f t="shared" si="12"/>
        <v>0</v>
      </c>
      <c r="P114" s="47">
        <f t="shared" si="13"/>
        <v>0</v>
      </c>
      <c r="Q114" s="47">
        <f t="shared" si="14"/>
        <v>6.5150527983792849E-3</v>
      </c>
    </row>
    <row r="115" spans="1:17" ht="39" customHeight="1" x14ac:dyDescent="0.35">
      <c r="A115" s="31">
        <v>5</v>
      </c>
      <c r="B115" s="32" t="s">
        <v>13</v>
      </c>
      <c r="C115" s="47">
        <f t="shared" si="0"/>
        <v>0</v>
      </c>
      <c r="D115" s="47">
        <f t="shared" si="1"/>
        <v>0.80995922783726493</v>
      </c>
      <c r="E115" s="47">
        <f t="shared" si="2"/>
        <v>0.16321300307856207</v>
      </c>
      <c r="F115" s="47">
        <f t="shared" si="3"/>
        <v>5.4999063681329667E-2</v>
      </c>
      <c r="G115" s="47">
        <f t="shared" si="4"/>
        <v>0</v>
      </c>
      <c r="H115" s="47">
        <f t="shared" si="5"/>
        <v>0</v>
      </c>
      <c r="I115" s="47">
        <f t="shared" si="6"/>
        <v>0.10329161203935984</v>
      </c>
      <c r="J115" s="47">
        <f t="shared" si="7"/>
        <v>0</v>
      </c>
      <c r="K115" s="47">
        <f t="shared" si="8"/>
        <v>0.11796103104822724</v>
      </c>
      <c r="L115" s="47">
        <f t="shared" si="9"/>
        <v>0</v>
      </c>
      <c r="M115" s="47">
        <f t="shared" si="10"/>
        <v>0.31835629256463571</v>
      </c>
      <c r="N115" s="47">
        <f t="shared" si="11"/>
        <v>2.2228465077079748E-2</v>
      </c>
      <c r="O115" s="47">
        <f t="shared" si="12"/>
        <v>0.48123969725366056</v>
      </c>
      <c r="P115" s="47">
        <f t="shared" si="13"/>
        <v>3.6168645943265632E-2</v>
      </c>
      <c r="Q115" s="47">
        <f t="shared" si="14"/>
        <v>0.15566103682434748</v>
      </c>
    </row>
    <row r="116" spans="1:17" ht="39" customHeight="1" x14ac:dyDescent="0.35">
      <c r="A116" s="31">
        <v>6</v>
      </c>
      <c r="B116" s="32" t="s">
        <v>14</v>
      </c>
      <c r="C116" s="47">
        <f t="shared" si="0"/>
        <v>0</v>
      </c>
      <c r="D116" s="47">
        <f t="shared" si="1"/>
        <v>0</v>
      </c>
      <c r="E116" s="47">
        <f t="shared" si="2"/>
        <v>1.655468565558342E-2</v>
      </c>
      <c r="F116" s="47">
        <f t="shared" si="3"/>
        <v>3.5085609589813757E-2</v>
      </c>
      <c r="G116" s="47">
        <f t="shared" si="4"/>
        <v>0</v>
      </c>
      <c r="H116" s="47">
        <f t="shared" si="5"/>
        <v>0</v>
      </c>
      <c r="I116" s="47">
        <f t="shared" si="6"/>
        <v>0</v>
      </c>
      <c r="J116" s="47">
        <f t="shared" si="7"/>
        <v>0</v>
      </c>
      <c r="K116" s="47">
        <f t="shared" si="8"/>
        <v>4.5014236034186694E-2</v>
      </c>
      <c r="L116" s="47">
        <f t="shared" si="9"/>
        <v>0</v>
      </c>
      <c r="M116" s="47">
        <f t="shared" si="10"/>
        <v>0</v>
      </c>
      <c r="N116" s="47">
        <f t="shared" si="11"/>
        <v>1.4070230926772304E-2</v>
      </c>
      <c r="O116" s="47">
        <f t="shared" si="12"/>
        <v>0</v>
      </c>
      <c r="P116" s="47">
        <f t="shared" si="13"/>
        <v>0</v>
      </c>
      <c r="Q116" s="47">
        <f t="shared" si="14"/>
        <v>2.185646576300183E-2</v>
      </c>
    </row>
    <row r="117" spans="1:17" ht="39" customHeight="1" x14ac:dyDescent="0.35">
      <c r="A117" s="31">
        <v>7</v>
      </c>
      <c r="B117" s="32" t="s">
        <v>16</v>
      </c>
      <c r="C117" s="47">
        <f t="shared" si="0"/>
        <v>0</v>
      </c>
      <c r="D117" s="47">
        <f t="shared" si="1"/>
        <v>0</v>
      </c>
      <c r="E117" s="47">
        <f t="shared" si="2"/>
        <v>0</v>
      </c>
      <c r="F117" s="47">
        <f t="shared" si="3"/>
        <v>0</v>
      </c>
      <c r="G117" s="47">
        <f t="shared" si="4"/>
        <v>0</v>
      </c>
      <c r="H117" s="47">
        <f t="shared" si="5"/>
        <v>0</v>
      </c>
      <c r="I117" s="47">
        <f t="shared" si="6"/>
        <v>0</v>
      </c>
      <c r="J117" s="47">
        <f t="shared" si="7"/>
        <v>0</v>
      </c>
      <c r="K117" s="47">
        <f t="shared" si="8"/>
        <v>0</v>
      </c>
      <c r="L117" s="47">
        <f t="shared" si="9"/>
        <v>0</v>
      </c>
      <c r="M117" s="47">
        <f t="shared" si="10"/>
        <v>0</v>
      </c>
      <c r="N117" s="47">
        <f t="shared" si="11"/>
        <v>0</v>
      </c>
      <c r="O117" s="47">
        <f t="shared" si="12"/>
        <v>0</v>
      </c>
      <c r="P117" s="47">
        <f t="shared" si="13"/>
        <v>0</v>
      </c>
      <c r="Q117" s="47">
        <f t="shared" si="14"/>
        <v>0</v>
      </c>
    </row>
    <row r="118" spans="1:17" ht="39" customHeight="1" x14ac:dyDescent="0.35">
      <c r="A118" s="31">
        <v>8</v>
      </c>
      <c r="B118" s="32" t="s">
        <v>15</v>
      </c>
      <c r="C118" s="47">
        <f t="shared" si="0"/>
        <v>9.6327897929584752E-2</v>
      </c>
      <c r="D118" s="47">
        <f t="shared" si="1"/>
        <v>0.19004077216273507</v>
      </c>
      <c r="E118" s="47">
        <f t="shared" si="2"/>
        <v>5.3970782609846446E-2</v>
      </c>
      <c r="F118" s="47">
        <f t="shared" si="3"/>
        <v>0.1330724471829873</v>
      </c>
      <c r="G118" s="47">
        <f t="shared" si="4"/>
        <v>0</v>
      </c>
      <c r="H118" s="47">
        <f t="shared" si="5"/>
        <v>0</v>
      </c>
      <c r="I118" s="47">
        <f t="shared" si="6"/>
        <v>0</v>
      </c>
      <c r="J118" s="47">
        <f t="shared" si="7"/>
        <v>0</v>
      </c>
      <c r="K118" s="47">
        <f t="shared" si="8"/>
        <v>6.4179601949259646E-2</v>
      </c>
      <c r="L118" s="47">
        <f t="shared" si="9"/>
        <v>0</v>
      </c>
      <c r="M118" s="47">
        <f t="shared" si="10"/>
        <v>2.339304600522555E-2</v>
      </c>
      <c r="N118" s="47">
        <f t="shared" si="11"/>
        <v>3.059114611077747E-2</v>
      </c>
      <c r="O118" s="47">
        <f t="shared" si="12"/>
        <v>0</v>
      </c>
      <c r="P118" s="47">
        <f t="shared" si="13"/>
        <v>0.49760907424750239</v>
      </c>
      <c r="Q118" s="47">
        <f t="shared" si="14"/>
        <v>6.0886573791900031E-2</v>
      </c>
    </row>
    <row r="119" spans="1:17" ht="39" customHeight="1" x14ac:dyDescent="0.35">
      <c r="A119" s="31">
        <v>9</v>
      </c>
      <c r="B119" s="32" t="s">
        <v>17</v>
      </c>
      <c r="C119" s="47">
        <f t="shared" si="0"/>
        <v>0</v>
      </c>
      <c r="D119" s="47">
        <f t="shared" si="1"/>
        <v>0</v>
      </c>
      <c r="E119" s="47">
        <f t="shared" si="2"/>
        <v>0</v>
      </c>
      <c r="F119" s="47">
        <f t="shared" si="3"/>
        <v>0</v>
      </c>
      <c r="G119" s="47">
        <f t="shared" si="4"/>
        <v>0</v>
      </c>
      <c r="H119" s="47">
        <f t="shared" si="5"/>
        <v>0</v>
      </c>
      <c r="I119" s="47">
        <f t="shared" si="6"/>
        <v>0</v>
      </c>
      <c r="J119" s="47">
        <f t="shared" si="7"/>
        <v>0</v>
      </c>
      <c r="K119" s="47">
        <f t="shared" si="8"/>
        <v>0</v>
      </c>
      <c r="L119" s="47">
        <f t="shared" si="9"/>
        <v>0</v>
      </c>
      <c r="M119" s="47">
        <f t="shared" si="10"/>
        <v>0</v>
      </c>
      <c r="N119" s="47">
        <f t="shared" si="11"/>
        <v>0</v>
      </c>
      <c r="O119" s="47">
        <f t="shared" si="12"/>
        <v>0</v>
      </c>
      <c r="P119" s="47">
        <f t="shared" si="13"/>
        <v>0</v>
      </c>
      <c r="Q119" s="47">
        <f t="shared" si="14"/>
        <v>0</v>
      </c>
    </row>
    <row r="120" spans="1:17" ht="39" customHeight="1" x14ac:dyDescent="0.35">
      <c r="A120" s="31">
        <v>10</v>
      </c>
      <c r="B120" s="32" t="s">
        <v>18</v>
      </c>
      <c r="C120" s="47">
        <f t="shared" si="0"/>
        <v>0</v>
      </c>
      <c r="D120" s="47">
        <f t="shared" si="1"/>
        <v>0</v>
      </c>
      <c r="E120" s="47">
        <f t="shared" si="2"/>
        <v>2.6030829103766712E-3</v>
      </c>
      <c r="F120" s="47">
        <f t="shared" si="3"/>
        <v>1.327563606101061E-2</v>
      </c>
      <c r="G120" s="47">
        <f t="shared" si="4"/>
        <v>0</v>
      </c>
      <c r="H120" s="47">
        <f t="shared" si="5"/>
        <v>0</v>
      </c>
      <c r="I120" s="47">
        <f t="shared" si="6"/>
        <v>6.6683491209523174E-2</v>
      </c>
      <c r="J120" s="47">
        <f t="shared" si="7"/>
        <v>1</v>
      </c>
      <c r="K120" s="47">
        <f t="shared" si="8"/>
        <v>2.5603988555832186E-3</v>
      </c>
      <c r="L120" s="47">
        <f t="shared" si="9"/>
        <v>0</v>
      </c>
      <c r="M120" s="47">
        <f t="shared" si="10"/>
        <v>0</v>
      </c>
      <c r="N120" s="47">
        <f t="shared" si="11"/>
        <v>0</v>
      </c>
      <c r="O120" s="47">
        <f t="shared" si="12"/>
        <v>0</v>
      </c>
      <c r="P120" s="47">
        <f t="shared" si="13"/>
        <v>0</v>
      </c>
      <c r="Q120" s="47">
        <f t="shared" si="14"/>
        <v>3.469762579850854E-2</v>
      </c>
    </row>
    <row r="121" spans="1:17" ht="39" customHeight="1" x14ac:dyDescent="0.35">
      <c r="A121" s="31">
        <v>11</v>
      </c>
      <c r="B121" s="32" t="s">
        <v>19</v>
      </c>
      <c r="C121" s="47">
        <f t="shared" si="0"/>
        <v>0</v>
      </c>
      <c r="D121" s="47">
        <f t="shared" si="1"/>
        <v>0</v>
      </c>
      <c r="E121" s="47">
        <f t="shared" si="2"/>
        <v>2.6089023308640085E-2</v>
      </c>
      <c r="F121" s="47">
        <f t="shared" si="3"/>
        <v>0</v>
      </c>
      <c r="G121" s="47">
        <f t="shared" si="4"/>
        <v>0</v>
      </c>
      <c r="H121" s="47">
        <f t="shared" si="5"/>
        <v>0</v>
      </c>
      <c r="I121" s="47">
        <f t="shared" si="6"/>
        <v>0</v>
      </c>
      <c r="J121" s="47">
        <f t="shared" si="7"/>
        <v>0</v>
      </c>
      <c r="K121" s="47">
        <f t="shared" si="8"/>
        <v>8.1206118995356406E-6</v>
      </c>
      <c r="L121" s="47">
        <f t="shared" si="9"/>
        <v>0</v>
      </c>
      <c r="M121" s="47">
        <f t="shared" si="10"/>
        <v>0</v>
      </c>
      <c r="N121" s="47">
        <f t="shared" si="11"/>
        <v>0</v>
      </c>
      <c r="O121" s="47">
        <f t="shared" si="12"/>
        <v>0</v>
      </c>
      <c r="P121" s="47">
        <f t="shared" si="13"/>
        <v>0</v>
      </c>
      <c r="Q121" s="47">
        <f t="shared" si="14"/>
        <v>9.5955385969345129E-3</v>
      </c>
    </row>
    <row r="122" spans="1:17" ht="39" customHeight="1" x14ac:dyDescent="0.35">
      <c r="A122" s="31">
        <v>12</v>
      </c>
      <c r="B122" s="32" t="s">
        <v>49</v>
      </c>
      <c r="C122" s="47">
        <f t="shared" si="0"/>
        <v>0</v>
      </c>
      <c r="D122" s="47">
        <f t="shared" si="1"/>
        <v>0</v>
      </c>
      <c r="E122" s="47">
        <f t="shared" si="2"/>
        <v>2.8312809980146621E-2</v>
      </c>
      <c r="F122" s="47">
        <f t="shared" si="3"/>
        <v>0</v>
      </c>
      <c r="G122" s="47">
        <f t="shared" si="4"/>
        <v>0</v>
      </c>
      <c r="H122" s="47">
        <f t="shared" si="5"/>
        <v>0</v>
      </c>
      <c r="I122" s="47">
        <f t="shared" si="6"/>
        <v>0</v>
      </c>
      <c r="J122" s="47">
        <f t="shared" si="7"/>
        <v>0</v>
      </c>
      <c r="K122" s="47">
        <f t="shared" si="8"/>
        <v>2.1800233789408957E-2</v>
      </c>
      <c r="L122" s="47">
        <f t="shared" si="9"/>
        <v>0</v>
      </c>
      <c r="M122" s="47">
        <f t="shared" si="10"/>
        <v>0</v>
      </c>
      <c r="N122" s="47">
        <f t="shared" si="11"/>
        <v>3.2140121406332671E-4</v>
      </c>
      <c r="O122" s="47">
        <f t="shared" si="12"/>
        <v>0</v>
      </c>
      <c r="P122" s="47">
        <f t="shared" si="13"/>
        <v>0</v>
      </c>
      <c r="Q122" s="47">
        <f t="shared" si="14"/>
        <v>1.7468564558128171E-2</v>
      </c>
    </row>
    <row r="123" spans="1:17" ht="39" customHeight="1" x14ac:dyDescent="0.35">
      <c r="A123" s="31">
        <v>13</v>
      </c>
      <c r="B123" s="32" t="s">
        <v>20</v>
      </c>
      <c r="C123" s="47">
        <f t="shared" si="0"/>
        <v>0.19335605921004426</v>
      </c>
      <c r="D123" s="47">
        <f t="shared" si="1"/>
        <v>0</v>
      </c>
      <c r="E123" s="47">
        <f t="shared" si="2"/>
        <v>6.787647987567591E-2</v>
      </c>
      <c r="F123" s="47">
        <f t="shared" si="3"/>
        <v>5.1680154666077012E-2</v>
      </c>
      <c r="G123" s="47">
        <f t="shared" si="4"/>
        <v>0</v>
      </c>
      <c r="H123" s="47">
        <f t="shared" si="5"/>
        <v>0.81301736731050156</v>
      </c>
      <c r="I123" s="47">
        <f t="shared" si="6"/>
        <v>0</v>
      </c>
      <c r="J123" s="47">
        <f t="shared" si="7"/>
        <v>0</v>
      </c>
      <c r="K123" s="47">
        <f t="shared" si="8"/>
        <v>0.11407817550663445</v>
      </c>
      <c r="L123" s="47">
        <f t="shared" si="9"/>
        <v>0</v>
      </c>
      <c r="M123" s="47">
        <f t="shared" si="10"/>
        <v>2.2239867681024292E-2</v>
      </c>
      <c r="N123" s="47">
        <f t="shared" si="11"/>
        <v>3.8740750043299889E-2</v>
      </c>
      <c r="O123" s="47">
        <f t="shared" si="12"/>
        <v>0.28231727851786109</v>
      </c>
      <c r="P123" s="47">
        <f t="shared" si="13"/>
        <v>0</v>
      </c>
      <c r="Q123" s="47">
        <f t="shared" si="14"/>
        <v>8.2330955130936467E-2</v>
      </c>
    </row>
    <row r="124" spans="1:17" ht="39" customHeight="1" x14ac:dyDescent="0.35">
      <c r="A124" s="31">
        <v>14</v>
      </c>
      <c r="B124" s="32" t="s">
        <v>21</v>
      </c>
      <c r="C124" s="47">
        <f t="shared" si="0"/>
        <v>0</v>
      </c>
      <c r="D124" s="47">
        <f t="shared" si="1"/>
        <v>0</v>
      </c>
      <c r="E124" s="47">
        <f t="shared" si="2"/>
        <v>4.813871891454634E-3</v>
      </c>
      <c r="F124" s="47">
        <f t="shared" si="3"/>
        <v>3.7930388745744596E-3</v>
      </c>
      <c r="G124" s="47">
        <f t="shared" si="4"/>
        <v>0</v>
      </c>
      <c r="H124" s="47">
        <f t="shared" si="5"/>
        <v>0</v>
      </c>
      <c r="I124" s="47">
        <f t="shared" si="6"/>
        <v>0.2763311682529373</v>
      </c>
      <c r="J124" s="47">
        <f t="shared" si="7"/>
        <v>0</v>
      </c>
      <c r="K124" s="47">
        <f t="shared" si="8"/>
        <v>4.5845365623933985E-3</v>
      </c>
      <c r="L124" s="47">
        <f t="shared" si="9"/>
        <v>0</v>
      </c>
      <c r="M124" s="47">
        <f t="shared" si="10"/>
        <v>0</v>
      </c>
      <c r="N124" s="47">
        <f t="shared" si="11"/>
        <v>0</v>
      </c>
      <c r="O124" s="47">
        <f t="shared" si="12"/>
        <v>0</v>
      </c>
      <c r="P124" s="47">
        <f t="shared" si="13"/>
        <v>0</v>
      </c>
      <c r="Q124" s="47">
        <f t="shared" si="14"/>
        <v>2.3756014167614449E-2</v>
      </c>
    </row>
    <row r="125" spans="1:17" ht="39" customHeight="1" x14ac:dyDescent="0.35">
      <c r="A125" s="31">
        <v>15</v>
      </c>
      <c r="B125" s="32" t="s">
        <v>22</v>
      </c>
      <c r="C125" s="47">
        <f t="shared" si="0"/>
        <v>0</v>
      </c>
      <c r="D125" s="47">
        <f t="shared" si="1"/>
        <v>0</v>
      </c>
      <c r="E125" s="47">
        <f t="shared" si="2"/>
        <v>8.7146560303021075E-3</v>
      </c>
      <c r="F125" s="47">
        <f t="shared" si="3"/>
        <v>1.327563606101061E-2</v>
      </c>
      <c r="G125" s="47">
        <f t="shared" si="4"/>
        <v>0</v>
      </c>
      <c r="H125" s="47">
        <f t="shared" si="5"/>
        <v>0</v>
      </c>
      <c r="I125" s="47">
        <f t="shared" si="6"/>
        <v>0</v>
      </c>
      <c r="J125" s="47">
        <f t="shared" si="7"/>
        <v>0</v>
      </c>
      <c r="K125" s="47">
        <f t="shared" si="8"/>
        <v>1.6034839951461599E-2</v>
      </c>
      <c r="L125" s="47">
        <f t="shared" si="9"/>
        <v>0</v>
      </c>
      <c r="M125" s="47">
        <f t="shared" si="10"/>
        <v>0</v>
      </c>
      <c r="N125" s="47">
        <f t="shared" si="11"/>
        <v>6.4280242812665342E-4</v>
      </c>
      <c r="O125" s="47">
        <f t="shared" si="12"/>
        <v>0</v>
      </c>
      <c r="P125" s="47">
        <f t="shared" si="13"/>
        <v>0</v>
      </c>
      <c r="Q125" s="47">
        <f t="shared" si="14"/>
        <v>8.5075356020097477E-3</v>
      </c>
    </row>
    <row r="126" spans="1:17" ht="39" customHeight="1" x14ac:dyDescent="0.35">
      <c r="A126" s="31">
        <v>16</v>
      </c>
      <c r="B126" s="32" t="s">
        <v>23</v>
      </c>
      <c r="C126" s="47">
        <f t="shared" si="0"/>
        <v>0</v>
      </c>
      <c r="D126" s="47">
        <f t="shared" si="1"/>
        <v>0</v>
      </c>
      <c r="E126" s="47">
        <f t="shared" si="2"/>
        <v>3.1095024696793427E-2</v>
      </c>
      <c r="F126" s="47">
        <f t="shared" si="3"/>
        <v>1.276638547136867E-2</v>
      </c>
      <c r="G126" s="47">
        <f t="shared" si="4"/>
        <v>0</v>
      </c>
      <c r="H126" s="47">
        <f t="shared" si="5"/>
        <v>2.921603635773414E-3</v>
      </c>
      <c r="I126" s="47">
        <f t="shared" si="6"/>
        <v>0.29708976160670186</v>
      </c>
      <c r="J126" s="47">
        <f t="shared" si="7"/>
        <v>0</v>
      </c>
      <c r="K126" s="47">
        <f t="shared" si="8"/>
        <v>6.9398147766624209E-3</v>
      </c>
      <c r="L126" s="47">
        <f t="shared" si="9"/>
        <v>0</v>
      </c>
      <c r="M126" s="47">
        <f t="shared" si="10"/>
        <v>0.27259488186511771</v>
      </c>
      <c r="N126" s="47">
        <f t="shared" si="11"/>
        <v>0.43815347860271414</v>
      </c>
      <c r="O126" s="47">
        <f t="shared" si="12"/>
        <v>0</v>
      </c>
      <c r="P126" s="47">
        <f t="shared" si="13"/>
        <v>0</v>
      </c>
      <c r="Q126" s="47">
        <f t="shared" si="14"/>
        <v>6.8480935014334554E-2</v>
      </c>
    </row>
    <row r="127" spans="1:17" ht="39" customHeight="1" x14ac:dyDescent="0.35">
      <c r="A127" s="31">
        <v>17</v>
      </c>
      <c r="B127" s="32" t="s">
        <v>24</v>
      </c>
      <c r="C127" s="47">
        <f t="shared" si="0"/>
        <v>2.7190748779457055E-2</v>
      </c>
      <c r="D127" s="47">
        <f t="shared" si="1"/>
        <v>0</v>
      </c>
      <c r="E127" s="47">
        <f t="shared" si="2"/>
        <v>1.1126909213022932E-2</v>
      </c>
      <c r="F127" s="47">
        <f t="shared" si="3"/>
        <v>8.6291634396568964E-2</v>
      </c>
      <c r="G127" s="47">
        <f t="shared" si="4"/>
        <v>0</v>
      </c>
      <c r="H127" s="47">
        <f t="shared" si="5"/>
        <v>0</v>
      </c>
      <c r="I127" s="47">
        <f t="shared" si="6"/>
        <v>7.316647208845276E-3</v>
      </c>
      <c r="J127" s="47">
        <f t="shared" si="7"/>
        <v>0</v>
      </c>
      <c r="K127" s="47">
        <f t="shared" si="8"/>
        <v>1.0128207619143062E-2</v>
      </c>
      <c r="L127" s="47">
        <f t="shared" si="9"/>
        <v>0</v>
      </c>
      <c r="M127" s="47">
        <f t="shared" si="10"/>
        <v>2.6687841217229148E-2</v>
      </c>
      <c r="N127" s="47">
        <f t="shared" si="11"/>
        <v>9.6420364218998019E-4</v>
      </c>
      <c r="O127" s="47">
        <f t="shared" si="12"/>
        <v>0</v>
      </c>
      <c r="P127" s="47">
        <f t="shared" si="13"/>
        <v>0</v>
      </c>
      <c r="Q127" s="47">
        <f t="shared" si="14"/>
        <v>8.8263345772459038E-3</v>
      </c>
    </row>
    <row r="128" spans="1:17" ht="39" customHeight="1" x14ac:dyDescent="0.35">
      <c r="A128" s="31">
        <v>18</v>
      </c>
      <c r="B128" s="32" t="s">
        <v>57</v>
      </c>
      <c r="C128" s="47">
        <f t="shared" si="0"/>
        <v>0</v>
      </c>
      <c r="D128" s="47">
        <f t="shared" si="1"/>
        <v>0</v>
      </c>
      <c r="E128" s="47">
        <f t="shared" si="2"/>
        <v>0.17786470869458054</v>
      </c>
      <c r="F128" s="47">
        <f t="shared" si="3"/>
        <v>0.16904352062563227</v>
      </c>
      <c r="G128" s="47">
        <f t="shared" si="4"/>
        <v>0</v>
      </c>
      <c r="H128" s="47">
        <f t="shared" si="5"/>
        <v>0</v>
      </c>
      <c r="I128" s="47">
        <f t="shared" si="6"/>
        <v>4.3276116187983098E-2</v>
      </c>
      <c r="J128" s="47">
        <f t="shared" si="7"/>
        <v>0</v>
      </c>
      <c r="K128" s="47">
        <f t="shared" si="8"/>
        <v>0.2036235613960066</v>
      </c>
      <c r="L128" s="47">
        <f t="shared" si="9"/>
        <v>0</v>
      </c>
      <c r="M128" s="47">
        <f t="shared" si="10"/>
        <v>0.15160176469231559</v>
      </c>
      <c r="N128" s="47">
        <f t="shared" si="11"/>
        <v>0.26866165558526861</v>
      </c>
      <c r="O128" s="47">
        <f t="shared" si="12"/>
        <v>0</v>
      </c>
      <c r="P128" s="47">
        <f t="shared" si="13"/>
        <v>0.46622227980923198</v>
      </c>
      <c r="Q128" s="47">
        <f t="shared" si="14"/>
        <v>0.16593929298610754</v>
      </c>
    </row>
    <row r="129" spans="1:17" ht="39" customHeight="1" x14ac:dyDescent="0.35">
      <c r="A129" s="31">
        <v>19</v>
      </c>
      <c r="B129" s="32" t="s">
        <v>25</v>
      </c>
      <c r="C129" s="47">
        <f t="shared" si="0"/>
        <v>0</v>
      </c>
      <c r="D129" s="47">
        <f t="shared" si="1"/>
        <v>0</v>
      </c>
      <c r="E129" s="47">
        <f t="shared" si="2"/>
        <v>0</v>
      </c>
      <c r="F129" s="47">
        <f t="shared" si="3"/>
        <v>0</v>
      </c>
      <c r="G129" s="47">
        <f t="shared" si="4"/>
        <v>0</v>
      </c>
      <c r="H129" s="47">
        <f t="shared" si="5"/>
        <v>0</v>
      </c>
      <c r="I129" s="47">
        <f t="shared" si="6"/>
        <v>0</v>
      </c>
      <c r="J129" s="47">
        <f t="shared" si="7"/>
        <v>0</v>
      </c>
      <c r="K129" s="47">
        <f t="shared" si="8"/>
        <v>1.7513452996665198E-3</v>
      </c>
      <c r="L129" s="47">
        <f t="shared" si="9"/>
        <v>0</v>
      </c>
      <c r="M129" s="47">
        <f t="shared" si="10"/>
        <v>0</v>
      </c>
      <c r="N129" s="47">
        <f t="shared" si="11"/>
        <v>0</v>
      </c>
      <c r="O129" s="47">
        <f t="shared" si="12"/>
        <v>0</v>
      </c>
      <c r="P129" s="47">
        <f t="shared" si="13"/>
        <v>0</v>
      </c>
      <c r="Q129" s="47">
        <f t="shared" si="14"/>
        <v>5.651241106345578E-4</v>
      </c>
    </row>
    <row r="130" spans="1:17" ht="39" customHeight="1" x14ac:dyDescent="0.35">
      <c r="A130" s="31">
        <v>20</v>
      </c>
      <c r="B130" s="32" t="s">
        <v>26</v>
      </c>
      <c r="C130" s="47">
        <f t="shared" si="0"/>
        <v>0</v>
      </c>
      <c r="D130" s="47">
        <f t="shared" si="1"/>
        <v>0</v>
      </c>
      <c r="E130" s="47">
        <f t="shared" si="2"/>
        <v>0.14575397357120526</v>
      </c>
      <c r="F130" s="47">
        <f t="shared" si="3"/>
        <v>1.3749765920332417E-2</v>
      </c>
      <c r="G130" s="47">
        <f t="shared" si="4"/>
        <v>0</v>
      </c>
      <c r="H130" s="47">
        <f t="shared" si="5"/>
        <v>0.18406102905372507</v>
      </c>
      <c r="I130" s="47">
        <f t="shared" si="6"/>
        <v>0</v>
      </c>
      <c r="J130" s="47">
        <f t="shared" si="7"/>
        <v>0</v>
      </c>
      <c r="K130" s="47">
        <f t="shared" si="8"/>
        <v>0.16211039183877304</v>
      </c>
      <c r="L130" s="47">
        <f t="shared" si="9"/>
        <v>0</v>
      </c>
      <c r="M130" s="47">
        <f t="shared" si="10"/>
        <v>0</v>
      </c>
      <c r="N130" s="47">
        <f t="shared" si="11"/>
        <v>7.5913181199457419E-2</v>
      </c>
      <c r="O130" s="47">
        <f t="shared" si="12"/>
        <v>0.23491408359523147</v>
      </c>
      <c r="P130" s="47">
        <f t="shared" si="13"/>
        <v>0</v>
      </c>
      <c r="Q130" s="47">
        <f t="shared" si="14"/>
        <v>0.12386400164558879</v>
      </c>
    </row>
    <row r="131" spans="1:17" ht="39" customHeight="1" x14ac:dyDescent="0.35">
      <c r="A131" s="31">
        <v>21</v>
      </c>
      <c r="B131" s="32" t="s">
        <v>54</v>
      </c>
      <c r="C131" s="47">
        <f t="shared" si="0"/>
        <v>0</v>
      </c>
      <c r="D131" s="47">
        <f t="shared" si="1"/>
        <v>0</v>
      </c>
      <c r="E131" s="47">
        <f t="shared" si="2"/>
        <v>0</v>
      </c>
      <c r="F131" s="47">
        <f t="shared" si="3"/>
        <v>0</v>
      </c>
      <c r="G131" s="47">
        <f t="shared" si="4"/>
        <v>0</v>
      </c>
      <c r="H131" s="47">
        <f t="shared" si="5"/>
        <v>0</v>
      </c>
      <c r="I131" s="47">
        <f t="shared" si="6"/>
        <v>0</v>
      </c>
      <c r="J131" s="47">
        <f t="shared" si="7"/>
        <v>0</v>
      </c>
      <c r="K131" s="47">
        <f t="shared" si="8"/>
        <v>0</v>
      </c>
      <c r="L131" s="47">
        <f t="shared" si="9"/>
        <v>0</v>
      </c>
      <c r="M131" s="47">
        <f t="shared" si="10"/>
        <v>0</v>
      </c>
      <c r="N131" s="47">
        <f t="shared" si="11"/>
        <v>0</v>
      </c>
      <c r="O131" s="47">
        <f t="shared" si="12"/>
        <v>0</v>
      </c>
      <c r="P131" s="47">
        <f t="shared" si="13"/>
        <v>0</v>
      </c>
      <c r="Q131" s="47">
        <f t="shared" si="14"/>
        <v>0</v>
      </c>
    </row>
    <row r="132" spans="1:17" ht="39" customHeight="1" x14ac:dyDescent="0.35">
      <c r="A132" s="31">
        <v>22</v>
      </c>
      <c r="B132" s="32" t="s">
        <v>27</v>
      </c>
      <c r="C132" s="47">
        <f t="shared" si="0"/>
        <v>0</v>
      </c>
      <c r="D132" s="47">
        <f t="shared" si="1"/>
        <v>0</v>
      </c>
      <c r="E132" s="47">
        <f t="shared" si="2"/>
        <v>3.1130000300128493E-2</v>
      </c>
      <c r="F132" s="47">
        <f t="shared" si="3"/>
        <v>1.8491064513550492E-2</v>
      </c>
      <c r="G132" s="47">
        <f t="shared" si="4"/>
        <v>0</v>
      </c>
      <c r="H132" s="47">
        <f t="shared" si="5"/>
        <v>0</v>
      </c>
      <c r="I132" s="47">
        <f t="shared" si="6"/>
        <v>8.4348845017329765E-3</v>
      </c>
      <c r="J132" s="47">
        <f t="shared" si="7"/>
        <v>0</v>
      </c>
      <c r="K132" s="47">
        <f t="shared" si="8"/>
        <v>2.4394919673012435E-2</v>
      </c>
      <c r="L132" s="47">
        <f t="shared" si="9"/>
        <v>0</v>
      </c>
      <c r="M132" s="47">
        <f t="shared" si="10"/>
        <v>3.1218184633734096E-2</v>
      </c>
      <c r="N132" s="47">
        <f t="shared" si="11"/>
        <v>0</v>
      </c>
      <c r="O132" s="47">
        <f t="shared" si="12"/>
        <v>0</v>
      </c>
      <c r="P132" s="47">
        <f t="shared" si="13"/>
        <v>0</v>
      </c>
      <c r="Q132" s="47">
        <f t="shared" si="14"/>
        <v>2.0140183688872531E-2</v>
      </c>
    </row>
    <row r="133" spans="1:17" ht="39" customHeight="1" x14ac:dyDescent="0.35">
      <c r="A133" s="31">
        <v>23</v>
      </c>
      <c r="B133" s="32" t="s">
        <v>28</v>
      </c>
      <c r="C133" s="47">
        <f t="shared" si="0"/>
        <v>0</v>
      </c>
      <c r="D133" s="47">
        <f t="shared" si="1"/>
        <v>0</v>
      </c>
      <c r="E133" s="47">
        <f t="shared" si="2"/>
        <v>1.2058134651819052E-2</v>
      </c>
      <c r="F133" s="47">
        <f t="shared" si="3"/>
        <v>9.482597186436149E-4</v>
      </c>
      <c r="G133" s="47">
        <f t="shared" si="4"/>
        <v>0</v>
      </c>
      <c r="H133" s="47">
        <f t="shared" si="5"/>
        <v>0</v>
      </c>
      <c r="I133" s="47">
        <f t="shared" si="6"/>
        <v>0</v>
      </c>
      <c r="J133" s="47">
        <f t="shared" si="7"/>
        <v>0</v>
      </c>
      <c r="K133" s="47">
        <f t="shared" si="8"/>
        <v>9.2211051936245628E-3</v>
      </c>
      <c r="L133" s="47">
        <f t="shared" si="9"/>
        <v>0</v>
      </c>
      <c r="M133" s="47">
        <f t="shared" si="10"/>
        <v>0</v>
      </c>
      <c r="N133" s="47">
        <f t="shared" si="11"/>
        <v>9.8205926519349821E-4</v>
      </c>
      <c r="O133" s="47">
        <f t="shared" si="12"/>
        <v>0</v>
      </c>
      <c r="P133" s="47">
        <f t="shared" si="13"/>
        <v>0</v>
      </c>
      <c r="Q133" s="47">
        <f t="shared" si="14"/>
        <v>7.4867892384956692E-3</v>
      </c>
    </row>
    <row r="134" spans="1:17" ht="39" customHeight="1" x14ac:dyDescent="0.35">
      <c r="A134" s="31">
        <v>24</v>
      </c>
      <c r="B134" s="32" t="s">
        <v>52</v>
      </c>
      <c r="C134" s="47">
        <f t="shared" si="0"/>
        <v>0</v>
      </c>
      <c r="D134" s="47">
        <f t="shared" si="1"/>
        <v>0</v>
      </c>
      <c r="E134" s="47">
        <f t="shared" si="2"/>
        <v>6.1304788514579042E-3</v>
      </c>
      <c r="F134" s="47">
        <f t="shared" si="3"/>
        <v>0</v>
      </c>
      <c r="G134" s="47">
        <f t="shared" si="4"/>
        <v>0</v>
      </c>
      <c r="H134" s="47">
        <f t="shared" si="5"/>
        <v>0</v>
      </c>
      <c r="I134" s="47">
        <f t="shared" si="6"/>
        <v>0</v>
      </c>
      <c r="J134" s="47">
        <f t="shared" si="7"/>
        <v>0</v>
      </c>
      <c r="K134" s="47">
        <f t="shared" si="8"/>
        <v>6.1599352709033129E-3</v>
      </c>
      <c r="L134" s="47">
        <f t="shared" si="9"/>
        <v>0.232086940504697</v>
      </c>
      <c r="M134" s="47">
        <f t="shared" si="10"/>
        <v>0</v>
      </c>
      <c r="N134" s="47">
        <f t="shared" si="11"/>
        <v>0</v>
      </c>
      <c r="O134" s="47">
        <f t="shared" si="12"/>
        <v>0</v>
      </c>
      <c r="P134" s="47">
        <f t="shared" si="13"/>
        <v>0</v>
      </c>
      <c r="Q134" s="47">
        <f t="shared" si="14"/>
        <v>7.5435138010227498E-3</v>
      </c>
    </row>
    <row r="135" spans="1:17" ht="39" customHeight="1" x14ac:dyDescent="0.35">
      <c r="A135" s="31">
        <v>25</v>
      </c>
      <c r="B135" s="32" t="s">
        <v>30</v>
      </c>
      <c r="C135" s="47">
        <f t="shared" si="0"/>
        <v>0</v>
      </c>
      <c r="D135" s="47">
        <f t="shared" si="1"/>
        <v>0</v>
      </c>
      <c r="E135" s="47">
        <f t="shared" si="2"/>
        <v>4.3509768709643652E-3</v>
      </c>
      <c r="F135" s="47">
        <f t="shared" si="3"/>
        <v>0</v>
      </c>
      <c r="G135" s="47">
        <f t="shared" si="4"/>
        <v>0</v>
      </c>
      <c r="H135" s="47">
        <f t="shared" si="5"/>
        <v>0</v>
      </c>
      <c r="I135" s="47">
        <f t="shared" si="6"/>
        <v>0</v>
      </c>
      <c r="J135" s="47">
        <f t="shared" si="7"/>
        <v>0</v>
      </c>
      <c r="K135" s="47">
        <f t="shared" si="8"/>
        <v>2.2945240067243477E-3</v>
      </c>
      <c r="L135" s="47">
        <f t="shared" si="9"/>
        <v>0</v>
      </c>
      <c r="M135" s="47">
        <f t="shared" si="10"/>
        <v>0</v>
      </c>
      <c r="N135" s="47">
        <f t="shared" si="11"/>
        <v>0</v>
      </c>
      <c r="O135" s="47">
        <f t="shared" si="12"/>
        <v>0</v>
      </c>
      <c r="P135" s="47">
        <f t="shared" si="13"/>
        <v>0</v>
      </c>
      <c r="Q135" s="47">
        <f t="shared" si="14"/>
        <v>2.3402486070389851E-3</v>
      </c>
    </row>
    <row r="136" spans="1:17" ht="39" customHeight="1" x14ac:dyDescent="0.35">
      <c r="A136" s="31">
        <v>26</v>
      </c>
      <c r="B136" s="32" t="s">
        <v>29</v>
      </c>
      <c r="C136" s="47">
        <f t="shared" si="0"/>
        <v>0</v>
      </c>
      <c r="D136" s="47">
        <f t="shared" si="1"/>
        <v>0</v>
      </c>
      <c r="E136" s="47">
        <f t="shared" si="2"/>
        <v>3.5103512424964928E-2</v>
      </c>
      <c r="F136" s="47">
        <f t="shared" si="3"/>
        <v>0.12848919187620983</v>
      </c>
      <c r="G136" s="47">
        <f t="shared" si="4"/>
        <v>0</v>
      </c>
      <c r="H136" s="47">
        <f t="shared" si="5"/>
        <v>0</v>
      </c>
      <c r="I136" s="47">
        <f t="shared" si="6"/>
        <v>0</v>
      </c>
      <c r="J136" s="47">
        <f t="shared" si="7"/>
        <v>0</v>
      </c>
      <c r="K136" s="47">
        <f t="shared" si="8"/>
        <v>1.6277916934321034E-2</v>
      </c>
      <c r="L136" s="47">
        <f t="shared" si="9"/>
        <v>0</v>
      </c>
      <c r="M136" s="47">
        <f t="shared" si="10"/>
        <v>0</v>
      </c>
      <c r="N136" s="47">
        <f t="shared" si="11"/>
        <v>0</v>
      </c>
      <c r="O136" s="47">
        <f t="shared" si="12"/>
        <v>0</v>
      </c>
      <c r="P136" s="47">
        <f t="shared" si="13"/>
        <v>0</v>
      </c>
      <c r="Q136" s="47">
        <f t="shared" si="14"/>
        <v>1.8954865191645087E-2</v>
      </c>
    </row>
    <row r="137" spans="1:17" ht="39" customHeight="1" x14ac:dyDescent="0.35">
      <c r="A137" s="31">
        <v>27</v>
      </c>
      <c r="B137" s="32" t="s">
        <v>31</v>
      </c>
      <c r="C137" s="47">
        <f t="shared" si="0"/>
        <v>0</v>
      </c>
      <c r="D137" s="47">
        <f t="shared" si="1"/>
        <v>0</v>
      </c>
      <c r="E137" s="47">
        <f t="shared" si="2"/>
        <v>2.1460959309902989E-3</v>
      </c>
      <c r="F137" s="47">
        <f t="shared" si="3"/>
        <v>0</v>
      </c>
      <c r="G137" s="47">
        <f t="shared" si="4"/>
        <v>0</v>
      </c>
      <c r="H137" s="47">
        <f t="shared" si="5"/>
        <v>0</v>
      </c>
      <c r="I137" s="47">
        <f t="shared" si="6"/>
        <v>6.065297989585049E-4</v>
      </c>
      <c r="J137" s="47">
        <f t="shared" si="7"/>
        <v>0</v>
      </c>
      <c r="K137" s="47">
        <f t="shared" si="8"/>
        <v>1.9835346473125017E-3</v>
      </c>
      <c r="L137" s="47">
        <f t="shared" si="9"/>
        <v>0</v>
      </c>
      <c r="M137" s="47">
        <f t="shared" si="10"/>
        <v>0</v>
      </c>
      <c r="N137" s="47">
        <f t="shared" si="11"/>
        <v>0</v>
      </c>
      <c r="O137" s="47">
        <f t="shared" si="12"/>
        <v>0</v>
      </c>
      <c r="P137" s="47">
        <f t="shared" si="13"/>
        <v>0</v>
      </c>
      <c r="Q137" s="47">
        <f t="shared" si="14"/>
        <v>1.4741244179160308E-3</v>
      </c>
    </row>
    <row r="138" spans="1:17" ht="39" customHeight="1" x14ac:dyDescent="0.35">
      <c r="A138" s="31">
        <v>28</v>
      </c>
      <c r="B138" s="32" t="s">
        <v>32</v>
      </c>
      <c r="C138" s="47">
        <f t="shared" si="0"/>
        <v>0</v>
      </c>
      <c r="D138" s="47">
        <f t="shared" si="1"/>
        <v>0</v>
      </c>
      <c r="E138" s="47">
        <f t="shared" si="2"/>
        <v>1.536090687013015E-3</v>
      </c>
      <c r="F138" s="47">
        <f t="shared" si="3"/>
        <v>0</v>
      </c>
      <c r="G138" s="47">
        <f t="shared" si="4"/>
        <v>0</v>
      </c>
      <c r="H138" s="47">
        <f t="shared" si="5"/>
        <v>0</v>
      </c>
      <c r="I138" s="47">
        <f t="shared" si="6"/>
        <v>0</v>
      </c>
      <c r="J138" s="47">
        <f t="shared" si="7"/>
        <v>0</v>
      </c>
      <c r="K138" s="47">
        <f t="shared" si="8"/>
        <v>2.4969377774053661E-3</v>
      </c>
      <c r="L138" s="47">
        <f t="shared" si="9"/>
        <v>0</v>
      </c>
      <c r="M138" s="47">
        <f t="shared" si="10"/>
        <v>0</v>
      </c>
      <c r="N138" s="47">
        <f t="shared" si="11"/>
        <v>0</v>
      </c>
      <c r="O138" s="47">
        <f t="shared" si="12"/>
        <v>0</v>
      </c>
      <c r="P138" s="47">
        <f t="shared" si="13"/>
        <v>0</v>
      </c>
      <c r="Q138" s="47">
        <f t="shared" si="14"/>
        <v>1.3705315205041523E-3</v>
      </c>
    </row>
    <row r="139" spans="1:17" ht="39" customHeight="1" x14ac:dyDescent="0.35">
      <c r="A139" s="31">
        <v>29</v>
      </c>
      <c r="B139" s="32" t="s">
        <v>33</v>
      </c>
      <c r="C139" s="47">
        <f t="shared" si="0"/>
        <v>0</v>
      </c>
      <c r="D139" s="47">
        <f t="shared" si="1"/>
        <v>0</v>
      </c>
      <c r="E139" s="47">
        <f t="shared" si="2"/>
        <v>1.1306513662581376E-2</v>
      </c>
      <c r="F139" s="47">
        <f t="shared" si="3"/>
        <v>0</v>
      </c>
      <c r="G139" s="47">
        <f t="shared" si="4"/>
        <v>0</v>
      </c>
      <c r="H139" s="47">
        <f t="shared" si="5"/>
        <v>0</v>
      </c>
      <c r="I139" s="47">
        <f t="shared" si="6"/>
        <v>0</v>
      </c>
      <c r="J139" s="47">
        <f t="shared" si="7"/>
        <v>0</v>
      </c>
      <c r="K139" s="47">
        <f t="shared" si="8"/>
        <v>2.491524036139009E-2</v>
      </c>
      <c r="L139" s="47">
        <f t="shared" si="9"/>
        <v>0</v>
      </c>
      <c r="M139" s="47">
        <f t="shared" si="10"/>
        <v>4.118494015004498E-3</v>
      </c>
      <c r="N139" s="47">
        <f t="shared" si="11"/>
        <v>0</v>
      </c>
      <c r="O139" s="47">
        <f t="shared" si="12"/>
        <v>0</v>
      </c>
      <c r="P139" s="47">
        <f t="shared" si="13"/>
        <v>0</v>
      </c>
      <c r="Q139" s="47">
        <f t="shared" si="14"/>
        <v>1.2207910107311292E-2</v>
      </c>
    </row>
    <row r="140" spans="1:17" ht="39" customHeight="1" x14ac:dyDescent="0.35">
      <c r="A140" s="31">
        <v>30</v>
      </c>
      <c r="B140" s="32" t="s">
        <v>34</v>
      </c>
      <c r="C140" s="47">
        <f t="shared" si="0"/>
        <v>0</v>
      </c>
      <c r="D140" s="47">
        <f t="shared" si="1"/>
        <v>0</v>
      </c>
      <c r="E140" s="47">
        <f t="shared" si="2"/>
        <v>3.1894559899383703E-3</v>
      </c>
      <c r="F140" s="47">
        <f t="shared" si="3"/>
        <v>0</v>
      </c>
      <c r="G140" s="47">
        <f t="shared" si="4"/>
        <v>0</v>
      </c>
      <c r="H140" s="47">
        <f t="shared" si="5"/>
        <v>0</v>
      </c>
      <c r="I140" s="47">
        <f t="shared" si="6"/>
        <v>0</v>
      </c>
      <c r="J140" s="47">
        <f t="shared" si="7"/>
        <v>0</v>
      </c>
      <c r="K140" s="47">
        <f t="shared" si="8"/>
        <v>6.1545215296369554E-3</v>
      </c>
      <c r="L140" s="47">
        <f t="shared" si="9"/>
        <v>0</v>
      </c>
      <c r="M140" s="47">
        <f t="shared" si="10"/>
        <v>0</v>
      </c>
      <c r="N140" s="47">
        <f t="shared" si="11"/>
        <v>0</v>
      </c>
      <c r="O140" s="47">
        <f t="shared" si="12"/>
        <v>0</v>
      </c>
      <c r="P140" s="47">
        <f t="shared" si="13"/>
        <v>0</v>
      </c>
      <c r="Q140" s="47">
        <f t="shared" si="14"/>
        <v>3.1587020963529046E-3</v>
      </c>
    </row>
    <row r="141" spans="1:17" ht="39" customHeight="1" x14ac:dyDescent="0.35">
      <c r="A141" s="31">
        <v>31</v>
      </c>
      <c r="B141" s="32" t="s">
        <v>35</v>
      </c>
      <c r="C141" s="47">
        <f t="shared" si="0"/>
        <v>0</v>
      </c>
      <c r="D141" s="47">
        <f t="shared" si="1"/>
        <v>0</v>
      </c>
      <c r="E141" s="47">
        <f t="shared" si="2"/>
        <v>0</v>
      </c>
      <c r="F141" s="47">
        <f t="shared" si="3"/>
        <v>0</v>
      </c>
      <c r="G141" s="47">
        <f t="shared" si="4"/>
        <v>0</v>
      </c>
      <c r="H141" s="47">
        <f t="shared" si="5"/>
        <v>0</v>
      </c>
      <c r="I141" s="47">
        <f t="shared" si="6"/>
        <v>0</v>
      </c>
      <c r="J141" s="47">
        <f t="shared" si="7"/>
        <v>0</v>
      </c>
      <c r="K141" s="47">
        <f t="shared" si="8"/>
        <v>0</v>
      </c>
      <c r="L141" s="47">
        <f t="shared" si="9"/>
        <v>0</v>
      </c>
      <c r="M141" s="47">
        <f t="shared" si="10"/>
        <v>0</v>
      </c>
      <c r="N141" s="47">
        <f t="shared" si="11"/>
        <v>0</v>
      </c>
      <c r="O141" s="47">
        <f t="shared" si="12"/>
        <v>0</v>
      </c>
      <c r="P141" s="47">
        <f t="shared" si="13"/>
        <v>0</v>
      </c>
      <c r="Q141" s="47">
        <f t="shared" si="14"/>
        <v>0</v>
      </c>
    </row>
    <row r="142" spans="1:17" ht="39" customHeight="1" x14ac:dyDescent="0.35">
      <c r="A142" s="31">
        <v>32</v>
      </c>
      <c r="B142" s="32" t="s">
        <v>36</v>
      </c>
      <c r="C142" s="47">
        <f t="shared" si="0"/>
        <v>0</v>
      </c>
      <c r="D142" s="47">
        <f t="shared" si="1"/>
        <v>0</v>
      </c>
      <c r="E142" s="47">
        <f t="shared" si="2"/>
        <v>3.2648839507118131E-2</v>
      </c>
      <c r="F142" s="47">
        <f t="shared" si="3"/>
        <v>6.258514143047858E-2</v>
      </c>
      <c r="G142" s="47">
        <f t="shared" si="4"/>
        <v>0</v>
      </c>
      <c r="H142" s="47">
        <f t="shared" si="5"/>
        <v>0</v>
      </c>
      <c r="I142" s="47">
        <f t="shared" si="6"/>
        <v>0.11911866517246966</v>
      </c>
      <c r="J142" s="47">
        <f t="shared" si="7"/>
        <v>0</v>
      </c>
      <c r="K142" s="47">
        <f t="shared" si="8"/>
        <v>2.8248601164447627E-2</v>
      </c>
      <c r="L142" s="47">
        <f t="shared" si="9"/>
        <v>0</v>
      </c>
      <c r="M142" s="47">
        <f t="shared" si="10"/>
        <v>5.6382183065411581E-2</v>
      </c>
      <c r="N142" s="47">
        <f t="shared" si="11"/>
        <v>0.10803425660791968</v>
      </c>
      <c r="O142" s="47">
        <f t="shared" si="12"/>
        <v>0</v>
      </c>
      <c r="P142" s="47">
        <f t="shared" si="13"/>
        <v>0</v>
      </c>
      <c r="Q142" s="47">
        <f t="shared" si="14"/>
        <v>3.8372069370890861E-2</v>
      </c>
    </row>
    <row r="143" spans="1:17" ht="39" customHeight="1" x14ac:dyDescent="0.35">
      <c r="A143" s="31">
        <v>33</v>
      </c>
      <c r="B143" s="32" t="s">
        <v>37</v>
      </c>
      <c r="C143" s="47">
        <f t="shared" si="0"/>
        <v>0.27712112678072331</v>
      </c>
      <c r="D143" s="47">
        <f t="shared" si="1"/>
        <v>0</v>
      </c>
      <c r="E143" s="47">
        <f t="shared" si="2"/>
        <v>2.0113335134104263E-3</v>
      </c>
      <c r="F143" s="47">
        <f t="shared" si="3"/>
        <v>2.4654752684733987E-2</v>
      </c>
      <c r="G143" s="47">
        <f t="shared" si="4"/>
        <v>0.91022443890274318</v>
      </c>
      <c r="H143" s="47">
        <f t="shared" si="5"/>
        <v>0</v>
      </c>
      <c r="I143" s="47">
        <f t="shared" si="6"/>
        <v>0</v>
      </c>
      <c r="J143" s="47">
        <f t="shared" si="7"/>
        <v>0</v>
      </c>
      <c r="K143" s="47">
        <f t="shared" si="8"/>
        <v>0</v>
      </c>
      <c r="L143" s="47">
        <f t="shared" si="9"/>
        <v>0</v>
      </c>
      <c r="M143" s="47">
        <f t="shared" si="10"/>
        <v>6.2271629506868015E-2</v>
      </c>
      <c r="N143" s="47">
        <f t="shared" si="11"/>
        <v>0</v>
      </c>
      <c r="O143" s="47">
        <f t="shared" si="12"/>
        <v>0</v>
      </c>
      <c r="P143" s="47">
        <f t="shared" si="13"/>
        <v>0</v>
      </c>
      <c r="Q143" s="47">
        <f t="shared" si="14"/>
        <v>3.92235591242273E-3</v>
      </c>
    </row>
    <row r="144" spans="1:17" ht="39" customHeight="1" x14ac:dyDescent="0.35">
      <c r="A144" s="31">
        <v>34</v>
      </c>
      <c r="B144" s="32" t="s">
        <v>38</v>
      </c>
      <c r="C144" s="47">
        <f t="shared" si="0"/>
        <v>0</v>
      </c>
      <c r="D144" s="47">
        <f t="shared" si="1"/>
        <v>0</v>
      </c>
      <c r="E144" s="47">
        <f t="shared" si="2"/>
        <v>1.1341371105094363E-2</v>
      </c>
      <c r="F144" s="47">
        <f t="shared" si="3"/>
        <v>0</v>
      </c>
      <c r="G144" s="47">
        <f t="shared" si="4"/>
        <v>0</v>
      </c>
      <c r="H144" s="47">
        <f t="shared" si="5"/>
        <v>0</v>
      </c>
      <c r="I144" s="47">
        <f t="shared" si="6"/>
        <v>0</v>
      </c>
      <c r="J144" s="47">
        <f t="shared" si="7"/>
        <v>0</v>
      </c>
      <c r="K144" s="47">
        <f t="shared" si="8"/>
        <v>1.3368331767057784E-2</v>
      </c>
      <c r="L144" s="47">
        <f t="shared" si="9"/>
        <v>0</v>
      </c>
      <c r="M144" s="47">
        <f t="shared" si="10"/>
        <v>0</v>
      </c>
      <c r="N144" s="47">
        <f t="shared" si="11"/>
        <v>0</v>
      </c>
      <c r="O144" s="47">
        <f t="shared" si="12"/>
        <v>0</v>
      </c>
      <c r="P144" s="47">
        <f t="shared" si="13"/>
        <v>0</v>
      </c>
      <c r="Q144" s="47">
        <f t="shared" si="14"/>
        <v>8.4839087253804624E-3</v>
      </c>
    </row>
    <row r="145" spans="1:17" ht="39" customHeight="1" x14ac:dyDescent="0.35">
      <c r="A145" s="31">
        <v>35</v>
      </c>
      <c r="B145" s="32" t="s">
        <v>39</v>
      </c>
      <c r="C145" s="47">
        <f t="shared" si="0"/>
        <v>0</v>
      </c>
      <c r="D145" s="47">
        <f t="shared" si="1"/>
        <v>0</v>
      </c>
      <c r="E145" s="47">
        <f t="shared" si="2"/>
        <v>1.5479067692208078E-4</v>
      </c>
      <c r="F145" s="47">
        <f t="shared" si="3"/>
        <v>4.7412985932180745E-4</v>
      </c>
      <c r="G145" s="47">
        <f t="shared" si="4"/>
        <v>0</v>
      </c>
      <c r="H145" s="47">
        <f t="shared" si="5"/>
        <v>0</v>
      </c>
      <c r="I145" s="47">
        <f t="shared" si="6"/>
        <v>0</v>
      </c>
      <c r="J145" s="47">
        <f t="shared" si="7"/>
        <v>0</v>
      </c>
      <c r="K145" s="47">
        <f t="shared" si="8"/>
        <v>1.2614017150612026E-3</v>
      </c>
      <c r="L145" s="47">
        <f t="shared" si="9"/>
        <v>0</v>
      </c>
      <c r="M145" s="47">
        <f t="shared" si="10"/>
        <v>0</v>
      </c>
      <c r="N145" s="47">
        <f t="shared" si="11"/>
        <v>0</v>
      </c>
      <c r="O145" s="47">
        <f t="shared" si="12"/>
        <v>0</v>
      </c>
      <c r="P145" s="47">
        <f t="shared" si="13"/>
        <v>0</v>
      </c>
      <c r="Q145" s="47">
        <f t="shared" si="14"/>
        <v>4.6687826857879625E-4</v>
      </c>
    </row>
    <row r="146" spans="1:17" ht="39" customHeight="1" x14ac:dyDescent="0.35">
      <c r="A146" s="31">
        <v>36</v>
      </c>
      <c r="B146" s="32" t="s">
        <v>51</v>
      </c>
      <c r="C146" s="47">
        <f t="shared" si="0"/>
        <v>0</v>
      </c>
      <c r="D146" s="47">
        <f t="shared" si="1"/>
        <v>0</v>
      </c>
      <c r="E146" s="47">
        <f t="shared" si="2"/>
        <v>0</v>
      </c>
      <c r="F146" s="47">
        <f t="shared" si="3"/>
        <v>0</v>
      </c>
      <c r="G146" s="47">
        <f t="shared" si="4"/>
        <v>0</v>
      </c>
      <c r="H146" s="47">
        <f t="shared" si="5"/>
        <v>0</v>
      </c>
      <c r="I146" s="47">
        <f t="shared" si="6"/>
        <v>0</v>
      </c>
      <c r="J146" s="47">
        <f t="shared" si="7"/>
        <v>0</v>
      </c>
      <c r="K146" s="47">
        <f t="shared" si="8"/>
        <v>9.2033601528070577E-5</v>
      </c>
      <c r="L146" s="47">
        <f t="shared" si="9"/>
        <v>1.4183090808620373E-2</v>
      </c>
      <c r="M146" s="47">
        <f t="shared" si="10"/>
        <v>0</v>
      </c>
      <c r="N146" s="47">
        <f t="shared" si="11"/>
        <v>0</v>
      </c>
      <c r="O146" s="47">
        <f t="shared" si="12"/>
        <v>0</v>
      </c>
      <c r="P146" s="47">
        <f t="shared" si="13"/>
        <v>0</v>
      </c>
      <c r="Q146" s="47">
        <f t="shared" si="14"/>
        <v>2.3146505304197493E-4</v>
      </c>
    </row>
    <row r="147" spans="1:17" ht="39" customHeight="1" x14ac:dyDescent="0.35">
      <c r="A147" s="31">
        <v>37</v>
      </c>
      <c r="B147" s="32" t="s">
        <v>56</v>
      </c>
      <c r="C147" s="47">
        <f t="shared" si="0"/>
        <v>0</v>
      </c>
      <c r="D147" s="47">
        <f t="shared" si="1"/>
        <v>0</v>
      </c>
      <c r="E147" s="47">
        <f t="shared" si="2"/>
        <v>5.1577198837013936E-4</v>
      </c>
      <c r="F147" s="47">
        <f t="shared" si="3"/>
        <v>0</v>
      </c>
      <c r="G147" s="47">
        <f t="shared" si="4"/>
        <v>0</v>
      </c>
      <c r="H147" s="47">
        <f t="shared" si="5"/>
        <v>0</v>
      </c>
      <c r="I147" s="47">
        <f t="shared" si="6"/>
        <v>0</v>
      </c>
      <c r="J147" s="47">
        <f t="shared" si="7"/>
        <v>0</v>
      </c>
      <c r="K147" s="47">
        <f t="shared" si="8"/>
        <v>2.950789753568302E-3</v>
      </c>
      <c r="L147" s="47">
        <f t="shared" si="9"/>
        <v>0</v>
      </c>
      <c r="M147" s="47">
        <f t="shared" si="10"/>
        <v>0</v>
      </c>
      <c r="N147" s="47">
        <f t="shared" si="11"/>
        <v>0</v>
      </c>
      <c r="O147" s="47">
        <f t="shared" si="12"/>
        <v>0</v>
      </c>
      <c r="P147" s="47">
        <f t="shared" si="13"/>
        <v>0</v>
      </c>
      <c r="Q147" s="47">
        <f t="shared" si="14"/>
        <v>1.1418099044841737E-3</v>
      </c>
    </row>
    <row r="148" spans="1:17" ht="39" customHeight="1" x14ac:dyDescent="0.35">
      <c r="A148" s="31">
        <v>38</v>
      </c>
      <c r="B148" s="32" t="s">
        <v>40</v>
      </c>
      <c r="C148" s="47">
        <f t="shared" si="0"/>
        <v>0</v>
      </c>
      <c r="D148" s="47">
        <f t="shared" si="1"/>
        <v>0</v>
      </c>
      <c r="E148" s="47">
        <f t="shared" si="2"/>
        <v>0</v>
      </c>
      <c r="F148" s="47">
        <f t="shared" si="3"/>
        <v>0</v>
      </c>
      <c r="G148" s="47">
        <f t="shared" si="4"/>
        <v>0</v>
      </c>
      <c r="H148" s="47">
        <f t="shared" si="5"/>
        <v>0</v>
      </c>
      <c r="I148" s="47">
        <f t="shared" si="6"/>
        <v>0</v>
      </c>
      <c r="J148" s="47">
        <f t="shared" si="7"/>
        <v>0</v>
      </c>
      <c r="K148" s="47">
        <f t="shared" si="8"/>
        <v>0</v>
      </c>
      <c r="L148" s="47">
        <f t="shared" si="9"/>
        <v>0</v>
      </c>
      <c r="M148" s="47">
        <f t="shared" si="10"/>
        <v>0</v>
      </c>
      <c r="N148" s="47">
        <f t="shared" si="11"/>
        <v>0</v>
      </c>
      <c r="O148" s="47">
        <f t="shared" si="12"/>
        <v>0</v>
      </c>
      <c r="P148" s="47">
        <f t="shared" si="13"/>
        <v>0</v>
      </c>
      <c r="Q148" s="47">
        <f t="shared" si="14"/>
        <v>0</v>
      </c>
    </row>
    <row r="149" spans="1:17" ht="39" customHeight="1" x14ac:dyDescent="0.35">
      <c r="A149" s="31">
        <v>39</v>
      </c>
      <c r="B149" s="32" t="s">
        <v>55</v>
      </c>
      <c r="C149" s="47">
        <f t="shared" si="0"/>
        <v>0</v>
      </c>
      <c r="D149" s="47">
        <f t="shared" si="1"/>
        <v>0</v>
      </c>
      <c r="E149" s="47">
        <f t="shared" si="2"/>
        <v>0</v>
      </c>
      <c r="F149" s="47">
        <f t="shared" si="3"/>
        <v>0</v>
      </c>
      <c r="G149" s="47">
        <f t="shared" si="4"/>
        <v>0</v>
      </c>
      <c r="H149" s="47">
        <f t="shared" si="5"/>
        <v>0</v>
      </c>
      <c r="I149" s="47">
        <f t="shared" si="6"/>
        <v>0</v>
      </c>
      <c r="J149" s="47">
        <f t="shared" si="7"/>
        <v>0</v>
      </c>
      <c r="K149" s="47">
        <f t="shared" si="8"/>
        <v>0</v>
      </c>
      <c r="L149" s="47">
        <f t="shared" si="9"/>
        <v>0</v>
      </c>
      <c r="M149" s="47">
        <f t="shared" si="10"/>
        <v>0</v>
      </c>
      <c r="N149" s="47">
        <f t="shared" si="11"/>
        <v>0</v>
      </c>
      <c r="O149" s="47">
        <f t="shared" si="12"/>
        <v>0</v>
      </c>
      <c r="P149" s="47">
        <f t="shared" si="13"/>
        <v>0</v>
      </c>
      <c r="Q149" s="47">
        <f t="shared" si="14"/>
        <v>0</v>
      </c>
    </row>
    <row r="150" spans="1:17" ht="39" customHeight="1" x14ac:dyDescent="0.35">
      <c r="A150" s="31">
        <v>40</v>
      </c>
      <c r="B150" s="32" t="s">
        <v>42</v>
      </c>
      <c r="C150" s="47">
        <f t="shared" si="0"/>
        <v>0</v>
      </c>
      <c r="D150" s="47">
        <f t="shared" si="1"/>
        <v>0</v>
      </c>
      <c r="E150" s="47">
        <f t="shared" si="2"/>
        <v>1.7399181050974347E-3</v>
      </c>
      <c r="F150" s="47">
        <f t="shared" si="3"/>
        <v>0</v>
      </c>
      <c r="G150" s="47">
        <f t="shared" si="4"/>
        <v>0</v>
      </c>
      <c r="H150" s="47">
        <f t="shared" si="5"/>
        <v>0</v>
      </c>
      <c r="I150" s="47">
        <f t="shared" si="6"/>
        <v>2.2677340384172878E-2</v>
      </c>
      <c r="J150" s="47">
        <f t="shared" si="7"/>
        <v>0</v>
      </c>
      <c r="K150" s="47">
        <f t="shared" si="8"/>
        <v>7.9130851509919518E-4</v>
      </c>
      <c r="L150" s="47">
        <f t="shared" si="9"/>
        <v>0</v>
      </c>
      <c r="M150" s="47">
        <f t="shared" si="10"/>
        <v>0</v>
      </c>
      <c r="N150" s="47">
        <f t="shared" si="11"/>
        <v>0</v>
      </c>
      <c r="O150" s="47">
        <f t="shared" si="12"/>
        <v>1.5289406332469749E-3</v>
      </c>
      <c r="P150" s="47">
        <f t="shared" si="13"/>
        <v>0</v>
      </c>
      <c r="Q150" s="47">
        <f t="shared" si="14"/>
        <v>2.6548194608906799E-3</v>
      </c>
    </row>
    <row r="151" spans="1:17" ht="39" customHeight="1" x14ac:dyDescent="0.35">
      <c r="A151" s="31">
        <v>41</v>
      </c>
      <c r="B151" s="32" t="s">
        <v>41</v>
      </c>
      <c r="C151" s="47">
        <f t="shared" si="0"/>
        <v>0</v>
      </c>
      <c r="D151" s="47">
        <f t="shared" si="1"/>
        <v>0</v>
      </c>
      <c r="E151" s="47">
        <f t="shared" si="2"/>
        <v>0</v>
      </c>
      <c r="F151" s="47">
        <f t="shared" si="3"/>
        <v>0</v>
      </c>
      <c r="G151" s="47">
        <f t="shared" si="4"/>
        <v>0</v>
      </c>
      <c r="H151" s="47">
        <f t="shared" si="5"/>
        <v>0</v>
      </c>
      <c r="I151" s="47">
        <f t="shared" si="6"/>
        <v>0</v>
      </c>
      <c r="J151" s="47">
        <f t="shared" si="7"/>
        <v>0</v>
      </c>
      <c r="K151" s="47">
        <f t="shared" si="8"/>
        <v>0</v>
      </c>
      <c r="L151" s="47">
        <f t="shared" si="9"/>
        <v>0</v>
      </c>
      <c r="M151" s="47">
        <f t="shared" si="10"/>
        <v>0</v>
      </c>
      <c r="N151" s="47">
        <f t="shared" si="11"/>
        <v>0</v>
      </c>
      <c r="O151" s="47">
        <f t="shared" si="12"/>
        <v>0</v>
      </c>
      <c r="P151" s="47">
        <f t="shared" si="13"/>
        <v>0</v>
      </c>
      <c r="Q151" s="47">
        <f t="shared" si="14"/>
        <v>0</v>
      </c>
    </row>
    <row r="152" spans="1:17" ht="39" customHeight="1" x14ac:dyDescent="0.35">
      <c r="A152" s="31">
        <v>42</v>
      </c>
      <c r="B152" s="32" t="s">
        <v>43</v>
      </c>
      <c r="C152" s="47">
        <f t="shared" si="0"/>
        <v>0</v>
      </c>
      <c r="D152" s="47">
        <f t="shared" si="1"/>
        <v>0</v>
      </c>
      <c r="E152" s="47">
        <f t="shared" si="2"/>
        <v>5.3810142972231502E-2</v>
      </c>
      <c r="F152" s="47">
        <f t="shared" si="3"/>
        <v>0.1209031141270609</v>
      </c>
      <c r="G152" s="47">
        <f t="shared" si="4"/>
        <v>0</v>
      </c>
      <c r="H152" s="47">
        <f t="shared" si="5"/>
        <v>0</v>
      </c>
      <c r="I152" s="47">
        <f t="shared" si="6"/>
        <v>0</v>
      </c>
      <c r="J152" s="47">
        <f t="shared" si="7"/>
        <v>0</v>
      </c>
      <c r="K152" s="47">
        <f t="shared" si="8"/>
        <v>4.9777847127135039E-2</v>
      </c>
      <c r="L152" s="47">
        <f t="shared" si="9"/>
        <v>0.75372996868668274</v>
      </c>
      <c r="M152" s="47">
        <f t="shared" si="10"/>
        <v>0</v>
      </c>
      <c r="N152" s="47">
        <f t="shared" si="11"/>
        <v>0</v>
      </c>
      <c r="O152" s="47">
        <f t="shared" si="12"/>
        <v>0</v>
      </c>
      <c r="P152" s="47">
        <f t="shared" si="13"/>
        <v>0</v>
      </c>
      <c r="Q152" s="47">
        <f t="shared" si="14"/>
        <v>4.7318625611944262E-2</v>
      </c>
    </row>
    <row r="153" spans="1:17" ht="39" customHeight="1" x14ac:dyDescent="0.35">
      <c r="A153" s="31">
        <v>43</v>
      </c>
      <c r="B153" s="32" t="s">
        <v>44</v>
      </c>
      <c r="C153" s="47">
        <f t="shared" si="0"/>
        <v>0</v>
      </c>
      <c r="D153" s="47">
        <f t="shared" si="1"/>
        <v>0</v>
      </c>
      <c r="E153" s="47">
        <f t="shared" si="2"/>
        <v>2.392756647077966E-5</v>
      </c>
      <c r="F153" s="47">
        <f t="shared" si="3"/>
        <v>0</v>
      </c>
      <c r="G153" s="47">
        <f t="shared" si="4"/>
        <v>0</v>
      </c>
      <c r="H153" s="47">
        <f t="shared" si="5"/>
        <v>0</v>
      </c>
      <c r="I153" s="47">
        <f t="shared" si="6"/>
        <v>0</v>
      </c>
      <c r="J153" s="47">
        <f t="shared" si="7"/>
        <v>0</v>
      </c>
      <c r="K153" s="47">
        <f t="shared" si="8"/>
        <v>0</v>
      </c>
      <c r="L153" s="47">
        <f t="shared" si="9"/>
        <v>0</v>
      </c>
      <c r="M153" s="47">
        <f t="shared" si="10"/>
        <v>0</v>
      </c>
      <c r="N153" s="47">
        <f t="shared" si="11"/>
        <v>0</v>
      </c>
      <c r="O153" s="47">
        <f t="shared" si="12"/>
        <v>0</v>
      </c>
      <c r="P153" s="47">
        <f t="shared" si="13"/>
        <v>0</v>
      </c>
      <c r="Q153" s="47">
        <f t="shared" si="14"/>
        <v>8.7981518537237613E-6</v>
      </c>
    </row>
    <row r="154" spans="1:17" ht="39" customHeight="1" x14ac:dyDescent="0.35">
      <c r="A154" s="31">
        <v>44</v>
      </c>
      <c r="B154" s="32" t="s">
        <v>59</v>
      </c>
      <c r="C154" s="47">
        <f t="shared" si="0"/>
        <v>0</v>
      </c>
      <c r="D154" s="47">
        <f t="shared" si="1"/>
        <v>0</v>
      </c>
      <c r="E154" s="47">
        <f t="shared" si="2"/>
        <v>8.8118433064611999E-4</v>
      </c>
      <c r="F154" s="47">
        <f t="shared" si="3"/>
        <v>0</v>
      </c>
      <c r="G154" s="47">
        <f t="shared" si="4"/>
        <v>0</v>
      </c>
      <c r="H154" s="47">
        <f t="shared" si="5"/>
        <v>0</v>
      </c>
      <c r="I154" s="47">
        <f t="shared" si="6"/>
        <v>0</v>
      </c>
      <c r="J154" s="47">
        <f t="shared" si="7"/>
        <v>0</v>
      </c>
      <c r="K154" s="47">
        <f t="shared" si="8"/>
        <v>1.1450062778345254E-3</v>
      </c>
      <c r="L154" s="47">
        <f t="shared" si="9"/>
        <v>0</v>
      </c>
      <c r="M154" s="47">
        <f t="shared" si="10"/>
        <v>0</v>
      </c>
      <c r="N154" s="47">
        <f t="shared" si="11"/>
        <v>0</v>
      </c>
      <c r="O154" s="47">
        <f t="shared" si="12"/>
        <v>0</v>
      </c>
      <c r="P154" s="47">
        <f t="shared" si="13"/>
        <v>0</v>
      </c>
      <c r="Q154" s="47">
        <f t="shared" si="14"/>
        <v>6.9348158220296067E-4</v>
      </c>
    </row>
    <row r="155" spans="1:17" ht="39" customHeight="1" x14ac:dyDescent="0.35">
      <c r="A155" s="31">
        <v>45</v>
      </c>
      <c r="B155" s="32" t="s">
        <v>61</v>
      </c>
      <c r="C155" s="47">
        <f t="shared" si="0"/>
        <v>0</v>
      </c>
      <c r="D155" s="47">
        <f t="shared" si="1"/>
        <v>0</v>
      </c>
      <c r="E155" s="47">
        <f t="shared" si="2"/>
        <v>2.5171209123149812E-3</v>
      </c>
      <c r="F155" s="47">
        <f t="shared" si="3"/>
        <v>9.4825971864361501E-3</v>
      </c>
      <c r="G155" s="47">
        <f t="shared" si="4"/>
        <v>0</v>
      </c>
      <c r="H155" s="47">
        <f t="shared" si="5"/>
        <v>0</v>
      </c>
      <c r="I155" s="47">
        <f t="shared" si="6"/>
        <v>4.9016958192363627E-4</v>
      </c>
      <c r="J155" s="47">
        <f t="shared" si="7"/>
        <v>0</v>
      </c>
      <c r="K155" s="47">
        <f t="shared" si="8"/>
        <v>1.5808124497762714E-3</v>
      </c>
      <c r="L155" s="47">
        <f t="shared" si="9"/>
        <v>0</v>
      </c>
      <c r="M155" s="47">
        <f t="shared" si="10"/>
        <v>0</v>
      </c>
      <c r="N155" s="47">
        <f t="shared" si="11"/>
        <v>0</v>
      </c>
      <c r="O155" s="47">
        <f t="shared" si="12"/>
        <v>0</v>
      </c>
      <c r="P155" s="47">
        <f t="shared" si="13"/>
        <v>0</v>
      </c>
      <c r="Q155" s="47">
        <f t="shared" si="14"/>
        <v>1.5306287792994572E-3</v>
      </c>
    </row>
    <row r="156" spans="1:17" ht="39" customHeight="1" x14ac:dyDescent="0.35">
      <c r="A156" s="31">
        <v>46</v>
      </c>
      <c r="B156" s="32" t="s">
        <v>65</v>
      </c>
      <c r="C156" s="47">
        <f t="shared" si="0"/>
        <v>0</v>
      </c>
      <c r="D156" s="47">
        <f t="shared" si="1"/>
        <v>0</v>
      </c>
      <c r="E156" s="47">
        <f t="shared" si="2"/>
        <v>4.5853488615559277E-3</v>
      </c>
      <c r="F156" s="47">
        <f t="shared" si="3"/>
        <v>4.646472621353713E-2</v>
      </c>
      <c r="G156" s="47">
        <f t="shared" si="4"/>
        <v>0</v>
      </c>
      <c r="H156" s="47">
        <f t="shared" si="5"/>
        <v>0</v>
      </c>
      <c r="I156" s="47">
        <f t="shared" si="6"/>
        <v>0</v>
      </c>
      <c r="J156" s="47">
        <f t="shared" si="7"/>
        <v>0</v>
      </c>
      <c r="K156" s="47">
        <f t="shared" si="8"/>
        <v>0</v>
      </c>
      <c r="L156" s="47">
        <f t="shared" si="9"/>
        <v>0</v>
      </c>
      <c r="M156" s="47">
        <f t="shared" si="10"/>
        <v>0</v>
      </c>
      <c r="N156" s="47">
        <f t="shared" si="11"/>
        <v>0</v>
      </c>
      <c r="O156" s="47">
        <f t="shared" si="12"/>
        <v>0</v>
      </c>
      <c r="P156" s="47">
        <f t="shared" si="13"/>
        <v>0</v>
      </c>
      <c r="Q156" s="47">
        <f t="shared" si="14"/>
        <v>1.9734363227061082E-3</v>
      </c>
    </row>
    <row r="157" spans="1:17" ht="35.25" customHeight="1" x14ac:dyDescent="0.35">
      <c r="A157" s="34"/>
      <c r="B157" s="37" t="s">
        <v>45</v>
      </c>
      <c r="C157" s="48">
        <f>SUM(C111:C156)</f>
        <v>1</v>
      </c>
      <c r="D157" s="48">
        <f t="shared" ref="D157:P157" si="15">SUM(D111:D156)</f>
        <v>1</v>
      </c>
      <c r="E157" s="48">
        <f t="shared" si="15"/>
        <v>1</v>
      </c>
      <c r="F157" s="48">
        <f t="shared" si="15"/>
        <v>1</v>
      </c>
      <c r="G157" s="48">
        <f t="shared" si="15"/>
        <v>1</v>
      </c>
      <c r="H157" s="48">
        <f t="shared" si="15"/>
        <v>1</v>
      </c>
      <c r="I157" s="48">
        <f t="shared" si="15"/>
        <v>0.99999999999999989</v>
      </c>
      <c r="J157" s="48">
        <f t="shared" si="15"/>
        <v>1</v>
      </c>
      <c r="K157" s="48">
        <f t="shared" si="15"/>
        <v>1</v>
      </c>
      <c r="L157" s="48">
        <f t="shared" si="15"/>
        <v>1</v>
      </c>
      <c r="M157" s="48">
        <f t="shared" si="15"/>
        <v>1.0000000000000002</v>
      </c>
      <c r="N157" s="48">
        <f t="shared" si="15"/>
        <v>0.99999999999999978</v>
      </c>
      <c r="O157" s="48">
        <f t="shared" si="15"/>
        <v>1.0000000000000002</v>
      </c>
      <c r="P157" s="48">
        <f t="shared" si="15"/>
        <v>1</v>
      </c>
      <c r="Q157" s="48">
        <f>SUM(Q111:Q156)</f>
        <v>1.0000000000000002</v>
      </c>
    </row>
  </sheetData>
  <mergeCells count="4">
    <mergeCell ref="B54:B55"/>
    <mergeCell ref="C109:F109"/>
    <mergeCell ref="A1:P1"/>
    <mergeCell ref="A2:P2"/>
  </mergeCells>
  <pageMargins left="1.44" right="0.7" top="0.3" bottom="0.24" header="0.17" footer="0.17"/>
  <pageSetup scale="27" orientation="landscape" r:id="rId1"/>
  <rowBreaks count="1" manualBreakCount="1">
    <brk id="107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Jan-Dec 2018</vt:lpstr>
      <vt:lpstr>'Jan-Dec 2018'!Print_Area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Nyantakyi</dc:creator>
  <cp:lastModifiedBy>Tijani Shaibu</cp:lastModifiedBy>
  <cp:lastPrinted>2018-10-25T18:28:56Z</cp:lastPrinted>
  <dcterms:created xsi:type="dcterms:W3CDTF">2017-03-09T12:24:35Z</dcterms:created>
  <dcterms:modified xsi:type="dcterms:W3CDTF">2019-02-28T19:41:26Z</dcterms:modified>
</cp:coreProperties>
</file>