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"/>
    </mc:Choice>
  </mc:AlternateContent>
  <xr:revisionPtr revIDLastSave="0" documentId="13_ncr:1_{9D0F4757-4D62-DF48-916E-8481C0ECA81E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16TH APRIL 2021" sheetId="1" r:id="rId1"/>
  </sheets>
  <definedNames>
    <definedName name="_xlnm.Print_Area" localSheetId="0">'16TH APRIL 2021'!$B$3:$F$40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40" i="1" l="1"/>
  <c r="C39" i="1"/>
  <c r="D39" i="1" s="1"/>
  <c r="E39" i="1" s="1"/>
  <c r="D40" i="1"/>
  <c r="E40" i="1" s="1"/>
  <c r="D27" i="1" l="1"/>
  <c r="C37" i="1" l="1"/>
  <c r="F27" i="1" l="1"/>
  <c r="D15" i="1"/>
  <c r="E37" i="1"/>
  <c r="D37" i="1"/>
  <c r="D38" i="1"/>
  <c r="E38" i="1" s="1"/>
  <c r="C27" i="1"/>
  <c r="E34" i="1"/>
  <c r="D35" i="1"/>
  <c r="E35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<sst xmlns="http://schemas.openxmlformats.org/spreadsheetml/2006/main" count="42" uniqueCount="36">
  <si>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</si>
  <si>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</si>
  <si>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</si>
  <si>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</si>
  <si>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</si>
  <si>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</si>
  <si>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</si>
  <si>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</si>
  <si>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</si>
  <si>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</si>
  <si>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</si>
  <si>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</si>
  <si>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</si>
  <si>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</si>
  <si>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</si>
  <si>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</si>
  <si>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</si>
  <si>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</si>
  <si>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</si>
  <si>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</si>
  <si>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</si>
  <si>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</si>
  <si>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</si>
  <si>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</si>
  <si>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</si>
  <si>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</si>
  <si>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</si>
  <si>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</si>
  <si>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</si>
  <si>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</si>
  <si>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</si>
  <si>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</si>
  <si>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</si>
  <si>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</si>
  <si>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PRICE BUILD-UP EFFECTIVE 16TH APRIL 2021</t>
  </si>
  <si>
    <t>EXPORT PRICES OF PETROLEUM PRODUCTS - EFFECTIVE  16TH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</si>
</sst>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4"/>
  <sheetViews>
    <sheetView tabSelected="1" topLeftCell="A5" zoomScale="42" zoomScaleNormal="42" zoomScaleSheetLayoutView="40" zoomScalePageLayoutView="42" workbookViewId="0">
      <selection activeCell="F31" sqref="F31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34</v>
      </c>
      <c r="C3" s="82"/>
      <c r="D3" s="82"/>
      <c r="E3" s="1"/>
      <c r="F3" s="1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284.81689999999998</v>
      </c>
      <c r="D6" s="7">
        <v>321.17270000000002</v>
      </c>
    </row>
    <row r="7" spans="1:11" s="6" customFormat="1" ht="40" customHeight="1">
      <c r="B7" s="53" t="s">
        <v>3</v>
      </c>
      <c r="C7" s="8"/>
      <c r="D7" s="8">
        <v>35.011299999999999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-148.8169</v>
      </c>
      <c r="D9" s="8">
        <v>-270.7697</v>
      </c>
    </row>
    <row r="10" spans="1:11" s="9" customFormat="1" ht="39.75" customHeight="1">
      <c r="B10" s="52" t="s">
        <v>5</v>
      </c>
      <c r="C10" s="54">
        <f>SUM(C6:C9)</f>
        <v>135.99999999999997</v>
      </c>
      <c r="D10" s="54">
        <f>SUM(D6:D9)</f>
        <v>85.544500000000028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v>3</v>
      </c>
    </row>
    <row r="14" spans="1:11" s="6" customFormat="1" ht="39.75" customHeight="1">
      <c r="B14" s="57" t="s">
        <v>7</v>
      </c>
      <c r="C14" s="54">
        <f>SUM(C10:C13)</f>
        <v>140.99999999999997</v>
      </c>
      <c r="D14" s="54">
        <f>SUM(D10:D13)</f>
        <v>88.544500000000028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140.99999999999997</v>
      </c>
      <c r="D19" s="60">
        <f>SUM(D14:D18)</f>
        <v>157.00000000000003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35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50.8902</v>
      </c>
      <c r="D25" s="27">
        <v>51.747300000000003</v>
      </c>
      <c r="E25" s="76">
        <f>D25</f>
        <v>51.747300000000003</v>
      </c>
      <c r="F25" s="77">
        <f>E25</f>
        <v>51.747300000000003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52.8902</v>
      </c>
      <c r="D27" s="31">
        <f>SUM(D25:D26)</f>
        <v>51.747300000000003</v>
      </c>
      <c r="E27" s="31">
        <f>SUM(E25:E26)</f>
        <v>51.747300000000003</v>
      </c>
      <c r="F27" s="32">
        <f>SUM(F25:F26)</f>
        <v>51.747300000000003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62" t="s">
        <v>23</v>
      </c>
      <c r="C35" s="63">
        <v>46</v>
      </c>
      <c r="D35" s="63">
        <f>C35</f>
        <v>46</v>
      </c>
      <c r="E35" s="64">
        <f>D35</f>
        <v>46</v>
      </c>
      <c r="G35" s="16"/>
      <c r="H35" s="16"/>
    </row>
    <row r="36" spans="2:19" ht="35" customHeight="1">
      <c r="B36" s="42" t="s">
        <v>21</v>
      </c>
      <c r="C36" s="72">
        <v>11</v>
      </c>
      <c r="D36" s="72">
        <v>11</v>
      </c>
      <c r="E36" s="73">
        <v>11</v>
      </c>
      <c r="G36" s="16"/>
      <c r="H36" s="16"/>
      <c r="R36" s="66"/>
      <c r="S36" s="66"/>
    </row>
    <row r="37" spans="2:19" ht="35" customHeight="1">
      <c r="B37" s="62" t="s">
        <v>22</v>
      </c>
      <c r="C37" s="63">
        <f>3+3</f>
        <v>6</v>
      </c>
      <c r="D37" s="63">
        <f>C37</f>
        <v>6</v>
      </c>
      <c r="E37" s="64">
        <f>C37</f>
        <v>6</v>
      </c>
      <c r="G37" s="16"/>
      <c r="H37" s="16"/>
    </row>
    <row r="38" spans="2:19" ht="35" customHeight="1">
      <c r="B38" s="42" t="s">
        <v>6</v>
      </c>
      <c r="C38" s="72">
        <v>3</v>
      </c>
      <c r="D38" s="72">
        <f>C38</f>
        <v>3</v>
      </c>
      <c r="E38" s="73">
        <f>D38</f>
        <v>3</v>
      </c>
      <c r="G38" s="16"/>
      <c r="H38" s="16"/>
    </row>
    <row r="39" spans="2:19" ht="35" customHeight="1">
      <c r="B39" s="39" t="s">
        <v>9</v>
      </c>
      <c r="C39" s="40">
        <f>76.895*60%</f>
        <v>46.136999999999993</v>
      </c>
      <c r="D39" s="40">
        <f>C39</f>
        <v>46.136999999999993</v>
      </c>
      <c r="E39" s="41">
        <f>D39</f>
        <v>46.136999999999993</v>
      </c>
      <c r="G39" s="16"/>
      <c r="H39" s="16"/>
    </row>
    <row r="40" spans="2:19" ht="35" customHeight="1" thickBot="1">
      <c r="B40" s="46" t="s">
        <v>10</v>
      </c>
      <c r="C40" s="47">
        <f>76.895*40%</f>
        <v>30.757999999999999</v>
      </c>
      <c r="D40" s="47">
        <f>C40</f>
        <v>30.757999999999999</v>
      </c>
      <c r="E40" s="48">
        <f>D40</f>
        <v>30.757999999999999</v>
      </c>
      <c r="G40" s="16"/>
      <c r="H40" s="16"/>
    </row>
    <row r="41" spans="2:19" ht="31.5" customHeight="1">
      <c r="B41" s="33"/>
      <c r="C41" s="34"/>
      <c r="D41" s="34"/>
      <c r="E41" s="34"/>
      <c r="F41" s="34"/>
      <c r="H41" s="16"/>
      <c r="J41" s="16"/>
    </row>
    <row r="42" spans="2:19" ht="28">
      <c r="C42" s="65"/>
      <c r="D42" s="43"/>
      <c r="E42" s="43"/>
      <c r="F42" s="43"/>
    </row>
    <row r="43" spans="2:19" ht="28">
      <c r="C43" s="65"/>
      <c r="D43" s="44"/>
      <c r="E43" s="44"/>
      <c r="F43" s="44"/>
    </row>
    <row r="44" spans="2:19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</sheetData>
  <mergeCells count="2">
    <mergeCell ref="C23:D23"/>
    <mergeCell ref="B3:D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APRIL 2021</vt:lpstr>
      <vt:lpstr>'16TH APRIL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2021-04-15T17:09:59Z</dcterms:modified>
</cp:coreProperties>
</file>