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/>
  <mc:AlternateContent xmlns:mc="http://schemas.openxmlformats.org/markup-compatibility/2006">
    <mc:Choice Requires="x15">
      <x15ac:absPath xmlns:x15ac="http://schemas.microsoft.com/office/spreadsheetml/2010/11/ac" url="/Users/richardnyantakyi/Desktop/2021/PBU/"/>
    </mc:Choice>
  </mc:AlternateContent>
  <xr:revisionPtr revIDLastSave="0" documentId="13_ncr:1_{B5D5551C-572F-0A46-B65C-830ADF4EA714}" xr6:coauthVersionLast="46" xr6:coauthVersionMax="46" xr10:uidLastSave="{00000000-0000-0000-0000-000000000000}"/>
  <bookViews>
    <workbookView xWindow="0" yWindow="460" windowWidth="28800" windowHeight="16280" xr2:uid="{00000000-000D-0000-FFFF-FFFF00000000}"/>
  </bookViews>
  <sheets>
    <sheet name="16TH MAY 2021" sheetId="1" r:id="rId1"/>
  </sheets>
  <definedNames>
    <definedName name="_xlnm.Print_Area" localSheetId="0">'16TH MAY 2021'!$B$3:$F$42</definedName>
  </definedNames>
  <calcPr calcId="191029" iterate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1" l="1"/>
  <c r="E25" i="1"/>
  <c r="C39" i="1"/>
  <c r="C40" i="1"/>
  <c r="D13" i="1"/>
  <c r="E36" i="1"/>
  <c r="D36" i="1"/>
  <c r="E35" i="1"/>
  <c r="D35" i="1"/>
  <c r="C42" i="1" l="1"/>
  <c r="C41" i="1"/>
  <c r="D41" i="1" s="1"/>
  <c r="E41" i="1" s="1"/>
  <c r="D42" i="1"/>
  <c r="E42" i="1" s="1"/>
  <c r="D27" i="1" l="1"/>
  <c r="F27" i="1" l="1"/>
  <c r="D15" i="1"/>
  <c r="E39" i="1"/>
  <c r="D39" i="1"/>
  <c r="D40" i="1"/>
  <c r="E40" i="1" s="1"/>
  <c r="C27" i="1"/>
  <c r="E34" i="1"/>
  <c r="D37" i="1"/>
  <c r="E37" i="1" s="1"/>
  <c r="D10" i="1"/>
  <c r="D14" i="1" s="1"/>
  <c r="D16" i="1"/>
  <c r="C10" i="1"/>
  <c r="C14" i="1" s="1"/>
  <c r="C19" i="1" s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<sst xmlns="http://schemas.openxmlformats.org/spreadsheetml/2006/main" count="44" uniqueCount="38">
  <si>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</si>
  <si>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</si>
  <si>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</si>
  <si>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</si>
  <si>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</si>
  <si>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</si>
  <si>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</si>
  <si>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</si>
  <si>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</si>
  <si>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</si>
  <si>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</si>
  <si>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</si>
  <si>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</si>
  <si>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</si>
  <si>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</si>
  <si>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</si>
  <si>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</si>
  <si>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</si>
  <si>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</si>
  <si>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</si>
  <si>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</si>
  <si>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</si>
  <si>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</si>
  <si>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</si>
  <si>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</si>
  <si>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</si>
  <si>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</si>
  <si>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</si>
  <si>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</si>
  <si>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</si>
  <si>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</si>
  <si>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</si>
  <si>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</si>
  <si>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</si>
  <si>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</si>
  <si>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</si>
  <si>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PRICE BUILD-UP EFFECTIVE 16TH MAY 2021</t>
  </si>
  <si>
    <t>EXPORT PRICES OF PETROLEUM PRODUCTS - EFFECTIVE  16TH MAY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</si>
</sst>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3" fillId="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8" fillId="0" borderId="0" xfId="0" applyFont="1"/>
    <xf numFmtId="165" fontId="9" fillId="2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/>
    <xf numFmtId="0" fontId="2" fillId="0" borderId="0" xfId="0" applyFont="1"/>
    <xf numFmtId="165" fontId="10" fillId="0" borderId="2" xfId="0" applyNumberFormat="1" applyFont="1" applyFill="1" applyBorder="1" applyAlignment="1" applyProtection="1"/>
    <xf numFmtId="0" fontId="8" fillId="0" borderId="0" xfId="0" applyFont="1" applyFill="1"/>
    <xf numFmtId="165" fontId="10" fillId="0" borderId="2" xfId="1" applyNumberFormat="1" applyFont="1" applyFill="1" applyBorder="1" applyAlignment="1" applyProtection="1"/>
    <xf numFmtId="165" fontId="8" fillId="0" borderId="0" xfId="0" applyNumberFormat="1" applyFont="1" applyFill="1"/>
    <xf numFmtId="0" fontId="1" fillId="0" borderId="0" xfId="0" applyFont="1" applyFill="1"/>
    <xf numFmtId="0" fontId="5" fillId="0" borderId="0" xfId="0" applyFont="1"/>
    <xf numFmtId="0" fontId="0" fillId="0" borderId="0" xfId="0" applyFill="1"/>
    <xf numFmtId="0" fontId="6" fillId="0" borderId="0" xfId="0" applyFont="1"/>
    <xf numFmtId="164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Fill="1" applyBorder="1"/>
    <xf numFmtId="0" fontId="13" fillId="0" borderId="6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39" fontId="2" fillId="0" borderId="7" xfId="0" applyNumberFormat="1" applyFont="1" applyFill="1" applyBorder="1"/>
    <xf numFmtId="164" fontId="2" fillId="0" borderId="8" xfId="1" applyNumberFormat="1" applyFont="1" applyFill="1" applyBorder="1"/>
    <xf numFmtId="0" fontId="2" fillId="0" borderId="3" xfId="0" applyFont="1" applyFill="1" applyBorder="1"/>
    <xf numFmtId="164" fontId="8" fillId="0" borderId="4" xfId="1" applyNumberFormat="1" applyFont="1" applyFill="1" applyBorder="1"/>
    <xf numFmtId="0" fontId="2" fillId="0" borderId="5" xfId="0" applyFont="1" applyFill="1" applyBorder="1"/>
    <xf numFmtId="164" fontId="2" fillId="0" borderId="6" xfId="1" applyNumberFormat="1" applyFont="1" applyFill="1" applyBorder="1"/>
    <xf numFmtId="164" fontId="2" fillId="0" borderId="10" xfId="1" applyNumberFormat="1" applyFont="1" applyFill="1" applyBorder="1"/>
    <xf numFmtId="0" fontId="11" fillId="0" borderId="0" xfId="0" applyFont="1" applyFill="1" applyBorder="1"/>
    <xf numFmtId="164" fontId="11" fillId="0" borderId="0" xfId="1" applyNumberFormat="1" applyFont="1" applyFill="1" applyBorder="1"/>
    <xf numFmtId="165" fontId="14" fillId="0" borderId="0" xfId="0" applyNumberFormat="1" applyFont="1" applyFill="1" applyBorder="1" applyAlignment="1" applyProtection="1"/>
    <xf numFmtId="165" fontId="9" fillId="3" borderId="5" xfId="0" applyNumberFormat="1" applyFont="1" applyFill="1" applyBorder="1" applyAlignment="1" applyProtection="1"/>
    <xf numFmtId="165" fontId="9" fillId="3" borderId="6" xfId="0" applyNumberFormat="1" applyFont="1" applyFill="1" applyBorder="1" applyAlignment="1" applyProtection="1"/>
    <xf numFmtId="165" fontId="9" fillId="3" borderId="10" xfId="0" applyNumberFormat="1" applyFont="1" applyFill="1" applyBorder="1" applyAlignment="1" applyProtection="1"/>
    <xf numFmtId="165" fontId="15" fillId="3" borderId="1" xfId="0" applyNumberFormat="1" applyFont="1" applyFill="1" applyBorder="1" applyAlignment="1" applyProtection="1"/>
    <xf numFmtId="165" fontId="15" fillId="3" borderId="2" xfId="0" applyNumberFormat="1" applyFont="1" applyFill="1" applyBorder="1" applyAlignment="1" applyProtection="1"/>
    <xf numFmtId="165" fontId="15" fillId="3" borderId="12" xfId="0" applyNumberFormat="1" applyFont="1" applyFill="1" applyBorder="1" applyAlignment="1" applyProtection="1"/>
    <xf numFmtId="165" fontId="15" fillId="4" borderId="1" xfId="0" applyNumberFormat="1" applyFont="1" applyFill="1" applyBorder="1" applyAlignment="1" applyProtection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5" fillId="4" borderId="13" xfId="0" applyNumberFormat="1" applyFont="1" applyFill="1" applyBorder="1" applyAlignment="1" applyProtection="1"/>
    <xf numFmtId="165" fontId="15" fillId="4" borderId="14" xfId="0" applyNumberFormat="1" applyFont="1" applyFill="1" applyBorder="1" applyAlignment="1" applyProtection="1"/>
    <xf numFmtId="165" fontId="15" fillId="4" borderId="15" xfId="0" applyNumberFormat="1" applyFont="1" applyFill="1" applyBorder="1" applyAlignment="1" applyProtection="1"/>
    <xf numFmtId="170" fontId="11" fillId="0" borderId="0" xfId="1" applyNumberFormat="1" applyFont="1" applyFill="1" applyBorder="1"/>
    <xf numFmtId="39" fontId="7" fillId="0" borderId="2" xfId="0" applyNumberFormat="1" applyFont="1" applyFill="1" applyBorder="1" applyAlignment="1" applyProtection="1">
      <alignment horizontal="left"/>
    </xf>
    <xf numFmtId="39" fontId="2" fillId="0" borderId="2" xfId="0" applyNumberFormat="1" applyFont="1" applyFill="1" applyBorder="1" applyAlignment="1" applyProtection="1">
      <alignment horizontal="center" vertical="center"/>
    </xf>
    <xf numFmtId="39" fontId="9" fillId="2" borderId="2" xfId="0" applyNumberFormat="1" applyFont="1" applyFill="1" applyBorder="1" applyAlignment="1" applyProtection="1">
      <alignment horizontal="left"/>
    </xf>
    <xf numFmtId="39" fontId="10" fillId="0" borderId="2" xfId="0" applyNumberFormat="1" applyFont="1" applyFill="1" applyBorder="1" applyAlignment="1" applyProtection="1">
      <alignment horizontal="left"/>
    </xf>
    <xf numFmtId="165" fontId="9" fillId="2" borderId="2" xfId="0" applyNumberFormat="1" applyFont="1" applyFill="1" applyBorder="1" applyAlignment="1" applyProtection="1"/>
    <xf numFmtId="39" fontId="8" fillId="0" borderId="2" xfId="0" applyNumberFormat="1" applyFont="1" applyFill="1" applyBorder="1" applyAlignment="1" applyProtection="1">
      <alignment horizontal="left"/>
    </xf>
    <xf numFmtId="165" fontId="8" fillId="0" borderId="2" xfId="0" applyNumberFormat="1" applyFont="1" applyFill="1" applyBorder="1" applyAlignment="1" applyProtection="1">
      <alignment horizontal="right"/>
    </xf>
    <xf numFmtId="39" fontId="9" fillId="2" borderId="2" xfId="0" applyNumberFormat="1" applyFont="1" applyFill="1" applyBorder="1" applyAlignment="1" applyProtection="1"/>
    <xf numFmtId="39" fontId="10" fillId="0" borderId="2" xfId="0" applyNumberFormat="1" applyFont="1" applyFill="1" applyBorder="1" applyAlignment="1" applyProtection="1"/>
    <xf numFmtId="0" fontId="9" fillId="2" borderId="2" xfId="0" applyFont="1" applyFill="1" applyBorder="1" applyAlignment="1"/>
    <xf numFmtId="4" fontId="9" fillId="2" borderId="2" xfId="1" applyNumberFormat="1" applyFont="1" applyFill="1" applyBorder="1" applyAlignment="1" applyProtection="1"/>
    <xf numFmtId="165" fontId="15" fillId="3" borderId="7" xfId="0" applyNumberFormat="1" applyFont="1" applyFill="1" applyBorder="1" applyAlignment="1" applyProtection="1"/>
    <xf numFmtId="165" fontId="15" fillId="0" borderId="1" xfId="0" applyNumberFormat="1" applyFont="1" applyFill="1" applyBorder="1" applyAlignment="1" applyProtection="1"/>
    <xf numFmtId="165" fontId="15" fillId="0" borderId="2" xfId="0" applyNumberFormat="1" applyFont="1" applyFill="1" applyBorder="1" applyAlignment="1" applyProtection="1"/>
    <xf numFmtId="165" fontId="15" fillId="0" borderId="12" xfId="0" applyNumberFormat="1" applyFont="1" applyFill="1" applyBorder="1" applyAlignment="1" applyProtection="1"/>
    <xf numFmtId="171" fontId="8" fillId="0" borderId="0" xfId="0" applyNumberFormat="1" applyFont="1"/>
    <xf numFmtId="0" fontId="16" fillId="0" borderId="0" xfId="0" applyFont="1"/>
    <xf numFmtId="164" fontId="16" fillId="0" borderId="0" xfId="1" applyFont="1"/>
    <xf numFmtId="9" fontId="8" fillId="0" borderId="0" xfId="4" applyFont="1" applyFill="1"/>
    <xf numFmtId="164" fontId="8" fillId="0" borderId="16" xfId="1" applyNumberFormat="1" applyFont="1" applyFill="1" applyBorder="1"/>
    <xf numFmtId="165" fontId="16" fillId="3" borderId="8" xfId="0" applyNumberFormat="1" applyFont="1" applyFill="1" applyBorder="1" applyAlignment="1" applyProtection="1"/>
    <xf numFmtId="165" fontId="16" fillId="3" borderId="11" xfId="0" applyNumberFormat="1" applyFont="1" applyFill="1" applyBorder="1" applyAlignment="1" applyProtection="1"/>
    <xf numFmtId="165" fontId="16" fillId="4" borderId="2" xfId="0" applyNumberFormat="1" applyFont="1" applyFill="1" applyBorder="1" applyAlignment="1" applyProtection="1"/>
    <xf numFmtId="165" fontId="16" fillId="4" borderId="12" xfId="0" applyNumberFormat="1" applyFont="1" applyFill="1" applyBorder="1" applyAlignment="1" applyProtection="1"/>
    <xf numFmtId="165" fontId="16" fillId="3" borderId="2" xfId="0" applyNumberFormat="1" applyFont="1" applyFill="1" applyBorder="1" applyAlignment="1" applyProtection="1"/>
    <xf numFmtId="165" fontId="16" fillId="3" borderId="12" xfId="0" applyNumberFormat="1" applyFont="1" applyFill="1" applyBorder="1" applyAlignment="1" applyProtection="1"/>
    <xf numFmtId="164" fontId="2" fillId="0" borderId="8" xfId="1" applyFont="1" applyFill="1" applyBorder="1"/>
    <xf numFmtId="164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165" fontId="0" fillId="0" borderId="0" xfId="0" applyNumberFormat="1" applyFill="1" applyAlignment="1">
      <alignment horizontal="left" vertical="center"/>
    </xf>
    <xf numFmtId="0" fontId="11" fillId="2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 cent" xfId="4" builtinId="5"/>
    <cellStyle name="Percent 2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S46"/>
  <sheetViews>
    <sheetView tabSelected="1" topLeftCell="A5" zoomScale="42" zoomScaleNormal="42" zoomScaleSheetLayoutView="40" zoomScalePageLayoutView="42" workbookViewId="0">
      <selection activeCell="H37" sqref="H37"/>
    </sheetView>
  </sheetViews>
  <sheetFormatPr baseColWidth="10" defaultColWidth="8.83203125" defaultRowHeight="13"/>
  <cols>
    <col min="2" max="2" width="102" customWidth="1"/>
    <col min="3" max="3" width="50.6640625" customWidth="1"/>
    <col min="4" max="4" width="51.6640625" customWidth="1"/>
    <col min="5" max="5" width="53.1640625" customWidth="1"/>
    <col min="6" max="6" width="46.6640625" customWidth="1"/>
    <col min="7" max="7" width="9.1640625" customWidth="1"/>
    <col min="8" max="8" width="24.5" customWidth="1"/>
    <col min="9" max="9" width="24.1640625" style="16" customWidth="1"/>
    <col min="10" max="10" width="28.33203125" customWidth="1"/>
    <col min="11" max="11" width="24.83203125" customWidth="1"/>
    <col min="12" max="14" width="19.33203125" bestFit="1" customWidth="1"/>
    <col min="18" max="18" width="12.664062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83" t="s">
        <v>36</v>
      </c>
      <c r="C3" s="83"/>
      <c r="D3" s="83"/>
      <c r="E3" s="1"/>
      <c r="F3" s="1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50"/>
      <c r="C5" s="51" t="s">
        <v>0</v>
      </c>
      <c r="D5" s="51" t="s">
        <v>1</v>
      </c>
      <c r="I5"/>
    </row>
    <row r="6" spans="1:11" s="6" customFormat="1" ht="40" customHeight="1">
      <c r="B6" s="52" t="s">
        <v>2</v>
      </c>
      <c r="C6" s="7">
        <v>298.6746</v>
      </c>
      <c r="D6" s="7">
        <v>339.28199999999998</v>
      </c>
    </row>
    <row r="7" spans="1:11" s="6" customFormat="1" ht="40" customHeight="1">
      <c r="B7" s="53" t="s">
        <v>3</v>
      </c>
      <c r="C7" s="8"/>
      <c r="D7" s="8">
        <v>35.011299999999999</v>
      </c>
    </row>
    <row r="8" spans="1:11" s="6" customFormat="1" ht="40" customHeight="1">
      <c r="B8" s="53" t="s">
        <v>30</v>
      </c>
      <c r="C8" s="8"/>
      <c r="D8" s="8">
        <v>0.13020000000000001</v>
      </c>
    </row>
    <row r="9" spans="1:11" s="6" customFormat="1" ht="40" customHeight="1">
      <c r="B9" s="53" t="s">
        <v>4</v>
      </c>
      <c r="C9" s="8">
        <v>-162.6746</v>
      </c>
      <c r="D9" s="8">
        <v>-290.87900000000002</v>
      </c>
    </row>
    <row r="10" spans="1:11" s="9" customFormat="1" ht="39.75" customHeight="1">
      <c r="B10" s="52" t="s">
        <v>5</v>
      </c>
      <c r="C10" s="54">
        <f>SUM(C6:C9)</f>
        <v>136</v>
      </c>
      <c r="D10" s="54">
        <f>SUM(D6:D9)</f>
        <v>83.544499999999971</v>
      </c>
    </row>
    <row r="11" spans="1:11" s="6" customFormat="1" ht="40" customHeight="1">
      <c r="B11" s="53" t="s">
        <v>24</v>
      </c>
      <c r="C11" s="10">
        <v>4</v>
      </c>
      <c r="D11" s="10"/>
    </row>
    <row r="12" spans="1:11" s="6" customFormat="1" ht="40" customHeight="1">
      <c r="B12" s="53" t="s">
        <v>25</v>
      </c>
      <c r="C12" s="10">
        <v>1</v>
      </c>
      <c r="D12" s="10"/>
    </row>
    <row r="13" spans="1:11" s="6" customFormat="1" ht="40" customHeight="1">
      <c r="B13" s="55" t="s">
        <v>6</v>
      </c>
      <c r="C13" s="56"/>
      <c r="D13" s="56">
        <f>3+2</f>
        <v>5</v>
      </c>
    </row>
    <row r="14" spans="1:11" s="6" customFormat="1" ht="39.75" customHeight="1">
      <c r="B14" s="57" t="s">
        <v>7</v>
      </c>
      <c r="C14" s="54">
        <f>SUM(C10:C13)</f>
        <v>141</v>
      </c>
      <c r="D14" s="54">
        <f>SUM(D10:D13)</f>
        <v>88.544499999999971</v>
      </c>
    </row>
    <row r="15" spans="1:11" s="11" customFormat="1" ht="40" customHeight="1">
      <c r="B15" s="58" t="s">
        <v>8</v>
      </c>
      <c r="C15" s="10"/>
      <c r="D15" s="10">
        <f>19+3</f>
        <v>22</v>
      </c>
    </row>
    <row r="16" spans="1:11" s="11" customFormat="1" ht="40" customHeight="1">
      <c r="B16" s="58" t="s">
        <v>9</v>
      </c>
      <c r="C16" s="12"/>
      <c r="D16" s="12">
        <f>27.4555-D18</f>
        <v>27.1555</v>
      </c>
      <c r="F16" s="13"/>
      <c r="H16" s="13"/>
      <c r="J16" s="68"/>
    </row>
    <row r="17" spans="1:19" s="11" customFormat="1" ht="40" customHeight="1">
      <c r="B17" s="58" t="s">
        <v>10</v>
      </c>
      <c r="C17" s="12"/>
      <c r="D17" s="12">
        <v>19</v>
      </c>
    </row>
    <row r="18" spans="1:19" s="11" customFormat="1" ht="40" customHeight="1">
      <c r="B18" s="58" t="s">
        <v>31</v>
      </c>
      <c r="C18" s="12"/>
      <c r="D18" s="12">
        <v>0.3</v>
      </c>
    </row>
    <row r="19" spans="1:19" s="11" customFormat="1" ht="54.75" customHeight="1">
      <c r="B19" s="59" t="s">
        <v>11</v>
      </c>
      <c r="C19" s="60">
        <f>SUM(C14:C18)</f>
        <v>141</v>
      </c>
      <c r="D19" s="60">
        <f>SUM(D14:D18)</f>
        <v>156.99999999999997</v>
      </c>
    </row>
    <row r="20" spans="1:19" ht="48" customHeight="1">
      <c r="A20" s="14"/>
      <c r="B20" s="9"/>
      <c r="C20" s="15"/>
      <c r="E20" s="16"/>
      <c r="F20" s="16"/>
    </row>
    <row r="21" spans="1:19" ht="34.5" customHeight="1">
      <c r="B21" s="17"/>
      <c r="C21" s="18"/>
      <c r="D21" s="18"/>
      <c r="E21" s="18"/>
      <c r="F21" s="18"/>
      <c r="G21" s="19"/>
      <c r="H21" s="20"/>
    </row>
    <row r="22" spans="1:19" s="78" customFormat="1" ht="37.5" customHeight="1">
      <c r="A22" s="78" t="s">
        <v>12</v>
      </c>
      <c r="B22" s="79" t="s">
        <v>37</v>
      </c>
      <c r="C22" s="79"/>
      <c r="D22" s="79"/>
      <c r="E22" s="79"/>
      <c r="F22" s="79"/>
      <c r="H22" s="80"/>
      <c r="I22" s="80"/>
      <c r="J22" s="80"/>
      <c r="N22" s="81"/>
    </row>
    <row r="23" spans="1:19" ht="30" customHeight="1" thickBot="1">
      <c r="B23" s="21"/>
      <c r="C23" s="82" t="s">
        <v>13</v>
      </c>
      <c r="D23" s="82"/>
      <c r="E23" s="21"/>
      <c r="F23" s="21"/>
      <c r="G23" s="22"/>
      <c r="H23" s="16"/>
      <c r="J23" s="16"/>
    </row>
    <row r="24" spans="1:19" ht="39.75" customHeight="1" thickBot="1">
      <c r="B24" s="23"/>
      <c r="C24" s="24" t="s">
        <v>14</v>
      </c>
      <c r="D24" s="24" t="s">
        <v>26</v>
      </c>
      <c r="E24" s="24" t="s">
        <v>15</v>
      </c>
      <c r="F24" s="25" t="s">
        <v>16</v>
      </c>
      <c r="G24" s="16"/>
      <c r="H24" s="16"/>
    </row>
    <row r="25" spans="1:19" ht="35" customHeight="1">
      <c r="B25" s="26" t="s">
        <v>5</v>
      </c>
      <c r="C25" s="27">
        <v>54.816200000000002</v>
      </c>
      <c r="D25" s="27">
        <v>55.573500000000003</v>
      </c>
      <c r="E25" s="76">
        <f>D25</f>
        <v>55.573500000000003</v>
      </c>
      <c r="F25" s="77">
        <f>E25</f>
        <v>55.573500000000003</v>
      </c>
      <c r="G25" s="16"/>
      <c r="H25" s="16"/>
    </row>
    <row r="26" spans="1:19" ht="35" customHeight="1" thickBot="1">
      <c r="B26" s="28" t="s">
        <v>17</v>
      </c>
      <c r="C26" s="29">
        <v>2</v>
      </c>
      <c r="D26" s="29">
        <v>0</v>
      </c>
      <c r="E26" s="29">
        <v>0</v>
      </c>
      <c r="F26" s="69">
        <v>0</v>
      </c>
      <c r="G26" s="16"/>
      <c r="H26" s="16"/>
      <c r="R26" s="66"/>
      <c r="S26" s="66"/>
    </row>
    <row r="27" spans="1:19" ht="35" customHeight="1" thickBot="1">
      <c r="B27" s="30" t="s">
        <v>18</v>
      </c>
      <c r="C27" s="31">
        <f>SUM(C25:C26)</f>
        <v>56.816200000000002</v>
      </c>
      <c r="D27" s="31">
        <f>SUM(D25:D26)</f>
        <v>55.573500000000003</v>
      </c>
      <c r="E27" s="31">
        <f>SUM(E25:E26)</f>
        <v>55.573500000000003</v>
      </c>
      <c r="F27" s="32">
        <f>SUM(F25:F26)</f>
        <v>55.573500000000003</v>
      </c>
      <c r="G27" s="16"/>
      <c r="H27" s="16"/>
      <c r="R27" s="66"/>
      <c r="S27" s="66"/>
    </row>
    <row r="28" spans="1:19" ht="35" customHeight="1">
      <c r="B28" s="33"/>
      <c r="C28" s="49"/>
      <c r="D28" s="49"/>
      <c r="E28" s="49"/>
      <c r="F28" s="49"/>
      <c r="G28" s="16"/>
      <c r="H28" s="16"/>
      <c r="R28" s="66"/>
      <c r="S28" s="66"/>
    </row>
    <row r="29" spans="1:19" ht="35" customHeight="1" thickBot="1">
      <c r="B29" s="35" t="s">
        <v>33</v>
      </c>
      <c r="C29" s="16"/>
      <c r="F29" s="16"/>
      <c r="G29" s="16"/>
      <c r="H29" s="16"/>
      <c r="R29" s="66"/>
      <c r="S29" s="66"/>
    </row>
    <row r="30" spans="1:19" ht="35" customHeight="1" thickBot="1">
      <c r="B30" s="36" t="s">
        <v>19</v>
      </c>
      <c r="C30" s="37" t="s">
        <v>32</v>
      </c>
      <c r="D30" s="37" t="s">
        <v>20</v>
      </c>
      <c r="E30" s="38" t="s">
        <v>29</v>
      </c>
      <c r="G30" s="16"/>
      <c r="H30" s="16"/>
      <c r="R30" s="66"/>
      <c r="S30" s="66"/>
    </row>
    <row r="31" spans="1:19" ht="35" customHeight="1">
      <c r="B31" s="61" t="s">
        <v>24</v>
      </c>
      <c r="C31" s="70">
        <v>49</v>
      </c>
      <c r="D31" s="70">
        <v>49</v>
      </c>
      <c r="E31" s="71">
        <v>49</v>
      </c>
      <c r="G31" s="16"/>
      <c r="H31" s="16"/>
      <c r="R31" s="67"/>
      <c r="S31" s="66"/>
    </row>
    <row r="32" spans="1:19" ht="35" customHeight="1">
      <c r="B32" s="42" t="s">
        <v>27</v>
      </c>
      <c r="C32" s="72">
        <v>48</v>
      </c>
      <c r="D32" s="72">
        <v>48</v>
      </c>
      <c r="E32" s="73">
        <v>48</v>
      </c>
      <c r="G32" s="16"/>
      <c r="H32" s="16"/>
      <c r="R32" s="66"/>
      <c r="S32" s="66"/>
    </row>
    <row r="33" spans="2:19" ht="35" customHeight="1">
      <c r="B33" s="39" t="s">
        <v>25</v>
      </c>
      <c r="C33" s="74">
        <v>1</v>
      </c>
      <c r="D33" s="74">
        <v>1</v>
      </c>
      <c r="E33" s="75">
        <v>1</v>
      </c>
      <c r="G33" s="16"/>
      <c r="H33" s="16"/>
      <c r="R33" s="66"/>
      <c r="S33" s="66"/>
    </row>
    <row r="34" spans="2:19" ht="35" customHeight="1">
      <c r="B34" s="42" t="s">
        <v>28</v>
      </c>
      <c r="C34" s="72">
        <v>14</v>
      </c>
      <c r="D34" s="72">
        <v>14</v>
      </c>
      <c r="E34" s="73">
        <f>D34</f>
        <v>14</v>
      </c>
      <c r="G34" s="16"/>
      <c r="H34" s="16"/>
      <c r="R34" s="66"/>
      <c r="S34" s="66"/>
    </row>
    <row r="35" spans="2:19" ht="35" customHeight="1">
      <c r="B35" s="39" t="s">
        <v>34</v>
      </c>
      <c r="C35" s="74">
        <v>10</v>
      </c>
      <c r="D35" s="74">
        <f>C35</f>
        <v>10</v>
      </c>
      <c r="E35" s="75">
        <f>D35</f>
        <v>10</v>
      </c>
      <c r="G35" s="16"/>
      <c r="H35" s="16"/>
      <c r="R35" s="66"/>
      <c r="S35" s="66"/>
    </row>
    <row r="36" spans="2:19" ht="35" customHeight="1">
      <c r="B36" s="42" t="s">
        <v>35</v>
      </c>
      <c r="C36" s="72">
        <v>20</v>
      </c>
      <c r="D36" s="72">
        <f>C36</f>
        <v>20</v>
      </c>
      <c r="E36" s="73">
        <f>D36</f>
        <v>20</v>
      </c>
      <c r="G36" s="16"/>
      <c r="H36" s="16"/>
      <c r="R36" s="66"/>
      <c r="S36" s="66"/>
    </row>
    <row r="37" spans="2:19" ht="35" customHeight="1">
      <c r="B37" s="62" t="s">
        <v>23</v>
      </c>
      <c r="C37" s="63">
        <v>46</v>
      </c>
      <c r="D37" s="63">
        <f>C37</f>
        <v>46</v>
      </c>
      <c r="E37" s="64">
        <f>D37</f>
        <v>46</v>
      </c>
      <c r="G37" s="16"/>
      <c r="H37" s="16"/>
    </row>
    <row r="38" spans="2:19" ht="35" customHeight="1">
      <c r="B38" s="42" t="s">
        <v>21</v>
      </c>
      <c r="C38" s="72">
        <v>11</v>
      </c>
      <c r="D38" s="72">
        <v>11</v>
      </c>
      <c r="E38" s="73">
        <v>11</v>
      </c>
      <c r="G38" s="16"/>
      <c r="H38" s="16"/>
      <c r="R38" s="66"/>
      <c r="S38" s="66"/>
    </row>
    <row r="39" spans="2:19" ht="35" customHeight="1">
      <c r="B39" s="62" t="s">
        <v>22</v>
      </c>
      <c r="C39" s="63">
        <f>3+3+3</f>
        <v>9</v>
      </c>
      <c r="D39" s="63">
        <f>C39</f>
        <v>9</v>
      </c>
      <c r="E39" s="64">
        <f>C39</f>
        <v>9</v>
      </c>
      <c r="G39" s="16"/>
      <c r="H39" s="16"/>
    </row>
    <row r="40" spans="2:19" ht="35" customHeight="1">
      <c r="B40" s="42" t="s">
        <v>6</v>
      </c>
      <c r="C40" s="72">
        <f>3+2</f>
        <v>5</v>
      </c>
      <c r="D40" s="72">
        <f>C40</f>
        <v>5</v>
      </c>
      <c r="E40" s="73">
        <f>D40</f>
        <v>5</v>
      </c>
      <c r="G40" s="16"/>
      <c r="H40" s="16"/>
    </row>
    <row r="41" spans="2:19" ht="35" customHeight="1">
      <c r="B41" s="39" t="s">
        <v>9</v>
      </c>
      <c r="C41" s="40">
        <f>76.895*60%</f>
        <v>46.136999999999993</v>
      </c>
      <c r="D41" s="40">
        <f>C41</f>
        <v>46.136999999999993</v>
      </c>
      <c r="E41" s="41">
        <f>D41</f>
        <v>46.136999999999993</v>
      </c>
      <c r="G41" s="16"/>
      <c r="H41" s="16"/>
    </row>
    <row r="42" spans="2:19" ht="35" customHeight="1" thickBot="1">
      <c r="B42" s="46" t="s">
        <v>10</v>
      </c>
      <c r="C42" s="47">
        <f>76.895*40%</f>
        <v>30.757999999999999</v>
      </c>
      <c r="D42" s="47">
        <f>C42</f>
        <v>30.757999999999999</v>
      </c>
      <c r="E42" s="48">
        <f>D42</f>
        <v>30.757999999999999</v>
      </c>
      <c r="G42" s="16"/>
      <c r="H42" s="16"/>
    </row>
    <row r="43" spans="2:19" ht="31.5" customHeight="1">
      <c r="B43" s="33"/>
      <c r="C43" s="34"/>
      <c r="D43" s="34"/>
      <c r="E43" s="34"/>
      <c r="F43" s="34"/>
      <c r="H43" s="16"/>
      <c r="J43" s="16"/>
    </row>
    <row r="44" spans="2:19" ht="28">
      <c r="C44" s="65"/>
      <c r="D44" s="43"/>
      <c r="E44" s="43"/>
      <c r="F44" s="43"/>
    </row>
    <row r="45" spans="2:19" ht="28">
      <c r="C45" s="65"/>
      <c r="D45" s="44"/>
      <c r="E45" s="44"/>
      <c r="F45" s="44"/>
    </row>
    <row r="46" spans="2:19"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</row>
  </sheetData>
  <mergeCells count="2">
    <mergeCell ref="C23:D23"/>
    <mergeCell ref="B3:D3"/>
  </mergeCells>
  <pageMargins left="0.47" right="0.35" top="0.56999999999999995" bottom="0.52" header="0.3" footer="0.3"/>
  <pageSetup paperSize="9" scale="34" orientation="landscape" r:id="rId1"/>
  <headerFooter>
    <oddFooter xml:space="preserve">&amp;R&amp;"Arial,Bold"&amp;24&amp;D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16TH MAY 2021</vt:lpstr>
      <vt:lpstr>'16TH MAY 2021'!Print_Area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Microsoft Office User</cp:lastModifiedBy>
  <cp:lastPrinted>2020-02-28T17:31:28Z</cp:lastPrinted>
  <dcterms:created xsi:type="dcterms:W3CDTF">2015-09-15T18:01:10Z</dcterms:created>
  <dcterms:modified xsi:type="dcterms:W3CDTF">2021-05-14T16:52:56Z</dcterms:modified>
</cp:coreProperties>
</file>