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/>
  <mc:AlternateContent xmlns:mc="http://schemas.openxmlformats.org/markup-compatibility/2006">
    <mc:Choice Requires="x15">
      <x15ac:absPath xmlns:x15ac="http://schemas.microsoft.com/office/spreadsheetml/2010/11/ac" url="/Users/richardnyantakyi/Desktop/2021/PBU/PBU Workout/Public PBU's/"/>
    </mc:Choice>
  </mc:AlternateContent>
  <xr:revisionPtr revIDLastSave="0" documentId="8_{7C6A2F1A-F728-7E4D-AD51-65A948FC9507}" xr6:coauthVersionLast="47" xr6:coauthVersionMax="47" xr10:uidLastSave="{00000000-0000-0000-0000-000000000000}"/>
  <bookViews>
    <workbookView xWindow="-6720" yWindow="920" windowWidth="28800" windowHeight="16600" xr2:uid="{00000000-000D-0000-FFFF-FFFF00000000}"/>
  </bookViews>
  <sheets>
    <sheet name="16TH SEPTEMBER 2021" sheetId="1" r:id="rId1"/>
  </sheets>
  <definedNames>
    <definedName name="_xlnm.Print_Area" localSheetId="0">'16TH SEPTEMBER 2021'!$B$3:$F$42</definedName>
  </definedNames>
  <calcPr calcId="191029" iterate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E25" i="1"/>
  <c r="C10" i="1"/>
  <c r="C14" i="1" s="1"/>
  <c r="C19" i="1" s="1"/>
  <c r="D10" i="1"/>
  <c r="C39" i="1" l="1"/>
  <c r="C40" i="1"/>
  <c r="D13" i="1"/>
  <c r="E36" i="1"/>
  <c r="D36" i="1"/>
  <c r="E35" i="1"/>
  <c r="D35" i="1"/>
  <c r="C42" i="1" l="1"/>
  <c r="C41" i="1"/>
  <c r="D41" i="1" s="1"/>
  <c r="E41" i="1" s="1"/>
  <c r="D42" i="1"/>
  <c r="E42" i="1" s="1"/>
  <c r="D27" i="1" l="1"/>
  <c r="F27" i="1" l="1"/>
  <c r="D15" i="1"/>
  <c r="E39" i="1"/>
  <c r="D39" i="1"/>
  <c r="D40" i="1"/>
  <c r="E40" i="1" s="1"/>
  <c r="C27" i="1"/>
  <c r="E34" i="1"/>
  <c r="D37" i="1"/>
  <c r="E37" i="1" s="1"/>
  <c r="D14" i="1"/>
  <c r="D16" i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<sst xmlns="http://schemas.openxmlformats.org/spreadsheetml/2006/main" count="44" uniqueCount="38">
  <si>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</si>
  <si>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</si>
  <si>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</si>
  <si>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</si>
  <si>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</si>
  <si>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</si>
  <si>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</si>
  <si>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</si>
  <si>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</si>
  <si>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</si>
  <si>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</si>
  <si>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</si>
  <si>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</si>
  <si>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</si>
  <si>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</si>
  <si>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</si>
  <si>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</si>
  <si>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</si>
  <si>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</si>
  <si>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</si>
  <si>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</si>
  <si>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</si>
  <si>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</si>
  <si>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</si>
  <si>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</si>
  <si>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</si>
  <si>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</si>
  <si>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</si>
  <si>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</si>
  <si>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</si>
  <si>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</si>
  <si>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</si>
  <si>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</si>
  <si>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</si>
  <si>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</si>
  <si>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</si>
  <si>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SEPTEMBER 2021</t>
  </si>
  <si>
    <t>EXPORT PRICES OF PETROLEUM PRODUCTS - EFFECTIVE  16TH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</si>
</sst>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11" fillId="2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 cent" xfId="4" builtinId="5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zoomScale="40" zoomScaleNormal="42" zoomScaleSheetLayoutView="40" zoomScalePageLayoutView="42" workbookViewId="0">
      <selection activeCell="D33" sqref="D33"/>
    </sheetView>
  </sheetViews>
  <sheetFormatPr baseColWidth="10" defaultColWidth="8.83203125" defaultRowHeight="13"/>
  <cols>
    <col min="2" max="2" width="102" customWidth="1"/>
    <col min="3" max="3" width="50.6640625" customWidth="1"/>
    <col min="4" max="4" width="51.6640625" customWidth="1"/>
    <col min="5" max="5" width="53.1640625" customWidth="1"/>
    <col min="6" max="6" width="46.6640625" customWidth="1"/>
    <col min="7" max="7" width="9.1640625" customWidth="1"/>
    <col min="8" max="8" width="24.5" customWidth="1"/>
    <col min="9" max="9" width="24.1640625" style="16" customWidth="1"/>
    <col min="10" max="10" width="28.33203125" customWidth="1"/>
    <col min="11" max="11" width="24.83203125" customWidth="1"/>
    <col min="12" max="14" width="19.33203125" bestFit="1" customWidth="1"/>
    <col min="18" max="18" width="12.664062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36</v>
      </c>
      <c r="C3" s="82"/>
      <c r="D3" s="82"/>
      <c r="E3" s="82"/>
      <c r="F3" s="82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0" t="s">
        <v>0</v>
      </c>
      <c r="D5" s="50" t="s">
        <v>1</v>
      </c>
      <c r="I5"/>
    </row>
    <row r="6" spans="1:11" s="6" customFormat="1" ht="40" customHeight="1">
      <c r="B6" s="51" t="s">
        <v>2</v>
      </c>
      <c r="C6" s="7">
        <v>342.61619999999999</v>
      </c>
      <c r="D6" s="7">
        <v>388.18340000000001</v>
      </c>
    </row>
    <row r="7" spans="1:11" s="6" customFormat="1" ht="40" customHeight="1">
      <c r="B7" s="52" t="s">
        <v>3</v>
      </c>
      <c r="C7" s="8"/>
      <c r="D7" s="8">
        <v>58.3123</v>
      </c>
    </row>
    <row r="8" spans="1:11" s="6" customFormat="1" ht="40" customHeight="1">
      <c r="B8" s="52" t="s">
        <v>30</v>
      </c>
      <c r="C8" s="8"/>
      <c r="D8" s="8">
        <v>0.13020000000000001</v>
      </c>
    </row>
    <row r="9" spans="1:11" s="6" customFormat="1" ht="40" customHeight="1">
      <c r="B9" s="52" t="s">
        <v>4</v>
      </c>
      <c r="C9" s="8">
        <v>-206.61619999999999</v>
      </c>
      <c r="D9" s="8">
        <v>-363.08139999999997</v>
      </c>
    </row>
    <row r="10" spans="1:11" s="9" customFormat="1" ht="39.75" customHeight="1">
      <c r="B10" s="51" t="s">
        <v>5</v>
      </c>
      <c r="C10" s="53">
        <f>SUM(C6:C9)</f>
        <v>136</v>
      </c>
      <c r="D10" s="53">
        <f>SUM(D6:D9)</f>
        <v>83.544500000000028</v>
      </c>
    </row>
    <row r="11" spans="1:11" s="6" customFormat="1" ht="40" customHeight="1">
      <c r="B11" s="52" t="s">
        <v>24</v>
      </c>
      <c r="C11" s="10">
        <v>4</v>
      </c>
      <c r="D11" s="10"/>
    </row>
    <row r="12" spans="1:11" s="6" customFormat="1" ht="40" customHeight="1">
      <c r="B12" s="52" t="s">
        <v>25</v>
      </c>
      <c r="C12" s="10">
        <v>1</v>
      </c>
      <c r="D12" s="10"/>
    </row>
    <row r="13" spans="1:11" s="6" customFormat="1" ht="40" customHeight="1">
      <c r="B13" s="54" t="s">
        <v>6</v>
      </c>
      <c r="C13" s="55"/>
      <c r="D13" s="55">
        <f>3+2</f>
        <v>5</v>
      </c>
    </row>
    <row r="14" spans="1:11" s="6" customFormat="1" ht="39.75" customHeight="1">
      <c r="B14" s="56" t="s">
        <v>7</v>
      </c>
      <c r="C14" s="53">
        <f>SUM(C10:C13)</f>
        <v>141</v>
      </c>
      <c r="D14" s="53">
        <f>SUM(D10:D13)</f>
        <v>88.544500000000028</v>
      </c>
    </row>
    <row r="15" spans="1:11" s="11" customFormat="1" ht="40" customHeight="1">
      <c r="B15" s="57" t="s">
        <v>8</v>
      </c>
      <c r="C15" s="10"/>
      <c r="D15" s="10">
        <f>19+3</f>
        <v>22</v>
      </c>
    </row>
    <row r="16" spans="1:11" s="11" customFormat="1" ht="40" customHeight="1">
      <c r="B16" s="57" t="s">
        <v>9</v>
      </c>
      <c r="C16" s="12"/>
      <c r="D16" s="12">
        <f>27.4555-D18</f>
        <v>27.1555</v>
      </c>
      <c r="F16" s="13"/>
      <c r="H16" s="13"/>
      <c r="J16" s="67"/>
    </row>
    <row r="17" spans="1:37" s="11" customFormat="1" ht="40" customHeight="1">
      <c r="B17" s="57" t="s">
        <v>10</v>
      </c>
      <c r="C17" s="12"/>
      <c r="D17" s="12">
        <v>19</v>
      </c>
    </row>
    <row r="18" spans="1:37" s="11" customFormat="1" ht="40" customHeight="1">
      <c r="B18" s="57" t="s">
        <v>31</v>
      </c>
      <c r="C18" s="12"/>
      <c r="D18" s="12">
        <v>0.3</v>
      </c>
    </row>
    <row r="19" spans="1:37" s="11" customFormat="1" ht="54.75" customHeight="1">
      <c r="B19" s="58" t="s">
        <v>11</v>
      </c>
      <c r="C19" s="59">
        <f>SUM(C14:C18)</f>
        <v>141</v>
      </c>
      <c r="D19" s="59">
        <f>SUM(D14:D18)</f>
        <v>157.00000000000003</v>
      </c>
    </row>
    <row r="20" spans="1:37" ht="48" customHeight="1">
      <c r="A20" s="14"/>
      <c r="B20" s="9"/>
      <c r="C20" s="15"/>
      <c r="E20" s="16"/>
      <c r="F20" s="16"/>
    </row>
    <row r="21" spans="1:37" ht="34.5" customHeight="1">
      <c r="B21" s="17"/>
      <c r="C21" s="18"/>
      <c r="D21" s="18"/>
      <c r="E21" s="18"/>
      <c r="F21" s="18"/>
      <c r="G21" s="19"/>
      <c r="H21" s="20"/>
    </row>
    <row r="22" spans="1:37" s="77" customFormat="1" ht="37.5" customHeight="1">
      <c r="A22" s="77" t="s">
        <v>12</v>
      </c>
      <c r="B22" s="78" t="s">
        <v>37</v>
      </c>
      <c r="C22" s="78"/>
      <c r="D22" s="78"/>
      <c r="E22" s="78"/>
      <c r="F22" s="78"/>
      <c r="H22" s="79"/>
      <c r="I22" s="79"/>
      <c r="J22" s="79"/>
      <c r="N22" s="80"/>
    </row>
    <row r="23" spans="1:37" ht="30" customHeight="1" thickBot="1">
      <c r="B23" s="21"/>
      <c r="C23" s="81" t="s">
        <v>13</v>
      </c>
      <c r="D23" s="81"/>
      <c r="E23" s="21"/>
      <c r="F23" s="21"/>
      <c r="G23" s="22"/>
      <c r="H23" s="16"/>
      <c r="J23" s="16"/>
      <c r="AK23" s="11"/>
    </row>
    <row r="24" spans="1:37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37" ht="35" customHeight="1">
      <c r="B25" s="26" t="s">
        <v>5</v>
      </c>
      <c r="C25" s="27">
        <v>59.449100000000001</v>
      </c>
      <c r="D25" s="27">
        <v>60.563299999999998</v>
      </c>
      <c r="E25" s="75">
        <f>D25</f>
        <v>60.563299999999998</v>
      </c>
      <c r="F25" s="76">
        <f>E25</f>
        <v>60.563299999999998</v>
      </c>
      <c r="G25" s="16"/>
      <c r="H25" s="16"/>
    </row>
    <row r="26" spans="1:37" ht="35" customHeight="1" thickBot="1">
      <c r="B26" s="28" t="s">
        <v>17</v>
      </c>
      <c r="C26" s="29">
        <v>2</v>
      </c>
      <c r="D26" s="29">
        <v>0</v>
      </c>
      <c r="E26" s="29">
        <v>0</v>
      </c>
      <c r="F26" s="68">
        <v>0</v>
      </c>
      <c r="G26" s="16"/>
      <c r="H26" s="16"/>
      <c r="R26" s="65"/>
      <c r="S26" s="65"/>
    </row>
    <row r="27" spans="1:37" ht="35" customHeight="1" thickBot="1">
      <c r="B27" s="30" t="s">
        <v>18</v>
      </c>
      <c r="C27" s="31">
        <f>SUM(C25:C26)</f>
        <v>61.449100000000001</v>
      </c>
      <c r="D27" s="31">
        <f>SUM(D25:D26)</f>
        <v>60.563299999999998</v>
      </c>
      <c r="E27" s="31">
        <f>SUM(E25:E26)</f>
        <v>60.563299999999998</v>
      </c>
      <c r="F27" s="32">
        <f>SUM(F25:F26)</f>
        <v>60.563299999999998</v>
      </c>
      <c r="G27" s="16"/>
      <c r="H27" s="16"/>
      <c r="R27" s="65"/>
      <c r="S27" s="65"/>
    </row>
    <row r="28" spans="1:37" ht="35" customHeight="1">
      <c r="B28" s="33"/>
      <c r="C28" s="49"/>
      <c r="D28" s="49"/>
      <c r="E28" s="49"/>
      <c r="F28" s="49"/>
      <c r="G28" s="16"/>
      <c r="H28" s="16"/>
      <c r="R28" s="65"/>
      <c r="S28" s="65"/>
    </row>
    <row r="29" spans="1:37" ht="35" customHeight="1" thickBot="1">
      <c r="B29" s="35" t="s">
        <v>33</v>
      </c>
      <c r="C29" s="16"/>
      <c r="F29" s="16"/>
      <c r="G29" s="16"/>
      <c r="H29" s="16"/>
      <c r="R29" s="65"/>
      <c r="S29" s="65"/>
    </row>
    <row r="30" spans="1:37" ht="35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5"/>
      <c r="S30" s="65"/>
    </row>
    <row r="31" spans="1:37" ht="35" customHeight="1">
      <c r="B31" s="60" t="s">
        <v>24</v>
      </c>
      <c r="C31" s="69">
        <v>49</v>
      </c>
      <c r="D31" s="69">
        <v>49</v>
      </c>
      <c r="E31" s="70">
        <v>49</v>
      </c>
      <c r="G31" s="16"/>
      <c r="H31" s="16"/>
      <c r="R31" s="66"/>
      <c r="S31" s="65"/>
    </row>
    <row r="32" spans="1:37" ht="35" customHeight="1">
      <c r="B32" s="42" t="s">
        <v>27</v>
      </c>
      <c r="C32" s="71">
        <v>48</v>
      </c>
      <c r="D32" s="71">
        <v>48</v>
      </c>
      <c r="E32" s="72">
        <v>48</v>
      </c>
      <c r="G32" s="16"/>
      <c r="H32" s="16"/>
      <c r="R32" s="65"/>
      <c r="S32" s="65"/>
    </row>
    <row r="33" spans="2:19" ht="35" customHeight="1">
      <c r="B33" s="39" t="s">
        <v>25</v>
      </c>
      <c r="C33" s="73">
        <v>1</v>
      </c>
      <c r="D33" s="73">
        <v>1</v>
      </c>
      <c r="E33" s="74">
        <v>1</v>
      </c>
      <c r="G33" s="16"/>
      <c r="H33" s="16"/>
      <c r="R33" s="65"/>
      <c r="S33" s="65"/>
    </row>
    <row r="34" spans="2:19" ht="35" customHeight="1">
      <c r="B34" s="42" t="s">
        <v>28</v>
      </c>
      <c r="C34" s="71">
        <v>14</v>
      </c>
      <c r="D34" s="71">
        <v>14</v>
      </c>
      <c r="E34" s="72">
        <f>D34</f>
        <v>14</v>
      </c>
      <c r="G34" s="16"/>
      <c r="H34" s="16"/>
      <c r="R34" s="65"/>
      <c r="S34" s="65"/>
    </row>
    <row r="35" spans="2:19" ht="35" customHeight="1">
      <c r="B35" s="39" t="s">
        <v>34</v>
      </c>
      <c r="C35" s="73">
        <v>10</v>
      </c>
      <c r="D35" s="73">
        <f>C35</f>
        <v>10</v>
      </c>
      <c r="E35" s="74">
        <f>D35</f>
        <v>10</v>
      </c>
      <c r="G35" s="16"/>
      <c r="H35" s="16"/>
      <c r="R35" s="65"/>
      <c r="S35" s="65"/>
    </row>
    <row r="36" spans="2:19" ht="35" customHeight="1">
      <c r="B36" s="42" t="s">
        <v>35</v>
      </c>
      <c r="C36" s="71">
        <v>20</v>
      </c>
      <c r="D36" s="71">
        <f>C36</f>
        <v>20</v>
      </c>
      <c r="E36" s="72">
        <f>D36</f>
        <v>20</v>
      </c>
      <c r="G36" s="16"/>
      <c r="H36" s="16"/>
      <c r="R36" s="65"/>
      <c r="S36" s="65"/>
    </row>
    <row r="37" spans="2:19" ht="35" customHeight="1">
      <c r="B37" s="61" t="s">
        <v>23</v>
      </c>
      <c r="C37" s="62">
        <v>46</v>
      </c>
      <c r="D37" s="62">
        <f>C37</f>
        <v>46</v>
      </c>
      <c r="E37" s="63">
        <f>D37</f>
        <v>46</v>
      </c>
      <c r="G37" s="16"/>
      <c r="H37" s="16"/>
    </row>
    <row r="38" spans="2:19" ht="35" customHeight="1">
      <c r="B38" s="42" t="s">
        <v>21</v>
      </c>
      <c r="C38" s="71">
        <v>11</v>
      </c>
      <c r="D38" s="71">
        <v>11</v>
      </c>
      <c r="E38" s="72">
        <v>11</v>
      </c>
      <c r="G38" s="16"/>
      <c r="H38" s="16"/>
      <c r="R38" s="65"/>
      <c r="S38" s="65"/>
    </row>
    <row r="39" spans="2:19" ht="35" customHeight="1">
      <c r="B39" s="61" t="s">
        <v>22</v>
      </c>
      <c r="C39" s="62">
        <f>3+3+3</f>
        <v>9</v>
      </c>
      <c r="D39" s="62">
        <f>C39</f>
        <v>9</v>
      </c>
      <c r="E39" s="63">
        <f>C39</f>
        <v>9</v>
      </c>
      <c r="G39" s="16"/>
      <c r="H39" s="16"/>
    </row>
    <row r="40" spans="2:19" ht="35" customHeight="1">
      <c r="B40" s="42" t="s">
        <v>6</v>
      </c>
      <c r="C40" s="71">
        <f>3+2</f>
        <v>5</v>
      </c>
      <c r="D40" s="71">
        <f>C40</f>
        <v>5</v>
      </c>
      <c r="E40" s="72">
        <f>D40</f>
        <v>5</v>
      </c>
      <c r="G40" s="16"/>
      <c r="H40" s="16"/>
    </row>
    <row r="41" spans="2:19" ht="35" customHeight="1">
      <c r="B41" s="39" t="s">
        <v>9</v>
      </c>
      <c r="C41" s="40">
        <f>76.895*60%</f>
        <v>46.136999999999993</v>
      </c>
      <c r="D41" s="40">
        <f>C41</f>
        <v>46.136999999999993</v>
      </c>
      <c r="E41" s="41">
        <f>D41</f>
        <v>46.136999999999993</v>
      </c>
      <c r="G41" s="16"/>
      <c r="H41" s="16"/>
    </row>
    <row r="42" spans="2:19" ht="35" customHeight="1" thickBot="1">
      <c r="B42" s="46" t="s">
        <v>10</v>
      </c>
      <c r="C42" s="47">
        <f>76.895*40%</f>
        <v>30.757999999999999</v>
      </c>
      <c r="D42" s="47">
        <f>C42</f>
        <v>30.757999999999999</v>
      </c>
      <c r="E42" s="48">
        <f>D42</f>
        <v>30.757999999999999</v>
      </c>
      <c r="G42" s="16"/>
      <c r="H42" s="16"/>
    </row>
    <row r="43" spans="2:19" ht="31.5" customHeight="1">
      <c r="B43" s="33"/>
      <c r="C43" s="34"/>
      <c r="D43" s="34"/>
      <c r="E43" s="34"/>
      <c r="F43" s="34"/>
      <c r="H43" s="16"/>
      <c r="J43" s="16"/>
    </row>
    <row r="44" spans="2:19" ht="28">
      <c r="C44" s="64"/>
      <c r="D44" s="43"/>
      <c r="E44" s="43"/>
      <c r="F44" s="43"/>
    </row>
    <row r="45" spans="2:19" ht="28">
      <c r="C45" s="64"/>
      <c r="D45" s="44"/>
      <c r="E45" s="44"/>
      <c r="F45" s="44"/>
    </row>
    <row r="46" spans="2:19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</sheetData>
  <mergeCells count="2">
    <mergeCell ref="C23:D23"/>
    <mergeCell ref="B3:F3"/>
  </mergeCells>
  <pageMargins left="0.47" right="0.35" top="0.56999999999999995" bottom="0.52" header="0.3" footer="0.3"/>
  <pageSetup paperSize="9" scale="33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SEPTEMBER 2021</vt:lpstr>
      <vt:lpstr>'16TH SEPTEMBER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2020-02-28T17:31:28Z</cp:lastPrinted>
  <dcterms:created xsi:type="dcterms:W3CDTF">2015-09-15T18:01:10Z</dcterms:created>
  <dcterms:modified xsi:type="dcterms:W3CDTF">2021-09-15T18:20:48Z</dcterms:modified>
</cp:coreProperties>
</file>