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Pricing\PRICES\PBU WORKOUT\PBUs 2021\Actual Workouts\"/>
    </mc:Choice>
  </mc:AlternateContent>
  <bookViews>
    <workbookView xWindow="0" yWindow="0" windowWidth="28800" windowHeight="12135"/>
  </bookViews>
  <sheets>
    <sheet name="1ST FEBRUARY 2021" sheetId="1" r:id="rId1"/>
  </sheets>
  <definedNames>
    <definedName name="_xlnm.Print_Area" localSheetId="0">'1ST FEBRUARY 2021'!$B$3:$F$40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C39" i="1"/>
  <c r="D40" i="1"/>
  <c r="E40" i="1" s="1"/>
  <c r="D39" i="1"/>
  <c r="E39" i="1" s="1"/>
  <c r="E25" i="1" l="1"/>
  <c r="F25" i="1" s="1"/>
  <c r="D27" i="1" l="1"/>
  <c r="C37" i="1" l="1"/>
  <c r="F27" i="1" l="1"/>
  <c r="D15" i="1"/>
  <c r="E37" i="1"/>
  <c r="D37" i="1"/>
  <c r="D38" i="1"/>
  <c r="E38" i="1" s="1"/>
  <c r="C27" i="1"/>
  <c r="E34" i="1"/>
  <c r="D35" i="1"/>
  <c r="E35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<sst xmlns="http://schemas.openxmlformats.org/spreadsheetml/2006/main" count="42" uniqueCount="36">
  <si>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</si>
  <si>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</si>
  <si>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</si>
  <si>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</si>
  <si>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</si>
  <si>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</si>
  <si>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</si>
  <si>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</si>
  <si>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</si>
  <si>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</si>
  <si>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</si>
  <si>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</si>
  <si>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</si>
  <si>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</si>
  <si>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</si>
  <si>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</si>
  <si>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</si>
  <si>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</si>
  <si>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</si>
  <si>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</si>
  <si>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</si>
  <si>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</si>
  <si>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</si>
  <si>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</si>
  <si>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</si>
  <si>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</si>
  <si>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</si>
  <si>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</si>
  <si>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</si>
  <si>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</si>
  <si>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</si>
  <si>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</si>
  <si>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</si>
  <si>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</si>
  <si>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PRICE BUILD-UP EFFECTIVE 1ST FEBRUARY 2021</t>
  </si>
  <si>
    <t>EXPORT PRICES OF PETROLEUM PRODUCTS - EFFECTIVE  1ST 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</si>
</sst>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.0000"/>
    <numFmt numFmtId="165" formatCode="#,##0.000"/>
    <numFmt numFmtId="166" formatCode="_-* #,##0.000000000_-;\-* #,##0.000000000_-;_-* &quot;-&quot;??_-;_-@_-"/>
    <numFmt numFmtId="167" formatCode="_(* #,##0.00000000_);_(* \(#,##0.00000000\);_(* &quot;-&quot;??_);_(@_)"/>
    <numFmt numFmtId="168" formatCode="#,##0.00000000000000"/>
    <numFmt numFmtId="169" formatCode="_-* #,##0.00000000_-;\-* #,##0.00000000_-;_-* &quot;-&quot;??_-;_-@_-"/>
    <numFmt numFmtId="170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4" fontId="9" fillId="2" borderId="2" xfId="1" applyNumberFormat="1" applyFont="1" applyFill="1" applyBorder="1" applyAlignment="1">
      <alignment horizontal="right"/>
    </xf>
    <xf numFmtId="164" fontId="10" fillId="0" borderId="2" xfId="1" applyNumberFormat="1" applyFont="1" applyFill="1" applyBorder="1" applyAlignment="1"/>
    <xf numFmtId="0" fontId="2" fillId="0" borderId="0" xfId="0" applyFont="1"/>
    <xf numFmtId="164" fontId="10" fillId="0" borderId="2" xfId="0" applyNumberFormat="1" applyFont="1" applyFill="1" applyBorder="1" applyAlignment="1" applyProtection="1"/>
    <xf numFmtId="0" fontId="8" fillId="0" borderId="0" xfId="0" applyFont="1" applyFill="1"/>
    <xf numFmtId="164" fontId="10" fillId="0" borderId="2" xfId="1" applyNumberFormat="1" applyFont="1" applyFill="1" applyBorder="1" applyAlignment="1" applyProtection="1"/>
    <xf numFmtId="164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43" fontId="5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43" fontId="2" fillId="0" borderId="8" xfId="1" applyNumberFormat="1" applyFont="1" applyFill="1" applyBorder="1"/>
    <xf numFmtId="0" fontId="2" fillId="0" borderId="3" xfId="0" applyFont="1" applyFill="1" applyBorder="1"/>
    <xf numFmtId="43" fontId="8" fillId="0" borderId="4" xfId="1" applyNumberFormat="1" applyFont="1" applyFill="1" applyBorder="1"/>
    <xf numFmtId="0" fontId="2" fillId="0" borderId="5" xfId="0" applyFont="1" applyFill="1" applyBorder="1"/>
    <xf numFmtId="43" fontId="2" fillId="0" borderId="6" xfId="1" applyNumberFormat="1" applyFont="1" applyFill="1" applyBorder="1"/>
    <xf numFmtId="43" fontId="2" fillId="0" borderId="10" xfId="1" applyNumberFormat="1" applyFont="1" applyFill="1" applyBorder="1"/>
    <xf numFmtId="0" fontId="11" fillId="0" borderId="0" xfId="0" applyFont="1" applyFill="1" applyBorder="1"/>
    <xf numFmtId="43" fontId="11" fillId="0" borderId="0" xfId="1" applyNumberFormat="1" applyFont="1" applyFill="1" applyBorder="1"/>
    <xf numFmtId="164" fontId="14" fillId="0" borderId="0" xfId="0" applyNumberFormat="1" applyFont="1" applyFill="1" applyBorder="1" applyAlignment="1" applyProtection="1"/>
    <xf numFmtId="164" fontId="9" fillId="3" borderId="5" xfId="0" applyNumberFormat="1" applyFont="1" applyFill="1" applyBorder="1" applyAlignment="1" applyProtection="1"/>
    <xf numFmtId="164" fontId="9" fillId="3" borderId="6" xfId="0" applyNumberFormat="1" applyFont="1" applyFill="1" applyBorder="1" applyAlignment="1" applyProtection="1"/>
    <xf numFmtId="164" fontId="9" fillId="3" borderId="10" xfId="0" applyNumberFormat="1" applyFont="1" applyFill="1" applyBorder="1" applyAlignment="1" applyProtection="1"/>
    <xf numFmtId="164" fontId="15" fillId="3" borderId="1" xfId="0" applyNumberFormat="1" applyFont="1" applyFill="1" applyBorder="1" applyAlignment="1" applyProtection="1"/>
    <xf numFmtId="164" fontId="15" fillId="3" borderId="2" xfId="0" applyNumberFormat="1" applyFont="1" applyFill="1" applyBorder="1" applyAlignment="1" applyProtection="1"/>
    <xf numFmtId="164" fontId="15" fillId="3" borderId="12" xfId="0" applyNumberFormat="1" applyFont="1" applyFill="1" applyBorder="1" applyAlignment="1" applyProtection="1"/>
    <xf numFmtId="164" fontId="15" fillId="4" borderId="1" xfId="0" applyNumberFormat="1" applyFont="1" applyFill="1" applyBorder="1" applyAlignment="1" applyProtection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15" fillId="4" borderId="13" xfId="0" applyNumberFormat="1" applyFont="1" applyFill="1" applyBorder="1" applyAlignment="1" applyProtection="1"/>
    <xf numFmtId="164" fontId="15" fillId="4" borderId="14" xfId="0" applyNumberFormat="1" applyFont="1" applyFill="1" applyBorder="1" applyAlignment="1" applyProtection="1"/>
    <xf numFmtId="164" fontId="15" fillId="4" borderId="15" xfId="0" applyNumberFormat="1" applyFont="1" applyFill="1" applyBorder="1" applyAlignment="1" applyProtection="1"/>
    <xf numFmtId="169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4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4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4" fontId="15" fillId="3" borderId="7" xfId="0" applyNumberFormat="1" applyFont="1" applyFill="1" applyBorder="1" applyAlignment="1" applyProtection="1"/>
    <xf numFmtId="164" fontId="15" fillId="0" borderId="1" xfId="0" applyNumberFormat="1" applyFont="1" applyFill="1" applyBorder="1" applyAlignment="1" applyProtection="1"/>
    <xf numFmtId="164" fontId="15" fillId="0" borderId="2" xfId="0" applyNumberFormat="1" applyFont="1" applyFill="1" applyBorder="1" applyAlignment="1" applyProtection="1"/>
    <xf numFmtId="164" fontId="15" fillId="0" borderId="12" xfId="0" applyNumberFormat="1" applyFont="1" applyFill="1" applyBorder="1" applyAlignment="1" applyProtection="1"/>
    <xf numFmtId="170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NumberFormat="1" applyFont="1" applyFill="1" applyBorder="1"/>
    <xf numFmtId="164" fontId="16" fillId="3" borderId="8" xfId="0" applyNumberFormat="1" applyFont="1" applyFill="1" applyBorder="1" applyAlignment="1" applyProtection="1"/>
    <xf numFmtId="164" fontId="16" fillId="3" borderId="11" xfId="0" applyNumberFormat="1" applyFont="1" applyFill="1" applyBorder="1" applyAlignment="1" applyProtection="1"/>
    <xf numFmtId="164" fontId="16" fillId="4" borderId="2" xfId="0" applyNumberFormat="1" applyFont="1" applyFill="1" applyBorder="1" applyAlignment="1" applyProtection="1"/>
    <xf numFmtId="164" fontId="16" fillId="4" borderId="12" xfId="0" applyNumberFormat="1" applyFont="1" applyFill="1" applyBorder="1" applyAlignment="1" applyProtection="1"/>
    <xf numFmtId="164" fontId="16" fillId="3" borderId="2" xfId="0" applyNumberFormat="1" applyFont="1" applyFill="1" applyBorder="1" applyAlignment="1" applyProtection="1"/>
    <xf numFmtId="164" fontId="16" fillId="3" borderId="12" xfId="0" applyNumberFormat="1" applyFont="1" applyFill="1" applyBorder="1" applyAlignment="1" applyProtection="1"/>
    <xf numFmtId="43" fontId="2" fillId="0" borderId="8" xfId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</cellXfs>
  <cellStyles count="5">
    <cellStyle name="Comma" xfId="1" builtinId="3"/>
    <cellStyle name="Comma 2" xfId="2"/>
    <cellStyle name="Normal" xfId="0" builtinId="0"/>
    <cellStyle name="Percent" xfId="4" builtinId="5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44"/>
  <sheetViews>
    <sheetView tabSelected="1" topLeftCell="A7" zoomScale="42" zoomScaleNormal="42" zoomScaleSheetLayoutView="40" zoomScalePageLayoutView="42" workbookViewId="0">
      <selection activeCell="F12" sqref="F12"/>
    </sheetView>
  </sheetViews>
  <sheetFormatPr defaultColWidth="8.85546875" defaultRowHeight="12.75"/>
  <cols>
    <col min="2" max="2" width="102" customWidth="1"/>
    <col min="3" max="3" width="50.7109375" customWidth="1"/>
    <col min="4" max="4" width="51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34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39.950000000000003" customHeight="1">
      <c r="B6" s="52" t="s">
        <v>2</v>
      </c>
      <c r="C6" s="7">
        <v>262.26130000000001</v>
      </c>
      <c r="D6" s="7">
        <v>273.87439999999998</v>
      </c>
    </row>
    <row r="7" spans="1:11" s="6" customFormat="1" ht="39.950000000000003" customHeight="1">
      <c r="B7" s="53" t="s">
        <v>3</v>
      </c>
      <c r="C7" s="8"/>
      <c r="D7" s="8">
        <v>35.011299999999999</v>
      </c>
    </row>
    <row r="8" spans="1:11" s="6" customFormat="1" ht="39.950000000000003" customHeight="1">
      <c r="B8" s="53" t="s">
        <v>30</v>
      </c>
      <c r="C8" s="8"/>
      <c r="D8" s="8">
        <v>0.13020000000000001</v>
      </c>
    </row>
    <row r="9" spans="1:11" s="6" customFormat="1" ht="39.950000000000003" customHeight="1">
      <c r="B9" s="53" t="s">
        <v>4</v>
      </c>
      <c r="C9" s="8">
        <v>-126.26130000000001</v>
      </c>
      <c r="D9" s="8">
        <v>-223.47139999999999</v>
      </c>
    </row>
    <row r="10" spans="1:11" s="9" customFormat="1" ht="39.75" customHeight="1">
      <c r="B10" s="52" t="s">
        <v>5</v>
      </c>
      <c r="C10" s="54">
        <f>SUM(C6:C9)</f>
        <v>136</v>
      </c>
      <c r="D10" s="54">
        <f>SUM(D6:D9)</f>
        <v>85.544499999999999</v>
      </c>
    </row>
    <row r="11" spans="1:11" s="6" customFormat="1" ht="39.950000000000003" customHeight="1">
      <c r="B11" s="53" t="s">
        <v>24</v>
      </c>
      <c r="C11" s="10">
        <v>4</v>
      </c>
      <c r="D11" s="10"/>
    </row>
    <row r="12" spans="1:11" s="6" customFormat="1" ht="39.950000000000003" customHeight="1">
      <c r="B12" s="53" t="s">
        <v>25</v>
      </c>
      <c r="C12" s="10">
        <v>1</v>
      </c>
      <c r="D12" s="10"/>
    </row>
    <row r="13" spans="1:11" s="6" customFormat="1" ht="39.950000000000003" customHeight="1">
      <c r="B13" s="55" t="s">
        <v>6</v>
      </c>
      <c r="C13" s="56"/>
      <c r="D13" s="56">
        <v>3</v>
      </c>
    </row>
    <row r="14" spans="1:11" s="6" customFormat="1" ht="39.75" customHeight="1">
      <c r="B14" s="57" t="s">
        <v>7</v>
      </c>
      <c r="C14" s="54">
        <f>SUM(C10:C13)</f>
        <v>141</v>
      </c>
      <c r="D14" s="54">
        <f>SUM(D10:D13)</f>
        <v>88.544499999999999</v>
      </c>
    </row>
    <row r="15" spans="1:11" s="11" customFormat="1" ht="39.950000000000003" customHeight="1">
      <c r="B15" s="58" t="s">
        <v>8</v>
      </c>
      <c r="C15" s="10"/>
      <c r="D15" s="10">
        <f>19+3</f>
        <v>22</v>
      </c>
    </row>
    <row r="16" spans="1:11" s="11" customFormat="1" ht="39.950000000000003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39.950000000000003" customHeight="1">
      <c r="B17" s="58" t="s">
        <v>10</v>
      </c>
      <c r="C17" s="12"/>
      <c r="D17" s="12">
        <v>19</v>
      </c>
    </row>
    <row r="18" spans="1:19" s="11" customFormat="1" ht="39.950000000000003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141</v>
      </c>
      <c r="D19" s="60">
        <f>SUM(D14:D18)</f>
        <v>157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35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.1" customHeight="1">
      <c r="B25" s="26" t="s">
        <v>5</v>
      </c>
      <c r="C25" s="27">
        <v>47.178400000000003</v>
      </c>
      <c r="D25" s="27">
        <v>47.747700000000002</v>
      </c>
      <c r="E25" s="76">
        <f>D25</f>
        <v>47.747700000000002</v>
      </c>
      <c r="F25" s="77">
        <f>E25</f>
        <v>47.747700000000002</v>
      </c>
      <c r="G25" s="16"/>
      <c r="H25" s="16"/>
    </row>
    <row r="26" spans="1:19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.1" customHeight="1" thickBot="1">
      <c r="B27" s="30" t="s">
        <v>18</v>
      </c>
      <c r="C27" s="31">
        <f>SUM(C25:C26)</f>
        <v>49.178400000000003</v>
      </c>
      <c r="D27" s="31">
        <f>SUM(D25:D26)</f>
        <v>47.747700000000002</v>
      </c>
      <c r="E27" s="31">
        <f>SUM(E25:E26)</f>
        <v>47.747700000000002</v>
      </c>
      <c r="F27" s="32">
        <f>SUM(F25:F26)</f>
        <v>47.747700000000002</v>
      </c>
      <c r="G27" s="16"/>
      <c r="H27" s="16"/>
      <c r="R27" s="66"/>
      <c r="S27" s="66"/>
    </row>
    <row r="28" spans="1:19" ht="35.1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.1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.1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.1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.1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.1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.1" customHeight="1">
      <c r="B35" s="62" t="s">
        <v>23</v>
      </c>
      <c r="C35" s="63">
        <v>46</v>
      </c>
      <c r="D35" s="63">
        <f>C35</f>
        <v>46</v>
      </c>
      <c r="E35" s="64">
        <f>D35</f>
        <v>46</v>
      </c>
      <c r="G35" s="16"/>
      <c r="H35" s="16"/>
    </row>
    <row r="36" spans="2:19" ht="35.1" customHeight="1">
      <c r="B36" s="42" t="s">
        <v>21</v>
      </c>
      <c r="C36" s="72">
        <v>11</v>
      </c>
      <c r="D36" s="72">
        <v>11</v>
      </c>
      <c r="E36" s="73">
        <v>11</v>
      </c>
      <c r="G36" s="16"/>
      <c r="H36" s="16"/>
      <c r="R36" s="66"/>
      <c r="S36" s="66"/>
    </row>
    <row r="37" spans="2:19" ht="35.1" customHeight="1">
      <c r="B37" s="62" t="s">
        <v>22</v>
      </c>
      <c r="C37" s="63">
        <f>3+3</f>
        <v>6</v>
      </c>
      <c r="D37" s="63">
        <f>C37</f>
        <v>6</v>
      </c>
      <c r="E37" s="64">
        <f>C37</f>
        <v>6</v>
      </c>
      <c r="G37" s="16"/>
      <c r="H37" s="16"/>
    </row>
    <row r="38" spans="2:19" ht="35.1" customHeight="1">
      <c r="B38" s="42" t="s">
        <v>6</v>
      </c>
      <c r="C38" s="72">
        <v>3</v>
      </c>
      <c r="D38" s="72">
        <f>C38</f>
        <v>3</v>
      </c>
      <c r="E38" s="73">
        <f>D38</f>
        <v>3</v>
      </c>
      <c r="G38" s="16"/>
      <c r="H38" s="16"/>
    </row>
    <row r="39" spans="2:19" ht="35.1" customHeight="1">
      <c r="B39" s="39" t="s">
        <v>9</v>
      </c>
      <c r="C39" s="40">
        <f>76.895*60%</f>
        <v>46.136999999999993</v>
      </c>
      <c r="D39" s="40">
        <f>C39</f>
        <v>46.136999999999993</v>
      </c>
      <c r="E39" s="41">
        <f>D39</f>
        <v>46.136999999999993</v>
      </c>
      <c r="G39" s="16"/>
      <c r="H39" s="16"/>
    </row>
    <row r="40" spans="2:19" ht="35.1" customHeight="1" thickBot="1">
      <c r="B40" s="46" t="s">
        <v>10</v>
      </c>
      <c r="C40" s="47">
        <f>76.895*40%</f>
        <v>30.757999999999999</v>
      </c>
      <c r="D40" s="47">
        <f>C40</f>
        <v>30.757999999999999</v>
      </c>
      <c r="E40" s="48">
        <f>D40</f>
        <v>30.757999999999999</v>
      </c>
      <c r="G40" s="16"/>
      <c r="H40" s="16"/>
    </row>
    <row r="41" spans="2:19" ht="31.5" customHeight="1">
      <c r="B41" s="33"/>
      <c r="C41" s="34"/>
      <c r="D41" s="34"/>
      <c r="E41" s="34"/>
      <c r="F41" s="34"/>
      <c r="H41" s="16"/>
      <c r="J41" s="16"/>
    </row>
    <row r="42" spans="2:19" ht="27">
      <c r="C42" s="65"/>
      <c r="D42" s="43"/>
      <c r="E42" s="43"/>
      <c r="F42" s="43"/>
    </row>
    <row r="43" spans="2:19" ht="27">
      <c r="C43" s="65"/>
      <c r="D43" s="44"/>
      <c r="E43" s="44"/>
      <c r="F43" s="44"/>
    </row>
    <row r="44" spans="2:19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</sheetData>
  <mergeCells count="2">
    <mergeCell ref="B3:F3"/>
    <mergeCell ref="C23:D23"/>
  </mergeCells>
  <pageMargins left="0.47" right="0.35" top="0.56999999999999995" bottom="0.52" header="0.3" footer="0.3"/>
  <pageSetup paperSize="9" scale="35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FEBRUARY 2021</vt:lpstr>
      <vt:lpstr>'1ST FEBRUARY 2021'!Print_Area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2021-01-29T16:24:57Z</dcterms:modified>
</cp:coreProperties>
</file>