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October 24/"/>
    </mc:Choice>
  </mc:AlternateContent>
  <xr:revisionPtr revIDLastSave="804" documentId="11_3AE5E37995D8C5616A27A052E2376B3B1FAC206C" xr6:coauthVersionLast="47" xr6:coauthVersionMax="47" xr10:uidLastSave="{49F1EABB-B19C-4487-8889-2D7F8C0BA89F}"/>
  <bookViews>
    <workbookView xWindow="-120" yWindow="-120" windowWidth="29040" windowHeight="15720" xr2:uid="{00000000-000D-0000-FFFF-FFFF00000000}"/>
  </bookViews>
  <sheets>
    <sheet name="OCTOBER WEEK 1" sheetId="19" r:id="rId1"/>
  </sheets>
  <definedNames>
    <definedName name="_xlnm.Print_Area" localSheetId="0">'OCTOBER WEEK 1'!$A$1:$L$50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9" l="1"/>
  <c r="L26" i="19"/>
  <c r="L28" i="19" s="1"/>
  <c r="K26" i="19"/>
  <c r="K28" i="19" s="1"/>
  <c r="J26" i="19"/>
  <c r="J28" i="19" s="1"/>
  <c r="H26" i="19"/>
  <c r="F26" i="19"/>
  <c r="F28" i="19" s="1"/>
  <c r="E26" i="19"/>
  <c r="D26" i="19"/>
  <c r="D28" i="19" s="1"/>
  <c r="L14" i="19"/>
  <c r="K14" i="19"/>
  <c r="J14" i="19"/>
  <c r="I14" i="19"/>
  <c r="H14" i="19"/>
  <c r="G14" i="19"/>
  <c r="F14" i="19"/>
  <c r="E14" i="19"/>
  <c r="D14" i="19"/>
  <c r="L13" i="19"/>
  <c r="J13" i="19"/>
  <c r="I13" i="19"/>
  <c r="H13" i="19"/>
  <c r="G13" i="19"/>
  <c r="F13" i="19"/>
  <c r="E13" i="19"/>
  <c r="D13" i="19"/>
</calcChain>
</file>

<file path=xl/sharedStrings.xml><?xml version="1.0" encoding="utf-8"?>
<sst xmlns="http://schemas.openxmlformats.org/spreadsheetml/2006/main" count="121" uniqueCount="62">
  <si>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</si>
  <si>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</si>
  <si>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</si>
  <si>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</si>
  <si>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</si>
  <si>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</si>
  <si>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</si>
  <si>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</si>
  <si>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</si>
  <si>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</si>
  <si>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</si>
  <si>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</si>
  <si>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</si>
  <si>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</si>
  <si>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</si>
  <si>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</si>
  <si>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</si>
  <si>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</si>
  <si>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</si>
  <si>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AVERAGE REGULAR</t>
  </si>
  <si>
    <t xml:space="preserve">Regular 50
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</si>
  <si>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</si>
  <si>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</si>
  <si>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</si>
  <si>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</si>
  <si>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</si>
  <si>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</si>
  <si>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</si>
  <si>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</si>
  <si>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</si>
  <si>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</si>
  <si>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</si>
  <si>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</si>
  <si>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</si>
  <si>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</si>
  <si>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</si>
  <si>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</si>
  <si>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</si>
  <si>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</si>
  <si>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</si>
  <si>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</si>
  <si>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</si>
  <si>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</si>
  <si>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</si>
  <si>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&lt;0.05</t>
  </si>
  <si>
    <t xml:space="preserve">Regular 91
Premium 95 </t>
  </si>
  <si>
    <t>GS 140:2024</t>
  </si>
  <si>
    <t>SENTUO OIL REFINERY</t>
  </si>
  <si>
    <t>Refinery</t>
  </si>
  <si>
    <t>To be reported</t>
  </si>
  <si>
    <t>REGULAR</t>
  </si>
  <si>
    <t>AVERAGE PREMUIM</t>
  </si>
  <si>
    <t>Sentuo Oil Refinery</t>
  </si>
  <si>
    <t>IMPORT</t>
  </si>
  <si>
    <t>LOCAL REFINERY</t>
  </si>
  <si>
    <t>GT BARUMK GAS</t>
  </si>
  <si>
    <t>MT ARDMORE SEAHAWK</t>
  </si>
  <si>
    <t xml:space="preserve">MT SEA DRIVE </t>
  </si>
  <si>
    <t>GT SEASUCCESS</t>
  </si>
  <si>
    <t>839.0</t>
  </si>
  <si>
    <t>747.0</t>
  </si>
  <si>
    <t>Key Indicative Quality Parameters of Petroleum Products 
October Week 1 (October 6, 2024 -  October 12,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</si>
</sst>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68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3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40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20" xfId="0" applyFont="1" applyBorder="1"/>
    <xf numFmtId="164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5" xfId="0" quotePrefix="1" applyNumberFormat="1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2" fontId="1" fillId="0" borderId="45" xfId="0" applyNumberFormat="1" applyFont="1" applyBorder="1" applyAlignment="1">
      <alignment horizontal="center" vertical="center"/>
    </xf>
    <xf numFmtId="0" fontId="1" fillId="0" borderId="45" xfId="0" applyFont="1" applyBorder="1"/>
    <xf numFmtId="0" fontId="1" fillId="0" borderId="65" xfId="0" applyFont="1" applyBorder="1"/>
    <xf numFmtId="0" fontId="3" fillId="0" borderId="5" xfId="0" applyFont="1" applyBorder="1" applyAlignment="1">
      <alignment wrapText="1"/>
    </xf>
    <xf numFmtId="0" fontId="3" fillId="0" borderId="39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3" fillId="0" borderId="71" xfId="0" applyNumberFormat="1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2" fontId="3" fillId="0" borderId="55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/>
    </xf>
    <xf numFmtId="2" fontId="4" fillId="0" borderId="62" xfId="0" applyNumberFormat="1" applyFont="1" applyBorder="1" applyAlignment="1">
      <alignment horizontal="center" vertical="center"/>
    </xf>
    <xf numFmtId="164" fontId="1" fillId="0" borderId="59" xfId="0" applyNumberFormat="1" applyFont="1" applyBorder="1" applyAlignment="1" applyProtection="1">
      <alignment horizontal="center" vertical="center"/>
      <protection locked="0"/>
    </xf>
    <xf numFmtId="2" fontId="1" fillId="0" borderId="58" xfId="0" applyNumberFormat="1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 wrapText="1"/>
    </xf>
    <xf numFmtId="2" fontId="1" fillId="0" borderId="58" xfId="0" quotePrefix="1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164" fontId="1" fillId="0" borderId="66" xfId="0" quotePrefix="1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7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1" fillId="0" borderId="39" xfId="0" quotePrefix="1" applyNumberFormat="1" applyFont="1" applyBorder="1" applyAlignment="1">
      <alignment horizontal="center" vertical="center"/>
    </xf>
    <xf numFmtId="164" fontId="1" fillId="0" borderId="16" xfId="0" quotePrefix="1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2" fontId="3" fillId="0" borderId="78" xfId="0" applyNumberFormat="1" applyFont="1" applyBorder="1" applyAlignment="1">
      <alignment horizontal="center" vertical="center"/>
    </xf>
    <xf numFmtId="164" fontId="3" fillId="0" borderId="78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3" fillId="0" borderId="82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164" fontId="3" fillId="0" borderId="81" xfId="0" applyNumberFormat="1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3" fillId="3" borderId="85" xfId="0" applyFont="1" applyFill="1" applyBorder="1" applyAlignment="1">
      <alignment horizontal="center" vertical="center" wrapText="1"/>
    </xf>
    <xf numFmtId="164" fontId="4" fillId="0" borderId="83" xfId="0" applyNumberFormat="1" applyFont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164" fontId="3" fillId="0" borderId="62" xfId="0" applyNumberFormat="1" applyFont="1" applyBorder="1" applyAlignment="1" applyProtection="1">
      <alignment horizontal="center" vertical="center"/>
      <protection locked="0"/>
    </xf>
    <xf numFmtId="1" fontId="3" fillId="0" borderId="62" xfId="0" applyNumberFormat="1" applyFont="1" applyBorder="1" applyAlignment="1" applyProtection="1">
      <alignment horizontal="center" vertical="center"/>
      <protection locked="0"/>
    </xf>
    <xf numFmtId="2" fontId="3" fillId="0" borderId="62" xfId="0" applyNumberFormat="1" applyFont="1" applyBorder="1" applyAlignment="1" applyProtection="1">
      <alignment horizontal="center" vertical="center"/>
      <protection locked="0"/>
    </xf>
    <xf numFmtId="2" fontId="3" fillId="0" borderId="5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4" borderId="86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2" fontId="4" fillId="0" borderId="62" xfId="0" quotePrefix="1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87" xfId="0" applyNumberFormat="1" applyFont="1" applyBorder="1" applyAlignment="1">
      <alignment horizontal="center" vertical="center"/>
    </xf>
    <xf numFmtId="164" fontId="3" fillId="0" borderId="88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1" fillId="0" borderId="48" xfId="0" applyFont="1" applyBorder="1"/>
    <xf numFmtId="0" fontId="1" fillId="0" borderId="35" xfId="0" applyFont="1" applyBorder="1"/>
    <xf numFmtId="0" fontId="1" fillId="0" borderId="49" xfId="0" applyFont="1" applyBorder="1"/>
    <xf numFmtId="0" fontId="4" fillId="0" borderId="12" xfId="0" quotePrefix="1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1" fontId="1" fillId="0" borderId="90" xfId="0" quotePrefix="1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 wrapText="1"/>
    </xf>
    <xf numFmtId="1" fontId="4" fillId="0" borderId="43" xfId="0" quotePrefix="1" applyNumberFormat="1" applyFont="1" applyBorder="1" applyAlignment="1">
      <alignment horizontal="center" vertical="center"/>
    </xf>
    <xf numFmtId="165" fontId="1" fillId="0" borderId="0" xfId="0" applyNumberFormat="1" applyFont="1" applyAlignment="1" applyProtection="1">
      <alignment horizontal="center" vertical="center"/>
      <protection locked="0"/>
    </xf>
    <xf numFmtId="164" fontId="3" fillId="0" borderId="12" xfId="0" applyNumberFormat="1" applyFont="1" applyBorder="1" applyAlignment="1">
      <alignment horizontal="center" vertical="center" wrapText="1"/>
    </xf>
    <xf numFmtId="165" fontId="4" fillId="0" borderId="8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4" fillId="0" borderId="83" xfId="0" applyNumberFormat="1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3" fillId="5" borderId="6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7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/>
    </xf>
    <xf numFmtId="0" fontId="3" fillId="6" borderId="74" xfId="0" applyFont="1" applyFill="1" applyBorder="1" applyAlignment="1">
      <alignment horizontal="center" vertical="center"/>
    </xf>
    <xf numFmtId="0" fontId="3" fillId="6" borderId="63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6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6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77AEC5-2B9F-4F97-A9A6-7D60E509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79101-80B9-4BBE-8E00-1C36605D0E66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49AB81-2E5E-4853-A80B-14E436B30519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64C65F-0AEE-4797-B955-E176653BB69E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F159A2-24F7-48A8-A51F-7734A842A261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B2E0CF-B2C9-4A8D-9D42-7F3832F107D5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16994F-FBE2-4770-9703-F2D04A0B1573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E38D86-EF62-439E-982A-E9AE66A9D799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B7E096-236F-4BAE-A4AD-429F083636B1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E354-7FCA-4FC1-9E29-542A7BC34996}">
  <sheetPr>
    <pageSetUpPr fitToPage="1"/>
  </sheetPr>
  <dimension ref="A1:L50"/>
  <sheetViews>
    <sheetView tabSelected="1" view="pageBreakPreview" zoomScale="17" zoomScaleNormal="100" zoomScaleSheetLayoutView="17" workbookViewId="0">
      <selection activeCell="E21" sqref="E21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141" t="s">
        <v>0</v>
      </c>
      <c r="C1" s="142"/>
      <c r="D1" s="142"/>
      <c r="E1" s="142"/>
      <c r="F1" s="142"/>
      <c r="G1" s="142"/>
      <c r="H1" s="142"/>
      <c r="I1" s="142"/>
      <c r="J1" s="142"/>
      <c r="K1" s="142"/>
      <c r="L1" s="143"/>
    </row>
    <row r="2" spans="1:12" ht="179.25" customHeight="1" thickBot="1">
      <c r="A2" s="3"/>
      <c r="B2" s="211" t="s">
        <v>61</v>
      </c>
      <c r="C2" s="212"/>
      <c r="D2" s="212"/>
      <c r="E2" s="212"/>
      <c r="F2" s="212"/>
      <c r="G2" s="212"/>
      <c r="H2" s="212"/>
      <c r="I2" s="212"/>
      <c r="J2" s="212"/>
      <c r="K2" s="212"/>
      <c r="L2" s="213"/>
    </row>
    <row r="3" spans="1:12" ht="114.75" customHeight="1">
      <c r="A3" s="218" t="s">
        <v>53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9"/>
    </row>
    <row r="4" spans="1:12" ht="114.75" customHeight="1" thickBot="1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40"/>
    </row>
    <row r="5" spans="1:12" ht="114.75" hidden="1" customHeight="1" thickBot="1">
      <c r="A5" s="3"/>
      <c r="B5" s="144" t="s">
        <v>1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</row>
    <row r="6" spans="1:12" s="8" customFormat="1" ht="114.75" hidden="1" customHeight="1" thickBot="1">
      <c r="A6" s="4"/>
      <c r="B6" s="145" t="s">
        <v>2</v>
      </c>
      <c r="C6" s="147" t="s">
        <v>3</v>
      </c>
      <c r="D6" s="149" t="s">
        <v>4</v>
      </c>
      <c r="E6" s="150" t="s">
        <v>5</v>
      </c>
      <c r="F6" s="145" t="s">
        <v>6</v>
      </c>
      <c r="G6" s="197" t="s">
        <v>7</v>
      </c>
      <c r="H6" s="198"/>
      <c r="I6" s="198"/>
      <c r="J6" s="198"/>
      <c r="K6" s="199"/>
      <c r="L6" s="153" t="s">
        <v>8</v>
      </c>
    </row>
    <row r="7" spans="1:12" s="15" customFormat="1" ht="184.5" hidden="1" customHeight="1" thickBot="1">
      <c r="A7" s="9"/>
      <c r="B7" s="146"/>
      <c r="C7" s="148"/>
      <c r="D7" s="149"/>
      <c r="E7" s="151"/>
      <c r="F7" s="147"/>
      <c r="G7" s="11" t="s">
        <v>9</v>
      </c>
      <c r="H7" s="12" t="s">
        <v>10</v>
      </c>
      <c r="I7" s="13" t="s">
        <v>11</v>
      </c>
      <c r="J7" s="12" t="s">
        <v>12</v>
      </c>
      <c r="K7" s="14" t="s">
        <v>13</v>
      </c>
      <c r="L7" s="148"/>
    </row>
    <row r="8" spans="1:12" s="15" customFormat="1" ht="176.25" hidden="1" customHeight="1" thickBot="1">
      <c r="A8" s="10" t="s">
        <v>14</v>
      </c>
      <c r="B8" s="20"/>
      <c r="C8" s="21"/>
      <c r="D8" s="5" t="s">
        <v>15</v>
      </c>
      <c r="E8" s="78">
        <v>50</v>
      </c>
      <c r="F8" s="5" t="s">
        <v>16</v>
      </c>
      <c r="G8" s="78" t="s">
        <v>17</v>
      </c>
      <c r="H8" s="5">
        <v>70</v>
      </c>
      <c r="I8" s="78">
        <v>120</v>
      </c>
      <c r="J8" s="5">
        <v>185</v>
      </c>
      <c r="K8" s="78">
        <v>215</v>
      </c>
      <c r="L8" s="5" t="s">
        <v>18</v>
      </c>
    </row>
    <row r="9" spans="1:12" s="15" customFormat="1" ht="114.75" hidden="1" customHeight="1" thickBot="1">
      <c r="A9" s="220" t="s">
        <v>46</v>
      </c>
      <c r="B9" s="127" t="s">
        <v>56</v>
      </c>
      <c r="C9" s="134" t="s">
        <v>50</v>
      </c>
      <c r="D9" s="135">
        <v>727.7</v>
      </c>
      <c r="E9" s="75">
        <v>5.4</v>
      </c>
      <c r="F9" s="76">
        <v>91</v>
      </c>
      <c r="G9" s="76">
        <v>38</v>
      </c>
      <c r="H9" s="76">
        <v>50</v>
      </c>
      <c r="I9" s="76">
        <v>67</v>
      </c>
      <c r="J9" s="76">
        <v>133</v>
      </c>
      <c r="K9" s="76">
        <v>182</v>
      </c>
      <c r="L9" s="77">
        <v>63.4</v>
      </c>
    </row>
    <row r="10" spans="1:12" s="15" customFormat="1" ht="114.75" hidden="1" customHeight="1" thickBot="1">
      <c r="A10" s="221"/>
      <c r="B10" s="138"/>
      <c r="C10" s="132"/>
      <c r="D10" s="133"/>
      <c r="E10" s="72"/>
      <c r="F10" s="73"/>
      <c r="G10" s="73"/>
      <c r="H10" s="73"/>
      <c r="I10" s="73"/>
      <c r="J10" s="73"/>
      <c r="K10" s="73"/>
      <c r="L10" s="74"/>
    </row>
    <row r="11" spans="1:12" s="15" customFormat="1" ht="114.75" hidden="1" customHeight="1">
      <c r="A11" s="221"/>
      <c r="B11" s="223"/>
      <c r="C11" s="88"/>
      <c r="D11" s="86"/>
      <c r="E11" s="17"/>
      <c r="F11" s="18"/>
      <c r="G11" s="18"/>
      <c r="H11" s="18"/>
      <c r="I11" s="18"/>
      <c r="J11" s="18"/>
      <c r="K11" s="18"/>
      <c r="L11" s="19"/>
    </row>
    <row r="12" spans="1:12" s="15" customFormat="1" ht="114.75" hidden="1" customHeight="1" thickBot="1">
      <c r="A12" s="222"/>
      <c r="B12" s="223"/>
      <c r="C12" s="89"/>
      <c r="D12" s="16"/>
      <c r="E12" s="81"/>
      <c r="F12" s="82"/>
      <c r="G12" s="82"/>
      <c r="H12" s="82"/>
      <c r="I12" s="82"/>
      <c r="J12" s="82"/>
      <c r="K12" s="82"/>
      <c r="L12" s="110"/>
    </row>
    <row r="13" spans="1:12" s="15" customFormat="1" ht="114.75" hidden="1" customHeight="1" thickBot="1">
      <c r="A13" s="111"/>
      <c r="B13" s="201" t="s">
        <v>19</v>
      </c>
      <c r="C13" s="202"/>
      <c r="D13" s="90">
        <f>AVERAGE(D9,D11)</f>
        <v>727.7</v>
      </c>
      <c r="E13" s="83">
        <f t="shared" ref="E13:L14" si="0">AVERAGE(E9,E11)</f>
        <v>5.4</v>
      </c>
      <c r="F13" s="84">
        <f t="shared" si="0"/>
        <v>91</v>
      </c>
      <c r="G13" s="84">
        <f t="shared" si="0"/>
        <v>38</v>
      </c>
      <c r="H13" s="84">
        <f t="shared" si="0"/>
        <v>50</v>
      </c>
      <c r="I13" s="84">
        <f t="shared" si="0"/>
        <v>67</v>
      </c>
      <c r="J13" s="84">
        <f t="shared" si="0"/>
        <v>133</v>
      </c>
      <c r="K13" s="84">
        <v>184</v>
      </c>
      <c r="L13" s="112">
        <f t="shared" si="0"/>
        <v>63.4</v>
      </c>
    </row>
    <row r="14" spans="1:12" s="15" customFormat="1" ht="53.25" hidden="1" customHeight="1" thickBot="1">
      <c r="A14" s="4"/>
      <c r="B14" s="203" t="s">
        <v>51</v>
      </c>
      <c r="C14" s="202"/>
      <c r="D14" s="87" t="e">
        <f>AVERAGE(D10,D12)</f>
        <v>#DIV/0!</v>
      </c>
      <c r="E14" s="85" t="e">
        <f t="shared" si="0"/>
        <v>#DIV/0!</v>
      </c>
      <c r="F14" s="85" t="e">
        <f t="shared" si="0"/>
        <v>#DIV/0!</v>
      </c>
      <c r="G14" s="85" t="e">
        <f t="shared" si="0"/>
        <v>#DIV/0!</v>
      </c>
      <c r="H14" s="85" t="e">
        <f t="shared" si="0"/>
        <v>#DIV/0!</v>
      </c>
      <c r="I14" s="85" t="e">
        <f t="shared" si="0"/>
        <v>#DIV/0!</v>
      </c>
      <c r="J14" s="85" t="e">
        <f t="shared" si="0"/>
        <v>#DIV/0!</v>
      </c>
      <c r="K14" s="85" t="e">
        <f t="shared" si="0"/>
        <v>#DIV/0!</v>
      </c>
      <c r="L14" s="113" t="e">
        <f t="shared" si="0"/>
        <v>#DIV/0!</v>
      </c>
    </row>
    <row r="15" spans="1:12" s="15" customFormat="1" ht="114.75" hidden="1" customHeight="1">
      <c r="A15" s="4"/>
      <c r="B15" s="8"/>
      <c r="C15" s="8"/>
      <c r="D15" s="39"/>
      <c r="E15" s="39"/>
      <c r="F15" s="39"/>
      <c r="G15" s="39"/>
      <c r="H15" s="39"/>
      <c r="I15" s="39"/>
      <c r="J15" s="39"/>
      <c r="K15" s="39"/>
      <c r="L15" s="114"/>
    </row>
    <row r="16" spans="1:12" s="15" customFormat="1" ht="114.75" customHeight="1" thickBot="1">
      <c r="A16" s="25" t="s">
        <v>23</v>
      </c>
      <c r="B16" s="163" t="s">
        <v>24</v>
      </c>
      <c r="C16" s="164"/>
      <c r="D16" s="164"/>
      <c r="E16" s="164"/>
      <c r="F16" s="164"/>
      <c r="G16" s="164"/>
      <c r="H16" s="165"/>
      <c r="L16" s="26"/>
    </row>
    <row r="17" spans="1:12" ht="114.75" customHeight="1" thickBot="1">
      <c r="A17" s="27"/>
      <c r="B17" s="166" t="s">
        <v>2</v>
      </c>
      <c r="C17" s="167"/>
      <c r="D17" s="168" t="s">
        <v>4</v>
      </c>
      <c r="E17" s="170" t="s">
        <v>5</v>
      </c>
      <c r="F17" s="168" t="s">
        <v>25</v>
      </c>
      <c r="G17" s="170" t="s">
        <v>26</v>
      </c>
      <c r="H17" s="168" t="s">
        <v>27</v>
      </c>
      <c r="I17" s="29"/>
      <c r="J17" s="29"/>
      <c r="K17" s="29"/>
      <c r="L17" s="26"/>
    </row>
    <row r="18" spans="1:12" ht="85.5" customHeight="1" thickBot="1">
      <c r="A18" s="27"/>
      <c r="B18" s="166"/>
      <c r="C18" s="167"/>
      <c r="D18" s="169"/>
      <c r="E18" s="151"/>
      <c r="F18" s="169"/>
      <c r="G18" s="151"/>
      <c r="H18" s="169"/>
      <c r="I18" s="29"/>
      <c r="J18" s="29"/>
      <c r="K18" s="29"/>
      <c r="L18" s="26"/>
    </row>
    <row r="19" spans="1:12" ht="165" customHeight="1" thickBot="1">
      <c r="A19" s="10" t="s">
        <v>14</v>
      </c>
      <c r="B19" s="30"/>
      <c r="C19" s="31"/>
      <c r="D19" s="5" t="s">
        <v>28</v>
      </c>
      <c r="E19" s="32">
        <v>50</v>
      </c>
      <c r="F19" s="33">
        <v>46</v>
      </c>
      <c r="G19" s="34" t="s">
        <v>29</v>
      </c>
      <c r="H19" s="33">
        <v>3</v>
      </c>
      <c r="I19" s="29"/>
      <c r="J19" s="29"/>
      <c r="K19" s="29"/>
      <c r="L19" s="26"/>
    </row>
    <row r="20" spans="1:12" ht="111.75" customHeight="1" thickBot="1">
      <c r="A20" s="22" t="s">
        <v>30</v>
      </c>
      <c r="B20" s="156" t="s">
        <v>57</v>
      </c>
      <c r="C20" s="185"/>
      <c r="D20" s="119" t="s">
        <v>59</v>
      </c>
      <c r="E20" s="23">
        <v>47.9</v>
      </c>
      <c r="F20" s="23">
        <v>51.4</v>
      </c>
      <c r="G20" s="23">
        <v>69</v>
      </c>
      <c r="H20" s="23" t="s">
        <v>31</v>
      </c>
      <c r="I20" s="29"/>
      <c r="J20" s="29"/>
      <c r="K20" s="29"/>
      <c r="L20" s="26"/>
    </row>
    <row r="21" spans="1:12" ht="114.75" customHeight="1" thickBot="1">
      <c r="A21" s="42"/>
      <c r="B21" s="43"/>
      <c r="C21" s="43"/>
      <c r="D21" s="44"/>
      <c r="E21" s="44"/>
      <c r="F21" s="44"/>
      <c r="G21" s="44"/>
      <c r="H21" s="45"/>
      <c r="I21" s="46"/>
      <c r="J21" s="47"/>
      <c r="K21" s="47"/>
      <c r="L21" s="48"/>
    </row>
    <row r="22" spans="1:12" ht="114.75" hidden="1" customHeight="1" thickBot="1">
      <c r="A22" s="3"/>
      <c r="B22" s="173" t="s">
        <v>32</v>
      </c>
      <c r="C22" s="174"/>
      <c r="D22" s="174"/>
      <c r="E22" s="174"/>
      <c r="F22" s="174"/>
      <c r="G22" s="174"/>
      <c r="H22" s="174"/>
      <c r="I22" s="174"/>
      <c r="J22" s="174"/>
      <c r="K22" s="174"/>
      <c r="L22" s="175"/>
    </row>
    <row r="23" spans="1:12" ht="126.75" hidden="1" customHeight="1" thickBot="1">
      <c r="A23" s="49"/>
      <c r="B23" s="157" t="s">
        <v>2</v>
      </c>
      <c r="C23" s="176"/>
      <c r="D23" s="179" t="s">
        <v>4</v>
      </c>
      <c r="E23" s="159" t="s">
        <v>33</v>
      </c>
      <c r="F23" s="159" t="s">
        <v>34</v>
      </c>
      <c r="G23" s="159" t="s">
        <v>35</v>
      </c>
      <c r="H23" s="177" t="s">
        <v>36</v>
      </c>
      <c r="I23" s="167"/>
      <c r="J23" s="170"/>
      <c r="K23" s="170"/>
      <c r="L23" s="180"/>
    </row>
    <row r="24" spans="1:12" ht="216" hidden="1" customHeight="1" thickBot="1">
      <c r="A24" s="49"/>
      <c r="B24" s="177"/>
      <c r="C24" s="178"/>
      <c r="D24" s="179"/>
      <c r="E24" s="148"/>
      <c r="F24" s="148"/>
      <c r="G24" s="148"/>
      <c r="H24" s="28" t="s">
        <v>37</v>
      </c>
      <c r="I24" s="50" t="s">
        <v>38</v>
      </c>
      <c r="J24" s="51" t="s">
        <v>39</v>
      </c>
      <c r="K24" s="52" t="s">
        <v>40</v>
      </c>
      <c r="L24" s="24" t="s">
        <v>41</v>
      </c>
    </row>
    <row r="25" spans="1:12" ht="159.75" hidden="1" customHeight="1" thickBot="1">
      <c r="A25" s="5" t="s">
        <v>14</v>
      </c>
      <c r="B25" s="183"/>
      <c r="C25" s="184"/>
      <c r="D25" s="53" t="s">
        <v>17</v>
      </c>
      <c r="E25" s="5">
        <v>480</v>
      </c>
      <c r="F25" s="54" t="s">
        <v>42</v>
      </c>
      <c r="G25" s="55">
        <v>0.05</v>
      </c>
      <c r="H25" s="56">
        <v>0</v>
      </c>
      <c r="I25" s="57">
        <v>1</v>
      </c>
      <c r="J25" s="58" t="s">
        <v>49</v>
      </c>
      <c r="K25" s="58" t="s">
        <v>49</v>
      </c>
      <c r="L25" s="58">
        <v>2</v>
      </c>
    </row>
    <row r="26" spans="1:12" ht="114.75" hidden="1" customHeight="1" thickBot="1">
      <c r="A26" s="181" t="s">
        <v>43</v>
      </c>
      <c r="B26" s="204" t="s">
        <v>55</v>
      </c>
      <c r="C26" s="205"/>
      <c r="D26" s="93">
        <f>AVERAGE(576.9,579.2,576.2)</f>
        <v>577.43333333333328</v>
      </c>
      <c r="E26" s="93">
        <f>AVERAGE(309,320,314)</f>
        <v>314.33333333333331</v>
      </c>
      <c r="F26" s="128">
        <f>AVERAGE(7.38,7.5,7.24)</f>
        <v>7.3733333333333322</v>
      </c>
      <c r="G26" s="93" t="s">
        <v>44</v>
      </c>
      <c r="H26" s="93">
        <f>AVERAGE(0,0)</f>
        <v>0</v>
      </c>
      <c r="I26" s="126">
        <v>0</v>
      </c>
      <c r="J26" s="128">
        <f>AVERAGE(1.13,1.91,1.33)</f>
        <v>1.4566666666666668</v>
      </c>
      <c r="K26" s="93">
        <f>AVERAGE(97.26,96.95,97.43)</f>
        <v>97.213333333333324</v>
      </c>
      <c r="L26" s="136">
        <f>AVERAGE(1.61,0.65,1.24)</f>
        <v>1.1666666666666667</v>
      </c>
    </row>
    <row r="27" spans="1:12" ht="114.75" hidden="1" customHeight="1" thickBot="1">
      <c r="A27" s="182"/>
      <c r="B27" s="206" t="s">
        <v>58</v>
      </c>
      <c r="C27" s="207"/>
      <c r="D27" s="61">
        <v>583.70000000000005</v>
      </c>
      <c r="E27" s="94">
        <v>258</v>
      </c>
      <c r="F27" s="62">
        <v>6.71</v>
      </c>
      <c r="G27" s="91" t="s">
        <v>44</v>
      </c>
      <c r="H27" s="64">
        <v>0</v>
      </c>
      <c r="I27" s="64">
        <v>0</v>
      </c>
      <c r="J27" s="63">
        <v>0.04</v>
      </c>
      <c r="K27" s="65">
        <v>99.59</v>
      </c>
      <c r="L27" s="66">
        <v>0.37</v>
      </c>
    </row>
    <row r="28" spans="1:12" s="102" customFormat="1" ht="114.75" hidden="1" customHeight="1" thickBot="1">
      <c r="A28" s="171" t="s">
        <v>22</v>
      </c>
      <c r="B28" s="172"/>
      <c r="C28" s="172"/>
      <c r="D28" s="98">
        <f>AVERAGE(D26:D27)</f>
        <v>580.56666666666661</v>
      </c>
      <c r="E28" s="99">
        <f t="shared" ref="E28:L28" si="1">AVERAGE(E26:E27)</f>
        <v>286.16666666666663</v>
      </c>
      <c r="F28" s="100">
        <f t="shared" si="1"/>
        <v>7.0416666666666661</v>
      </c>
      <c r="G28" s="100" t="s">
        <v>44</v>
      </c>
      <c r="H28" s="100">
        <v>0</v>
      </c>
      <c r="I28" s="100">
        <v>0</v>
      </c>
      <c r="J28" s="100">
        <f t="shared" si="1"/>
        <v>0.74833333333333341</v>
      </c>
      <c r="K28" s="100">
        <f t="shared" si="1"/>
        <v>98.401666666666671</v>
      </c>
      <c r="L28" s="101">
        <f t="shared" si="1"/>
        <v>0.76833333333333331</v>
      </c>
    </row>
    <row r="29" spans="1:12" ht="114.75" customHeight="1" thickBot="1">
      <c r="A29" s="95"/>
      <c r="B29" s="67"/>
      <c r="C29" s="67"/>
      <c r="D29" s="96"/>
      <c r="E29" s="97"/>
      <c r="F29" s="68"/>
      <c r="G29" s="68"/>
      <c r="H29" s="68"/>
      <c r="I29" s="68"/>
      <c r="J29" s="68"/>
      <c r="K29" s="124"/>
      <c r="L29" s="137"/>
    </row>
    <row r="30" spans="1:12" ht="114.75" customHeight="1">
      <c r="A30" s="224" t="s">
        <v>54</v>
      </c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6"/>
    </row>
    <row r="31" spans="1:12" ht="114.75" customHeight="1">
      <c r="A31" s="95"/>
      <c r="B31" s="67"/>
      <c r="D31" s="68"/>
      <c r="E31" s="37"/>
      <c r="F31" s="68"/>
      <c r="G31" s="105"/>
      <c r="H31" s="69"/>
      <c r="I31" s="69"/>
      <c r="J31" s="15"/>
      <c r="K31" s="70"/>
      <c r="L31" s="106"/>
    </row>
    <row r="32" spans="1:12" s="15" customFormat="1" ht="114.75" customHeight="1" thickBot="1">
      <c r="A32" s="3"/>
      <c r="B32" s="160" t="s">
        <v>1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2"/>
    </row>
    <row r="33" spans="1:12" s="15" customFormat="1" ht="114.75" customHeight="1" thickBot="1">
      <c r="A33" s="4"/>
      <c r="B33" s="145" t="s">
        <v>48</v>
      </c>
      <c r="C33" s="146" t="s">
        <v>3</v>
      </c>
      <c r="D33" s="149" t="s">
        <v>4</v>
      </c>
      <c r="E33" s="150" t="s">
        <v>5</v>
      </c>
      <c r="F33" s="149" t="s">
        <v>6</v>
      </c>
      <c r="G33" s="152" t="s">
        <v>7</v>
      </c>
      <c r="H33" s="158"/>
      <c r="I33" s="152"/>
      <c r="J33" s="158"/>
      <c r="K33" s="152"/>
      <c r="L33" s="191" t="s">
        <v>8</v>
      </c>
    </row>
    <row r="34" spans="1:12" s="15" customFormat="1" ht="114.75" customHeight="1" thickBot="1">
      <c r="A34" s="9"/>
      <c r="B34" s="146"/>
      <c r="C34" s="157"/>
      <c r="D34" s="147"/>
      <c r="E34" s="151"/>
      <c r="F34" s="147"/>
      <c r="G34" s="11" t="s">
        <v>9</v>
      </c>
      <c r="H34" s="5" t="s">
        <v>10</v>
      </c>
      <c r="I34" s="11" t="s">
        <v>11</v>
      </c>
      <c r="J34" s="5" t="s">
        <v>12</v>
      </c>
      <c r="K34" s="11" t="s">
        <v>13</v>
      </c>
      <c r="L34" s="195"/>
    </row>
    <row r="35" spans="1:12" s="15" customFormat="1" ht="163.5" customHeight="1" thickBot="1">
      <c r="A35" s="10" t="s">
        <v>14</v>
      </c>
      <c r="B35" s="92"/>
      <c r="C35" s="103"/>
      <c r="D35" s="5" t="s">
        <v>15</v>
      </c>
      <c r="E35" s="78" t="s">
        <v>20</v>
      </c>
      <c r="F35" s="5" t="s">
        <v>45</v>
      </c>
      <c r="G35" s="78" t="s">
        <v>17</v>
      </c>
      <c r="H35" s="5">
        <v>70</v>
      </c>
      <c r="I35" s="78">
        <v>120</v>
      </c>
      <c r="J35" s="5">
        <v>185</v>
      </c>
      <c r="K35" s="78">
        <v>215</v>
      </c>
      <c r="L35" s="12" t="s">
        <v>18</v>
      </c>
    </row>
    <row r="36" spans="1:12" s="15" customFormat="1" ht="114.75" customHeight="1" thickBot="1">
      <c r="A36" s="22" t="s">
        <v>46</v>
      </c>
      <c r="B36" s="129" t="s">
        <v>47</v>
      </c>
      <c r="C36" s="104" t="s">
        <v>21</v>
      </c>
      <c r="D36" s="130" t="s">
        <v>60</v>
      </c>
      <c r="E36" s="7">
        <v>33.5</v>
      </c>
      <c r="F36" s="6">
        <v>91.6</v>
      </c>
      <c r="G36" s="7">
        <v>34.6</v>
      </c>
      <c r="H36" s="6">
        <v>59.7</v>
      </c>
      <c r="I36" s="7">
        <v>102.7</v>
      </c>
      <c r="J36" s="130">
        <v>164.8</v>
      </c>
      <c r="K36" s="131">
        <v>192.1</v>
      </c>
      <c r="L36" s="125">
        <v>51.3</v>
      </c>
    </row>
    <row r="37" spans="1:12" s="15" customFormat="1" ht="124.5" customHeight="1">
      <c r="A37" s="4"/>
      <c r="B37" s="8"/>
      <c r="C37" s="8"/>
      <c r="D37" s="39"/>
      <c r="E37" s="39"/>
      <c r="F37" s="39"/>
      <c r="G37" s="39"/>
      <c r="H37" s="39"/>
      <c r="I37" s="37"/>
      <c r="J37" s="2"/>
      <c r="K37" s="2"/>
      <c r="L37" s="38"/>
    </row>
    <row r="38" spans="1:12" s="15" customFormat="1" ht="114.75" hidden="1" customHeight="1" thickBot="1">
      <c r="A38" s="40" t="s">
        <v>23</v>
      </c>
      <c r="B38" s="186" t="s">
        <v>24</v>
      </c>
      <c r="C38" s="187"/>
      <c r="D38" s="187"/>
      <c r="E38" s="187"/>
      <c r="F38" s="187"/>
      <c r="G38" s="187"/>
      <c r="H38" s="214"/>
      <c r="L38" s="26"/>
    </row>
    <row r="39" spans="1:12" s="15" customFormat="1" ht="114.75" hidden="1" customHeight="1">
      <c r="A39" s="27"/>
      <c r="B39" s="188" t="s">
        <v>48</v>
      </c>
      <c r="C39" s="189"/>
      <c r="D39" s="190" t="s">
        <v>4</v>
      </c>
      <c r="E39" s="190" t="s">
        <v>5</v>
      </c>
      <c r="F39" s="190" t="s">
        <v>25</v>
      </c>
      <c r="G39" s="215" t="s">
        <v>26</v>
      </c>
      <c r="H39" s="147" t="s">
        <v>27</v>
      </c>
      <c r="I39" s="29"/>
      <c r="J39" s="29"/>
      <c r="K39" s="29"/>
      <c r="L39" s="26"/>
    </row>
    <row r="40" spans="1:12" s="15" customFormat="1" ht="114.75" hidden="1" customHeight="1" thickBot="1">
      <c r="A40" s="27"/>
      <c r="B40" s="192"/>
      <c r="C40" s="193"/>
      <c r="D40" s="168"/>
      <c r="E40" s="194"/>
      <c r="F40" s="194"/>
      <c r="G40" s="216"/>
      <c r="H40" s="217"/>
      <c r="I40" s="29"/>
      <c r="J40" s="29"/>
      <c r="K40" s="29"/>
      <c r="L40" s="26"/>
    </row>
    <row r="41" spans="1:12" s="15" customFormat="1" ht="114.75" hidden="1" customHeight="1" thickBot="1">
      <c r="A41" s="6" t="s">
        <v>14</v>
      </c>
      <c r="B41" s="31"/>
      <c r="C41" s="31"/>
      <c r="D41" s="5" t="s">
        <v>28</v>
      </c>
      <c r="E41" s="32">
        <v>50</v>
      </c>
      <c r="F41" s="33">
        <v>46</v>
      </c>
      <c r="G41" s="34" t="s">
        <v>29</v>
      </c>
      <c r="H41" s="122">
        <v>3</v>
      </c>
      <c r="I41" s="120"/>
      <c r="J41" s="29"/>
      <c r="K41" s="29"/>
      <c r="L41" s="26"/>
    </row>
    <row r="42" spans="1:12" s="15" customFormat="1" ht="114.75" hidden="1" customHeight="1" thickBot="1">
      <c r="A42" s="115" t="s">
        <v>30</v>
      </c>
      <c r="B42" s="196" t="s">
        <v>47</v>
      </c>
      <c r="C42" s="200"/>
      <c r="D42" s="79">
        <v>821.9</v>
      </c>
      <c r="E42" s="80">
        <v>23.55</v>
      </c>
      <c r="F42" s="41">
        <v>50.8</v>
      </c>
      <c r="G42" s="121">
        <v>62</v>
      </c>
      <c r="H42" s="71">
        <v>0.5</v>
      </c>
      <c r="I42" s="35"/>
      <c r="J42" s="35"/>
      <c r="K42" s="35"/>
      <c r="L42" s="36"/>
    </row>
    <row r="43" spans="1:12" ht="114.75" hidden="1" customHeight="1" thickBot="1">
      <c r="A43" s="116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8"/>
    </row>
    <row r="44" spans="1:12" ht="114.75" hidden="1" customHeight="1" thickBot="1">
      <c r="A44" s="3"/>
      <c r="B44" s="208" t="s">
        <v>32</v>
      </c>
      <c r="C44" s="209"/>
      <c r="D44" s="209"/>
      <c r="E44" s="209"/>
      <c r="F44" s="209"/>
      <c r="G44" s="209"/>
      <c r="H44" s="209"/>
      <c r="I44" s="209"/>
      <c r="J44" s="209"/>
      <c r="K44" s="209"/>
      <c r="L44" s="210"/>
    </row>
    <row r="45" spans="1:12" ht="126.75" hidden="1" customHeight="1" thickBot="1">
      <c r="A45" s="49"/>
      <c r="B45" s="157" t="s">
        <v>48</v>
      </c>
      <c r="C45" s="176"/>
      <c r="D45" s="179" t="s">
        <v>4</v>
      </c>
      <c r="E45" s="159" t="s">
        <v>33</v>
      </c>
      <c r="F45" s="159" t="s">
        <v>34</v>
      </c>
      <c r="G45" s="159" t="s">
        <v>35</v>
      </c>
      <c r="H45" s="177" t="s">
        <v>36</v>
      </c>
      <c r="I45" s="167"/>
      <c r="J45" s="170"/>
      <c r="K45" s="170"/>
      <c r="L45" s="180"/>
    </row>
    <row r="46" spans="1:12" ht="216" hidden="1" customHeight="1" thickBot="1">
      <c r="A46" s="49"/>
      <c r="B46" s="177"/>
      <c r="C46" s="178"/>
      <c r="D46" s="179"/>
      <c r="E46" s="148"/>
      <c r="F46" s="148"/>
      <c r="G46" s="148"/>
      <c r="H46" s="28" t="s">
        <v>37</v>
      </c>
      <c r="I46" s="50" t="s">
        <v>38</v>
      </c>
      <c r="J46" s="51" t="s">
        <v>39</v>
      </c>
      <c r="K46" s="52" t="s">
        <v>40</v>
      </c>
      <c r="L46" s="24" t="s">
        <v>41</v>
      </c>
    </row>
    <row r="47" spans="1:12" ht="159.75" hidden="1" customHeight="1" thickBot="1">
      <c r="A47" s="5" t="s">
        <v>14</v>
      </c>
      <c r="B47" s="183"/>
      <c r="C47" s="184"/>
      <c r="D47" s="53" t="s">
        <v>17</v>
      </c>
      <c r="E47" s="5">
        <v>480</v>
      </c>
      <c r="F47" s="54" t="s">
        <v>42</v>
      </c>
      <c r="G47" s="55">
        <v>0.05</v>
      </c>
      <c r="H47" s="56">
        <v>0</v>
      </c>
      <c r="I47" s="57">
        <v>1</v>
      </c>
      <c r="J47" s="58" t="s">
        <v>49</v>
      </c>
      <c r="K47" s="58" t="s">
        <v>49</v>
      </c>
      <c r="L47" s="58">
        <v>2</v>
      </c>
    </row>
    <row r="48" spans="1:12" ht="114.75" hidden="1" customHeight="1" thickBot="1">
      <c r="A48" s="22" t="s">
        <v>43</v>
      </c>
      <c r="B48" s="154" t="s">
        <v>52</v>
      </c>
      <c r="C48" s="155"/>
      <c r="D48" s="107"/>
      <c r="E48" s="123"/>
      <c r="F48" s="60"/>
      <c r="G48" s="59"/>
      <c r="H48" s="108"/>
      <c r="I48" s="108"/>
      <c r="J48" s="60"/>
      <c r="K48" s="60"/>
      <c r="L48" s="109"/>
    </row>
    <row r="49" ht="114.75" hidden="1" customHeight="1"/>
    <row r="50" ht="114.75" hidden="1" customHeight="1"/>
  </sheetData>
  <mergeCells count="61">
    <mergeCell ref="B47:C47"/>
    <mergeCell ref="B48:C48"/>
    <mergeCell ref="B42:C42"/>
    <mergeCell ref="B44:L44"/>
    <mergeCell ref="B45:C46"/>
    <mergeCell ref="D45:D46"/>
    <mergeCell ref="E45:E46"/>
    <mergeCell ref="F45:F46"/>
    <mergeCell ref="G45:G46"/>
    <mergeCell ref="H45:L45"/>
    <mergeCell ref="B38:H38"/>
    <mergeCell ref="B39:C40"/>
    <mergeCell ref="D39:D40"/>
    <mergeCell ref="E39:E40"/>
    <mergeCell ref="F39:F40"/>
    <mergeCell ref="G39:G40"/>
    <mergeCell ref="H39:H40"/>
    <mergeCell ref="B32:L32"/>
    <mergeCell ref="B33:B34"/>
    <mergeCell ref="C33:C34"/>
    <mergeCell ref="D33:D34"/>
    <mergeCell ref="E33:E34"/>
    <mergeCell ref="F33:F34"/>
    <mergeCell ref="G33:K33"/>
    <mergeCell ref="L33:L34"/>
    <mergeCell ref="A30:L30"/>
    <mergeCell ref="B20:C20"/>
    <mergeCell ref="B22:L22"/>
    <mergeCell ref="B23:C24"/>
    <mergeCell ref="D23:D24"/>
    <mergeCell ref="E23:E24"/>
    <mergeCell ref="F23:F24"/>
    <mergeCell ref="G23:G24"/>
    <mergeCell ref="H23:L23"/>
    <mergeCell ref="B25:C25"/>
    <mergeCell ref="A26:A27"/>
    <mergeCell ref="B26:C26"/>
    <mergeCell ref="B27:C27"/>
    <mergeCell ref="A28:C28"/>
    <mergeCell ref="H17:H18"/>
    <mergeCell ref="L6:L7"/>
    <mergeCell ref="A9:A12"/>
    <mergeCell ref="B11:B12"/>
    <mergeCell ref="B13:C13"/>
    <mergeCell ref="B14:C14"/>
    <mergeCell ref="B16:H16"/>
    <mergeCell ref="B17:C18"/>
    <mergeCell ref="D17:D18"/>
    <mergeCell ref="E17:E18"/>
    <mergeCell ref="F17:F18"/>
    <mergeCell ref="G17:G18"/>
    <mergeCell ref="B1:L1"/>
    <mergeCell ref="B2:L2"/>
    <mergeCell ref="A3:L3"/>
    <mergeCell ref="B5:L5"/>
    <mergeCell ref="B6:B7"/>
    <mergeCell ref="C6:C7"/>
    <mergeCell ref="D6:D7"/>
    <mergeCell ref="E6:E7"/>
    <mergeCell ref="F6:F7"/>
    <mergeCell ref="G6:K6"/>
  </mergeCells>
  <pageMargins left="0.23" right="0.7" top="0.16" bottom="0.16" header="0.3" footer="0.16"/>
  <pageSetup paperSize="9" scale="12" orientation="landscape" r:id="rId1"/>
  <rowBreaks count="1" manualBreakCount="1">
    <brk id="37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SEU7YU5J4REP-309372809-79444</_dlc_DocId>
    <_dlc_DocIdUrl xmlns="999f919b-ab5a-4db1-a56a-2b12b49855bf">
      <Url>https://swpgh.sharepoint.com/sites/swpnpa/_layouts/15/DocIdRedir.aspx?ID=SEU7YU5J4REP-309372809-79444</Url>
      <Description>SEU7YU5J4REP-309372809-79444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D0D60-BFD9-4C2A-8C40-A03EA846FA38}">
  <ds:schemaRefs>
    <ds:schemaRef ds:uri="http://schemas.microsoft.com/office/2006/metadata/properties"/>
    <ds:schemaRef ds:uri="http://www.w3.org/2000/xmlns/"/>
    <ds:schemaRef ds:uri="9dde59e0-9be5-46b6-acf7-bec107cbfe84"/>
    <ds:schemaRef ds:uri="http://schemas.microsoft.com/office/infopath/2007/PartnerControls"/>
    <ds:schemaRef ds:uri="999f919b-ab5a-4db1-a56a-2b12b49855bf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88F7C16D-9239-4AFB-BD63-8CA6B8AC17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C7890-57CA-4296-8DE0-1D0BFE523E83}">
  <ds:schemaRefs>
    <ds:schemaRef ds:uri="http://schemas.microsoft.com/sharepoint/events"/>
    <ds:schemaRef ds:uri="http://www.w3.org/2000/xmlns/"/>
  </ds:schemaRefs>
</ds:datastoreItem>
</file>

<file path=customXml/itemProps4.xml><?xml version="1.0" encoding="utf-8"?>
<ds:datastoreItem xmlns:ds="http://schemas.openxmlformats.org/officeDocument/2006/customXml" ds:itemID="{5266DEBC-16A3-4481-B44B-0CD4F8CB42B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99f919b-ab5a-4db1-a56a-2b12b49855bf"/>
    <ds:schemaRef ds:uri="9dde59e0-9be5-46b6-acf7-bec107cbfe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 WEEK 1</vt:lpstr>
      <vt:lpstr>'OCTOBER WEEK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Wilkinson Mensah</dc:creator>
  <cp:keywords/>
  <dc:description/>
  <cp:lastModifiedBy>Josephine Asiedu</cp:lastModifiedBy>
  <cp:revision/>
  <cp:lastPrinted>2024-10-16T13:46:08Z</cp:lastPrinted>
  <dcterms:created xsi:type="dcterms:W3CDTF">2024-05-16T10:45:16Z</dcterms:created>
  <dcterms:modified xsi:type="dcterms:W3CDTF">2024-10-17T17:14:18Z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b498bf6e-75e0-427f-957c-1d10b6b734af</vt:lpwstr>
  </property>
  <property fmtid="{D5CDD505-2E9C-101B-9397-08002B2CF9AE}" pid="4" name="MediaServiceImageTags">
    <vt:lpwstr/>
  </property>
</Properties>
</file>