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C\2023\Vessel Clearance Report\Key Indicative Parameter of Imported Petroleum Products\December\"/>
    </mc:Choice>
  </mc:AlternateContent>
  <xr:revisionPtr revIDLastSave="0" documentId="8_{313274FA-D1B3-43ED-B861-BB593F841DF2}" xr6:coauthVersionLast="47" xr6:coauthVersionMax="47" xr10:uidLastSave="{00000000-0000-0000-0000-000000000000}"/>
  <bookViews>
    <workbookView xWindow="-110" yWindow="-110" windowWidth="18590" windowHeight="10420" xr2:uid="{2457D459-1A34-4838-9B5C-A236B973465B}"/>
  </bookViews>
  <sheets>
    <sheet name="DECEMBER WEEK 2" sheetId="1" r:id="rId1"/>
  </sheets>
  <definedNames>
    <definedName name="_xlnm.Print_Area" localSheetId="0">'DECEMBER WEEK 2'!$A$1:$L$39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K31" i="1"/>
  <c r="G31" i="1"/>
  <c r="C31" i="1"/>
  <c r="K30" i="1"/>
  <c r="C30" i="1"/>
  <c r="L28" i="1"/>
  <c r="K28" i="1"/>
  <c r="J28" i="1"/>
  <c r="J31" i="1" s="1"/>
  <c r="I28" i="1"/>
  <c r="I31" i="1" s="1"/>
  <c r="H28" i="1"/>
  <c r="H31" i="1" s="1"/>
  <c r="E28" i="1"/>
  <c r="E31" i="1" s="1"/>
  <c r="D28" i="1"/>
  <c r="D31" i="1" s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<sst xmlns="http://schemas.openxmlformats.org/spreadsheetml/2006/main" count="74" uniqueCount="57">
  <si>
    <t>NATIONAL PETROLEUM AUTHORITY</t>
  </si>
  <si>
    <t xml:space="preserve">Key Indicative Quality Parameters of Imported Petroleum Products
(December 10, 2023 - December 16, 2023) 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</si>
  <si>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</si>
  <si>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</si>
  <si>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</si>
  <si>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</si>
  <si>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</si>
  <si>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</si>
  <si>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</si>
  <si>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</si>
  <si>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</si>
  <si>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</si>
  <si>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</si>
  <si>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</si>
  <si>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</si>
  <si>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</si>
  <si>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</si>
  <si>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</si>
  <si>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</si>
  <si>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</si>
  <si>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MT HAFNIA TAURUS</t>
  </si>
  <si>
    <t>AVERAGE 91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</si>
  <si>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</si>
  <si>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</si>
  <si>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</si>
  <si>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</si>
  <si>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</si>
  <si>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</si>
  <si>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</si>
  <si>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SEA PROMISE </t>
  </si>
  <si>
    <t xml:space="preserve">MT JANE </t>
  </si>
  <si>
    <t>1.0</t>
  </si>
  <si>
    <t xml:space="preserve">MT ESENTEPE </t>
  </si>
  <si>
    <t>1.5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</si>
  <si>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</si>
  <si>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</si>
  <si>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</si>
  <si>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</si>
  <si>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</si>
  <si>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</si>
  <si>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</si>
  <si>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</si>
  <si>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Propylene , mol%)</t>
  </si>
  <si>
    <t>Propane, max
(mol%)</t>
  </si>
  <si>
    <t>Total C4, min
(mol%)</t>
  </si>
  <si>
    <t>Total C5 &amp; Higher, max
(mol%)</t>
  </si>
  <si>
    <t>5-15</t>
  </si>
  <si>
    <t>GS 535:2022</t>
  </si>
  <si>
    <t xml:space="preserve">GT LA CONDAMINE </t>
  </si>
  <si>
    <t>&lt;0.05</t>
  </si>
  <si>
    <t>GT BARUMK GAS</t>
  </si>
  <si>
    <t>GT NEGMAR MIN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</si>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</sst>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Times Roman"/>
    </font>
    <font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quotePrefix="1" applyFont="1" applyBorder="1" applyAlignment="1" applyProtection="1">
      <alignment horizontal="center" vertical="center" wrapText="1"/>
      <protection locked="0"/>
    </xf>
    <xf numFmtId="164" fontId="3" fillId="0" borderId="10" xfId="0" quotePrefix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0" borderId="0" xfId="0" applyFont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2" fontId="5" fillId="0" borderId="5" xfId="0" applyNumberFormat="1" applyFont="1" applyBorder="1" applyAlignment="1" applyProtection="1">
      <alignment horizontal="center" vertical="center"/>
      <protection locked="0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5" fillId="0" borderId="12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 wrapText="1"/>
    </xf>
    <xf numFmtId="165" fontId="2" fillId="0" borderId="33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05DFD-CD5C-4528-92DD-00920457D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88514-8082-4F76-BA0A-4254D8745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1B12F-8934-4F5A-BAF0-790A02F9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56348A-A470-4DC4-83BD-4C7BEC825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E48566-5676-41C0-8DDA-C7DE8E6CA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BE49AE-7C5A-4F5C-9998-21A5FC40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480856-7CB0-43F6-8B7C-633B0C0BA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1FAAA2-49DE-460D-97C8-DC5CB6B9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6C80-CE70-4E77-B71C-6AC2948F7D7A}">
  <sheetPr>
    <pageSetUpPr fitToPage="1"/>
  </sheetPr>
  <dimension ref="A1:M43"/>
  <sheetViews>
    <sheetView tabSelected="1" view="pageBreakPreview" zoomScale="14" zoomScaleNormal="100" zoomScaleSheetLayoutView="14" workbookViewId="0">
      <selection activeCell="B2" sqref="B2:L2"/>
    </sheetView>
  </sheetViews>
  <sheetFormatPr defaultColWidth="20.81640625" defaultRowHeight="114.75" customHeight="1"/>
  <cols>
    <col min="1" max="1" width="86" style="5" customWidth="1"/>
    <col min="2" max="2" width="110" style="5" customWidth="1"/>
    <col min="3" max="3" width="71.453125" style="5" customWidth="1"/>
    <col min="4" max="4" width="76.453125" style="5" customWidth="1"/>
    <col min="5" max="5" width="77.81640625" style="5" customWidth="1"/>
    <col min="6" max="6" width="75.26953125" style="5" customWidth="1"/>
    <col min="7" max="7" width="81.7265625" style="5" customWidth="1"/>
    <col min="8" max="8" width="83.81640625" style="5" customWidth="1"/>
    <col min="9" max="9" width="81.453125" style="5" customWidth="1"/>
    <col min="10" max="10" width="85.453125" style="5" customWidth="1"/>
    <col min="11" max="11" width="86.1796875" style="5" customWidth="1"/>
    <col min="12" max="12" width="120.81640625" style="5" customWidth="1"/>
    <col min="13" max="16384" width="20.81640625" style="5"/>
  </cols>
  <sheetData>
    <row r="1" spans="1:12" ht="114.75" customHeight="1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114.75" customHeight="1" thickBot="1">
      <c r="A2" s="1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14.75" customHeight="1" thickBot="1">
      <c r="B3" s="7"/>
      <c r="C3" s="8"/>
      <c r="D3" s="8"/>
      <c r="E3" s="8"/>
      <c r="F3" s="8"/>
      <c r="G3" s="8"/>
      <c r="H3" s="8"/>
      <c r="I3" s="8"/>
      <c r="J3" s="8"/>
      <c r="K3" s="9"/>
      <c r="L3" s="10"/>
    </row>
    <row r="4" spans="1:12" ht="114.75" customHeight="1" thickBot="1">
      <c r="B4" s="11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2" s="13" customFormat="1" ht="114.75" customHeight="1" thickBot="1"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/>
      <c r="H5" s="14"/>
      <c r="I5" s="14"/>
      <c r="J5" s="14"/>
      <c r="K5" s="14" t="s">
        <v>8</v>
      </c>
      <c r="L5" s="15"/>
    </row>
    <row r="6" spans="1:12" s="16" customFormat="1" ht="114.75" customHeight="1" thickBot="1">
      <c r="B6" s="14"/>
      <c r="C6" s="14"/>
      <c r="D6" s="14"/>
      <c r="E6" s="14"/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4"/>
      <c r="L6" s="18"/>
    </row>
    <row r="7" spans="1:12" s="16" customFormat="1" ht="114.75" customHeight="1" thickBot="1">
      <c r="A7" s="17" t="s">
        <v>14</v>
      </c>
      <c r="B7" s="19"/>
      <c r="C7" s="20" t="s">
        <v>15</v>
      </c>
      <c r="D7" s="20">
        <v>50</v>
      </c>
      <c r="E7" s="20" t="s">
        <v>16</v>
      </c>
      <c r="F7" s="20" t="s">
        <v>17</v>
      </c>
      <c r="G7" s="20">
        <v>70</v>
      </c>
      <c r="H7" s="20">
        <v>120</v>
      </c>
      <c r="I7" s="20">
        <v>185</v>
      </c>
      <c r="J7" s="20">
        <v>215</v>
      </c>
      <c r="K7" s="20" t="s">
        <v>18</v>
      </c>
      <c r="L7" s="18"/>
    </row>
    <row r="8" spans="1:12" s="16" customFormat="1" ht="114.75" customHeight="1" thickBot="1">
      <c r="A8" s="21" t="s">
        <v>19</v>
      </c>
      <c r="B8" s="22" t="s">
        <v>20</v>
      </c>
      <c r="C8" s="23">
        <v>745.5</v>
      </c>
      <c r="D8" s="23">
        <v>16.3</v>
      </c>
      <c r="E8" s="24">
        <v>91.2</v>
      </c>
      <c r="F8" s="24">
        <v>32.700000000000003</v>
      </c>
      <c r="G8" s="24">
        <v>56.9</v>
      </c>
      <c r="H8" s="24">
        <v>105.8</v>
      </c>
      <c r="I8" s="24">
        <v>171.9</v>
      </c>
      <c r="J8" s="24">
        <v>206.5</v>
      </c>
      <c r="K8" s="24">
        <v>57.3</v>
      </c>
    </row>
    <row r="9" spans="1:12" s="16" customFormat="1" ht="114.75" hidden="1" customHeight="1" thickBot="1">
      <c r="A9" s="25"/>
      <c r="B9" s="22"/>
      <c r="C9" s="23"/>
      <c r="D9" s="23"/>
      <c r="E9" s="24"/>
      <c r="F9" s="24"/>
      <c r="G9" s="24"/>
      <c r="H9" s="24"/>
      <c r="I9" s="24"/>
      <c r="J9" s="24"/>
      <c r="K9" s="24"/>
    </row>
    <row r="10" spans="1:12" s="16" customFormat="1" ht="114.75" hidden="1" customHeight="1" thickBot="1">
      <c r="A10" s="26"/>
      <c r="B10" s="22"/>
      <c r="C10" s="23"/>
      <c r="D10" s="23"/>
      <c r="E10" s="24"/>
      <c r="F10" s="24"/>
      <c r="G10" s="24"/>
      <c r="H10" s="24"/>
      <c r="I10" s="24"/>
      <c r="J10" s="24"/>
      <c r="K10" s="24"/>
    </row>
    <row r="11" spans="1:12" s="16" customFormat="1" ht="114.75" hidden="1" customHeight="1" thickBot="1">
      <c r="A11" s="21"/>
      <c r="B11" s="17" t="s">
        <v>21</v>
      </c>
      <c r="C11" s="23"/>
      <c r="D11" s="23"/>
      <c r="E11" s="23"/>
      <c r="F11" s="23"/>
      <c r="G11" s="24"/>
      <c r="H11" s="24"/>
      <c r="I11" s="24"/>
      <c r="J11" s="24"/>
      <c r="K11" s="24"/>
    </row>
    <row r="12" spans="1:12" s="16" customFormat="1" ht="114.75" customHeight="1" thickBot="1">
      <c r="B12" s="27"/>
    </row>
    <row r="13" spans="1:12" ht="114.75" customHeight="1" thickBot="1">
      <c r="B13" s="28" t="s">
        <v>22</v>
      </c>
      <c r="C13" s="28"/>
      <c r="D13" s="28"/>
      <c r="E13" s="28"/>
      <c r="F13" s="28"/>
      <c r="G13" s="28"/>
      <c r="H13" s="29"/>
      <c r="I13" s="29"/>
      <c r="J13" s="29"/>
      <c r="K13" s="29"/>
      <c r="L13" s="29"/>
    </row>
    <row r="14" spans="1:12" s="13" customFormat="1" ht="114.75" customHeight="1" thickBot="1">
      <c r="B14" s="14" t="s">
        <v>3</v>
      </c>
      <c r="C14" s="14" t="s">
        <v>4</v>
      </c>
      <c r="D14" s="14" t="s">
        <v>5</v>
      </c>
      <c r="E14" s="14" t="s">
        <v>23</v>
      </c>
      <c r="F14" s="14" t="s">
        <v>24</v>
      </c>
      <c r="G14" s="14" t="s">
        <v>25</v>
      </c>
    </row>
    <row r="15" spans="1:12" s="16" customFormat="1" ht="114.75" customHeight="1" thickBot="1">
      <c r="B15" s="14"/>
      <c r="C15" s="14"/>
      <c r="D15" s="14"/>
      <c r="E15" s="14"/>
      <c r="F15" s="14"/>
      <c r="G15" s="14"/>
    </row>
    <row r="16" spans="1:12" s="16" customFormat="1" ht="114.75" customHeight="1" thickBot="1">
      <c r="A16" s="17" t="s">
        <v>14</v>
      </c>
      <c r="B16" s="30"/>
      <c r="C16" s="17" t="s">
        <v>26</v>
      </c>
      <c r="D16" s="31">
        <v>50</v>
      </c>
      <c r="E16" s="31">
        <v>46</v>
      </c>
      <c r="F16" s="32" t="s">
        <v>27</v>
      </c>
      <c r="G16" s="31">
        <v>3</v>
      </c>
    </row>
    <row r="17" spans="1:13" s="16" customFormat="1" ht="114.75" hidden="1" customHeight="1" thickBot="1">
      <c r="A17" s="33"/>
      <c r="B17" s="17"/>
      <c r="C17" s="17"/>
      <c r="D17" s="31"/>
      <c r="E17" s="31"/>
      <c r="F17" s="32"/>
      <c r="G17" s="31"/>
    </row>
    <row r="18" spans="1:13" s="16" customFormat="1" ht="114.75" customHeight="1" thickBot="1">
      <c r="A18" s="34" t="s">
        <v>28</v>
      </c>
      <c r="B18" s="22" t="s">
        <v>29</v>
      </c>
      <c r="C18" s="22">
        <v>833.1</v>
      </c>
      <c r="D18" s="35">
        <v>10</v>
      </c>
      <c r="E18" s="35">
        <v>53.1</v>
      </c>
      <c r="F18" s="36">
        <v>62</v>
      </c>
      <c r="G18" s="35">
        <v>1</v>
      </c>
    </row>
    <row r="19" spans="1:13" s="16" customFormat="1" ht="114.75" customHeight="1" thickBot="1">
      <c r="A19" s="37"/>
      <c r="B19" s="38" t="s">
        <v>30</v>
      </c>
      <c r="C19" s="38">
        <v>830.6</v>
      </c>
      <c r="D19" s="39">
        <v>9</v>
      </c>
      <c r="E19" s="23">
        <v>52.7</v>
      </c>
      <c r="F19" s="40">
        <v>63</v>
      </c>
      <c r="G19" s="40" t="s">
        <v>31</v>
      </c>
    </row>
    <row r="20" spans="1:13" s="16" customFormat="1" ht="114.75" customHeight="1" thickBot="1">
      <c r="A20" s="41"/>
      <c r="B20" s="38" t="s">
        <v>32</v>
      </c>
      <c r="C20" s="38">
        <v>833.8</v>
      </c>
      <c r="D20" s="39">
        <v>7.1</v>
      </c>
      <c r="E20" s="23">
        <v>52.5</v>
      </c>
      <c r="F20" s="40">
        <v>55</v>
      </c>
      <c r="G20" s="40" t="s">
        <v>33</v>
      </c>
    </row>
    <row r="21" spans="1:13" s="16" customFormat="1" ht="114.75" customHeight="1" thickBot="1">
      <c r="A21" s="13"/>
      <c r="B21" s="33" t="s">
        <v>34</v>
      </c>
      <c r="C21" s="24">
        <f>SUM(C18,C20,C19)/3</f>
        <v>832.5</v>
      </c>
      <c r="D21" s="24">
        <f>SUM(D18,D20,D19)/3</f>
        <v>8.7000000000000011</v>
      </c>
      <c r="E21" s="24">
        <f>SUM(E20,E18,E19)/3</f>
        <v>52.766666666666673</v>
      </c>
      <c r="F21" s="24">
        <f>SUM(F20,F18,F19)/3</f>
        <v>60</v>
      </c>
      <c r="G21" s="24">
        <f>SUM(G20,G18,H1)/3</f>
        <v>0.33333333333333331</v>
      </c>
    </row>
    <row r="22" spans="1:13" s="16" customFormat="1" ht="114.75" customHeight="1" thickBot="1">
      <c r="A22" s="13"/>
      <c r="B22" s="27"/>
    </row>
    <row r="23" spans="1:13" ht="114.75" customHeight="1" thickBot="1">
      <c r="B23" s="42" t="s">
        <v>35</v>
      </c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1:13" s="45" customFormat="1" ht="114.75" customHeight="1" thickBot="1">
      <c r="B24" s="46" t="s">
        <v>3</v>
      </c>
      <c r="C24" s="47" t="s">
        <v>4</v>
      </c>
      <c r="D24" s="46" t="s">
        <v>36</v>
      </c>
      <c r="E24" s="47" t="s">
        <v>37</v>
      </c>
      <c r="F24" s="46" t="s">
        <v>38</v>
      </c>
      <c r="G24" s="48" t="s">
        <v>39</v>
      </c>
      <c r="H24" s="49"/>
      <c r="I24" s="49"/>
      <c r="J24" s="49"/>
      <c r="K24" s="49"/>
      <c r="L24" s="50"/>
    </row>
    <row r="25" spans="1:13" s="45" customFormat="1" ht="152.25" customHeight="1" thickBot="1">
      <c r="B25" s="51"/>
      <c r="C25" s="52"/>
      <c r="D25" s="51"/>
      <c r="E25" s="52"/>
      <c r="F25" s="51"/>
      <c r="G25" s="53" t="s">
        <v>40</v>
      </c>
      <c r="H25" s="17" t="s">
        <v>41</v>
      </c>
      <c r="I25" s="17" t="s">
        <v>42</v>
      </c>
      <c r="J25" s="17" t="s">
        <v>43</v>
      </c>
      <c r="K25" s="17" t="s">
        <v>44</v>
      </c>
      <c r="L25" s="54" t="s">
        <v>45</v>
      </c>
      <c r="M25" s="55"/>
    </row>
    <row r="26" spans="1:13" s="45" customFormat="1" ht="114.75" customHeight="1" thickBot="1">
      <c r="A26" s="17" t="s">
        <v>14</v>
      </c>
      <c r="B26" s="30"/>
      <c r="C26" s="56" t="s">
        <v>17</v>
      </c>
      <c r="D26" s="17">
        <v>480</v>
      </c>
      <c r="E26" s="57" t="s">
        <v>46</v>
      </c>
      <c r="F26" s="17">
        <v>0.05</v>
      </c>
      <c r="G26" s="58">
        <v>0</v>
      </c>
      <c r="H26" s="59">
        <v>0</v>
      </c>
      <c r="I26" s="59">
        <v>1</v>
      </c>
      <c r="J26" s="59">
        <v>2</v>
      </c>
      <c r="K26" s="59">
        <v>95</v>
      </c>
      <c r="L26" s="60">
        <v>2</v>
      </c>
      <c r="M26" s="55"/>
    </row>
    <row r="27" spans="1:13" s="45" customFormat="1" ht="114.75" hidden="1" customHeight="1" thickBot="1">
      <c r="A27" s="61"/>
      <c r="B27" s="62"/>
      <c r="C27" s="62"/>
      <c r="D27" s="63"/>
      <c r="E27" s="64"/>
      <c r="F27" s="63"/>
      <c r="G27" s="65"/>
      <c r="H27" s="66"/>
      <c r="I27" s="66"/>
      <c r="J27" s="66"/>
      <c r="K27" s="66"/>
      <c r="L27" s="67"/>
      <c r="M27" s="55"/>
    </row>
    <row r="28" spans="1:13" ht="114.75" customHeight="1" thickBot="1">
      <c r="A28" s="68" t="s">
        <v>47</v>
      </c>
      <c r="B28" s="69" t="s">
        <v>48</v>
      </c>
      <c r="C28" s="70">
        <v>578</v>
      </c>
      <c r="D28" s="40">
        <f>SUM(340,339,336)/3</f>
        <v>338.33333333333331</v>
      </c>
      <c r="E28" s="70">
        <f>SUM(12.2,11.6,9.72)/3</f>
        <v>11.173333333333332</v>
      </c>
      <c r="F28" s="23" t="s">
        <v>49</v>
      </c>
      <c r="G28" s="71">
        <v>0</v>
      </c>
      <c r="H28" s="72">
        <f>SUM(0.03,0.02,0.03)/3</f>
        <v>2.6666666666666668E-2</v>
      </c>
      <c r="I28" s="72">
        <f>SUM(0.25,0.18,0.22)/3</f>
        <v>0.21666666666666667</v>
      </c>
      <c r="J28" s="72">
        <f>SUM(4.29,3.32,3.76)/3</f>
        <v>3.7899999999999996</v>
      </c>
      <c r="K28" s="72">
        <f>SUM(95.24,96.25,95.75)/3</f>
        <v>95.74666666666667</v>
      </c>
      <c r="L28" s="73">
        <f>SUM(0.19,0.23,0.24)/3</f>
        <v>0.22</v>
      </c>
    </row>
    <row r="29" spans="1:13" ht="114.75" customHeight="1" thickBot="1">
      <c r="A29" s="74"/>
      <c r="B29" s="69" t="s">
        <v>50</v>
      </c>
      <c r="C29" s="70">
        <v>584</v>
      </c>
      <c r="D29" s="40">
        <v>256</v>
      </c>
      <c r="E29" s="70">
        <v>8.7200000000000006</v>
      </c>
      <c r="F29" s="23" t="s">
        <v>49</v>
      </c>
      <c r="G29" s="71">
        <v>0</v>
      </c>
      <c r="H29" s="72">
        <v>0</v>
      </c>
      <c r="I29" s="72">
        <v>0</v>
      </c>
      <c r="J29" s="72">
        <v>0.01</v>
      </c>
      <c r="K29" s="72">
        <v>99.52</v>
      </c>
      <c r="L29" s="73">
        <v>0.47</v>
      </c>
    </row>
    <row r="30" spans="1:13" ht="114.75" customHeight="1" thickBot="1">
      <c r="A30" s="75"/>
      <c r="B30" s="69" t="s">
        <v>51</v>
      </c>
      <c r="C30" s="70">
        <f>583.55</f>
        <v>583.54999999999995</v>
      </c>
      <c r="D30" s="40">
        <v>265</v>
      </c>
      <c r="E30" s="70">
        <v>7.39</v>
      </c>
      <c r="F30" s="23" t="s">
        <v>49</v>
      </c>
      <c r="G30" s="71">
        <v>0</v>
      </c>
      <c r="H30" s="72">
        <v>0</v>
      </c>
      <c r="I30" s="72">
        <v>0</v>
      </c>
      <c r="J30" s="72">
        <v>0.77</v>
      </c>
      <c r="K30" s="72">
        <f>99.01</f>
        <v>99.01</v>
      </c>
      <c r="L30" s="73">
        <v>0.22</v>
      </c>
    </row>
    <row r="31" spans="1:13" ht="114.75" customHeight="1" thickBot="1">
      <c r="A31" s="7"/>
      <c r="B31" s="76" t="s">
        <v>34</v>
      </c>
      <c r="C31" s="77">
        <f>AVERAGE(C28:C30)</f>
        <v>581.85</v>
      </c>
      <c r="D31" s="78">
        <f t="shared" ref="D31:E31" si="0">AVERAGE(D28:D30)</f>
        <v>286.4444444444444</v>
      </c>
      <c r="E31" s="77">
        <f t="shared" si="0"/>
        <v>9.0944444444444432</v>
      </c>
      <c r="F31" s="79" t="s">
        <v>49</v>
      </c>
      <c r="G31" s="80">
        <f>AVERAGE(G28:G29)</f>
        <v>0</v>
      </c>
      <c r="H31" s="81">
        <f>AVERAGE(H28:H30)</f>
        <v>8.8888888888888889E-3</v>
      </c>
      <c r="I31" s="81">
        <f t="shared" ref="I31:K31" si="1">AVERAGE(I28:I30)</f>
        <v>7.2222222222222229E-2</v>
      </c>
      <c r="J31" s="81">
        <f t="shared" si="1"/>
        <v>1.5233333333333332</v>
      </c>
      <c r="K31" s="81">
        <f t="shared" si="1"/>
        <v>98.092222222222219</v>
      </c>
      <c r="L31" s="82">
        <f>AVERAGE(L28:L30)</f>
        <v>0.30333333333333329</v>
      </c>
    </row>
    <row r="32" spans="1:13" ht="114.75" hidden="1" customHeight="1" thickBot="1">
      <c r="B32" s="13"/>
      <c r="C32" s="83"/>
      <c r="D32" s="83"/>
      <c r="E32" s="83"/>
      <c r="F32" s="84"/>
      <c r="G32" s="83"/>
      <c r="H32" s="83"/>
      <c r="I32" s="83"/>
      <c r="J32" s="83"/>
      <c r="K32" s="83"/>
      <c r="L32" s="83"/>
    </row>
    <row r="33" spans="1:12" ht="114.75" hidden="1" customHeight="1">
      <c r="A33" s="85"/>
      <c r="B33" s="86" t="s">
        <v>52</v>
      </c>
      <c r="C33" s="87"/>
      <c r="D33" s="87"/>
      <c r="E33" s="87"/>
      <c r="F33" s="87"/>
      <c r="G33" s="88"/>
      <c r="H33" s="84"/>
      <c r="I33" s="84"/>
      <c r="J33" s="16"/>
      <c r="K33" s="16"/>
      <c r="L33" s="16"/>
    </row>
    <row r="34" spans="1:12" ht="114.75" hidden="1" customHeight="1" thickBot="1">
      <c r="A34" s="61"/>
      <c r="B34" s="89" t="s">
        <v>3</v>
      </c>
      <c r="C34" s="90" t="s">
        <v>53</v>
      </c>
      <c r="D34" s="90" t="s">
        <v>5</v>
      </c>
      <c r="E34" s="90" t="s">
        <v>23</v>
      </c>
      <c r="F34" s="91" t="s">
        <v>24</v>
      </c>
      <c r="G34" s="91" t="s">
        <v>54</v>
      </c>
      <c r="H34" s="84"/>
      <c r="I34" s="84"/>
      <c r="J34" s="16"/>
      <c r="K34" s="16"/>
      <c r="L34" s="16"/>
    </row>
    <row r="35" spans="1:12" ht="114.75" hidden="1" customHeight="1" thickBot="1">
      <c r="A35" s="92"/>
      <c r="B35" s="93"/>
      <c r="C35" s="94"/>
      <c r="D35" s="94"/>
      <c r="E35" s="94"/>
      <c r="F35" s="95"/>
      <c r="G35" s="95"/>
      <c r="H35" s="84"/>
      <c r="I35" s="84"/>
      <c r="J35" s="16"/>
      <c r="K35" s="16"/>
      <c r="L35" s="16"/>
    </row>
    <row r="36" spans="1:12" ht="114.75" hidden="1" customHeight="1" thickBot="1">
      <c r="A36" s="96" t="s">
        <v>14</v>
      </c>
      <c r="B36" s="97"/>
      <c r="C36" s="98">
        <v>890</v>
      </c>
      <c r="D36" s="99">
        <v>50</v>
      </c>
      <c r="E36" s="99">
        <v>46</v>
      </c>
      <c r="F36" s="98">
        <v>60</v>
      </c>
      <c r="G36" s="100" t="s">
        <v>55</v>
      </c>
      <c r="H36" s="84"/>
      <c r="I36" s="84"/>
      <c r="J36" s="16"/>
      <c r="K36" s="16"/>
      <c r="L36" s="16"/>
    </row>
    <row r="37" spans="1:12" ht="114.75" hidden="1" customHeight="1">
      <c r="A37" s="96" t="s">
        <v>56</v>
      </c>
      <c r="B37" s="101"/>
      <c r="C37" s="102"/>
      <c r="D37" s="102"/>
      <c r="E37" s="102"/>
      <c r="F37" s="102"/>
      <c r="G37" s="103"/>
      <c r="H37" s="84"/>
      <c r="I37" s="84"/>
      <c r="J37" s="16"/>
      <c r="K37" s="16"/>
      <c r="L37" s="16"/>
    </row>
    <row r="38" spans="1:12" ht="114.75" hidden="1" customHeight="1">
      <c r="B38" s="16"/>
      <c r="C38" s="83"/>
      <c r="D38" s="83"/>
      <c r="E38" s="16"/>
      <c r="F38" s="16"/>
      <c r="G38" s="84"/>
      <c r="H38" s="84"/>
      <c r="I38" s="84"/>
      <c r="J38" s="16"/>
      <c r="K38" s="16"/>
      <c r="L38" s="16"/>
    </row>
    <row r="39" spans="1:12" ht="114.75" hidden="1" customHeight="1">
      <c r="B39" s="16"/>
      <c r="C39" s="83"/>
      <c r="D39" s="83"/>
      <c r="E39" s="16"/>
      <c r="F39" s="16"/>
      <c r="G39" s="84"/>
      <c r="H39" s="84"/>
      <c r="I39" s="84"/>
      <c r="J39" s="16"/>
      <c r="K39" s="16"/>
      <c r="L39" s="16"/>
    </row>
    <row r="40" spans="1:12" ht="114.75" customHeight="1">
      <c r="B40" s="16"/>
      <c r="C40" s="83"/>
      <c r="D40" s="83"/>
      <c r="E40" s="16"/>
      <c r="F40" s="16"/>
      <c r="G40" s="84"/>
      <c r="H40" s="84"/>
      <c r="I40" s="84"/>
      <c r="J40" s="16"/>
      <c r="K40" s="16"/>
      <c r="L40" s="16"/>
    </row>
    <row r="41" spans="1:12" ht="114.75" customHeight="1">
      <c r="B41" s="16"/>
      <c r="C41" s="83"/>
      <c r="D41" s="83"/>
      <c r="E41" s="16"/>
      <c r="F41" s="16"/>
      <c r="G41" s="84"/>
      <c r="H41" s="84"/>
      <c r="I41" s="84"/>
      <c r="J41" s="16"/>
      <c r="K41" s="16"/>
      <c r="L41" s="16"/>
    </row>
    <row r="42" spans="1:12" ht="114.75" customHeight="1">
      <c r="B42" s="16"/>
      <c r="C42" s="16"/>
      <c r="D42" s="83"/>
      <c r="E42" s="16"/>
      <c r="F42" s="16"/>
      <c r="G42" s="83"/>
      <c r="H42" s="16"/>
      <c r="I42" s="16"/>
      <c r="J42" s="16"/>
      <c r="K42" s="16"/>
    </row>
    <row r="43" spans="1:12" ht="114.75" customHeight="1">
      <c r="B43" s="13"/>
      <c r="C43" s="83"/>
      <c r="D43" s="83"/>
      <c r="E43" s="84"/>
      <c r="F43" s="16"/>
      <c r="G43" s="16"/>
      <c r="H43" s="84"/>
      <c r="I43" s="84"/>
      <c r="J43" s="84"/>
      <c r="K43" s="16"/>
    </row>
  </sheetData>
  <mergeCells count="32">
    <mergeCell ref="A28:A30"/>
    <mergeCell ref="B33:G33"/>
    <mergeCell ref="B34:B35"/>
    <mergeCell ref="C34:C35"/>
    <mergeCell ref="D34:D35"/>
    <mergeCell ref="E34:E35"/>
    <mergeCell ref="F34:F35"/>
    <mergeCell ref="G34:G35"/>
    <mergeCell ref="A18:A20"/>
    <mergeCell ref="B23:L23"/>
    <mergeCell ref="B24:B25"/>
    <mergeCell ref="C24:C25"/>
    <mergeCell ref="D24:D25"/>
    <mergeCell ref="E24:E25"/>
    <mergeCell ref="F24:F25"/>
    <mergeCell ref="G24:L24"/>
    <mergeCell ref="B13:G13"/>
    <mergeCell ref="B14:B15"/>
    <mergeCell ref="C14:C15"/>
    <mergeCell ref="D14:D15"/>
    <mergeCell ref="E14:E15"/>
    <mergeCell ref="F14:F15"/>
    <mergeCell ref="G14:G15"/>
    <mergeCell ref="B1:L1"/>
    <mergeCell ref="B2:L2"/>
    <mergeCell ref="B4:K4"/>
    <mergeCell ref="B5:B6"/>
    <mergeCell ref="C5:C6"/>
    <mergeCell ref="D5:D6"/>
    <mergeCell ref="E5:E6"/>
    <mergeCell ref="F5:J5"/>
    <mergeCell ref="K5:K6"/>
  </mergeCells>
  <pageMargins left="0.7" right="0.7" top="0.75" bottom="0.75" header="0.3" footer="0.3"/>
  <pageSetup paperSize="9" scale="12" orientation="landscape" r:id="rId1"/>
  <rowBreaks count="1" manualBreakCount="1">
    <brk id="30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 WEEK 2</vt:lpstr>
      <vt:lpstr>'DECEMBER WEEK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Wilkinson Mensah</dc:creator>
  <cp:lastModifiedBy>Linda Wilkinson Mensah</cp:lastModifiedBy>
  <dcterms:created xsi:type="dcterms:W3CDTF">2023-12-21T12:11:38Z</dcterms:created>
  <dcterms:modified xsi:type="dcterms:W3CDTF">2023-12-21T12:12:21Z</dcterms:modified>
</cp:coreProperties>
</file>