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C\2023\Vessel Clearance Report\Key Indicative Parameter of Imported Petroleum Products\December\"/>
    </mc:Choice>
  </mc:AlternateContent>
  <xr:revisionPtr revIDLastSave="0" documentId="13_ncr:1_{1A91FECA-877D-40B3-BB03-F870716E983A}" xr6:coauthVersionLast="47" xr6:coauthVersionMax="47" xr10:uidLastSave="{00000000-0000-0000-0000-000000000000}"/>
  <bookViews>
    <workbookView xWindow="-110" yWindow="-110" windowWidth="18590" windowHeight="10420" xr2:uid="{F6C88506-B089-41CE-A273-0CFF7F1F9A0F}"/>
  </bookViews>
  <sheets>
    <sheet name="DECEMBER WEEK 1" sheetId="1" r:id="rId1"/>
  </sheets>
  <definedNames>
    <definedName name="_xlnm.Print_Area" localSheetId="0">'DECEMBER WEEK 1'!$A$1:$L$21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I19" i="1"/>
  <c r="H19" i="1"/>
  <c r="G19" i="1"/>
  <c r="D19" i="1"/>
  <c r="C19" i="1"/>
  <c r="L18" i="1"/>
  <c r="K18" i="1"/>
  <c r="J18" i="1"/>
  <c r="J19" i="1" s="1"/>
  <c r="F18" i="1"/>
  <c r="E18" i="1"/>
  <c r="E19" i="1" s="1"/>
  <c r="D18" i="1"/>
  <c r="C18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<sst xmlns="http://schemas.openxmlformats.org/spreadsheetml/2006/main" count="44" uniqueCount="40">
  <si>
    <t>NATIONAL PETROLEUM AUTHORITY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</si>
  <si>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</si>
  <si>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</si>
  <si>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</si>
  <si>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</si>
  <si>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</si>
  <si>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</si>
  <si>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</si>
  <si>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</si>
  <si>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</si>
  <si>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</si>
  <si>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</si>
  <si>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</si>
  <si>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</si>
  <si>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</si>
  <si>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</si>
  <si>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</si>
  <si>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</si>
  <si>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</si>
  <si>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MT DORIC BREEZE</t>
  </si>
  <si>
    <t>MT HAFNIA TAURUS</t>
  </si>
  <si>
    <t>AVERAGE 91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</si>
  <si>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</si>
  <si>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</si>
  <si>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</si>
  <si>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</si>
  <si>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</si>
  <si>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</si>
  <si>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</si>
  <si>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Propylene , mol%)</t>
  </si>
  <si>
    <t>Propane, max
(mol%)</t>
  </si>
  <si>
    <t>Total C4, min
(mol%)</t>
  </si>
  <si>
    <t>Total C5 &amp; Higher, max
(mol%)</t>
  </si>
  <si>
    <t>5-15</t>
  </si>
  <si>
    <t>GS 535:2022</t>
  </si>
  <si>
    <t>GT NEGMAR MIN</t>
  </si>
  <si>
    <t>AVERAGE</t>
  </si>
  <si>
    <t>0.05</t>
  </si>
  <si>
    <t>0.20</t>
  </si>
  <si>
    <t xml:space="preserve">Key Indicative Quality Parameters of Imported Petroleum Products              
(December 3, 2023 - December 9, 2023)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</si>
</sst>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60"/>
      <color theme="1"/>
      <name val="Times Roman"/>
    </font>
    <font>
      <sz val="60"/>
      <color theme="1"/>
      <name val="Times Roman"/>
    </font>
    <font>
      <sz val="6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/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2" fillId="3" borderId="9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49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 applyProtection="1">
      <alignment horizontal="center" vertical="center"/>
      <protection locked="0"/>
    </xf>
    <xf numFmtId="164" fontId="3" fillId="0" borderId="2" xfId="0" quotePrefix="1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654915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23D5E3-012F-4C9D-9C2D-3A3116A8E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6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654915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D5436F-FD17-456A-8CD8-1A85CDCB9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6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654915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2F4D1F-D856-44C8-B0C8-EA60C4BF1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6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654915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C30A07-2ACE-4996-BBDF-203B7870A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6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B99F-4E6E-4F04-A11E-7F3AE0019646}">
  <sheetPr>
    <pageSetUpPr fitToPage="1"/>
  </sheetPr>
  <dimension ref="A1:M26"/>
  <sheetViews>
    <sheetView tabSelected="1" view="pageBreakPreview" zoomScale="10" zoomScaleNormal="100" zoomScaleSheetLayoutView="10" workbookViewId="0">
      <selection activeCell="AF10" sqref="AF10"/>
    </sheetView>
  </sheetViews>
  <sheetFormatPr defaultColWidth="20.81640625" defaultRowHeight="114.75" customHeight="1"/>
  <cols>
    <col min="1" max="1" width="109.1796875" style="39" bestFit="1" customWidth="1"/>
    <col min="2" max="2" width="86" style="5" customWidth="1"/>
    <col min="3" max="3" width="84.7265625" style="5" customWidth="1"/>
    <col min="4" max="4" width="76.54296875" style="5" customWidth="1"/>
    <col min="5" max="5" width="77.81640625" style="5" customWidth="1"/>
    <col min="6" max="6" width="75.26953125" style="5" customWidth="1"/>
    <col min="7" max="7" width="81.7265625" style="5" customWidth="1"/>
    <col min="8" max="8" width="83.81640625" style="5" customWidth="1"/>
    <col min="9" max="9" width="81.453125" style="5" customWidth="1"/>
    <col min="10" max="10" width="93.54296875" style="5" customWidth="1"/>
    <col min="11" max="11" width="96.453125" style="5" customWidth="1"/>
    <col min="12" max="12" width="122.54296875" style="5" customWidth="1"/>
    <col min="13" max="16384" width="20.81640625" style="5"/>
  </cols>
  <sheetData>
    <row r="1" spans="1:13" s="3" customFormat="1" ht="78" thickBot="1">
      <c r="A1" s="1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3" ht="193" customHeight="1" thickBot="1">
      <c r="A2" s="4"/>
      <c r="B2" s="44" t="s">
        <v>39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3" ht="78" thickBot="1">
      <c r="A3" s="4"/>
      <c r="B3" s="51"/>
      <c r="C3" s="52"/>
      <c r="D3" s="52"/>
      <c r="E3" s="52"/>
      <c r="F3" s="52"/>
      <c r="G3" s="52"/>
      <c r="H3" s="52"/>
      <c r="I3" s="52"/>
      <c r="J3" s="52"/>
      <c r="K3" s="52"/>
      <c r="L3" s="53"/>
    </row>
    <row r="4" spans="1:13" ht="114.5" customHeight="1" thickBot="1">
      <c r="A4" s="6"/>
      <c r="B4" s="45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3" ht="114.75" customHeight="1" thickBot="1">
      <c r="A5" s="7"/>
      <c r="B5" s="48" t="s">
        <v>1</v>
      </c>
      <c r="C5" s="48"/>
      <c r="D5" s="48"/>
      <c r="E5" s="48"/>
      <c r="F5" s="48"/>
      <c r="G5" s="48"/>
      <c r="H5" s="48"/>
      <c r="I5" s="48"/>
      <c r="J5" s="48"/>
      <c r="K5" s="48"/>
      <c r="L5" s="8"/>
    </row>
    <row r="6" spans="1:13" s="11" customFormat="1" ht="76" thickBot="1">
      <c r="A6" s="49"/>
      <c r="B6" s="40" t="s">
        <v>2</v>
      </c>
      <c r="C6" s="40" t="s">
        <v>3</v>
      </c>
      <c r="D6" s="40" t="s">
        <v>4</v>
      </c>
      <c r="E6" s="40" t="s">
        <v>5</v>
      </c>
      <c r="F6" s="40" t="s">
        <v>6</v>
      </c>
      <c r="G6" s="40"/>
      <c r="H6" s="40"/>
      <c r="I6" s="40"/>
      <c r="J6" s="40"/>
      <c r="K6" s="40" t="s">
        <v>7</v>
      </c>
      <c r="L6" s="10"/>
    </row>
    <row r="7" spans="1:13" s="13" customFormat="1" ht="151.5" thickBot="1">
      <c r="A7" s="50"/>
      <c r="B7" s="40"/>
      <c r="C7" s="40"/>
      <c r="D7" s="40"/>
      <c r="E7" s="40"/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40"/>
      <c r="L7" s="12"/>
    </row>
    <row r="8" spans="1:13" s="13" customFormat="1" ht="151.5" thickBot="1">
      <c r="A8" s="2" t="s">
        <v>13</v>
      </c>
      <c r="B8" s="14"/>
      <c r="C8" s="9" t="s">
        <v>14</v>
      </c>
      <c r="D8" s="9">
        <v>50</v>
      </c>
      <c r="E8" s="9" t="s">
        <v>15</v>
      </c>
      <c r="F8" s="9" t="s">
        <v>16</v>
      </c>
      <c r="G8" s="9">
        <v>70</v>
      </c>
      <c r="H8" s="9">
        <v>120</v>
      </c>
      <c r="I8" s="9">
        <v>185</v>
      </c>
      <c r="J8" s="9">
        <v>215</v>
      </c>
      <c r="K8" s="9" t="s">
        <v>17</v>
      </c>
      <c r="L8" s="12"/>
    </row>
    <row r="9" spans="1:13" s="13" customFormat="1" ht="154.5" thickBot="1">
      <c r="A9" s="41" t="s">
        <v>18</v>
      </c>
      <c r="B9" s="15" t="s">
        <v>19</v>
      </c>
      <c r="C9" s="16">
        <v>721.1</v>
      </c>
      <c r="D9" s="16">
        <v>34.700000000000003</v>
      </c>
      <c r="E9" s="17">
        <v>91.1</v>
      </c>
      <c r="F9" s="17">
        <v>37</v>
      </c>
      <c r="G9" s="17">
        <v>50</v>
      </c>
      <c r="H9" s="17">
        <v>71</v>
      </c>
      <c r="I9" s="17">
        <v>139</v>
      </c>
      <c r="J9" s="17">
        <v>168</v>
      </c>
      <c r="K9" s="17">
        <v>62</v>
      </c>
      <c r="L9" s="12"/>
    </row>
    <row r="10" spans="1:13" s="13" customFormat="1" ht="154.5" thickBot="1">
      <c r="A10" s="41"/>
      <c r="B10" s="15" t="s">
        <v>20</v>
      </c>
      <c r="C10" s="16">
        <v>745.5</v>
      </c>
      <c r="D10" s="16">
        <v>16.3</v>
      </c>
      <c r="E10" s="17">
        <v>91.2</v>
      </c>
      <c r="F10" s="17">
        <v>32.700000000000003</v>
      </c>
      <c r="G10" s="17">
        <v>56.9</v>
      </c>
      <c r="H10" s="17">
        <v>105.8</v>
      </c>
      <c r="I10" s="17">
        <v>171.9</v>
      </c>
      <c r="J10" s="17">
        <v>206.5</v>
      </c>
      <c r="K10" s="17">
        <v>57.3</v>
      </c>
      <c r="L10" s="12"/>
    </row>
    <row r="11" spans="1:13" s="13" customFormat="1" ht="129.75" customHeight="1" thickBot="1">
      <c r="A11" s="18"/>
      <c r="B11" s="9" t="s">
        <v>21</v>
      </c>
      <c r="C11" s="16">
        <f>AVERAGE(C9,C10)</f>
        <v>733.3</v>
      </c>
      <c r="D11" s="16">
        <f t="shared" ref="D11:K11" si="0">AVERAGE(D9,D10)</f>
        <v>25.5</v>
      </c>
      <c r="E11" s="17">
        <f t="shared" si="0"/>
        <v>91.15</v>
      </c>
      <c r="F11" s="17">
        <f t="shared" si="0"/>
        <v>34.85</v>
      </c>
      <c r="G11" s="17">
        <f t="shared" si="0"/>
        <v>53.45</v>
      </c>
      <c r="H11" s="17">
        <f t="shared" si="0"/>
        <v>88.4</v>
      </c>
      <c r="I11" s="17">
        <f t="shared" si="0"/>
        <v>155.44999999999999</v>
      </c>
      <c r="J11" s="17">
        <f t="shared" si="0"/>
        <v>187.25</v>
      </c>
      <c r="K11" s="17">
        <f t="shared" si="0"/>
        <v>59.65</v>
      </c>
      <c r="L11" s="12"/>
    </row>
    <row r="12" spans="1:13" s="13" customFormat="1" ht="409.6" customHeight="1">
      <c r="A12" s="19"/>
      <c r="B12" s="20"/>
      <c r="L12" s="21"/>
    </row>
    <row r="13" spans="1:13" s="13" customFormat="1" ht="162" customHeight="1" thickBot="1">
      <c r="A13" s="18"/>
      <c r="B13" s="20"/>
      <c r="L13" s="21"/>
    </row>
    <row r="14" spans="1:13" ht="107.25" customHeight="1" thickBot="1">
      <c r="A14" s="22"/>
      <c r="B14" s="42" t="s">
        <v>22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3" s="23" customFormat="1" ht="100.5" customHeight="1" thickBot="1">
      <c r="A15" s="43"/>
      <c r="B15" s="40" t="s">
        <v>2</v>
      </c>
      <c r="C15" s="40" t="s">
        <v>3</v>
      </c>
      <c r="D15" s="40" t="s">
        <v>23</v>
      </c>
      <c r="E15" s="40" t="s">
        <v>24</v>
      </c>
      <c r="F15" s="40" t="s">
        <v>25</v>
      </c>
      <c r="G15" s="40" t="s">
        <v>26</v>
      </c>
      <c r="H15" s="40"/>
      <c r="I15" s="40"/>
      <c r="J15" s="40"/>
      <c r="K15" s="40"/>
      <c r="L15" s="40"/>
    </row>
    <row r="16" spans="1:13" s="23" customFormat="1" ht="151.5" thickBot="1">
      <c r="A16" s="43"/>
      <c r="B16" s="40"/>
      <c r="C16" s="40"/>
      <c r="D16" s="40"/>
      <c r="E16" s="40"/>
      <c r="F16" s="40"/>
      <c r="G16" s="9" t="s">
        <v>27</v>
      </c>
      <c r="H16" s="9" t="s">
        <v>28</v>
      </c>
      <c r="I16" s="9" t="s">
        <v>29</v>
      </c>
      <c r="J16" s="9" t="s">
        <v>30</v>
      </c>
      <c r="K16" s="9" t="s">
        <v>31</v>
      </c>
      <c r="L16" s="9" t="s">
        <v>32</v>
      </c>
      <c r="M16" s="24"/>
    </row>
    <row r="17" spans="1:13" s="23" customFormat="1" ht="139.5" customHeight="1" thickBot="1">
      <c r="A17" s="2" t="s">
        <v>13</v>
      </c>
      <c r="B17" s="14"/>
      <c r="C17" s="9" t="s">
        <v>16</v>
      </c>
      <c r="D17" s="9">
        <v>480</v>
      </c>
      <c r="E17" s="25" t="s">
        <v>33</v>
      </c>
      <c r="F17" s="9">
        <v>0.05</v>
      </c>
      <c r="G17" s="26">
        <v>0</v>
      </c>
      <c r="H17" s="26">
        <v>0</v>
      </c>
      <c r="I17" s="26">
        <v>1</v>
      </c>
      <c r="J17" s="26">
        <v>2</v>
      </c>
      <c r="K17" s="26">
        <v>95</v>
      </c>
      <c r="L17" s="26">
        <v>2</v>
      </c>
      <c r="M17" s="24"/>
    </row>
    <row r="18" spans="1:13" ht="154.5" thickBot="1">
      <c r="A18" s="2" t="s">
        <v>34</v>
      </c>
      <c r="B18" s="27" t="s">
        <v>35</v>
      </c>
      <c r="C18" s="28">
        <f>SUM(583.1,583.1)/2</f>
        <v>583.1</v>
      </c>
      <c r="D18" s="29">
        <f>SUM(265,265)/2</f>
        <v>265</v>
      </c>
      <c r="E18" s="28">
        <f>SUM(7.24,7.18)/2</f>
        <v>7.21</v>
      </c>
      <c r="F18" s="16">
        <f>SUM(0.05,0.05)/2</f>
        <v>0.05</v>
      </c>
      <c r="G18" s="30">
        <v>0</v>
      </c>
      <c r="H18" s="30">
        <v>0</v>
      </c>
      <c r="I18" s="30">
        <v>0</v>
      </c>
      <c r="J18" s="30">
        <f>SUM(0.72,0.73)/2</f>
        <v>0.72499999999999998</v>
      </c>
      <c r="K18" s="30">
        <f>SUM(99.09,99.07)/2</f>
        <v>99.08</v>
      </c>
      <c r="L18" s="30">
        <f>SUM(0.2,0.2)/2</f>
        <v>0.2</v>
      </c>
    </row>
    <row r="19" spans="1:13" ht="162" customHeight="1" thickBot="1">
      <c r="A19" s="22"/>
      <c r="B19" s="2" t="s">
        <v>36</v>
      </c>
      <c r="C19" s="17">
        <f>AVERAGE(C18)</f>
        <v>583.1</v>
      </c>
      <c r="D19" s="17">
        <f>AVERAGE(D18)</f>
        <v>265</v>
      </c>
      <c r="E19" s="17">
        <f>AVERAGE(E18)</f>
        <v>7.21</v>
      </c>
      <c r="F19" s="29" t="s">
        <v>37</v>
      </c>
      <c r="G19" s="17">
        <f>AVERAGE(G18)</f>
        <v>0</v>
      </c>
      <c r="H19" s="17">
        <f>AVERAGE(H18)</f>
        <v>0</v>
      </c>
      <c r="I19" s="17">
        <f>AVERAGE(I18)</f>
        <v>0</v>
      </c>
      <c r="J19" s="17">
        <f>AVERAGE(J18)</f>
        <v>0.72499999999999998</v>
      </c>
      <c r="K19" s="17">
        <f>AVERAGE(K18)</f>
        <v>99.08</v>
      </c>
      <c r="L19" s="29" t="s">
        <v>38</v>
      </c>
    </row>
    <row r="20" spans="1:13" ht="114.75" customHeight="1">
      <c r="A20" s="6"/>
      <c r="B20" s="11"/>
      <c r="C20" s="31"/>
      <c r="D20" s="31"/>
      <c r="E20" s="31"/>
      <c r="F20" s="32"/>
      <c r="G20" s="31"/>
      <c r="H20" s="31"/>
      <c r="I20" s="31"/>
      <c r="J20" s="31"/>
      <c r="K20" s="31"/>
      <c r="L20" s="33"/>
    </row>
    <row r="21" spans="1:13" ht="114.75" customHeight="1" thickBot="1">
      <c r="A21" s="34"/>
      <c r="B21" s="35"/>
      <c r="C21" s="36"/>
      <c r="D21" s="36"/>
      <c r="E21" s="35"/>
      <c r="F21" s="35"/>
      <c r="G21" s="37"/>
      <c r="H21" s="37"/>
      <c r="I21" s="37"/>
      <c r="J21" s="35"/>
      <c r="K21" s="35"/>
      <c r="L21" s="38"/>
    </row>
    <row r="22" spans="1:13" ht="114.75" customHeight="1">
      <c r="A22" s="5"/>
      <c r="B22" s="13"/>
      <c r="C22" s="31"/>
      <c r="D22" s="31"/>
      <c r="E22" s="13"/>
      <c r="F22" s="13"/>
      <c r="G22" s="32"/>
      <c r="H22" s="32"/>
      <c r="I22" s="32"/>
      <c r="J22" s="13"/>
      <c r="K22" s="13"/>
      <c r="L22" s="13"/>
    </row>
    <row r="23" spans="1:13" ht="114.75" customHeight="1">
      <c r="A23" s="5"/>
      <c r="B23" s="13"/>
      <c r="C23" s="31"/>
      <c r="D23" s="31"/>
      <c r="E23" s="13"/>
      <c r="F23" s="13"/>
      <c r="G23" s="32"/>
      <c r="H23" s="32"/>
      <c r="I23" s="32"/>
      <c r="J23" s="13"/>
      <c r="K23" s="13"/>
      <c r="L23" s="13"/>
    </row>
    <row r="24" spans="1:13" ht="114.75" customHeight="1">
      <c r="B24" s="13"/>
      <c r="C24" s="31"/>
      <c r="D24" s="31"/>
      <c r="E24" s="13"/>
      <c r="F24" s="13"/>
      <c r="G24" s="32"/>
      <c r="H24" s="32"/>
      <c r="I24" s="32"/>
      <c r="J24" s="13"/>
      <c r="K24" s="13"/>
      <c r="L24" s="13"/>
    </row>
    <row r="25" spans="1:13" ht="114.75" customHeight="1">
      <c r="B25" s="13"/>
      <c r="C25" s="13"/>
      <c r="D25" s="31"/>
      <c r="E25" s="13"/>
      <c r="F25" s="13"/>
      <c r="G25" s="31"/>
      <c r="H25" s="13"/>
      <c r="I25" s="13"/>
      <c r="J25" s="13"/>
      <c r="K25" s="13"/>
    </row>
    <row r="26" spans="1:13" ht="114.75" customHeight="1">
      <c r="B26" s="11"/>
      <c r="C26" s="31"/>
      <c r="D26" s="31"/>
      <c r="E26" s="32"/>
      <c r="F26" s="13"/>
      <c r="G26" s="13"/>
      <c r="H26" s="32"/>
      <c r="I26" s="32"/>
      <c r="J26" s="32"/>
      <c r="K26" s="13"/>
    </row>
  </sheetData>
  <mergeCells count="20">
    <mergeCell ref="B1:L1"/>
    <mergeCell ref="B2:L2"/>
    <mergeCell ref="B4:L4"/>
    <mergeCell ref="B5:K5"/>
    <mergeCell ref="A6:A7"/>
    <mergeCell ref="B6:B7"/>
    <mergeCell ref="C6:C7"/>
    <mergeCell ref="D6:D7"/>
    <mergeCell ref="E6:E7"/>
    <mergeCell ref="F6:J6"/>
    <mergeCell ref="K6:K7"/>
    <mergeCell ref="A9:A10"/>
    <mergeCell ref="B14:L14"/>
    <mergeCell ref="A15:A16"/>
    <mergeCell ref="B15:B16"/>
    <mergeCell ref="C15:C16"/>
    <mergeCell ref="D15:D16"/>
    <mergeCell ref="E15:E16"/>
    <mergeCell ref="F15:F16"/>
    <mergeCell ref="G15:L15"/>
  </mergeCells>
  <pageMargins left="0.56999999999999995" right="0.56999999999999995" top="1.17" bottom="0.75" header="0.3" footer="0.3"/>
  <pageSetup paperSize="9" scale="12" orientation="landscape" r:id="rId1"/>
  <rowBreaks count="1" manualBreakCount="1">
    <brk id="19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 WEEK 1</vt:lpstr>
      <vt:lpstr>'DECEMBER WEEK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Wilkinson Mensah</dc:creator>
  <cp:lastModifiedBy>Linda Wilkinson Mensah</cp:lastModifiedBy>
  <dcterms:created xsi:type="dcterms:W3CDTF">2023-12-21T12:08:30Z</dcterms:created>
  <dcterms:modified xsi:type="dcterms:W3CDTF">2023-12-21T12:16:57Z</dcterms:modified>
</cp:coreProperties>
</file>