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5/Vessel Clearance Report/KEY INDICATIVE PARAMETERS/February/"/>
    </mc:Choice>
  </mc:AlternateContent>
  <xr:revisionPtr revIDLastSave="0" documentId="8_{D87622D3-F4F6-4246-9C1B-647D4C08B5FF}" xr6:coauthVersionLast="47" xr6:coauthVersionMax="47" xr10:uidLastSave="{00000000-0000-0000-0000-000000000000}"/>
  <bookViews>
    <workbookView xWindow="-120" yWindow="-120" windowWidth="29040" windowHeight="15720" xr2:uid="{79E5F551-9597-4FC3-B46D-C78C527920A1}"/>
  </bookViews>
  <sheets>
    <sheet name="FEB 23RD-MAR 1ST" sheetId="1" r:id="rId1"/>
  </sheets>
  <definedNames>
    <definedName name="_xlnm.Print_Area" localSheetId="0">'FEB 23RD-MAR 1ST'!$A$1:$M$36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L34" i="1"/>
  <c r="K34" i="1"/>
  <c r="J34" i="1"/>
  <c r="F34" i="1"/>
  <c r="E34" i="1"/>
  <c r="D34" i="1"/>
  <c r="G28" i="1"/>
  <c r="F28" i="1"/>
  <c r="E28" i="1"/>
  <c r="D28" i="1"/>
  <c r="L15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<sst xmlns="http://schemas.openxmlformats.org/spreadsheetml/2006/main" count="84" uniqueCount="71">
  <si>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</si>
  <si>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</si>
  <si>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</si>
  <si>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</si>
  <si>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</si>
  <si>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</si>
  <si>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</si>
  <si>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</si>
  <si>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</si>
  <si>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</si>
  <si>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</si>
  <si>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</si>
  <si>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</si>
  <si>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February 23, 2025 - March 1, 2025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</si>
  <si>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</si>
  <si>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</si>
  <si>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</si>
  <si>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</si>
  <si>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</si>
  <si>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</si>
  <si>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</si>
  <si>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</si>
  <si>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</si>
  <si>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</si>
  <si>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</si>
  <si>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</si>
  <si>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</si>
  <si>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</si>
  <si>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</si>
  <si>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</si>
  <si>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</si>
  <si>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</si>
  <si>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</si>
  <si>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 : 2024</t>
  </si>
  <si>
    <t>MT OCEAN PRINCESS</t>
  </si>
  <si>
    <t>Regular</t>
  </si>
  <si>
    <t>MT LISTIGA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</si>
  <si>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</si>
  <si>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</si>
  <si>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</si>
  <si>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</si>
  <si>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</si>
  <si>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</si>
  <si>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</si>
  <si>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</si>
  <si>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</si>
  <si>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AFOVOS</t>
  </si>
  <si>
    <t>MT EUROTRADER</t>
  </si>
  <si>
    <t>L 1.0</t>
  </si>
  <si>
    <t>MT CLYDE</t>
  </si>
  <si>
    <t>MT HADAL SALLY</t>
  </si>
  <si>
    <t>MT HAFNIA HAWK</t>
  </si>
  <si>
    <t>MT KANALA</t>
  </si>
  <si>
    <t>L1.0</t>
  </si>
  <si>
    <t xml:space="preserve">LPG </t>
  </si>
  <si>
    <t>Vapour Pressure @37.8°C, max
(kPa)</t>
  </si>
  <si>
    <t>Mercaptan, max
 (ppm)</t>
  </si>
  <si>
    <t>Residual Matter, max</t>
  </si>
  <si>
    <t>Hydrocarbon Composition</t>
  </si>
  <si>
    <t>(ml/100ml)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</si>
  <si>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</si>
  <si>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</si>
  <si>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</si>
  <si>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</si>
  <si>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</si>
  <si>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</si>
  <si>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</si>
  <si>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</si>
  <si>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</si>
  <si>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GT VAROLI PIAZZA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</si>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</sst>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72"/>
      <color theme="1"/>
      <name val="MonSTERRAT"/>
    </font>
    <font>
      <sz val="48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sz val="48"/>
      <name val="MonSTERRAT"/>
    </font>
    <font>
      <b/>
      <sz val="48"/>
      <color rgb="FF000000"/>
      <name val="MonSTERRAT"/>
      <charset val="1"/>
    </font>
    <font>
      <b/>
      <sz val="48"/>
      <color rgb="FF000000"/>
      <name val="MonSTERRAT"/>
    </font>
    <font>
      <sz val="48"/>
      <color rgb="FF000000"/>
      <name val="MonSTERRATE"/>
    </font>
    <font>
      <sz val="2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505050"/>
      </right>
      <top style="medium">
        <color rgb="FF000000"/>
      </top>
      <bottom/>
      <diagonal/>
    </border>
    <border>
      <left/>
      <right style="medium">
        <color rgb="FF505050"/>
      </right>
      <top/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4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0" fontId="4" fillId="0" borderId="24" xfId="0" quotePrefix="1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164" fontId="3" fillId="0" borderId="40" xfId="0" applyNumberFormat="1" applyFont="1" applyBorder="1" applyAlignment="1">
      <alignment horizontal="center" vertical="center" wrapText="1"/>
    </xf>
    <xf numFmtId="164" fontId="3" fillId="0" borderId="21" xfId="0" applyNumberFormat="1" applyFont="1" applyBorder="1" applyAlignment="1">
      <alignment horizontal="center" vertical="center" wrapText="1"/>
    </xf>
    <xf numFmtId="164" fontId="3" fillId="0" borderId="22" xfId="0" applyNumberFormat="1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164" fontId="5" fillId="0" borderId="44" xfId="0" applyNumberFormat="1" applyFont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 wrapText="1"/>
    </xf>
    <xf numFmtId="0" fontId="4" fillId="4" borderId="47" xfId="0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 wrapText="1"/>
    </xf>
    <xf numFmtId="0" fontId="2" fillId="0" borderId="4" xfId="0" applyFont="1" applyBorder="1"/>
    <xf numFmtId="0" fontId="4" fillId="6" borderId="1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4" fillId="0" borderId="4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4" fillId="0" borderId="52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2" fontId="4" fillId="0" borderId="54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2" fontId="5" fillId="0" borderId="55" xfId="0" applyNumberFormat="1" applyFont="1" applyBorder="1" applyAlignment="1">
      <alignment horizontal="center" vertical="center"/>
    </xf>
    <xf numFmtId="2" fontId="5" fillId="0" borderId="56" xfId="0" applyNumberFormat="1" applyFont="1" applyBorder="1" applyAlignment="1">
      <alignment horizontal="center" vertical="center"/>
    </xf>
    <xf numFmtId="2" fontId="5" fillId="0" borderId="57" xfId="0" applyNumberFormat="1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10" fillId="0" borderId="28" xfId="0" applyNumberFormat="1" applyFont="1" applyBorder="1" applyAlignment="1">
      <alignment horizontal="center" vertical="center"/>
    </xf>
    <xf numFmtId="2" fontId="5" fillId="0" borderId="28" xfId="0" applyNumberFormat="1" applyFont="1" applyBorder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2" fontId="5" fillId="0" borderId="59" xfId="0" applyNumberFormat="1" applyFont="1" applyBorder="1" applyAlignment="1">
      <alignment horizontal="center" vertical="center"/>
    </xf>
    <xf numFmtId="2" fontId="5" fillId="0" borderId="60" xfId="0" applyNumberFormat="1" applyFont="1" applyBorder="1" applyAlignment="1">
      <alignment horizontal="center" vertical="center"/>
    </xf>
    <xf numFmtId="2" fontId="5" fillId="0" borderId="61" xfId="0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164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1309688</xdr:colOff>
      <xdr:row>0</xdr:row>
      <xdr:rowOff>595313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00D4CD94-8D41-4455-B84C-EB943EC3C6A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8" y="595313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1407739</xdr:colOff>
      <xdr:row>35</xdr:row>
      <xdr:rowOff>0</xdr:rowOff>
    </xdr:from>
    <xdr:to>
      <xdr:col>11</xdr:col>
      <xdr:colOff>5426641</xdr:colOff>
      <xdr:row>35</xdr:row>
      <xdr:rowOff>1085182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04C7B1-180C-4DE4-8196-CB962CE4C83A}"/>
            </a:ext>
            <a:ext uri="{147F2762-F138-4A5C-976F-8EAC2B608ADB}">
              <a16:predDERef xmlns:a16="http://schemas.microsoft.com/office/drawing/2014/main" pred="{1B65539A-4CF0-467F-AECD-D3A93246C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7739" y="54006750"/>
          <a:ext cx="71570202" cy="1085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1933-1E64-45E6-820E-913E1E9F552F}">
  <sheetPr>
    <pageSetUpPr fitToPage="1"/>
  </sheetPr>
  <dimension ref="A1:L36"/>
  <sheetViews>
    <sheetView tabSelected="1" view="pageBreakPreview" zoomScale="17" zoomScaleNormal="100" zoomScaleSheetLayoutView="17" workbookViewId="0">
      <selection activeCell="E28" sqref="E28"/>
    </sheetView>
  </sheetViews>
  <sheetFormatPr defaultColWidth="20.85546875" defaultRowHeight="114.75" customHeight="1"/>
  <cols>
    <col min="1" max="1" width="111.85546875" style="40" customWidth="1"/>
    <col min="2" max="2" width="164" style="40" customWidth="1"/>
    <col min="3" max="3" width="81.5703125" style="40" customWidth="1"/>
    <col min="4" max="4" width="81.28515625" style="40" customWidth="1"/>
    <col min="5" max="5" width="85.85546875" style="40" customWidth="1"/>
    <col min="6" max="6" width="88.42578125" style="40" customWidth="1"/>
    <col min="7" max="7" width="87.85546875" style="40" customWidth="1"/>
    <col min="8" max="8" width="74.42578125" style="40" customWidth="1"/>
    <col min="9" max="9" width="83.7109375" style="40" customWidth="1"/>
    <col min="10" max="10" width="69.85546875" style="40" customWidth="1"/>
    <col min="11" max="11" width="84.28515625" style="40" customWidth="1"/>
    <col min="12" max="12" width="84.7109375" style="40" customWidth="1"/>
    <col min="13" max="16384" width="20.85546875" style="40"/>
  </cols>
  <sheetData>
    <row r="1" spans="1:12" s="9" customFormat="1" ht="120.75" customHeight="1">
      <c r="A1" s="1" t="s">
        <v>0</v>
      </c>
      <c r="B1" s="2"/>
      <c r="C1" s="1" t="s">
        <v>1</v>
      </c>
      <c r="D1" s="3"/>
      <c r="E1" s="3"/>
      <c r="F1" s="3"/>
      <c r="G1" s="2"/>
      <c r="H1" s="4" t="s">
        <v>2</v>
      </c>
      <c r="I1" s="5"/>
      <c r="J1" s="6" t="s">
        <v>3</v>
      </c>
      <c r="K1" s="7"/>
      <c r="L1" s="8"/>
    </row>
    <row r="2" spans="1:12" s="9" customFormat="1" ht="120.75" customHeight="1">
      <c r="A2" s="10"/>
      <c r="B2" s="11"/>
      <c r="C2" s="10"/>
      <c r="D2" s="12"/>
      <c r="E2" s="12"/>
      <c r="F2" s="12"/>
      <c r="G2" s="11"/>
      <c r="H2" s="13" t="s">
        <v>4</v>
      </c>
      <c r="I2" s="14"/>
      <c r="J2" s="13" t="s">
        <v>5</v>
      </c>
      <c r="K2" s="15"/>
      <c r="L2" s="14"/>
    </row>
    <row r="3" spans="1:12" s="9" customFormat="1" ht="120.75" customHeight="1">
      <c r="A3" s="10"/>
      <c r="B3" s="11"/>
      <c r="C3" s="10"/>
      <c r="D3" s="12"/>
      <c r="E3" s="12"/>
      <c r="F3" s="12"/>
      <c r="G3" s="11"/>
      <c r="H3" s="13" t="s">
        <v>6</v>
      </c>
      <c r="I3" s="14"/>
      <c r="J3" s="16">
        <v>1</v>
      </c>
      <c r="K3" s="17"/>
      <c r="L3" s="18"/>
    </row>
    <row r="4" spans="1:12" s="9" customFormat="1" ht="120.75" customHeight="1">
      <c r="A4" s="10"/>
      <c r="B4" s="11"/>
      <c r="C4" s="10"/>
      <c r="D4" s="12"/>
      <c r="E4" s="12"/>
      <c r="F4" s="12"/>
      <c r="G4" s="11"/>
      <c r="H4" s="19" t="s">
        <v>7</v>
      </c>
      <c r="I4" s="20"/>
      <c r="J4" s="13" t="s">
        <v>8</v>
      </c>
      <c r="K4" s="15"/>
      <c r="L4" s="14"/>
    </row>
    <row r="5" spans="1:12" s="9" customFormat="1" ht="120.75" customHeight="1">
      <c r="A5" s="10"/>
      <c r="B5" s="11"/>
      <c r="C5" s="10"/>
      <c r="D5" s="12"/>
      <c r="E5" s="12"/>
      <c r="F5" s="12"/>
      <c r="G5" s="11"/>
      <c r="H5" s="13" t="s">
        <v>9</v>
      </c>
      <c r="I5" s="14"/>
      <c r="J5" s="13" t="s">
        <v>10</v>
      </c>
      <c r="K5" s="15"/>
      <c r="L5" s="14"/>
    </row>
    <row r="6" spans="1:12" s="9" customFormat="1" ht="120.75" customHeight="1" thickBot="1">
      <c r="A6" s="21"/>
      <c r="B6" s="22"/>
      <c r="C6" s="21"/>
      <c r="D6" s="23"/>
      <c r="E6" s="23"/>
      <c r="F6" s="23"/>
      <c r="G6" s="22"/>
      <c r="H6" s="24" t="s">
        <v>11</v>
      </c>
      <c r="I6" s="25"/>
      <c r="J6" s="26" t="s">
        <v>12</v>
      </c>
      <c r="K6" s="27"/>
      <c r="L6" s="28"/>
    </row>
    <row r="7" spans="1:12" s="32" customFormat="1" ht="117" customHeight="1" thickBot="1">
      <c r="A7" s="29" t="s">
        <v>13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s="32" customFormat="1" ht="114.75" customHeight="1" thickBot="1">
      <c r="A8" s="33" t="s">
        <v>14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ht="114.75" customHeight="1" thickBot="1">
      <c r="A9" s="36"/>
      <c r="B9" s="37" t="s">
        <v>15</v>
      </c>
      <c r="C9" s="38"/>
      <c r="D9" s="38"/>
      <c r="E9" s="38"/>
      <c r="F9" s="38"/>
      <c r="G9" s="38"/>
      <c r="H9" s="38"/>
      <c r="I9" s="38"/>
      <c r="J9" s="38"/>
      <c r="K9" s="38"/>
      <c r="L9" s="39"/>
    </row>
    <row r="10" spans="1:12" s="49" customFormat="1" ht="114.75" customHeight="1" thickBot="1">
      <c r="A10" s="41"/>
      <c r="B10" s="42" t="s">
        <v>16</v>
      </c>
      <c r="C10" s="42" t="s">
        <v>17</v>
      </c>
      <c r="D10" s="42" t="s">
        <v>18</v>
      </c>
      <c r="E10" s="43" t="s">
        <v>19</v>
      </c>
      <c r="F10" s="44" t="s">
        <v>20</v>
      </c>
      <c r="G10" s="45" t="s">
        <v>21</v>
      </c>
      <c r="H10" s="46"/>
      <c r="I10" s="46"/>
      <c r="J10" s="46"/>
      <c r="K10" s="47"/>
      <c r="L10" s="48" t="s">
        <v>22</v>
      </c>
    </row>
    <row r="11" spans="1:12" s="60" customFormat="1" ht="184.5" customHeight="1" thickBot="1">
      <c r="A11" s="50"/>
      <c r="B11" s="51"/>
      <c r="C11" s="51"/>
      <c r="D11" s="52"/>
      <c r="E11" s="53"/>
      <c r="F11" s="54"/>
      <c r="G11" s="55" t="s">
        <v>23</v>
      </c>
      <c r="H11" s="56" t="s">
        <v>24</v>
      </c>
      <c r="I11" s="57" t="s">
        <v>25</v>
      </c>
      <c r="J11" s="56" t="s">
        <v>26</v>
      </c>
      <c r="K11" s="58" t="s">
        <v>27</v>
      </c>
      <c r="L11" s="59"/>
    </row>
    <row r="12" spans="1:12" s="60" customFormat="1" ht="176.25" customHeight="1" thickBot="1">
      <c r="A12" s="61" t="s">
        <v>28</v>
      </c>
      <c r="B12" s="62"/>
      <c r="C12" s="63"/>
      <c r="D12" s="64" t="s">
        <v>29</v>
      </c>
      <c r="E12" s="64">
        <v>50</v>
      </c>
      <c r="F12" s="64" t="s">
        <v>30</v>
      </c>
      <c r="G12" s="64" t="s">
        <v>31</v>
      </c>
      <c r="H12" s="65">
        <v>70</v>
      </c>
      <c r="I12" s="66">
        <v>120</v>
      </c>
      <c r="J12" s="64">
        <v>185</v>
      </c>
      <c r="K12" s="67">
        <v>215</v>
      </c>
      <c r="L12" s="68" t="s">
        <v>32</v>
      </c>
    </row>
    <row r="13" spans="1:12" s="60" customFormat="1" ht="114.75" customHeight="1" thickBot="1">
      <c r="A13" s="69" t="s">
        <v>33</v>
      </c>
      <c r="B13" s="70" t="s">
        <v>34</v>
      </c>
      <c r="C13" s="71" t="s">
        <v>35</v>
      </c>
      <c r="D13" s="72">
        <v>726.2</v>
      </c>
      <c r="E13" s="73">
        <v>11.5</v>
      </c>
      <c r="F13" s="74">
        <v>91.7</v>
      </c>
      <c r="G13" s="75">
        <v>35</v>
      </c>
      <c r="H13" s="74">
        <v>49</v>
      </c>
      <c r="I13" s="73">
        <v>81</v>
      </c>
      <c r="J13" s="74">
        <v>144.5</v>
      </c>
      <c r="K13" s="74">
        <v>176.5</v>
      </c>
      <c r="L13" s="76">
        <v>62</v>
      </c>
    </row>
    <row r="14" spans="1:12" s="60" customFormat="1" ht="114.75" customHeight="1" thickBot="1">
      <c r="A14" s="77"/>
      <c r="B14" s="78" t="s">
        <v>36</v>
      </c>
      <c r="C14" s="79"/>
      <c r="D14" s="80">
        <v>736.7</v>
      </c>
      <c r="E14" s="81">
        <v>48.8</v>
      </c>
      <c r="F14" s="81">
        <v>92.2</v>
      </c>
      <c r="G14" s="82">
        <v>35.700000000000003</v>
      </c>
      <c r="H14" s="74">
        <v>56.9</v>
      </c>
      <c r="I14" s="83">
        <v>95</v>
      </c>
      <c r="J14" s="81">
        <v>162.80000000000001</v>
      </c>
      <c r="K14" s="81">
        <v>194.7</v>
      </c>
      <c r="L14" s="84">
        <v>55.5</v>
      </c>
    </row>
    <row r="15" spans="1:12" ht="114.75" customHeight="1" thickBot="1">
      <c r="A15" s="85"/>
      <c r="B15" s="86" t="s">
        <v>37</v>
      </c>
      <c r="C15" s="86"/>
      <c r="D15" s="87">
        <f>AVERAGE(D13,D14)</f>
        <v>731.45</v>
      </c>
      <c r="E15" s="87">
        <f t="shared" ref="E15:K15" si="0">AVERAGE(E13,E14)</f>
        <v>30.15</v>
      </c>
      <c r="F15" s="87">
        <f t="shared" si="0"/>
        <v>91.95</v>
      </c>
      <c r="G15" s="87">
        <f t="shared" si="0"/>
        <v>35.35</v>
      </c>
      <c r="H15" s="87">
        <f t="shared" si="0"/>
        <v>52.95</v>
      </c>
      <c r="I15" s="87">
        <f t="shared" si="0"/>
        <v>88</v>
      </c>
      <c r="J15" s="87">
        <f t="shared" si="0"/>
        <v>153.65</v>
      </c>
      <c r="K15" s="87">
        <f t="shared" si="0"/>
        <v>185.6</v>
      </c>
      <c r="L15" s="87">
        <f>AVERAGE(L13,L14)</f>
        <v>58.75</v>
      </c>
    </row>
    <row r="16" spans="1:12" ht="114.75" customHeight="1">
      <c r="A16" s="41"/>
      <c r="B16" s="49"/>
      <c r="C16" s="49"/>
      <c r="D16" s="88"/>
      <c r="E16" s="88"/>
      <c r="F16" s="88"/>
      <c r="G16" s="88"/>
      <c r="H16" s="88"/>
      <c r="I16" s="88"/>
      <c r="J16" s="88"/>
      <c r="K16" s="88"/>
      <c r="L16" s="89"/>
    </row>
    <row r="17" spans="1:12" ht="85.5" customHeight="1" thickBot="1">
      <c r="A17" s="50"/>
      <c r="B17" s="90"/>
      <c r="C17" s="91"/>
      <c r="D17" s="91"/>
      <c r="E17" s="91"/>
      <c r="F17" s="91"/>
      <c r="G17" s="91"/>
      <c r="H17" s="91"/>
      <c r="I17" s="60"/>
      <c r="J17" s="60"/>
      <c r="K17" s="60"/>
      <c r="L17" s="92"/>
    </row>
    <row r="18" spans="1:12" s="32" customFormat="1" ht="165" customHeight="1" thickBot="1">
      <c r="A18" s="93" t="s">
        <v>38</v>
      </c>
      <c r="B18" s="94" t="s">
        <v>39</v>
      </c>
      <c r="C18" s="95"/>
      <c r="D18" s="95"/>
      <c r="E18" s="95"/>
      <c r="F18" s="95"/>
      <c r="G18" s="95"/>
      <c r="H18" s="96"/>
      <c r="I18" s="97"/>
      <c r="J18" s="97"/>
      <c r="K18" s="97"/>
      <c r="L18" s="98"/>
    </row>
    <row r="19" spans="1:12" ht="132" customHeight="1">
      <c r="A19" s="99"/>
      <c r="B19" s="100" t="s">
        <v>16</v>
      </c>
      <c r="C19" s="101"/>
      <c r="D19" s="43" t="s">
        <v>18</v>
      </c>
      <c r="E19" s="102" t="s">
        <v>19</v>
      </c>
      <c r="F19" s="102" t="s">
        <v>40</v>
      </c>
      <c r="G19" s="102" t="s">
        <v>41</v>
      </c>
      <c r="H19" s="103" t="s">
        <v>42</v>
      </c>
      <c r="I19" s="104"/>
      <c r="J19" s="104"/>
      <c r="K19" s="104"/>
      <c r="L19" s="92"/>
    </row>
    <row r="20" spans="1:12" ht="111.75" customHeight="1" thickBot="1">
      <c r="A20" s="99"/>
      <c r="B20" s="54"/>
      <c r="C20" s="105"/>
      <c r="D20" s="106"/>
      <c r="E20" s="107"/>
      <c r="F20" s="108"/>
      <c r="G20" s="107"/>
      <c r="H20" s="109"/>
      <c r="I20" s="104"/>
      <c r="J20" s="104"/>
      <c r="K20" s="104"/>
      <c r="L20" s="92"/>
    </row>
    <row r="21" spans="1:12" ht="111.75" customHeight="1" thickBot="1">
      <c r="A21" s="110" t="s">
        <v>28</v>
      </c>
      <c r="B21" s="111"/>
      <c r="C21" s="112"/>
      <c r="D21" s="65" t="s">
        <v>43</v>
      </c>
      <c r="E21" s="113">
        <v>50</v>
      </c>
      <c r="F21" s="114">
        <v>46</v>
      </c>
      <c r="G21" s="115" t="s">
        <v>44</v>
      </c>
      <c r="H21" s="114">
        <v>3</v>
      </c>
      <c r="I21" s="104"/>
      <c r="J21" s="104"/>
      <c r="K21" s="104"/>
      <c r="L21" s="92"/>
    </row>
    <row r="22" spans="1:12" ht="111.75" customHeight="1" thickBot="1">
      <c r="A22" s="71" t="s">
        <v>45</v>
      </c>
      <c r="B22" s="116" t="s">
        <v>46</v>
      </c>
      <c r="C22" s="117"/>
      <c r="D22" s="72">
        <v>832.8</v>
      </c>
      <c r="E22" s="118">
        <v>8.1999999999999993</v>
      </c>
      <c r="F22" s="119">
        <v>53.2</v>
      </c>
      <c r="G22" s="119">
        <v>60</v>
      </c>
      <c r="H22" s="120">
        <v>1</v>
      </c>
      <c r="I22" s="104"/>
      <c r="J22" s="104"/>
      <c r="K22" s="104"/>
      <c r="L22" s="92"/>
    </row>
    <row r="23" spans="1:12" ht="111.75" customHeight="1" thickBot="1">
      <c r="A23" s="121"/>
      <c r="B23" s="122" t="s">
        <v>47</v>
      </c>
      <c r="C23" s="123"/>
      <c r="D23" s="124">
        <v>831.8</v>
      </c>
      <c r="E23" s="124">
        <v>7.2</v>
      </c>
      <c r="F23" s="125">
        <v>53.5</v>
      </c>
      <c r="G23" s="125">
        <v>64</v>
      </c>
      <c r="H23" s="126" t="s">
        <v>48</v>
      </c>
      <c r="I23" s="104"/>
      <c r="J23" s="104"/>
      <c r="K23" s="104"/>
      <c r="L23" s="92"/>
    </row>
    <row r="24" spans="1:12" ht="111.75" customHeight="1" thickBot="1">
      <c r="A24" s="121"/>
      <c r="B24" s="122" t="s">
        <v>49</v>
      </c>
      <c r="C24" s="123"/>
      <c r="D24" s="124">
        <v>840.2</v>
      </c>
      <c r="E24" s="124">
        <v>9.9</v>
      </c>
      <c r="F24" s="124">
        <v>49.4</v>
      </c>
      <c r="G24" s="124">
        <v>67</v>
      </c>
      <c r="H24" s="126" t="s">
        <v>48</v>
      </c>
      <c r="I24" s="104"/>
      <c r="J24" s="104"/>
      <c r="K24" s="104"/>
      <c r="L24" s="92"/>
    </row>
    <row r="25" spans="1:12" ht="114.75" customHeight="1" thickBot="1">
      <c r="A25" s="121"/>
      <c r="B25" s="127" t="s">
        <v>50</v>
      </c>
      <c r="C25" s="128"/>
      <c r="D25" s="124">
        <v>832.8</v>
      </c>
      <c r="E25" s="124">
        <v>8.1999999999999993</v>
      </c>
      <c r="F25" s="124">
        <v>53.1</v>
      </c>
      <c r="G25" s="124">
        <v>62</v>
      </c>
      <c r="H25" s="126">
        <v>1</v>
      </c>
      <c r="I25" s="104"/>
      <c r="J25" s="104"/>
      <c r="K25" s="104"/>
      <c r="L25" s="92"/>
    </row>
    <row r="26" spans="1:12" ht="114.75" customHeight="1" thickBot="1">
      <c r="A26" s="121"/>
      <c r="B26" s="129" t="s">
        <v>51</v>
      </c>
      <c r="C26" s="130"/>
      <c r="D26" s="131">
        <v>840.2</v>
      </c>
      <c r="E26" s="131">
        <v>10.9</v>
      </c>
      <c r="F26" s="131">
        <v>48.8</v>
      </c>
      <c r="G26" s="131">
        <v>68</v>
      </c>
      <c r="H26" s="131" t="s">
        <v>48</v>
      </c>
      <c r="I26" s="104"/>
      <c r="J26" s="104"/>
      <c r="K26" s="104"/>
      <c r="L26" s="92"/>
    </row>
    <row r="27" spans="1:12" ht="114.75" customHeight="1" thickBot="1">
      <c r="A27" s="121"/>
      <c r="B27" s="132" t="s">
        <v>52</v>
      </c>
      <c r="C27" s="130"/>
      <c r="D27" s="131">
        <v>828.4</v>
      </c>
      <c r="E27" s="131">
        <v>3</v>
      </c>
      <c r="F27" s="131">
        <v>54.2</v>
      </c>
      <c r="G27" s="131">
        <v>63</v>
      </c>
      <c r="H27" s="131" t="s">
        <v>53</v>
      </c>
      <c r="I27" s="104"/>
      <c r="J27" s="104"/>
      <c r="K27" s="104"/>
      <c r="L27" s="92"/>
    </row>
    <row r="28" spans="1:12" ht="114.75" customHeight="1" thickBot="1">
      <c r="A28" s="79"/>
      <c r="B28" s="133" t="s">
        <v>37</v>
      </c>
      <c r="C28" s="134"/>
      <c r="D28" s="135">
        <f>AVERAGE(D22:D27)</f>
        <v>834.36666666666667</v>
      </c>
      <c r="E28" s="135">
        <f t="shared" ref="E28:G28" si="1">AVERAGE(E22:E27)</f>
        <v>7.8999999999999995</v>
      </c>
      <c r="F28" s="135">
        <f t="shared" si="1"/>
        <v>52.033333333333331</v>
      </c>
      <c r="G28" s="135">
        <f t="shared" si="1"/>
        <v>64</v>
      </c>
      <c r="H28" s="135" t="s">
        <v>48</v>
      </c>
      <c r="I28" s="104"/>
      <c r="J28" s="104"/>
      <c r="K28" s="104"/>
      <c r="L28" s="92"/>
    </row>
    <row r="29" spans="1:12" ht="114.75" customHeight="1" thickBot="1">
      <c r="A29" s="136"/>
      <c r="B29" s="137"/>
      <c r="C29" s="137"/>
      <c r="D29" s="138"/>
      <c r="E29" s="138"/>
      <c r="F29" s="138"/>
      <c r="G29" s="138"/>
      <c r="H29" s="138"/>
      <c r="I29" s="104"/>
      <c r="J29" s="104"/>
      <c r="K29" s="104"/>
      <c r="L29" s="92"/>
    </row>
    <row r="30" spans="1:12" s="32" customFormat="1" ht="114.75" customHeight="1" thickBot="1">
      <c r="A30" s="139"/>
      <c r="B30" s="140" t="s">
        <v>54</v>
      </c>
      <c r="C30" s="141"/>
      <c r="D30" s="141"/>
      <c r="E30" s="141"/>
      <c r="F30" s="141"/>
      <c r="G30" s="141"/>
      <c r="H30" s="141"/>
      <c r="I30" s="141"/>
      <c r="J30" s="141"/>
      <c r="K30" s="141"/>
      <c r="L30" s="142"/>
    </row>
    <row r="31" spans="1:12" ht="126.75" customHeight="1" thickBot="1">
      <c r="A31" s="143"/>
      <c r="B31" s="144" t="s">
        <v>16</v>
      </c>
      <c r="C31" s="145"/>
      <c r="D31" s="48" t="s">
        <v>18</v>
      </c>
      <c r="E31" s="42" t="s">
        <v>55</v>
      </c>
      <c r="F31" s="42" t="s">
        <v>56</v>
      </c>
      <c r="G31" s="65" t="s">
        <v>57</v>
      </c>
      <c r="H31" s="146" t="s">
        <v>58</v>
      </c>
      <c r="I31" s="46"/>
      <c r="J31" s="46"/>
      <c r="K31" s="46"/>
      <c r="L31" s="48"/>
    </row>
    <row r="32" spans="1:12" ht="216" customHeight="1" thickBot="1">
      <c r="A32" s="143"/>
      <c r="B32" s="147"/>
      <c r="C32" s="148"/>
      <c r="D32" s="105"/>
      <c r="E32" s="51"/>
      <c r="F32" s="51"/>
      <c r="G32" s="149" t="s">
        <v>59</v>
      </c>
      <c r="H32" s="56" t="s">
        <v>60</v>
      </c>
      <c r="I32" s="58" t="s">
        <v>61</v>
      </c>
      <c r="J32" s="150" t="s">
        <v>62</v>
      </c>
      <c r="K32" s="56" t="s">
        <v>63</v>
      </c>
      <c r="L32" s="57" t="s">
        <v>64</v>
      </c>
    </row>
    <row r="33" spans="1:12" ht="159.75" customHeight="1" thickBot="1">
      <c r="A33" s="65" t="s">
        <v>28</v>
      </c>
      <c r="B33" s="151"/>
      <c r="C33" s="152"/>
      <c r="D33" s="110" t="s">
        <v>65</v>
      </c>
      <c r="E33" s="65">
        <v>480</v>
      </c>
      <c r="F33" s="153" t="s">
        <v>66</v>
      </c>
      <c r="G33" s="154">
        <v>0.05</v>
      </c>
      <c r="H33" s="155">
        <v>0</v>
      </c>
      <c r="I33" s="156">
        <v>1</v>
      </c>
      <c r="J33" s="157" t="s">
        <v>67</v>
      </c>
      <c r="K33" s="157" t="s">
        <v>67</v>
      </c>
      <c r="L33" s="157">
        <v>2</v>
      </c>
    </row>
    <row r="34" spans="1:12" ht="114.75" customHeight="1" thickBot="1">
      <c r="A34" s="86" t="s">
        <v>68</v>
      </c>
      <c r="B34" s="133" t="s">
        <v>69</v>
      </c>
      <c r="C34" s="134"/>
      <c r="D34" s="158">
        <f>(575.5+574.9)/2</f>
        <v>575.20000000000005</v>
      </c>
      <c r="E34" s="158">
        <f>(320+325)/2</f>
        <v>322.5</v>
      </c>
      <c r="F34" s="159">
        <f>(5.05+5.85)/2</f>
        <v>5.4499999999999993</v>
      </c>
      <c r="G34" s="158" t="s">
        <v>70</v>
      </c>
      <c r="H34" s="160">
        <v>0</v>
      </c>
      <c r="I34" s="161">
        <v>0</v>
      </c>
      <c r="J34" s="161">
        <f>(1.51+1.84)/2</f>
        <v>1.675</v>
      </c>
      <c r="K34" s="161">
        <f>(98.34+98.03)/2</f>
        <v>98.185000000000002</v>
      </c>
      <c r="L34" s="162">
        <f>(0.15+0.13)/2</f>
        <v>0.14000000000000001</v>
      </c>
    </row>
    <row r="35" spans="1:12" ht="114.75" hidden="1" customHeight="1" thickBot="1">
      <c r="A35" s="163"/>
      <c r="B35" s="164" t="s">
        <v>37</v>
      </c>
      <c r="C35" s="165"/>
      <c r="D35" s="166"/>
      <c r="E35" s="166"/>
      <c r="F35" s="167"/>
      <c r="G35" s="168"/>
      <c r="H35" s="169"/>
      <c r="I35" s="170"/>
      <c r="J35" s="170"/>
      <c r="K35" s="170"/>
      <c r="L35" s="171"/>
    </row>
    <row r="36" spans="1:12" ht="114.75" customHeight="1">
      <c r="A36" s="172"/>
      <c r="B36" s="172"/>
      <c r="C36" s="172"/>
      <c r="D36" s="173"/>
      <c r="E36" s="174"/>
      <c r="F36" s="175"/>
      <c r="G36" s="175" t="e">
        <f>AVERAGE(G34:G35)</f>
        <v>#DIV/0!</v>
      </c>
      <c r="H36" s="175"/>
      <c r="I36" s="175"/>
      <c r="J36" s="175"/>
      <c r="K36" s="176"/>
      <c r="L36" s="175"/>
    </row>
  </sheetData>
  <mergeCells count="50">
    <mergeCell ref="B33:C33"/>
    <mergeCell ref="B34:C34"/>
    <mergeCell ref="B35:C35"/>
    <mergeCell ref="B30:L30"/>
    <mergeCell ref="B31:C32"/>
    <mergeCell ref="D31:D32"/>
    <mergeCell ref="E31:E32"/>
    <mergeCell ref="F31:F32"/>
    <mergeCell ref="H31:L31"/>
    <mergeCell ref="A22:A28"/>
    <mergeCell ref="B22:C22"/>
    <mergeCell ref="B23:C23"/>
    <mergeCell ref="B24:C24"/>
    <mergeCell ref="B25:C25"/>
    <mergeCell ref="B26:C26"/>
    <mergeCell ref="B27:C27"/>
    <mergeCell ref="B28:C28"/>
    <mergeCell ref="A13:A15"/>
    <mergeCell ref="C13:C14"/>
    <mergeCell ref="B18:H18"/>
    <mergeCell ref="B19:C20"/>
    <mergeCell ref="D19:D20"/>
    <mergeCell ref="E19:E20"/>
    <mergeCell ref="F19:F20"/>
    <mergeCell ref="G19:G20"/>
    <mergeCell ref="H19:H20"/>
    <mergeCell ref="B9:L9"/>
    <mergeCell ref="B10:B11"/>
    <mergeCell ref="C10:C11"/>
    <mergeCell ref="D10:D11"/>
    <mergeCell ref="E10:E11"/>
    <mergeCell ref="F10:F11"/>
    <mergeCell ref="G10:K10"/>
    <mergeCell ref="L10:L11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23RD-MAR 1ST</vt:lpstr>
      <vt:lpstr>'FEB 23RD-MAR 1ST'!Print_Area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2025-03-07T10:51:03Z</dcterms:created>
  <dcterms:modified xsi:type="dcterms:W3CDTF">2025-03-07T10:53:06Z</dcterms:modified>
</cp:coreProperties>
</file>