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4/Vessel Clearance Report/Key Indicative Parameter of Imported Petroleum Products/Collective/"/>
    </mc:Choice>
  </mc:AlternateContent>
  <xr:revisionPtr revIDLastSave="4" documentId="8_{A080A49C-708F-48DD-9684-67CB902658C4}" xr6:coauthVersionLast="47" xr6:coauthVersionMax="47" xr10:uidLastSave="{4486997E-1291-4F52-B6D2-C593FE903B82}"/>
  <bookViews>
    <workbookView xWindow="-120" yWindow="-120" windowWidth="29040" windowHeight="15720" xr2:uid="{5C14A321-FFDE-47C6-ABD2-A5AA352EA75E}"/>
  </bookViews>
  <sheets>
    <sheet name="JUNE 9 - 15" sheetId="1" r:id="rId1"/>
  </sheets>
  <definedNames>
    <definedName name="_xlnm.Print_Area" localSheetId="0">'JUNE 9 - 15'!$A$1:$L$43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4" i="1" l="1"/>
  <c r="K34" i="1"/>
  <c r="J34" i="1"/>
  <c r="F34" i="1"/>
  <c r="E34" i="1"/>
  <c r="D34" i="1"/>
  <c r="G28" i="1"/>
  <c r="F28" i="1"/>
  <c r="E28" i="1"/>
  <c r="D28" i="1"/>
  <c r="L12" i="1"/>
  <c r="K12" i="1"/>
  <c r="J12" i="1"/>
  <c r="I12" i="1"/>
  <c r="H12" i="1"/>
  <c r="G12" i="1"/>
  <c r="F12" i="1"/>
  <c r="E12" i="1"/>
  <c r="D12" i="1"/>
</calcChain>
</file>

<file path=xl/sharedStrings.xml><?xml version="1.0" encoding="utf-8"?>
<sst xmlns="http://schemas.openxmlformats.org/spreadsheetml/2006/main" count="90" uniqueCount="56">
  <si>
    <t>NATIONAL PETROLEUM AUTHORITY</t>
  </si>
  <si>
    <t>Petroleum Product Quality Indicators
(June 9, 2024 -  June 15,2024)</t>
  </si>
  <si>
    <t xml:space="preserve">GASOLINE 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</si>
  <si>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</si>
  <si>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</si>
  <si>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</si>
  <si>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</si>
  <si>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</si>
  <si>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</si>
  <si>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</si>
  <si>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</si>
  <si>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</si>
  <si>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</si>
  <si>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</si>
  <si>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</si>
  <si>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</si>
  <si>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</si>
  <si>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</si>
  <si>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>To be Reported</t>
  </si>
  <si>
    <t>35 - 65</t>
  </si>
  <si>
    <t>GS 140:2022</t>
  </si>
  <si>
    <t>AVERAGE REGULAR</t>
  </si>
  <si>
    <t xml:space="preserve">Regular 50
</t>
  </si>
  <si>
    <t>MT AINAZI</t>
  </si>
  <si>
    <t>Regular</t>
  </si>
  <si>
    <t xml:space="preserve"> </t>
  </si>
  <si>
    <t>GASOIL</t>
  </si>
  <si>
    <t>Cetane Index, min</t>
  </si>
  <si>
    <t>Flash Point, min
(°C)</t>
  </si>
  <si>
    <t>Colour, max</t>
  </si>
  <si>
    <t>820 - 850</t>
  </si>
  <si>
    <t>55.0</t>
  </si>
  <si>
    <t>GS 141:2022</t>
  </si>
  <si>
    <t xml:space="preserve">MT SEACLIPPER </t>
  </si>
  <si>
    <t>L1.0</t>
  </si>
  <si>
    <t xml:space="preserve">MT IRINI </t>
  </si>
  <si>
    <t>AVERAGE</t>
  </si>
  <si>
    <t xml:space="preserve">LPG </t>
  </si>
  <si>
    <t>Vapour Pressure @37.8°C, max
(kPa)</t>
  </si>
  <si>
    <t>Mercaptan, max
 (ppm)</t>
  </si>
  <si>
    <t>Residual Matter, max
(ml/100ml)</t>
  </si>
  <si>
    <t>Hydrocarbon Composition</t>
  </si>
  <si>
    <t>Methane
(mol%)</t>
  </si>
  <si>
    <t>Total C2
(mol%)</t>
  </si>
  <si>
    <t>Total C3, max
(mol%)</t>
  </si>
  <si>
    <t>Total C4, min
(mol%)</t>
  </si>
  <si>
    <t>Total C5 &amp; Higher, max
(mol%)</t>
  </si>
  <si>
    <t>5-15</t>
  </si>
  <si>
    <t>GS 535:2022</t>
  </si>
  <si>
    <t>GT SURVILLE</t>
  </si>
  <si>
    <t>&lt;0.05</t>
  </si>
  <si>
    <t>MARINE GASOIL</t>
  </si>
  <si>
    <t>Density @15°C, max
 (Kg/m3)</t>
  </si>
  <si>
    <t>Kinematic Viscocity  @40°C
(cSt)</t>
  </si>
  <si>
    <t>2.000-6.000</t>
  </si>
  <si>
    <t>GS ISO 8217: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</si>
</sst>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1">
    <font>
      <sz val="11"/>
      <color theme="1"/>
      <name val="Aptos Narrow"/>
      <family val="2"/>
      <scheme val="minor"/>
    </font>
    <font>
      <sz val="48"/>
      <color theme="1"/>
      <name val="Aptos Narrow"/>
      <family val="2"/>
      <scheme val="minor"/>
    </font>
    <font>
      <b/>
      <sz val="72"/>
      <color theme="1"/>
      <name val="Times New Roman"/>
      <family val="1"/>
    </font>
    <font>
      <sz val="48"/>
      <color theme="1"/>
      <name val="Times Roman"/>
    </font>
    <font>
      <b/>
      <sz val="48"/>
      <color theme="1"/>
      <name val="Times Roman"/>
    </font>
    <font>
      <b/>
      <sz val="48"/>
      <color theme="1"/>
      <name val="Times Roman"/>
      <charset val="1"/>
    </font>
    <font>
      <sz val="48"/>
      <color theme="1"/>
      <name val="Times New Roman"/>
      <family val="1"/>
    </font>
    <font>
      <sz val="48"/>
      <color rgb="FF000000"/>
      <name val="Times New Roman"/>
      <family val="1"/>
    </font>
    <font>
      <sz val="48"/>
      <name val="Times New Roman"/>
      <family val="1"/>
    </font>
    <font>
      <b/>
      <sz val="48"/>
      <color rgb="FF000000"/>
      <name val="Times New Roman"/>
      <family val="1"/>
    </font>
    <font>
      <b/>
      <sz val="72"/>
      <color theme="1"/>
      <name val="Times Roman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10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1" fillId="0" borderId="1" xfId="0" applyFont="1" applyBorder="1"/>
    <xf numFmtId="0" fontId="3" fillId="0" borderId="0" xfId="0" applyFont="1"/>
    <xf numFmtId="0" fontId="1" fillId="0" borderId="5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164" fontId="3" fillId="0" borderId="29" xfId="0" applyNumberFormat="1" applyFont="1" applyBorder="1" applyAlignment="1">
      <alignment horizontal="center" vertical="center"/>
    </xf>
    <xf numFmtId="164" fontId="3" fillId="0" borderId="30" xfId="0" applyNumberFormat="1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164" fontId="3" fillId="0" borderId="33" xfId="0" applyNumberFormat="1" applyFont="1" applyBorder="1" applyAlignment="1">
      <alignment horizontal="center" vertical="center"/>
    </xf>
    <xf numFmtId="164" fontId="3" fillId="0" borderId="34" xfId="0" applyNumberFormat="1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164" fontId="6" fillId="5" borderId="33" xfId="0" applyNumberFormat="1" applyFont="1" applyFill="1" applyBorder="1" applyAlignment="1">
      <alignment horizontal="center" vertical="center"/>
    </xf>
    <xf numFmtId="164" fontId="7" fillId="5" borderId="33" xfId="0" applyNumberFormat="1" applyFont="1" applyFill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164" fontId="6" fillId="0" borderId="38" xfId="0" applyNumberFormat="1" applyFont="1" applyBorder="1" applyAlignment="1">
      <alignment horizontal="center" vertical="center"/>
    </xf>
    <xf numFmtId="164" fontId="7" fillId="0" borderId="38" xfId="0" applyNumberFormat="1" applyFont="1" applyBorder="1" applyAlignment="1">
      <alignment horizontal="center" vertical="center"/>
    </xf>
    <xf numFmtId="164" fontId="7" fillId="5" borderId="38" xfId="0" applyNumberFormat="1" applyFont="1" applyFill="1" applyBorder="1" applyAlignment="1">
      <alignment horizontal="center" vertical="center"/>
    </xf>
    <xf numFmtId="164" fontId="8" fillId="0" borderId="39" xfId="0" applyNumberFormat="1" applyFont="1" applyBorder="1" applyAlignment="1">
      <alignment horizontal="center" vertical="center"/>
    </xf>
    <xf numFmtId="2" fontId="4" fillId="0" borderId="41" xfId="0" applyNumberFormat="1" applyFont="1" applyBorder="1" applyAlignment="1">
      <alignment horizontal="center" vertical="center"/>
    </xf>
    <xf numFmtId="2" fontId="4" fillId="0" borderId="42" xfId="0" applyNumberFormat="1" applyFont="1" applyBorder="1" applyAlignment="1">
      <alignment horizontal="center" vertical="center"/>
    </xf>
    <xf numFmtId="164" fontId="4" fillId="0" borderId="42" xfId="0" applyNumberFormat="1" applyFont="1" applyBorder="1" applyAlignment="1">
      <alignment horizontal="center" vertical="center"/>
    </xf>
    <xf numFmtId="164" fontId="4" fillId="0" borderId="43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 wrapText="1"/>
    </xf>
    <xf numFmtId="0" fontId="4" fillId="3" borderId="46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164" fontId="7" fillId="0" borderId="12" xfId="0" applyNumberFormat="1" applyFont="1" applyBorder="1" applyAlignment="1">
      <alignment horizontal="center" vertical="center"/>
    </xf>
    <xf numFmtId="164" fontId="8" fillId="0" borderId="12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50" xfId="0" applyFont="1" applyBorder="1" applyAlignment="1">
      <alignment horizontal="center" vertical="center"/>
    </xf>
    <xf numFmtId="0" fontId="4" fillId="0" borderId="11" xfId="0" applyFont="1" applyBorder="1" applyAlignment="1">
      <alignment vertical="center" wrapText="1"/>
    </xf>
    <xf numFmtId="0" fontId="4" fillId="5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50" xfId="0" applyFont="1" applyBorder="1" applyAlignment="1">
      <alignment vertical="center"/>
    </xf>
    <xf numFmtId="0" fontId="4" fillId="0" borderId="52" xfId="0" applyFont="1" applyBorder="1" applyAlignment="1">
      <alignment horizontal="center" vertical="center" wrapText="1"/>
    </xf>
    <xf numFmtId="0" fontId="4" fillId="0" borderId="54" xfId="0" applyFont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55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164" fontId="4" fillId="0" borderId="16" xfId="0" applyNumberFormat="1" applyFont="1" applyBorder="1" applyAlignment="1">
      <alignment horizontal="center" vertical="center" wrapText="1"/>
    </xf>
    <xf numFmtId="164" fontId="4" fillId="0" borderId="57" xfId="0" applyNumberFormat="1" applyFont="1" applyBorder="1" applyAlignment="1">
      <alignment horizontal="center" vertical="center" wrapText="1"/>
    </xf>
    <xf numFmtId="0" fontId="4" fillId="0" borderId="16" xfId="0" quotePrefix="1" applyFont="1" applyBorder="1" applyAlignment="1">
      <alignment horizontal="center" vertical="center" wrapText="1"/>
    </xf>
    <xf numFmtId="164" fontId="4" fillId="0" borderId="58" xfId="0" applyNumberFormat="1" applyFont="1" applyBorder="1" applyAlignment="1">
      <alignment horizontal="center" vertical="center" wrapText="1"/>
    </xf>
    <xf numFmtId="164" fontId="3" fillId="5" borderId="61" xfId="0" applyNumberFormat="1" applyFont="1" applyFill="1" applyBorder="1" applyAlignment="1">
      <alignment horizontal="center" vertical="center"/>
    </xf>
    <xf numFmtId="164" fontId="3" fillId="5" borderId="28" xfId="0" applyNumberFormat="1" applyFont="1" applyFill="1" applyBorder="1" applyAlignment="1">
      <alignment horizontal="center" vertical="center"/>
    </xf>
    <xf numFmtId="164" fontId="3" fillId="5" borderId="62" xfId="0" quotePrefix="1" applyNumberFormat="1" applyFont="1" applyFill="1" applyBorder="1" applyAlignment="1">
      <alignment horizontal="center" vertical="center"/>
    </xf>
    <xf numFmtId="164" fontId="3" fillId="5" borderId="63" xfId="0" applyNumberFormat="1" applyFont="1" applyFill="1" applyBorder="1" applyAlignment="1">
      <alignment horizontal="center" vertical="center"/>
    </xf>
    <xf numFmtId="0" fontId="4" fillId="0" borderId="59" xfId="0" applyFont="1" applyBorder="1" applyAlignment="1">
      <alignment vertical="center"/>
    </xf>
    <xf numFmtId="0" fontId="4" fillId="0" borderId="60" xfId="0" applyFont="1" applyBorder="1" applyAlignment="1">
      <alignment vertical="center"/>
    </xf>
    <xf numFmtId="164" fontId="3" fillId="5" borderId="64" xfId="0" applyNumberFormat="1" applyFont="1" applyFill="1" applyBorder="1" applyAlignment="1">
      <alignment horizontal="center" vertical="center"/>
    </xf>
    <xf numFmtId="165" fontId="3" fillId="5" borderId="32" xfId="0" applyNumberFormat="1" applyFont="1" applyFill="1" applyBorder="1" applyAlignment="1">
      <alignment horizontal="center" vertical="center"/>
    </xf>
    <xf numFmtId="0" fontId="3" fillId="5" borderId="65" xfId="0" applyFont="1" applyFill="1" applyBorder="1" applyAlignment="1">
      <alignment horizontal="center" vertical="center"/>
    </xf>
    <xf numFmtId="164" fontId="3" fillId="5" borderId="32" xfId="0" applyNumberFormat="1" applyFont="1" applyFill="1" applyBorder="1" applyAlignment="1">
      <alignment horizontal="center" vertical="center"/>
    </xf>
    <xf numFmtId="164" fontId="3" fillId="5" borderId="65" xfId="0" applyNumberFormat="1" applyFont="1" applyFill="1" applyBorder="1" applyAlignment="1">
      <alignment horizontal="center" vertical="center"/>
    </xf>
    <xf numFmtId="0" fontId="3" fillId="0" borderId="50" xfId="0" applyFont="1" applyBorder="1"/>
    <xf numFmtId="0" fontId="4" fillId="5" borderId="66" xfId="0" applyFont="1" applyFill="1" applyBorder="1" applyAlignment="1">
      <alignment horizontal="center" vertical="center" wrapText="1"/>
    </xf>
    <xf numFmtId="0" fontId="10" fillId="5" borderId="37" xfId="0" applyFont="1" applyFill="1" applyBorder="1" applyAlignment="1">
      <alignment horizontal="center" vertical="center" wrapText="1"/>
    </xf>
    <xf numFmtId="164" fontId="4" fillId="0" borderId="67" xfId="0" applyNumberFormat="1" applyFont="1" applyBorder="1" applyAlignment="1">
      <alignment horizontal="center" vertical="center"/>
    </xf>
    <xf numFmtId="165" fontId="4" fillId="0" borderId="68" xfId="0" applyNumberFormat="1" applyFont="1" applyBorder="1" applyAlignment="1">
      <alignment horizontal="center" vertical="center"/>
    </xf>
    <xf numFmtId="164" fontId="4" fillId="0" borderId="69" xfId="0" applyNumberFormat="1" applyFont="1" applyBorder="1" applyAlignment="1">
      <alignment horizontal="center" vertical="center"/>
    </xf>
    <xf numFmtId="164" fontId="4" fillId="0" borderId="68" xfId="0" applyNumberFormat="1" applyFont="1" applyBorder="1" applyAlignment="1">
      <alignment horizontal="center" vertical="center"/>
    </xf>
    <xf numFmtId="2" fontId="4" fillId="0" borderId="69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vertical="center"/>
    </xf>
    <xf numFmtId="0" fontId="3" fillId="0" borderId="64" xfId="0" applyFont="1" applyBorder="1" applyAlignment="1">
      <alignment horizontal="center" vertical="center"/>
    </xf>
    <xf numFmtId="164" fontId="3" fillId="0" borderId="32" xfId="0" applyNumberFormat="1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4" fontId="3" fillId="0" borderId="65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50" xfId="0" applyFont="1" applyBorder="1" applyAlignment="1">
      <alignment horizontal="center"/>
    </xf>
    <xf numFmtId="0" fontId="3" fillId="0" borderId="67" xfId="0" applyFont="1" applyBorder="1" applyAlignment="1">
      <alignment horizontal="center" vertical="center"/>
    </xf>
    <xf numFmtId="164" fontId="3" fillId="0" borderId="68" xfId="0" applyNumberFormat="1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164" fontId="3" fillId="0" borderId="69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4" fillId="0" borderId="73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 vertical="center"/>
    </xf>
    <xf numFmtId="164" fontId="4" fillId="0" borderId="74" xfId="0" applyNumberFormat="1" applyFont="1" applyBorder="1" applyAlignment="1">
      <alignment horizontal="center" vertical="center"/>
    </xf>
    <xf numFmtId="2" fontId="4" fillId="0" borderId="74" xfId="0" applyNumberFormat="1" applyFont="1" applyBorder="1" applyAlignment="1">
      <alignment horizontal="center" vertical="center"/>
    </xf>
    <xf numFmtId="2" fontId="3" fillId="0" borderId="74" xfId="0" applyNumberFormat="1" applyFont="1" applyBorder="1" applyAlignment="1">
      <alignment horizontal="center" vertical="center"/>
    </xf>
    <xf numFmtId="0" fontId="3" fillId="0" borderId="74" xfId="0" applyFont="1" applyBorder="1"/>
    <xf numFmtId="0" fontId="3" fillId="0" borderId="75" xfId="0" applyFont="1" applyBorder="1"/>
    <xf numFmtId="0" fontId="4" fillId="0" borderId="11" xfId="0" applyFont="1" applyBorder="1"/>
    <xf numFmtId="0" fontId="4" fillId="0" borderId="57" xfId="0" applyFont="1" applyBorder="1" applyAlignment="1">
      <alignment horizontal="center" vertical="center" wrapText="1"/>
    </xf>
    <xf numFmtId="0" fontId="4" fillId="0" borderId="80" xfId="0" applyFont="1" applyBorder="1" applyAlignment="1">
      <alignment horizontal="center" vertical="center" wrapText="1"/>
    </xf>
    <xf numFmtId="0" fontId="4" fillId="0" borderId="81" xfId="0" applyFont="1" applyBorder="1" applyAlignment="1">
      <alignment horizontal="center" vertical="center" wrapText="1"/>
    </xf>
    <xf numFmtId="0" fontId="4" fillId="0" borderId="82" xfId="0" applyFont="1" applyBorder="1" applyAlignment="1">
      <alignment horizontal="center" vertical="center" wrapText="1"/>
    </xf>
    <xf numFmtId="0" fontId="4" fillId="0" borderId="83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49" fontId="4" fillId="0" borderId="84" xfId="0" applyNumberFormat="1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2" fontId="4" fillId="0" borderId="85" xfId="0" applyNumberFormat="1" applyFont="1" applyBorder="1" applyAlignment="1">
      <alignment horizontal="center" vertical="center" wrapText="1"/>
    </xf>
    <xf numFmtId="2" fontId="4" fillId="0" borderId="86" xfId="0" applyNumberFormat="1" applyFont="1" applyBorder="1" applyAlignment="1">
      <alignment horizontal="center" vertical="center" wrapText="1"/>
    </xf>
    <xf numFmtId="2" fontId="4" fillId="0" borderId="6" xfId="0" applyNumberFormat="1" applyFont="1" applyBorder="1" applyAlignment="1">
      <alignment horizontal="center" vertical="center" wrapText="1"/>
    </xf>
    <xf numFmtId="2" fontId="4" fillId="0" borderId="57" xfId="0" applyNumberFormat="1" applyFont="1" applyBorder="1" applyAlignment="1">
      <alignment horizontal="center" vertical="center" wrapText="1"/>
    </xf>
    <xf numFmtId="2" fontId="4" fillId="0" borderId="7" xfId="0" applyNumberFormat="1" applyFont="1" applyBorder="1" applyAlignment="1">
      <alignment horizontal="center" vertical="center" wrapText="1"/>
    </xf>
    <xf numFmtId="0" fontId="4" fillId="0" borderId="87" xfId="0" applyFont="1" applyBorder="1" applyAlignment="1">
      <alignment horizontal="center" vertical="center"/>
    </xf>
    <xf numFmtId="0" fontId="3" fillId="0" borderId="74" xfId="0" applyFont="1" applyBorder="1" applyAlignment="1">
      <alignment horizontal="center" vertical="center"/>
    </xf>
    <xf numFmtId="2" fontId="6" fillId="0" borderId="86" xfId="0" applyNumberFormat="1" applyFont="1" applyBorder="1" applyAlignment="1" applyProtection="1">
      <alignment horizontal="center" vertical="center"/>
      <protection locked="0"/>
    </xf>
    <xf numFmtId="2" fontId="6" fillId="0" borderId="57" xfId="0" applyNumberFormat="1" applyFont="1" applyBorder="1" applyAlignment="1" applyProtection="1">
      <alignment horizontal="center" vertical="center"/>
      <protection locked="0"/>
    </xf>
    <xf numFmtId="2" fontId="3" fillId="0" borderId="57" xfId="0" applyNumberFormat="1" applyFont="1" applyBorder="1" applyAlignment="1">
      <alignment horizontal="center" vertical="center" wrapText="1"/>
    </xf>
    <xf numFmtId="2" fontId="3" fillId="0" borderId="74" xfId="0" applyNumberFormat="1" applyFont="1" applyBorder="1" applyAlignment="1">
      <alignment horizontal="center" vertical="center" wrapText="1"/>
    </xf>
    <xf numFmtId="2" fontId="3" fillId="0" borderId="57" xfId="0" applyNumberFormat="1" applyFont="1" applyBorder="1" applyAlignment="1">
      <alignment horizontal="center" vertical="center"/>
    </xf>
    <xf numFmtId="2" fontId="3" fillId="0" borderId="74" xfId="0" quotePrefix="1" applyNumberFormat="1" applyFont="1" applyBorder="1" applyAlignment="1">
      <alignment horizontal="center" vertical="center"/>
    </xf>
    <xf numFmtId="0" fontId="3" fillId="0" borderId="58" xfId="0" applyFont="1" applyBorder="1"/>
    <xf numFmtId="2" fontId="6" fillId="0" borderId="89" xfId="0" applyNumberFormat="1" applyFont="1" applyBorder="1" applyAlignment="1" applyProtection="1">
      <alignment horizontal="center" vertical="center"/>
      <protection locked="0"/>
    </xf>
    <xf numFmtId="2" fontId="3" fillId="0" borderId="38" xfId="0" applyNumberFormat="1" applyFont="1" applyBorder="1" applyAlignment="1">
      <alignment horizontal="center" vertical="center"/>
    </xf>
    <xf numFmtId="2" fontId="6" fillId="0" borderId="90" xfId="0" applyNumberFormat="1" applyFont="1" applyBorder="1" applyAlignment="1" applyProtection="1">
      <alignment horizontal="center" vertical="center"/>
      <protection locked="0"/>
    </xf>
    <xf numFmtId="0" fontId="3" fillId="0" borderId="38" xfId="0" applyFont="1" applyBorder="1" applyAlignment="1">
      <alignment horizontal="center" vertical="center"/>
    </xf>
    <xf numFmtId="2" fontId="3" fillId="0" borderId="91" xfId="0" applyNumberFormat="1" applyFont="1" applyBorder="1" applyAlignment="1">
      <alignment horizontal="center" vertical="center" wrapText="1"/>
    </xf>
    <xf numFmtId="2" fontId="3" fillId="0" borderId="38" xfId="0" applyNumberFormat="1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/>
    </xf>
    <xf numFmtId="1" fontId="3" fillId="0" borderId="92" xfId="0" quotePrefix="1" applyNumberFormat="1" applyFont="1" applyBorder="1" applyAlignment="1">
      <alignment horizontal="center" vertical="center"/>
    </xf>
    <xf numFmtId="2" fontId="3" fillId="0" borderId="93" xfId="0" applyNumberFormat="1" applyFont="1" applyBorder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2" fontId="6" fillId="0" borderId="0" xfId="0" applyNumberFormat="1" applyFont="1" applyAlignment="1" applyProtection="1">
      <alignment horizontal="center" vertical="center"/>
      <protection locked="0"/>
    </xf>
    <xf numFmtId="2" fontId="3" fillId="0" borderId="0" xfId="0" applyNumberFormat="1" applyFont="1" applyAlignment="1">
      <alignment horizontal="center" vertical="center" wrapText="1"/>
    </xf>
    <xf numFmtId="1" fontId="3" fillId="0" borderId="0" xfId="0" quotePrefix="1" applyNumberFormat="1" applyFont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3" borderId="100" xfId="0" applyFont="1" applyFill="1" applyBorder="1" applyAlignment="1">
      <alignment horizontal="center" vertical="center" wrapText="1"/>
    </xf>
    <xf numFmtId="0" fontId="4" fillId="3" borderId="89" xfId="0" applyFont="1" applyFill="1" applyBorder="1" applyAlignment="1">
      <alignment horizontal="center" vertical="center" wrapText="1"/>
    </xf>
    <xf numFmtId="0" fontId="4" fillId="0" borderId="90" xfId="0" applyFont="1" applyBorder="1" applyAlignment="1">
      <alignment horizontal="center" vertical="center" wrapText="1"/>
    </xf>
    <xf numFmtId="164" fontId="4" fillId="0" borderId="90" xfId="0" applyNumberFormat="1" applyFont="1" applyBorder="1" applyAlignment="1">
      <alignment horizontal="center" vertical="center" wrapText="1"/>
    </xf>
    <xf numFmtId="165" fontId="4" fillId="0" borderId="101" xfId="0" applyNumberFormat="1" applyFont="1" applyBorder="1" applyAlignment="1">
      <alignment horizontal="center" vertical="center" wrapText="1"/>
    </xf>
    <xf numFmtId="0" fontId="4" fillId="0" borderId="10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165" fontId="3" fillId="0" borderId="17" xfId="0" applyNumberFormat="1" applyFont="1" applyBorder="1" applyAlignment="1">
      <alignment horizontal="center" vertical="center"/>
    </xf>
    <xf numFmtId="0" fontId="3" fillId="0" borderId="75" xfId="0" applyFont="1" applyBorder="1" applyAlignment="1">
      <alignment horizontal="center" vertical="center"/>
    </xf>
    <xf numFmtId="0" fontId="9" fillId="0" borderId="103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164" fontId="6" fillId="0" borderId="104" xfId="0" quotePrefix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51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vertical="center" wrapText="1"/>
    </xf>
    <xf numFmtId="0" fontId="4" fillId="0" borderId="77" xfId="0" applyFont="1" applyBorder="1" applyAlignment="1">
      <alignment horizontal="center" vertical="center" wrapText="1"/>
    </xf>
    <xf numFmtId="0" fontId="4" fillId="0" borderId="7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7" borderId="73" xfId="0" applyFont="1" applyFill="1" applyBorder="1" applyAlignment="1">
      <alignment horizontal="center" vertical="center"/>
    </xf>
    <xf numFmtId="0" fontId="4" fillId="7" borderId="74" xfId="0" applyFont="1" applyFill="1" applyBorder="1" applyAlignment="1">
      <alignment horizontal="center" vertical="center"/>
    </xf>
    <xf numFmtId="0" fontId="4" fillId="7" borderId="7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0" xfId="0" applyFont="1" applyBorder="1" applyAlignment="1">
      <alignment horizontal="center" vertical="center" wrapText="1"/>
    </xf>
    <xf numFmtId="0" fontId="4" fillId="0" borderId="79" xfId="0" applyFont="1" applyBorder="1" applyAlignment="1">
      <alignment horizontal="center" vertical="center" wrapText="1"/>
    </xf>
    <xf numFmtId="0" fontId="4" fillId="0" borderId="76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3" fillId="0" borderId="88" xfId="0" applyFont="1" applyBorder="1" applyAlignment="1">
      <alignment horizontal="center" vertical="center"/>
    </xf>
    <xf numFmtId="0" fontId="3" fillId="0" borderId="74" xfId="0" applyFont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94" xfId="0" applyFont="1" applyBorder="1" applyAlignment="1">
      <alignment horizontal="center" vertical="center" wrapText="1"/>
    </xf>
    <xf numFmtId="0" fontId="4" fillId="0" borderId="73" xfId="0" applyFont="1" applyBorder="1" applyAlignment="1">
      <alignment horizontal="center" vertical="center" wrapText="1"/>
    </xf>
    <xf numFmtId="0" fontId="4" fillId="0" borderId="97" xfId="0" applyFont="1" applyBorder="1" applyAlignment="1">
      <alignment horizontal="center" vertical="center" wrapText="1"/>
    </xf>
    <xf numFmtId="0" fontId="4" fillId="0" borderId="95" xfId="0" applyFont="1" applyBorder="1" applyAlignment="1">
      <alignment horizontal="center" vertical="center" wrapText="1"/>
    </xf>
    <xf numFmtId="0" fontId="4" fillId="0" borderId="98" xfId="0" applyFont="1" applyBorder="1" applyAlignment="1">
      <alignment horizontal="center" vertical="center" wrapText="1"/>
    </xf>
    <xf numFmtId="0" fontId="4" fillId="0" borderId="96" xfId="0" applyFont="1" applyBorder="1" applyAlignment="1">
      <alignment horizontal="center" vertical="center" wrapText="1"/>
    </xf>
    <xf numFmtId="0" fontId="4" fillId="0" borderId="9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AB689F-C9D1-4FAC-895E-DBD30D8D16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1223B7-AD18-4874-BF45-A602CED42756}"/>
            </a:ext>
            <a:ext uri="{147F2762-F138-4A5C-976F-8EAC2B608ADB}">
              <a16:predDERef xmlns:a16="http://schemas.microsoft.com/office/drawing/2014/main" pred="{51823129-AACB-407F-89DA-F6606628D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5B21C3-8513-4776-A681-AB548A480CBE}"/>
            </a:ext>
            <a:ext uri="{147F2762-F138-4A5C-976F-8EAC2B608ADB}">
              <a16:predDERef xmlns:a16="http://schemas.microsoft.com/office/drawing/2014/main" pred="{0DABBC7A-68F3-494D-9E53-D29CCA98C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5A600EC-512C-4951-908B-C764CAD40357}"/>
            </a:ext>
            <a:ext uri="{147F2762-F138-4A5C-976F-8EAC2B608ADB}">
              <a16:predDERef xmlns:a16="http://schemas.microsoft.com/office/drawing/2014/main" pred="{ADFF36F2-E029-44B9-B0D1-29C01A422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BC64C81-9C70-4B1C-8AD2-9A10724A08BE}"/>
            </a:ext>
            <a:ext uri="{147F2762-F138-4A5C-976F-8EAC2B608ADB}">
              <a16:predDERef xmlns:a16="http://schemas.microsoft.com/office/drawing/2014/main" pred="{3536BB72-DA7E-441D-97FC-C804C0281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365DCCB-16A5-4002-B41A-8800D16F409B}"/>
            </a:ext>
            <a:ext uri="{147F2762-F138-4A5C-976F-8EAC2B608ADB}">
              <a16:predDERef xmlns:a16="http://schemas.microsoft.com/office/drawing/2014/main" pred="{C20C2FBA-22DB-4CC5-8B4F-24285BCBF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15FEBDD-1390-4704-8A83-5AB9456F5487}"/>
            </a:ext>
            <a:ext uri="{147F2762-F138-4A5C-976F-8EAC2B608ADB}">
              <a16:predDERef xmlns:a16="http://schemas.microsoft.com/office/drawing/2014/main" pred="{9A1B9E92-7D78-47FE-8D36-7BCEBC95E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7D58FBD-1ECC-4B17-85C6-BD9AB3335215}"/>
            </a:ext>
            <a:ext uri="{147F2762-F138-4A5C-976F-8EAC2B608ADB}">
              <a16:predDERef xmlns:a16="http://schemas.microsoft.com/office/drawing/2014/main" pred="{8173588A-E655-43A7-953E-D36356D9B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D8C4663-EBE7-4F0B-9949-49BF1C09543D}"/>
            </a:ext>
            <a:ext uri="{147F2762-F138-4A5C-976F-8EAC2B608ADB}">
              <a16:predDERef xmlns:a16="http://schemas.microsoft.com/office/drawing/2014/main" pred="{8D042D7D-BE55-422C-9C18-BEC6AFA8F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6BA67AE-80A5-42B1-8425-8A5B00A78631}"/>
            </a:ext>
            <a:ext uri="{147F2762-F138-4A5C-976F-8EAC2B608ADB}">
              <a16:predDERef xmlns:a16="http://schemas.microsoft.com/office/drawing/2014/main" pred="{CDA22DA9-BEBD-4507-8203-87FD64B5B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616339A-C5E9-4C23-A05D-1C0F48309143}"/>
            </a:ext>
            <a:ext uri="{147F2762-F138-4A5C-976F-8EAC2B608ADB}">
              <a16:predDERef xmlns:a16="http://schemas.microsoft.com/office/drawing/2014/main" pred="{301EE2B8-A531-4805-B6F0-46FA2785B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884924F-1163-4D78-A870-9A14411B44DF}"/>
            </a:ext>
            <a:ext uri="{147F2762-F138-4A5C-976F-8EAC2B608ADB}">
              <a16:predDERef xmlns:a16="http://schemas.microsoft.com/office/drawing/2014/main" pred="{43F86589-DDBB-4444-AB5E-4A21CE8A0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EAC4CCF-4E85-4B4D-8C6A-E41769EC1A9B}"/>
            </a:ext>
            <a:ext uri="{147F2762-F138-4A5C-976F-8EAC2B608ADB}">
              <a16:predDERef xmlns:a16="http://schemas.microsoft.com/office/drawing/2014/main" pred="{D55D4E0B-3981-4D86-B811-E1AF3CC34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CFCE433-6627-4ABA-A726-516C6FCFD135}"/>
            </a:ext>
            <a:ext uri="{147F2762-F138-4A5C-976F-8EAC2B608ADB}">
              <a16:predDERef xmlns:a16="http://schemas.microsoft.com/office/drawing/2014/main" pred="{8AEA470C-D287-476E-AEDE-FCD40CE96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9A50BBC-1DB9-45BC-8E6E-88074C330652}"/>
            </a:ext>
            <a:ext uri="{147F2762-F138-4A5C-976F-8EAC2B608ADB}">
              <a16:predDERef xmlns:a16="http://schemas.microsoft.com/office/drawing/2014/main" pred="{D020203A-2463-4F2E-8217-B7F9E7DA8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228216</xdr:rowOff>
    </xdr:from>
    <xdr:to>
      <xdr:col>0</xdr:col>
      <xdr:colOff>4926061</xdr:colOff>
      <xdr:row>1</xdr:row>
      <xdr:rowOff>2116090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C4FEBDA-E75E-4B53-AE64-8FBFE43A8B1B}"/>
            </a:ext>
            <a:ext uri="{147F2762-F138-4A5C-976F-8EAC2B608ADB}">
              <a16:predDERef xmlns:a16="http://schemas.microsoft.com/office/drawing/2014/main" pred="{F3942F1D-C9FB-413F-AE98-3BE73B531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228216"/>
          <a:ext cx="4926061" cy="3030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03FC-C21C-448C-A4DD-3B18AA3B7046}">
  <dimension ref="A1:L45"/>
  <sheetViews>
    <sheetView tabSelected="1" view="pageBreakPreview" zoomScale="20" zoomScaleNormal="100" zoomScaleSheetLayoutView="20" workbookViewId="0">
      <selection activeCell="C18" sqref="C18"/>
    </sheetView>
  </sheetViews>
  <sheetFormatPr defaultColWidth="20.85546875" defaultRowHeight="114.75" customHeight="1"/>
  <cols>
    <col min="1" max="1" width="86" style="2" customWidth="1"/>
    <col min="2" max="2" width="110" style="2" customWidth="1"/>
    <col min="3" max="3" width="59.28515625" style="2" customWidth="1"/>
    <col min="4" max="4" width="71.42578125" style="2" customWidth="1"/>
    <col min="5" max="5" width="76.42578125" style="2" customWidth="1"/>
    <col min="6" max="6" width="77.85546875" style="2" customWidth="1"/>
    <col min="7" max="7" width="75.28515625" style="2" customWidth="1"/>
    <col min="8" max="8" width="81.5703125" style="2" customWidth="1"/>
    <col min="9" max="9" width="83.7109375" style="2" customWidth="1"/>
    <col min="10" max="10" width="69.85546875" style="2" customWidth="1"/>
    <col min="11" max="11" width="55.140625" style="2" customWidth="1"/>
    <col min="12" max="12" width="85.42578125" style="2" customWidth="1"/>
    <col min="13" max="16384" width="20.85546875" style="2"/>
  </cols>
  <sheetData>
    <row r="1" spans="1:12" ht="90" customHeight="1" thickBot="1">
      <c r="A1" s="1"/>
      <c r="B1" s="163" t="s">
        <v>0</v>
      </c>
      <c r="C1" s="164"/>
      <c r="D1" s="164"/>
      <c r="E1" s="164"/>
      <c r="F1" s="164"/>
      <c r="G1" s="164"/>
      <c r="H1" s="164"/>
      <c r="I1" s="164"/>
      <c r="J1" s="164"/>
      <c r="K1" s="164"/>
      <c r="L1" s="165"/>
    </row>
    <row r="2" spans="1:12" ht="179.25" customHeight="1">
      <c r="A2" s="3"/>
      <c r="B2" s="166" t="s">
        <v>1</v>
      </c>
      <c r="C2" s="167"/>
      <c r="D2" s="167"/>
      <c r="E2" s="167"/>
      <c r="F2" s="167"/>
      <c r="G2" s="167"/>
      <c r="H2" s="167"/>
      <c r="I2" s="167"/>
      <c r="J2" s="167"/>
      <c r="K2" s="167"/>
      <c r="L2" s="168"/>
    </row>
    <row r="3" spans="1:12" ht="114.75" customHeight="1" thickBot="1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ht="114.75" hidden="1" customHeight="1">
      <c r="A4" s="7"/>
      <c r="B4" s="169" t="s">
        <v>2</v>
      </c>
      <c r="C4" s="169"/>
      <c r="D4" s="169"/>
      <c r="E4" s="169"/>
      <c r="F4" s="169"/>
      <c r="G4" s="170"/>
      <c r="H4" s="170"/>
      <c r="I4" s="170"/>
      <c r="J4" s="170"/>
      <c r="K4" s="170"/>
      <c r="L4" s="171"/>
    </row>
    <row r="5" spans="1:12" s="11" customFormat="1" ht="114.75" hidden="1" customHeight="1">
      <c r="A5" s="8"/>
      <c r="B5" s="172" t="s">
        <v>3</v>
      </c>
      <c r="C5" s="174" t="s">
        <v>4</v>
      </c>
      <c r="D5" s="176" t="s">
        <v>5</v>
      </c>
      <c r="E5" s="177" t="s">
        <v>6</v>
      </c>
      <c r="F5" s="172" t="s">
        <v>7</v>
      </c>
      <c r="G5" s="179" t="s">
        <v>8</v>
      </c>
      <c r="H5" s="180"/>
      <c r="I5" s="180"/>
      <c r="J5" s="180"/>
      <c r="K5" s="181"/>
      <c r="L5" s="182" t="s">
        <v>9</v>
      </c>
    </row>
    <row r="6" spans="1:12" s="17" customFormat="1" ht="184.5" hidden="1" customHeight="1">
      <c r="A6" s="12"/>
      <c r="B6" s="173"/>
      <c r="C6" s="175"/>
      <c r="D6" s="176"/>
      <c r="E6" s="178"/>
      <c r="F6" s="174"/>
      <c r="G6" s="13" t="s">
        <v>10</v>
      </c>
      <c r="H6" s="14" t="s">
        <v>11</v>
      </c>
      <c r="I6" s="15" t="s">
        <v>12</v>
      </c>
      <c r="J6" s="14" t="s">
        <v>13</v>
      </c>
      <c r="K6" s="16" t="s">
        <v>14</v>
      </c>
      <c r="L6" s="183"/>
    </row>
    <row r="7" spans="1:12" s="17" customFormat="1" ht="114.75" hidden="1" customHeight="1">
      <c r="A7" s="18" t="s">
        <v>15</v>
      </c>
      <c r="B7" s="19"/>
      <c r="C7" s="20"/>
      <c r="D7" s="9" t="s">
        <v>16</v>
      </c>
      <c r="E7" s="10">
        <v>50</v>
      </c>
      <c r="F7" s="9" t="s">
        <v>17</v>
      </c>
      <c r="G7" s="10" t="s">
        <v>18</v>
      </c>
      <c r="H7" s="9">
        <v>70</v>
      </c>
      <c r="I7" s="10">
        <v>120</v>
      </c>
      <c r="J7" s="9">
        <v>185</v>
      </c>
      <c r="K7" s="10">
        <v>215</v>
      </c>
      <c r="L7" s="21" t="s">
        <v>19</v>
      </c>
    </row>
    <row r="8" spans="1:12" s="17" customFormat="1" ht="114.75" hidden="1" customHeight="1">
      <c r="A8" s="184" t="s">
        <v>20</v>
      </c>
      <c r="B8" s="22"/>
      <c r="C8" s="23"/>
      <c r="D8" s="24"/>
      <c r="E8" s="24"/>
      <c r="F8" s="25"/>
      <c r="G8" s="25"/>
      <c r="H8" s="25"/>
      <c r="I8" s="25"/>
      <c r="J8" s="25"/>
      <c r="K8" s="25"/>
      <c r="L8" s="26"/>
    </row>
    <row r="9" spans="1:12" s="17" customFormat="1" ht="114.75" hidden="1" customHeight="1">
      <c r="A9" s="184"/>
      <c r="B9" s="27"/>
      <c r="C9" s="28"/>
      <c r="D9" s="29"/>
      <c r="E9" s="29"/>
      <c r="F9" s="30"/>
      <c r="G9" s="30"/>
      <c r="H9" s="30"/>
      <c r="I9" s="30"/>
      <c r="J9" s="30"/>
      <c r="K9" s="30"/>
      <c r="L9" s="31"/>
    </row>
    <row r="10" spans="1:12" s="17" customFormat="1" ht="114.75" hidden="1" customHeight="1">
      <c r="A10" s="185"/>
      <c r="B10" s="32"/>
      <c r="C10" s="28"/>
      <c r="D10" s="33"/>
      <c r="E10" s="34"/>
      <c r="F10" s="34"/>
      <c r="G10" s="34"/>
      <c r="H10" s="34"/>
      <c r="I10" s="34"/>
      <c r="J10" s="30"/>
      <c r="K10" s="34"/>
      <c r="L10" s="31"/>
    </row>
    <row r="11" spans="1:12" s="17" customFormat="1" ht="114.75" hidden="1" customHeight="1">
      <c r="A11" s="184"/>
      <c r="B11" s="35"/>
      <c r="C11" s="36"/>
      <c r="D11" s="37"/>
      <c r="E11" s="38"/>
      <c r="F11" s="38"/>
      <c r="G11" s="39"/>
      <c r="H11" s="38"/>
      <c r="I11" s="38"/>
      <c r="J11" s="38"/>
      <c r="K11" s="38"/>
      <c r="L11" s="40"/>
    </row>
    <row r="12" spans="1:12" s="17" customFormat="1" ht="114.75" hidden="1" customHeight="1">
      <c r="A12" s="186" t="s">
        <v>21</v>
      </c>
      <c r="B12" s="187"/>
      <c r="C12" s="188"/>
      <c r="D12" s="41" t="e">
        <f t="shared" ref="D12:L12" si="0">AVERAGE(D8:D9)</f>
        <v>#DIV/0!</v>
      </c>
      <c r="E12" s="42" t="e">
        <f t="shared" si="0"/>
        <v>#DIV/0!</v>
      </c>
      <c r="F12" s="43" t="e">
        <f t="shared" si="0"/>
        <v>#DIV/0!</v>
      </c>
      <c r="G12" s="43" t="e">
        <f t="shared" si="0"/>
        <v>#DIV/0!</v>
      </c>
      <c r="H12" s="43" t="e">
        <f t="shared" si="0"/>
        <v>#DIV/0!</v>
      </c>
      <c r="I12" s="43" t="e">
        <f t="shared" si="0"/>
        <v>#DIV/0!</v>
      </c>
      <c r="J12" s="43" t="e">
        <f t="shared" si="0"/>
        <v>#DIV/0!</v>
      </c>
      <c r="K12" s="43" t="e">
        <f t="shared" si="0"/>
        <v>#DIV/0!</v>
      </c>
      <c r="L12" s="44" t="e">
        <f t="shared" si="0"/>
        <v>#DIV/0!</v>
      </c>
    </row>
    <row r="13" spans="1:12" ht="114.75" customHeight="1" thickBot="1">
      <c r="A13" s="7"/>
      <c r="B13" s="169" t="s">
        <v>2</v>
      </c>
      <c r="C13" s="169"/>
      <c r="D13" s="169"/>
      <c r="E13" s="169"/>
      <c r="F13" s="169"/>
      <c r="G13" s="170"/>
      <c r="H13" s="170"/>
      <c r="I13" s="170"/>
      <c r="J13" s="170"/>
      <c r="K13" s="170"/>
      <c r="L13" s="171"/>
    </row>
    <row r="14" spans="1:12" s="11" customFormat="1" ht="114.75" customHeight="1" thickBot="1">
      <c r="A14" s="8"/>
      <c r="B14" s="172" t="s">
        <v>3</v>
      </c>
      <c r="C14" s="174" t="s">
        <v>4</v>
      </c>
      <c r="D14" s="176" t="s">
        <v>5</v>
      </c>
      <c r="E14" s="177" t="s">
        <v>6</v>
      </c>
      <c r="F14" s="172" t="s">
        <v>7</v>
      </c>
      <c r="G14" s="179" t="s">
        <v>8</v>
      </c>
      <c r="H14" s="180"/>
      <c r="I14" s="180"/>
      <c r="J14" s="180"/>
      <c r="K14" s="181"/>
      <c r="L14" s="182" t="s">
        <v>9</v>
      </c>
    </row>
    <row r="15" spans="1:12" s="17" customFormat="1" ht="184.5" customHeight="1" thickBot="1">
      <c r="A15" s="12"/>
      <c r="B15" s="173"/>
      <c r="C15" s="189"/>
      <c r="D15" s="174"/>
      <c r="E15" s="178"/>
      <c r="F15" s="174"/>
      <c r="G15" s="13" t="s">
        <v>10</v>
      </c>
      <c r="H15" s="14" t="s">
        <v>11</v>
      </c>
      <c r="I15" s="15" t="s">
        <v>12</v>
      </c>
      <c r="J15" s="14" t="s">
        <v>13</v>
      </c>
      <c r="K15" s="16" t="s">
        <v>14</v>
      </c>
      <c r="L15" s="190"/>
    </row>
    <row r="16" spans="1:12" s="17" customFormat="1" ht="114.75" customHeight="1" thickBot="1">
      <c r="A16" s="45" t="s">
        <v>15</v>
      </c>
      <c r="B16" s="46"/>
      <c r="C16" s="47"/>
      <c r="D16" s="48" t="s">
        <v>16</v>
      </c>
      <c r="E16" s="49" t="s">
        <v>22</v>
      </c>
      <c r="F16" s="48" t="s">
        <v>17</v>
      </c>
      <c r="G16" s="49" t="s">
        <v>18</v>
      </c>
      <c r="H16" s="48">
        <v>70</v>
      </c>
      <c r="I16" s="49">
        <v>120</v>
      </c>
      <c r="J16" s="48">
        <v>185</v>
      </c>
      <c r="K16" s="49">
        <v>215</v>
      </c>
      <c r="L16" s="50" t="s">
        <v>19</v>
      </c>
    </row>
    <row r="17" spans="1:12" s="17" customFormat="1" ht="114.75" customHeight="1" thickBot="1">
      <c r="A17" s="8"/>
      <c r="B17" s="160" t="s">
        <v>23</v>
      </c>
      <c r="C17" s="161" t="s">
        <v>24</v>
      </c>
      <c r="D17" s="162">
        <v>730.8</v>
      </c>
      <c r="E17" s="51">
        <v>21.9</v>
      </c>
      <c r="F17" s="51">
        <v>91</v>
      </c>
      <c r="G17" s="51">
        <v>31.5</v>
      </c>
      <c r="H17" s="51">
        <v>50</v>
      </c>
      <c r="I17" s="51">
        <v>88.3</v>
      </c>
      <c r="J17" s="51">
        <v>146.9</v>
      </c>
      <c r="K17" s="51">
        <v>175.1</v>
      </c>
      <c r="L17" s="52">
        <v>62.2</v>
      </c>
    </row>
    <row r="18" spans="1:12" s="17" customFormat="1" ht="114.75" customHeight="1" thickBot="1">
      <c r="A18" s="53" t="s">
        <v>25</v>
      </c>
      <c r="B18" s="54"/>
      <c r="C18" s="54"/>
      <c r="L18" s="55"/>
    </row>
    <row r="19" spans="1:12" s="17" customFormat="1" ht="114.75" customHeight="1" thickBot="1">
      <c r="A19" s="56"/>
      <c r="B19" s="191" t="s">
        <v>26</v>
      </c>
      <c r="C19" s="192"/>
      <c r="D19" s="192"/>
      <c r="E19" s="192"/>
      <c r="F19" s="192"/>
      <c r="G19" s="192"/>
      <c r="H19" s="193"/>
      <c r="I19" s="57"/>
      <c r="J19" s="58"/>
      <c r="K19" s="58"/>
      <c r="L19" s="59"/>
    </row>
    <row r="20" spans="1:12" s="17" customFormat="1" ht="114.75" customHeight="1" thickBot="1">
      <c r="A20" s="56"/>
      <c r="B20" s="194" t="s">
        <v>3</v>
      </c>
      <c r="C20" s="195"/>
      <c r="D20" s="196" t="s">
        <v>5</v>
      </c>
      <c r="E20" s="198" t="s">
        <v>6</v>
      </c>
      <c r="F20" s="196" t="s">
        <v>27</v>
      </c>
      <c r="G20" s="198" t="s">
        <v>28</v>
      </c>
      <c r="H20" s="196" t="s">
        <v>29</v>
      </c>
      <c r="I20" s="58"/>
      <c r="J20" s="58"/>
      <c r="K20" s="58"/>
      <c r="L20" s="55"/>
    </row>
    <row r="21" spans="1:12" s="17" customFormat="1" ht="114.75" customHeight="1" thickBot="1">
      <c r="A21" s="56"/>
      <c r="B21" s="194"/>
      <c r="C21" s="195"/>
      <c r="D21" s="197"/>
      <c r="E21" s="178"/>
      <c r="F21" s="197"/>
      <c r="G21" s="178"/>
      <c r="H21" s="197"/>
      <c r="I21" s="58"/>
      <c r="J21" s="58"/>
      <c r="K21" s="58"/>
      <c r="L21" s="55"/>
    </row>
    <row r="22" spans="1:12" s="17" customFormat="1" ht="114.75" customHeight="1" thickBot="1">
      <c r="A22" s="61" t="s">
        <v>15</v>
      </c>
      <c r="B22" s="62"/>
      <c r="C22" s="63"/>
      <c r="D22" s="64" t="s">
        <v>30</v>
      </c>
      <c r="E22" s="65">
        <v>50</v>
      </c>
      <c r="F22" s="66">
        <v>46</v>
      </c>
      <c r="G22" s="67" t="s">
        <v>31</v>
      </c>
      <c r="H22" s="68">
        <v>3</v>
      </c>
      <c r="I22" s="58"/>
      <c r="J22" s="58"/>
      <c r="K22" s="58"/>
      <c r="L22" s="55"/>
    </row>
    <row r="23" spans="1:12" s="17" customFormat="1" ht="114.75" customHeight="1">
      <c r="A23" s="201" t="s">
        <v>32</v>
      </c>
      <c r="B23" s="204" t="s">
        <v>33</v>
      </c>
      <c r="C23" s="205"/>
      <c r="D23" s="69">
        <v>842.7</v>
      </c>
      <c r="E23" s="70">
        <v>10.1</v>
      </c>
      <c r="F23" s="71">
        <v>52.9</v>
      </c>
      <c r="G23" s="70">
        <v>71</v>
      </c>
      <c r="H23" s="72" t="s">
        <v>34</v>
      </c>
      <c r="I23" s="58"/>
      <c r="J23" s="58"/>
      <c r="K23" s="58"/>
      <c r="L23" s="55"/>
    </row>
    <row r="24" spans="1:12" ht="114.75" hidden="1" customHeight="1">
      <c r="A24" s="202"/>
      <c r="B24" s="73"/>
      <c r="C24" s="74"/>
      <c r="D24" s="75"/>
      <c r="E24" s="76"/>
      <c r="F24" s="77"/>
      <c r="G24" s="78"/>
      <c r="H24" s="79"/>
      <c r="L24" s="80"/>
    </row>
    <row r="25" spans="1:12" ht="114.75" hidden="1" customHeight="1">
      <c r="A25" s="202"/>
      <c r="B25" s="81"/>
      <c r="C25" s="82"/>
      <c r="D25" s="83"/>
      <c r="E25" s="84"/>
      <c r="F25" s="85"/>
      <c r="G25" s="86"/>
      <c r="H25" s="87"/>
      <c r="I25" s="88"/>
      <c r="L25" s="80"/>
    </row>
    <row r="26" spans="1:12" s="17" customFormat="1" ht="114.75" customHeight="1" thickBot="1">
      <c r="A26" s="202"/>
      <c r="B26" s="204" t="s">
        <v>35</v>
      </c>
      <c r="C26" s="205"/>
      <c r="D26" s="89">
        <v>832.1</v>
      </c>
      <c r="E26" s="90">
        <v>9</v>
      </c>
      <c r="F26" s="91">
        <v>53.1</v>
      </c>
      <c r="G26" s="90">
        <v>61</v>
      </c>
      <c r="H26" s="92" t="s">
        <v>34</v>
      </c>
      <c r="I26" s="93"/>
      <c r="J26" s="93"/>
      <c r="K26" s="93"/>
      <c r="L26" s="94"/>
    </row>
    <row r="27" spans="1:12" s="17" customFormat="1" ht="114.75" hidden="1" customHeight="1" thickBot="1">
      <c r="A27" s="202"/>
      <c r="B27" s="206"/>
      <c r="C27" s="207"/>
      <c r="D27" s="95"/>
      <c r="E27" s="96"/>
      <c r="F27" s="97"/>
      <c r="G27" s="96"/>
      <c r="H27" s="98"/>
      <c r="I27" s="93"/>
      <c r="J27" s="93"/>
      <c r="K27" s="93"/>
      <c r="L27" s="94"/>
    </row>
    <row r="28" spans="1:12" ht="114.75" customHeight="1" thickBot="1">
      <c r="A28" s="203"/>
      <c r="B28" s="208" t="s">
        <v>36</v>
      </c>
      <c r="C28" s="209"/>
      <c r="D28" s="99">
        <f>AVERAGE(D23:D27)</f>
        <v>837.40000000000009</v>
      </c>
      <c r="E28" s="100">
        <f t="shared" ref="E28:G28" si="1">AVERAGE(E23:E27)</f>
        <v>9.5500000000000007</v>
      </c>
      <c r="F28" s="99">
        <f t="shared" si="1"/>
        <v>53</v>
      </c>
      <c r="G28" s="99">
        <f t="shared" si="1"/>
        <v>66</v>
      </c>
      <c r="H28" s="101" t="s">
        <v>34</v>
      </c>
      <c r="I28" s="102"/>
      <c r="L28" s="80"/>
    </row>
    <row r="29" spans="1:12" ht="114.75" customHeight="1" thickBot="1">
      <c r="A29" s="103"/>
      <c r="B29" s="104"/>
      <c r="C29" s="104"/>
      <c r="D29" s="105"/>
      <c r="E29" s="105"/>
      <c r="F29" s="105"/>
      <c r="G29" s="105"/>
      <c r="H29" s="106"/>
      <c r="I29" s="107"/>
      <c r="J29" s="108"/>
      <c r="K29" s="108"/>
      <c r="L29" s="109"/>
    </row>
    <row r="30" spans="1:12" ht="144.75" hidden="1" customHeight="1" thickBot="1">
      <c r="A30" s="7"/>
      <c r="B30" s="210" t="s">
        <v>37</v>
      </c>
      <c r="C30" s="211"/>
      <c r="D30" s="211"/>
      <c r="E30" s="211"/>
      <c r="F30" s="211"/>
      <c r="G30" s="211"/>
      <c r="H30" s="211"/>
      <c r="I30" s="211"/>
      <c r="J30" s="211"/>
      <c r="K30" s="211"/>
      <c r="L30" s="212"/>
    </row>
    <row r="31" spans="1:12" ht="114.75" hidden="1" customHeight="1" thickBot="1">
      <c r="A31" s="110"/>
      <c r="B31" s="213" t="s">
        <v>3</v>
      </c>
      <c r="C31" s="214"/>
      <c r="D31" s="216" t="s">
        <v>5</v>
      </c>
      <c r="E31" s="189" t="s">
        <v>38</v>
      </c>
      <c r="F31" s="189" t="s">
        <v>39</v>
      </c>
      <c r="G31" s="189" t="s">
        <v>40</v>
      </c>
      <c r="H31" s="199" t="s">
        <v>41</v>
      </c>
      <c r="I31" s="195"/>
      <c r="J31" s="198"/>
      <c r="K31" s="198"/>
      <c r="L31" s="200"/>
    </row>
    <row r="32" spans="1:12" ht="189.75" hidden="1" customHeight="1" thickBot="1">
      <c r="A32" s="110"/>
      <c r="B32" s="199"/>
      <c r="C32" s="215"/>
      <c r="D32" s="216"/>
      <c r="E32" s="175"/>
      <c r="F32" s="175"/>
      <c r="G32" s="175"/>
      <c r="H32" s="60" t="s">
        <v>42</v>
      </c>
      <c r="I32" s="111" t="s">
        <v>43</v>
      </c>
      <c r="J32" s="112" t="s">
        <v>44</v>
      </c>
      <c r="K32" s="113" t="s">
        <v>45</v>
      </c>
      <c r="L32" s="114" t="s">
        <v>46</v>
      </c>
    </row>
    <row r="33" spans="1:12" ht="144" hidden="1" customHeight="1" thickBot="1">
      <c r="A33" s="115" t="s">
        <v>15</v>
      </c>
      <c r="B33" s="219"/>
      <c r="C33" s="220"/>
      <c r="D33" s="111" t="s">
        <v>18</v>
      </c>
      <c r="E33" s="116">
        <v>480</v>
      </c>
      <c r="F33" s="117" t="s">
        <v>47</v>
      </c>
      <c r="G33" s="118">
        <v>0.05</v>
      </c>
      <c r="H33" s="119">
        <v>0</v>
      </c>
      <c r="I33" s="120">
        <v>0</v>
      </c>
      <c r="J33" s="121">
        <v>2</v>
      </c>
      <c r="K33" s="122">
        <v>95</v>
      </c>
      <c r="L33" s="123">
        <v>2</v>
      </c>
    </row>
    <row r="34" spans="1:12" ht="159.75" hidden="1" customHeight="1" thickBot="1">
      <c r="A34" s="124" t="s">
        <v>48</v>
      </c>
      <c r="B34" s="221" t="s">
        <v>49</v>
      </c>
      <c r="C34" s="222"/>
      <c r="D34" s="126">
        <f>(583.3+583.4+583.3)/3</f>
        <v>583.33333333333326</v>
      </c>
      <c r="E34" s="107">
        <f>(262+262+262)/3</f>
        <v>262</v>
      </c>
      <c r="F34" s="127">
        <f>(6.53+7.68+6.33)/3</f>
        <v>6.8466666666666667</v>
      </c>
      <c r="G34" s="125" t="s">
        <v>50</v>
      </c>
      <c r="H34" s="128">
        <v>0</v>
      </c>
      <c r="I34" s="129">
        <v>0</v>
      </c>
      <c r="J34" s="130">
        <f>(0.19+0.37+0.2)/3</f>
        <v>0.25333333333333335</v>
      </c>
      <c r="K34" s="131">
        <f>(99.77+99.59+99.77)/3</f>
        <v>99.71</v>
      </c>
      <c r="L34" s="130">
        <f>(0.04+0.04+0.03)/3</f>
        <v>3.6666666666666667E-2</v>
      </c>
    </row>
    <row r="35" spans="1:12" ht="114.75" hidden="1" customHeight="1">
      <c r="A35" s="223" t="s">
        <v>36</v>
      </c>
      <c r="B35" s="224"/>
      <c r="C35" s="132"/>
      <c r="D35" s="133"/>
      <c r="E35" s="134"/>
      <c r="F35" s="135">
        <v>0</v>
      </c>
      <c r="G35" s="136"/>
      <c r="H35" s="137"/>
      <c r="I35" s="138"/>
      <c r="J35" s="139"/>
      <c r="K35" s="140"/>
      <c r="L35" s="141"/>
    </row>
    <row r="36" spans="1:12" ht="114.75" hidden="1" customHeight="1">
      <c r="A36" s="142"/>
      <c r="B36" s="142"/>
      <c r="D36" s="143"/>
      <c r="E36" s="102"/>
      <c r="F36" s="143"/>
      <c r="G36" s="17"/>
      <c r="H36" s="144"/>
      <c r="I36" s="144"/>
      <c r="J36" s="17"/>
      <c r="K36" s="145"/>
      <c r="L36" s="102"/>
    </row>
    <row r="37" spans="1:12" ht="114.75" hidden="1" customHeight="1">
      <c r="A37" s="142"/>
      <c r="B37" s="142"/>
      <c r="D37" s="143"/>
      <c r="E37" s="102"/>
      <c r="F37" s="143"/>
      <c r="G37" s="17"/>
      <c r="H37" s="144"/>
      <c r="I37" s="144"/>
      <c r="J37" s="17"/>
      <c r="K37" s="145"/>
      <c r="L37" s="102"/>
    </row>
    <row r="38" spans="1:12" ht="114.75" hidden="1" customHeight="1">
      <c r="A38" s="142"/>
      <c r="B38" s="142"/>
      <c r="D38" s="143"/>
      <c r="E38" s="102"/>
      <c r="F38" s="143"/>
      <c r="G38" s="17"/>
      <c r="H38" s="144"/>
      <c r="I38" s="144"/>
      <c r="J38" s="17"/>
      <c r="K38" s="145"/>
      <c r="L38" s="102"/>
    </row>
    <row r="39" spans="1:12" ht="129.75" hidden="1" customHeight="1">
      <c r="A39" s="4"/>
      <c r="B39" s="225" t="s">
        <v>51</v>
      </c>
      <c r="C39" s="226"/>
      <c r="D39" s="226"/>
      <c r="E39" s="226"/>
      <c r="F39" s="226"/>
      <c r="G39" s="226"/>
      <c r="H39" s="227"/>
      <c r="I39" s="146"/>
      <c r="J39" s="147"/>
      <c r="K39" s="147"/>
      <c r="L39" s="148"/>
    </row>
    <row r="40" spans="1:12" ht="34.5" hidden="1" customHeight="1">
      <c r="A40" s="8"/>
      <c r="B40" s="228" t="s">
        <v>3</v>
      </c>
      <c r="C40" s="229"/>
      <c r="D40" s="232" t="s">
        <v>52</v>
      </c>
      <c r="E40" s="232" t="s">
        <v>6</v>
      </c>
      <c r="F40" s="232" t="s">
        <v>27</v>
      </c>
      <c r="G40" s="232" t="s">
        <v>28</v>
      </c>
      <c r="H40" s="234" t="s">
        <v>53</v>
      </c>
      <c r="I40" s="102"/>
      <c r="J40" s="17"/>
      <c r="K40" s="17"/>
      <c r="L40" s="55"/>
    </row>
    <row r="41" spans="1:12" ht="159.75" hidden="1" customHeight="1">
      <c r="A41" s="12"/>
      <c r="B41" s="230"/>
      <c r="C41" s="231"/>
      <c r="D41" s="233"/>
      <c r="E41" s="233"/>
      <c r="F41" s="233"/>
      <c r="G41" s="233"/>
      <c r="H41" s="235"/>
      <c r="I41" s="102"/>
      <c r="J41" s="17"/>
      <c r="K41" s="17"/>
      <c r="L41" s="55"/>
    </row>
    <row r="42" spans="1:12" ht="121.5" hidden="1" customHeight="1">
      <c r="A42" s="149" t="s">
        <v>15</v>
      </c>
      <c r="B42" s="150"/>
      <c r="C42" s="151"/>
      <c r="D42" s="152">
        <v>890</v>
      </c>
      <c r="E42" s="153">
        <v>50</v>
      </c>
      <c r="F42" s="153">
        <v>46</v>
      </c>
      <c r="G42" s="152">
        <v>60</v>
      </c>
      <c r="H42" s="154" t="s">
        <v>54</v>
      </c>
      <c r="I42" s="102"/>
      <c r="J42" s="17"/>
      <c r="K42" s="17"/>
      <c r="L42" s="55"/>
    </row>
    <row r="43" spans="1:12" ht="162" hidden="1" customHeight="1">
      <c r="A43" s="155" t="s">
        <v>55</v>
      </c>
      <c r="B43" s="217"/>
      <c r="C43" s="218"/>
      <c r="D43" s="156"/>
      <c r="E43" s="157"/>
      <c r="F43" s="156"/>
      <c r="G43" s="157"/>
      <c r="H43" s="158"/>
      <c r="I43" s="107"/>
      <c r="J43" s="125"/>
      <c r="K43" s="125"/>
      <c r="L43" s="159"/>
    </row>
    <row r="44" spans="1:12" ht="114.75" hidden="1" customHeight="1"/>
    <row r="45" spans="1:12" ht="114.75" hidden="1" customHeight="1"/>
  </sheetData>
  <mergeCells count="50">
    <mergeCell ref="B43:C43"/>
    <mergeCell ref="B33:C33"/>
    <mergeCell ref="B34:C34"/>
    <mergeCell ref="A35:B35"/>
    <mergeCell ref="B39:H39"/>
    <mergeCell ref="B40:C41"/>
    <mergeCell ref="D40:D41"/>
    <mergeCell ref="E40:E41"/>
    <mergeCell ref="F40:F41"/>
    <mergeCell ref="G40:G41"/>
    <mergeCell ref="H40:H41"/>
    <mergeCell ref="H31:L31"/>
    <mergeCell ref="A23:A28"/>
    <mergeCell ref="B23:C23"/>
    <mergeCell ref="B26:C26"/>
    <mergeCell ref="B27:C27"/>
    <mergeCell ref="B28:C28"/>
    <mergeCell ref="B30:L30"/>
    <mergeCell ref="B31:C32"/>
    <mergeCell ref="D31:D32"/>
    <mergeCell ref="E31:E32"/>
    <mergeCell ref="F31:F32"/>
    <mergeCell ref="G31:G32"/>
    <mergeCell ref="B19:H19"/>
    <mergeCell ref="B20:C21"/>
    <mergeCell ref="D20:D21"/>
    <mergeCell ref="E20:E21"/>
    <mergeCell ref="F20:F21"/>
    <mergeCell ref="G20:G21"/>
    <mergeCell ref="H20:H21"/>
    <mergeCell ref="A8:A11"/>
    <mergeCell ref="A12:C12"/>
    <mergeCell ref="B13:L13"/>
    <mergeCell ref="B14:B15"/>
    <mergeCell ref="C14:C15"/>
    <mergeCell ref="D14:D15"/>
    <mergeCell ref="E14:E15"/>
    <mergeCell ref="F14:F15"/>
    <mergeCell ref="G14:K14"/>
    <mergeCell ref="L14:L15"/>
    <mergeCell ref="B1:L1"/>
    <mergeCell ref="B2:L2"/>
    <mergeCell ref="B4:L4"/>
    <mergeCell ref="B5:B6"/>
    <mergeCell ref="C5:C6"/>
    <mergeCell ref="D5:D6"/>
    <mergeCell ref="E5:E6"/>
    <mergeCell ref="F5:F6"/>
    <mergeCell ref="G5:K5"/>
    <mergeCell ref="L5:L6"/>
  </mergeCells>
  <pageMargins left="0.7" right="0.7" top="0.75" bottom="0.75" header="0.3" footer="0.3"/>
  <pageSetup paperSize="9" scale="14" fitToWidth="0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50F0CC0FD85844AA84FA96616EB99B" ma:contentTypeVersion="15" ma:contentTypeDescription="Create a new document." ma:contentTypeScope="" ma:versionID="94dbec205035c78edbb57d4103f9308c">
  <xsd:schema xmlns:xsd="http://www.w3.org/2001/XMLSchema" xmlns:xs="http://www.w3.org/2001/XMLSchema" xmlns:p="http://schemas.microsoft.com/office/2006/metadata/properties" xmlns:ns2="999f919b-ab5a-4db1-a56a-2b12b49855bf" xmlns:ns3="9dde59e0-9be5-46b6-acf7-bec107cbfe84" targetNamespace="http://schemas.microsoft.com/office/2006/metadata/properties" ma:root="true" ma:fieldsID="1175797f5489ccdba46b44bc0938de1b" ns2:_="" ns3:_="">
    <xsd:import namespace="999f919b-ab5a-4db1-a56a-2b12b49855bf"/>
    <xsd:import namespace="9dde59e0-9be5-46b6-acf7-bec107cbfe8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e59e0-9be5-46b6-acf7-bec107cbf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de59e0-9be5-46b6-acf7-bec107cbfe84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SEU7YU5J4REP-309372809-79877</_dlc_DocId>
    <_dlc_DocIdUrl xmlns="999f919b-ab5a-4db1-a56a-2b12b49855bf">
      <Url>https://swpgh.sharepoint.com/sites/swpnpa/_layouts/15/DocIdRedir.aspx?ID=SEU7YU5J4REP-309372809-79877</Url>
      <Description>SEU7YU5J4REP-309372809-79877</Description>
    </_dlc_DocIdUrl>
  </documentManagement>
</p:properties>
</file>

<file path=customXml/itemProps1.xml><?xml version="1.0" encoding="utf-8"?>
<ds:datastoreItem xmlns:ds="http://schemas.openxmlformats.org/officeDocument/2006/customXml" ds:itemID="{161DFC7E-D653-4296-90ED-6EC130CBC4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516B6F-7B06-4B4C-A82D-912886AC20B7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B8F7D85E-984D-41E5-95D0-0B3FC2FCE0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9dde59e0-9be5-46b6-acf7-bec107cbfe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6B2B3F0-34F5-4806-AAFA-AC8E7B3622E5}">
  <ds:schemaRefs>
    <ds:schemaRef ds:uri="http://schemas.microsoft.com/office/2006/metadata/properties"/>
    <ds:schemaRef ds:uri="http://schemas.microsoft.com/office/infopath/2007/PartnerControls"/>
    <ds:schemaRef ds:uri="9dde59e0-9be5-46b6-acf7-bec107cbfe84"/>
    <ds:schemaRef ds:uri="999f919b-ab5a-4db1-a56a-2b12b49855b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JUNE 9 - 15</vt:lpstr>
      <vt:lpstr>'JUNE 9 - 15'!Print_Area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Josephine Asiedu</dc:creator>
  <cp:keywords/>
  <dc:description/>
  <cp:lastModifiedBy>Josephine Asiedu</cp:lastModifiedBy>
  <cp:revision/>
  <dcterms:created xsi:type="dcterms:W3CDTF">2024-11-13T19:22:25Z</dcterms:created>
  <dcterms:modified xsi:type="dcterms:W3CDTF">2024-12-17T09:21:51Z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0x010100EA50F0CC0FD85844AA84FA96616EB99B</vt:lpwstr>
  </property>
  <property fmtid="{D5CDD505-2E9C-101B-9397-08002B2CF9AE}" pid="3" name="_dlc_DocIdItemGuid">
    <vt:lpwstr>5a42787b-b6e7-4d69-83d4-eec47f5bb10b</vt:lpwstr>
  </property>
  <property fmtid="{D5CDD505-2E9C-101B-9397-08002B2CF9AE}" pid="4" name="MediaServiceImageTags">
    <vt:lpwstr/>
  </property>
</Properties>
</file>