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swpgh.sharepoint.com/sites/swpnpa/Quality Assurance/Quality Assurance/QC/2024/Vessel Clearance Report/Key Indicative Parameter of Imported Petroleum Products/Dennis/"/>
    </mc:Choice>
  </mc:AlternateContent>
  <xr:revisionPtr revIDLastSave="22" documentId="8_{A9A4506E-BF43-45C6-B93D-B72B909D697A}" xr6:coauthVersionLast="47" xr6:coauthVersionMax="47" xr10:uidLastSave="{E68AC31D-018D-4479-8204-AB3BC9C88EA4}"/>
  <bookViews>
    <workbookView xWindow="-120" yWindow="-120" windowWidth="29040" windowHeight="15720" xr2:uid="{E22B44A9-B763-44AB-BDC9-42FC7996C210}"/>
  </bookViews>
  <sheets>
    <sheet name="MAR 3-MAR 9" sheetId="1" r:id="rId1"/>
  </sheets>
  <definedNames>
    <definedName name="_xlnm.Print_Area" localSheetId="0">'MAR 3-MAR 9'!$A$1:$L$33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D28" i="1"/>
  <c r="F27" i="1"/>
  <c r="D27" i="1"/>
  <c r="G20" i="1"/>
  <c r="F20" i="1"/>
  <c r="E20" i="1"/>
  <c r="D20" i="1"/>
  <c r="L12" i="1"/>
  <c r="K12" i="1"/>
  <c r="J12" i="1"/>
  <c r="I12" i="1"/>
  <c r="H12" i="1"/>
  <c r="G12" i="1"/>
  <c r="F12" i="1"/>
  <c r="E12" i="1"/>
  <c r="D12" i="1"/>
</calcChain>
</file>

<file path=xl/sharedStrings.xml><?xml version="1.0" encoding="utf-8"?>
<sst xmlns="http://schemas.openxmlformats.org/spreadsheetml/2006/main" count="76" uniqueCount="58">
  <si>
    <t>NATIONAL PETROLEUM AUTHORITY</t>
  </si>
  <si>
    <t xml:space="preserve">GASOLINE </t>
  </si>
  <si>
    <t xml:space="preserve">Vessel </t>
  </si>
  <si>
    <t>Density @15°C
 (Kg/m3)</t>
  </si>
  <si>
    <t>Sulphur max
(mg/Kg)</t>
  </si>
  <si>
    <t>RON (Rating)
min</t>
  </si>
  <si>
    <t>Distillation, Max
(°C)</t>
  </si>
  <si>
    <t>Reid Vapour Pressure, max
(kPa)</t>
  </si>
  <si>
    <t>Initial Boiling Point</t>
  </si>
  <si>
    <t>10% evaporated</t>
  </si>
  <si>
    <t>50% evaporated</t>
  </si>
  <si>
    <t>90% evaporated</t>
  </si>
  <si>
    <t>Final Boiling Point</t>
  </si>
  <si>
    <t>Ghana Specification</t>
  </si>
  <si>
    <t>720 - 780</t>
  </si>
  <si>
    <t xml:space="preserve">Regular 91
</t>
  </si>
  <si>
    <t>To be Reported</t>
  </si>
  <si>
    <t>35 - 65</t>
  </si>
  <si>
    <t>GS 140:2022</t>
  </si>
  <si>
    <t>MT EUROTRADER</t>
  </si>
  <si>
    <t>MT CHARMINAR</t>
  </si>
  <si>
    <t>MT RICH HARVEST</t>
  </si>
  <si>
    <t>REGULAR</t>
  </si>
  <si>
    <t xml:space="preserve">PREMIUM </t>
  </si>
  <si>
    <t>AVERAGE REGULAR</t>
  </si>
  <si>
    <t xml:space="preserve"> </t>
  </si>
  <si>
    <t>GASOIL</t>
  </si>
  <si>
    <t>Cetane Index, min</t>
  </si>
  <si>
    <t>Flash Point, min
(°C)</t>
  </si>
  <si>
    <t>Colour, max</t>
  </si>
  <si>
    <t>820 - 850</t>
  </si>
  <si>
    <t>55.0</t>
  </si>
  <si>
    <t>GS 141:2022</t>
  </si>
  <si>
    <t>MT HATAY</t>
  </si>
  <si>
    <t>L1.5</t>
  </si>
  <si>
    <t>MT HORIZON</t>
  </si>
  <si>
    <t>AVERAGE</t>
  </si>
  <si>
    <t xml:space="preserve">LPG </t>
  </si>
  <si>
    <t>Vapour Pressure @37.8°C, max
(kPa)</t>
  </si>
  <si>
    <t>Mercaptan, max
 (ppm)</t>
  </si>
  <si>
    <t>Residual Matter, max
(ml/100ml)</t>
  </si>
  <si>
    <t>Hydrocarbon Composition</t>
  </si>
  <si>
    <t>Methane
(mol%)</t>
  </si>
  <si>
    <t>Total C2
(mol%)</t>
  </si>
  <si>
    <t>Total C3, max
(mol%)</t>
  </si>
  <si>
    <t>Total C4, min
(mol%)</t>
  </si>
  <si>
    <t>Total C5 &amp; Higher, max
(mol%)</t>
  </si>
  <si>
    <t>5-15</t>
  </si>
  <si>
    <t>GS 535:2022</t>
  </si>
  <si>
    <t>GT PERMIAN LADY</t>
  </si>
  <si>
    <t>&lt;0.5</t>
  </si>
  <si>
    <t>98.99</t>
  </si>
  <si>
    <t>MARINE GASOIL</t>
  </si>
  <si>
    <t>Density @15°C, max
 (Kg/m3)</t>
  </si>
  <si>
    <t>Kinematic Viscocity  @40°C
(cSt)</t>
  </si>
  <si>
    <t>2.000-6.000</t>
  </si>
  <si>
    <t>GS ISO 8217: 2018</t>
  </si>
  <si>
    <t>Petroleum Products Quality Indicator
3rd March, 2024 - 9th March,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</si>
</sst>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10">
    <font>
      <sz val="11"/>
      <color theme="1"/>
      <name val="Aptos Narrow"/>
      <family val="2"/>
      <scheme val="minor"/>
    </font>
    <font>
      <sz val="48"/>
      <color theme="1"/>
      <name val="Aptos Narrow"/>
      <family val="2"/>
      <scheme val="minor"/>
    </font>
    <font>
      <b/>
      <sz val="72"/>
      <color theme="1"/>
      <name val="Times New Roman"/>
      <family val="1"/>
    </font>
    <font>
      <sz val="48"/>
      <color theme="1"/>
      <name val="Times Roman"/>
    </font>
    <font>
      <b/>
      <sz val="48"/>
      <color theme="1"/>
      <name val="Times Roman"/>
    </font>
    <font>
      <b/>
      <sz val="48"/>
      <color theme="1"/>
      <name val="Times Roman"/>
      <charset val="1"/>
    </font>
    <font>
      <sz val="48"/>
      <color theme="1"/>
      <name val="Times New Roman"/>
      <family val="1"/>
    </font>
    <font>
      <sz val="48"/>
      <color rgb="FF000000"/>
      <name val="Times New Roman"/>
      <family val="1"/>
    </font>
    <font>
      <sz val="48"/>
      <name val="Times New Roman"/>
      <family val="1"/>
    </font>
    <font>
      <b/>
      <sz val="72"/>
      <color theme="1"/>
      <name val="Times Roman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F0"/>
        <bgColor indexed="64"/>
      </patternFill>
    </fill>
  </fills>
  <borders count="9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indexed="64"/>
      </left>
      <right/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rgb="FF000000"/>
      </right>
      <top/>
      <bottom style="medium">
        <color indexed="64"/>
      </bottom>
      <diagonal/>
    </border>
    <border>
      <left style="medium">
        <color rgb="FF000000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indexed="64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rgb="FF000000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rgb="FF000000"/>
      </left>
      <right/>
      <top style="medium">
        <color indexed="64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/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/>
      <right style="thin">
        <color indexed="64"/>
      </right>
      <top/>
      <bottom style="medium">
        <color rgb="FF000000"/>
      </bottom>
      <diagonal/>
    </border>
  </borders>
  <cellStyleXfs count="1">
    <xf numFmtId="0" fontId="0" fillId="0" borderId="0"/>
  </cellStyleXfs>
  <cellXfs count="164">
    <xf numFmtId="0" fontId="0" fillId="0" borderId="0" xfId="0"/>
    <xf numFmtId="0" fontId="1" fillId="0" borderId="1" xfId="0" applyFont="1" applyBorder="1"/>
    <xf numFmtId="0" fontId="3" fillId="0" borderId="0" xfId="0" applyFont="1"/>
    <xf numFmtId="0" fontId="1" fillId="0" borderId="5" xfId="0" applyFont="1" applyBorder="1"/>
    <xf numFmtId="0" fontId="3" fillId="0" borderId="5" xfId="0" applyFont="1" applyBorder="1"/>
    <xf numFmtId="0" fontId="3" fillId="0" borderId="9" xfId="0" applyFont="1" applyBorder="1"/>
    <xf numFmtId="0" fontId="4" fillId="0" borderId="5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26" xfId="0" applyFont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4" borderId="21" xfId="0" applyFont="1" applyFill="1" applyBorder="1" applyAlignment="1">
      <alignment horizontal="center" vertical="center" wrapText="1"/>
    </xf>
    <xf numFmtId="0" fontId="4" fillId="0" borderId="28" xfId="0" applyFont="1" applyBorder="1" applyAlignment="1">
      <alignment horizontal="center" vertical="center" wrapText="1"/>
    </xf>
    <xf numFmtId="0" fontId="3" fillId="0" borderId="31" xfId="0" applyFont="1" applyBorder="1" applyAlignment="1">
      <alignment horizontal="center" vertical="center"/>
    </xf>
    <xf numFmtId="164" fontId="3" fillId="0" borderId="31" xfId="0" applyNumberFormat="1" applyFont="1" applyBorder="1" applyAlignment="1">
      <alignment horizontal="center" vertical="center"/>
    </xf>
    <xf numFmtId="164" fontId="7" fillId="5" borderId="31" xfId="0" applyNumberFormat="1" applyFont="1" applyFill="1" applyBorder="1" applyAlignment="1">
      <alignment horizontal="center" vertical="center"/>
    </xf>
    <xf numFmtId="164" fontId="7" fillId="0" borderId="29" xfId="0" applyNumberFormat="1" applyFont="1" applyBorder="1" applyAlignment="1">
      <alignment horizontal="center" vertical="center"/>
    </xf>
    <xf numFmtId="164" fontId="7" fillId="5" borderId="29" xfId="0" applyNumberFormat="1" applyFont="1" applyFill="1" applyBorder="1" applyAlignment="1">
      <alignment horizontal="center" vertical="center"/>
    </xf>
    <xf numFmtId="164" fontId="8" fillId="0" borderId="29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4" fillId="0" borderId="5" xfId="0" applyFont="1" applyBorder="1" applyAlignment="1">
      <alignment vertical="center" wrapText="1"/>
    </xf>
    <xf numFmtId="0" fontId="4" fillId="5" borderId="0" xfId="0" applyFont="1" applyFill="1" applyAlignment="1">
      <alignment vertical="center"/>
    </xf>
    <xf numFmtId="0" fontId="3" fillId="0" borderId="0" xfId="0" applyFont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38" xfId="0" applyFont="1" applyBorder="1" applyAlignment="1">
      <alignment horizontal="center" vertical="center" wrapText="1"/>
    </xf>
    <xf numFmtId="0" fontId="4" fillId="3" borderId="13" xfId="0" applyFont="1" applyFill="1" applyBorder="1" applyAlignment="1">
      <alignment horizontal="center" vertical="center" wrapText="1"/>
    </xf>
    <xf numFmtId="164" fontId="4" fillId="0" borderId="21" xfId="0" applyNumberFormat="1" applyFont="1" applyBorder="1" applyAlignment="1">
      <alignment horizontal="center" vertical="center" wrapText="1"/>
    </xf>
    <xf numFmtId="164" fontId="4" fillId="0" borderId="11" xfId="0" applyNumberFormat="1" applyFont="1" applyBorder="1" applyAlignment="1">
      <alignment horizontal="center" vertical="center" wrapText="1"/>
    </xf>
    <xf numFmtId="0" fontId="4" fillId="0" borderId="21" xfId="0" quotePrefix="1" applyFont="1" applyBorder="1" applyAlignment="1">
      <alignment horizontal="center" vertical="center" wrapText="1"/>
    </xf>
    <xf numFmtId="164" fontId="3" fillId="5" borderId="41" xfId="0" applyNumberFormat="1" applyFont="1" applyFill="1" applyBorder="1" applyAlignment="1">
      <alignment horizontal="center" vertical="center"/>
    </xf>
    <xf numFmtId="0" fontId="3" fillId="5" borderId="41" xfId="0" quotePrefix="1" applyFont="1" applyFill="1" applyBorder="1" applyAlignment="1">
      <alignment horizontal="center" vertical="center"/>
    </xf>
    <xf numFmtId="164" fontId="3" fillId="5" borderId="42" xfId="0" applyNumberFormat="1" applyFont="1" applyFill="1" applyBorder="1" applyAlignment="1">
      <alignment horizontal="center" vertical="center"/>
    </xf>
    <xf numFmtId="164" fontId="3" fillId="5" borderId="32" xfId="0" applyNumberFormat="1" applyFont="1" applyFill="1" applyBorder="1" applyAlignment="1">
      <alignment horizontal="center" vertical="center"/>
    </xf>
    <xf numFmtId="0" fontId="3" fillId="5" borderId="32" xfId="0" applyFont="1" applyFill="1" applyBorder="1" applyAlignment="1">
      <alignment horizontal="center" vertical="center"/>
    </xf>
    <xf numFmtId="164" fontId="4" fillId="0" borderId="40" xfId="0" applyNumberFormat="1" applyFont="1" applyBorder="1" applyAlignment="1">
      <alignment horizontal="center" vertical="center"/>
    </xf>
    <xf numFmtId="164" fontId="4" fillId="0" borderId="41" xfId="0" applyNumberFormat="1" applyFont="1" applyBorder="1" applyAlignment="1">
      <alignment horizontal="center" vertical="center"/>
    </xf>
    <xf numFmtId="2" fontId="4" fillId="0" borderId="42" xfId="0" applyNumberFormat="1" applyFont="1" applyBorder="1" applyAlignment="1">
      <alignment horizontal="center" vertical="center"/>
    </xf>
    <xf numFmtId="2" fontId="3" fillId="0" borderId="0" xfId="0" applyNumberFormat="1" applyFont="1" applyAlignment="1">
      <alignment vertical="center"/>
    </xf>
    <xf numFmtId="0" fontId="9" fillId="0" borderId="5" xfId="0" applyFont="1" applyBorder="1" applyAlignment="1">
      <alignment vertical="center" wrapText="1"/>
    </xf>
    <xf numFmtId="164" fontId="3" fillId="0" borderId="0" xfId="0" applyNumberFormat="1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4" fillId="0" borderId="5" xfId="0" applyFont="1" applyBorder="1"/>
    <xf numFmtId="0" fontId="4" fillId="0" borderId="48" xfId="0" applyFont="1" applyBorder="1" applyAlignment="1">
      <alignment horizontal="center" vertical="center" wrapText="1"/>
    </xf>
    <xf numFmtId="0" fontId="4" fillId="0" borderId="49" xfId="0" applyFont="1" applyBorder="1" applyAlignment="1">
      <alignment horizontal="center" vertical="center" wrapText="1"/>
    </xf>
    <xf numFmtId="0" fontId="4" fillId="0" borderId="50" xfId="0" applyFont="1" applyBorder="1" applyAlignment="1">
      <alignment horizontal="center" vertical="center" wrapText="1"/>
    </xf>
    <xf numFmtId="0" fontId="4" fillId="3" borderId="0" xfId="0" applyFont="1" applyFill="1" applyAlignment="1">
      <alignment horizontal="center" vertical="center" wrapText="1"/>
    </xf>
    <xf numFmtId="0" fontId="4" fillId="0" borderId="51" xfId="0" applyFont="1" applyBorder="1" applyAlignment="1">
      <alignment horizontal="center" vertical="center" wrapText="1"/>
    </xf>
    <xf numFmtId="0" fontId="4" fillId="0" borderId="29" xfId="0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2" fontId="4" fillId="0" borderId="29" xfId="0" applyNumberFormat="1" applyFont="1" applyBorder="1" applyAlignment="1">
      <alignment horizontal="center" vertical="center" wrapText="1"/>
    </xf>
    <xf numFmtId="2" fontId="4" fillId="0" borderId="52" xfId="0" applyNumberFormat="1" applyFont="1" applyBorder="1" applyAlignment="1">
      <alignment horizontal="center" vertical="center" wrapText="1"/>
    </xf>
    <xf numFmtId="0" fontId="4" fillId="0" borderId="53" xfId="0" applyFont="1" applyBorder="1" applyAlignment="1">
      <alignment horizontal="center" vertical="center"/>
    </xf>
    <xf numFmtId="2" fontId="6" fillId="0" borderId="54" xfId="0" applyNumberFormat="1" applyFont="1" applyBorder="1" applyAlignment="1" applyProtection="1">
      <alignment horizontal="center" vertical="center"/>
      <protection locked="0"/>
    </xf>
    <xf numFmtId="2" fontId="3" fillId="0" borderId="55" xfId="0" applyNumberFormat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2" fontId="3" fillId="0" borderId="55" xfId="0" applyNumberFormat="1" applyFont="1" applyBorder="1" applyAlignment="1">
      <alignment horizontal="center" vertical="center" wrapText="1"/>
    </xf>
    <xf numFmtId="1" fontId="3" fillId="0" borderId="55" xfId="0" quotePrefix="1" applyNumberFormat="1" applyFont="1" applyBorder="1" applyAlignment="1">
      <alignment horizontal="center" vertical="center"/>
    </xf>
    <xf numFmtId="2" fontId="3" fillId="0" borderId="56" xfId="0" applyNumberFormat="1" applyFont="1" applyBorder="1" applyAlignment="1">
      <alignment horizontal="center" vertical="center"/>
    </xf>
    <xf numFmtId="0" fontId="3" fillId="0" borderId="58" xfId="0" applyFont="1" applyBorder="1"/>
    <xf numFmtId="2" fontId="6" fillId="0" borderId="59" xfId="0" applyNumberFormat="1" applyFont="1" applyBorder="1" applyAlignment="1" applyProtection="1">
      <alignment horizontal="center" vertical="center"/>
      <protection locked="0"/>
    </xf>
    <xf numFmtId="0" fontId="3" fillId="0" borderId="60" xfId="0" applyFont="1" applyBorder="1"/>
    <xf numFmtId="0" fontId="4" fillId="0" borderId="63" xfId="0" applyFont="1" applyBorder="1" applyAlignment="1">
      <alignment horizontal="center" vertical="center" wrapText="1"/>
    </xf>
    <xf numFmtId="0" fontId="4" fillId="0" borderId="67" xfId="0" applyFont="1" applyBorder="1" applyAlignment="1">
      <alignment horizontal="center" vertical="center" wrapText="1"/>
    </xf>
    <xf numFmtId="0" fontId="4" fillId="0" borderId="70" xfId="0" applyFont="1" applyBorder="1" applyAlignment="1">
      <alignment horizontal="center" vertical="center"/>
    </xf>
    <xf numFmtId="0" fontId="4" fillId="3" borderId="71" xfId="0" applyFont="1" applyFill="1" applyBorder="1" applyAlignment="1">
      <alignment horizontal="center" vertical="center" wrapText="1"/>
    </xf>
    <xf numFmtId="0" fontId="4" fillId="3" borderId="72" xfId="0" applyFont="1" applyFill="1" applyBorder="1" applyAlignment="1">
      <alignment horizontal="center" vertical="center" wrapText="1"/>
    </xf>
    <xf numFmtId="0" fontId="4" fillId="0" borderId="73" xfId="0" applyFont="1" applyBorder="1" applyAlignment="1">
      <alignment horizontal="center" vertical="center" wrapText="1"/>
    </xf>
    <xf numFmtId="164" fontId="4" fillId="0" borderId="73" xfId="0" applyNumberFormat="1" applyFont="1" applyBorder="1" applyAlignment="1">
      <alignment horizontal="center" vertical="center" wrapText="1"/>
    </xf>
    <xf numFmtId="165" fontId="4" fillId="0" borderId="74" xfId="0" applyNumberFormat="1" applyFont="1" applyBorder="1" applyAlignment="1">
      <alignment horizontal="center" vertical="center" wrapText="1"/>
    </xf>
    <xf numFmtId="0" fontId="4" fillId="0" borderId="75" xfId="0" applyFont="1" applyBorder="1" applyAlignment="1">
      <alignment horizontal="center" vertical="center"/>
    </xf>
    <xf numFmtId="0" fontId="3" fillId="0" borderId="76" xfId="0" applyFont="1" applyBorder="1" applyAlignment="1">
      <alignment horizontal="center" vertical="center" wrapText="1"/>
    </xf>
    <xf numFmtId="0" fontId="3" fillId="0" borderId="77" xfId="0" applyFont="1" applyBorder="1" applyAlignment="1">
      <alignment horizontal="center" vertical="center" wrapText="1"/>
    </xf>
    <xf numFmtId="0" fontId="3" fillId="0" borderId="78" xfId="0" applyFont="1" applyBorder="1" applyAlignment="1">
      <alignment horizontal="center" vertical="center"/>
    </xf>
    <xf numFmtId="165" fontId="3" fillId="0" borderId="79" xfId="0" applyNumberFormat="1" applyFont="1" applyBorder="1" applyAlignment="1">
      <alignment horizontal="center" vertical="center"/>
    </xf>
    <xf numFmtId="2" fontId="3" fillId="0" borderId="61" xfId="0" applyNumberFormat="1" applyFont="1" applyBorder="1" applyAlignment="1">
      <alignment horizontal="center" vertical="center"/>
    </xf>
    <xf numFmtId="0" fontId="3" fillId="0" borderId="61" xfId="0" applyFont="1" applyBorder="1" applyAlignment="1">
      <alignment horizontal="center" vertical="center"/>
    </xf>
    <xf numFmtId="0" fontId="3" fillId="0" borderId="80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64" fontId="6" fillId="5" borderId="30" xfId="0" applyNumberFormat="1" applyFont="1" applyFill="1" applyBorder="1" applyAlignment="1">
      <alignment horizontal="center" vertical="center"/>
    </xf>
    <xf numFmtId="164" fontId="6" fillId="0" borderId="81" xfId="0" applyNumberFormat="1" applyFont="1" applyBorder="1" applyAlignment="1">
      <alignment horizontal="center" vertical="center"/>
    </xf>
    <xf numFmtId="0" fontId="3" fillId="0" borderId="87" xfId="0" applyFont="1" applyBorder="1" applyAlignment="1">
      <alignment horizontal="center" vertical="center"/>
    </xf>
    <xf numFmtId="0" fontId="3" fillId="0" borderId="88" xfId="0" applyFont="1" applyBorder="1" applyAlignment="1">
      <alignment horizontal="center" vertical="center"/>
    </xf>
    <xf numFmtId="164" fontId="4" fillId="0" borderId="36" xfId="0" applyNumberFormat="1" applyFont="1" applyBorder="1" applyAlignment="1">
      <alignment horizontal="center" vertical="center"/>
    </xf>
    <xf numFmtId="164" fontId="4" fillId="0" borderId="37" xfId="0" applyNumberFormat="1" applyFont="1" applyBorder="1" applyAlignment="1">
      <alignment horizontal="center" vertical="center"/>
    </xf>
    <xf numFmtId="164" fontId="4" fillId="0" borderId="35" xfId="0" applyNumberFormat="1" applyFont="1" applyBorder="1" applyAlignment="1">
      <alignment horizontal="center" vertical="center"/>
    </xf>
    <xf numFmtId="164" fontId="3" fillId="0" borderId="55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5" borderId="57" xfId="0" applyFont="1" applyFill="1" applyBorder="1" applyAlignment="1">
      <alignment horizontal="center" vertical="center" wrapText="1"/>
    </xf>
    <xf numFmtId="0" fontId="4" fillId="5" borderId="16" xfId="0" applyFont="1" applyFill="1" applyBorder="1" applyAlignment="1">
      <alignment horizontal="center" vertical="center" wrapText="1"/>
    </xf>
    <xf numFmtId="0" fontId="4" fillId="6" borderId="15" xfId="0" applyFont="1" applyFill="1" applyBorder="1" applyAlignment="1">
      <alignment horizontal="center" vertical="center"/>
    </xf>
    <xf numFmtId="0" fontId="4" fillId="6" borderId="61" xfId="0" applyFont="1" applyFill="1" applyBorder="1" applyAlignment="1">
      <alignment horizontal="center" vertical="center"/>
    </xf>
    <xf numFmtId="0" fontId="4" fillId="6" borderId="16" xfId="0" applyFont="1" applyFill="1" applyBorder="1" applyAlignment="1">
      <alignment horizontal="center" vertical="center"/>
    </xf>
    <xf numFmtId="0" fontId="4" fillId="6" borderId="17" xfId="0" applyFont="1" applyFill="1" applyBorder="1" applyAlignment="1">
      <alignment horizontal="center" vertical="center"/>
    </xf>
    <xf numFmtId="0" fontId="4" fillId="0" borderId="62" xfId="0" applyFont="1" applyBorder="1" applyAlignment="1">
      <alignment horizontal="center" vertical="center" wrapText="1"/>
    </xf>
    <xf numFmtId="0" fontId="4" fillId="0" borderId="66" xfId="0" applyFont="1" applyBorder="1" applyAlignment="1">
      <alignment horizontal="center" vertical="center" wrapText="1"/>
    </xf>
    <xf numFmtId="0" fontId="4" fillId="0" borderId="64" xfId="0" applyFont="1" applyBorder="1" applyAlignment="1">
      <alignment horizontal="center" vertical="center" wrapText="1"/>
    </xf>
    <xf numFmtId="0" fontId="4" fillId="0" borderId="68" xfId="0" applyFont="1" applyBorder="1" applyAlignment="1">
      <alignment horizontal="center" vertical="center" wrapText="1"/>
    </xf>
    <xf numFmtId="0" fontId="4" fillId="0" borderId="65" xfId="0" applyFont="1" applyBorder="1" applyAlignment="1">
      <alignment horizontal="center" vertical="center" wrapText="1"/>
    </xf>
    <xf numFmtId="0" fontId="4" fillId="0" borderId="69" xfId="0" applyFont="1" applyBorder="1" applyAlignment="1">
      <alignment horizontal="center" vertical="center" wrapText="1"/>
    </xf>
    <xf numFmtId="0" fontId="4" fillId="0" borderId="44" xfId="0" applyFont="1" applyBorder="1" applyAlignment="1">
      <alignment horizontal="center" vertical="center" wrapText="1"/>
    </xf>
    <xf numFmtId="0" fontId="4" fillId="0" borderId="46" xfId="0" applyFont="1" applyBorder="1" applyAlignment="1">
      <alignment horizontal="center" vertical="center" wrapText="1"/>
    </xf>
    <xf numFmtId="0" fontId="4" fillId="0" borderId="45" xfId="0" applyFont="1" applyBorder="1" applyAlignment="1">
      <alignment horizontal="center" vertical="center" wrapText="1"/>
    </xf>
    <xf numFmtId="0" fontId="4" fillId="0" borderId="47" xfId="0" applyFont="1" applyBorder="1" applyAlignment="1">
      <alignment horizontal="center" vertical="center" wrapText="1"/>
    </xf>
    <xf numFmtId="0" fontId="4" fillId="0" borderId="89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3" fillId="0" borderId="90" xfId="0" applyFont="1" applyBorder="1" applyAlignment="1">
      <alignment horizontal="center" vertical="center"/>
    </xf>
    <xf numFmtId="0" fontId="3" fillId="0" borderId="91" xfId="0" applyFont="1" applyBorder="1" applyAlignment="1">
      <alignment horizontal="center" vertical="center"/>
    </xf>
    <xf numFmtId="0" fontId="4" fillId="0" borderId="39" xfId="0" applyFont="1" applyBorder="1" applyAlignment="1">
      <alignment horizontal="center" vertical="center"/>
    </xf>
    <xf numFmtId="0" fontId="4" fillId="0" borderId="4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40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/>
    </xf>
    <xf numFmtId="0" fontId="3" fillId="0" borderId="40" xfId="0" applyFont="1" applyBorder="1" applyAlignment="1">
      <alignment horizontal="center" vertical="center"/>
    </xf>
    <xf numFmtId="0" fontId="4" fillId="5" borderId="15" xfId="0" applyFont="1" applyFill="1" applyBorder="1" applyAlignment="1">
      <alignment horizontal="center" vertical="center" wrapText="1"/>
    </xf>
    <xf numFmtId="0" fontId="4" fillId="7" borderId="13" xfId="0" applyFont="1" applyFill="1" applyBorder="1" applyAlignment="1">
      <alignment horizontal="center" vertical="center"/>
    </xf>
    <xf numFmtId="0" fontId="4" fillId="7" borderId="21" xfId="0" applyFont="1" applyFill="1" applyBorder="1" applyAlignment="1">
      <alignment horizontal="center" vertical="center"/>
    </xf>
    <xf numFmtId="0" fontId="4" fillId="7" borderId="18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5" fillId="0" borderId="3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3" fillId="0" borderId="82" xfId="0" applyFont="1" applyBorder="1" applyAlignment="1">
      <alignment horizontal="center" vertical="center"/>
    </xf>
    <xf numFmtId="0" fontId="3" fillId="0" borderId="83" xfId="0" applyFont="1" applyBorder="1" applyAlignment="1">
      <alignment horizontal="center" vertical="center"/>
    </xf>
    <xf numFmtId="0" fontId="3" fillId="0" borderId="84" xfId="0" applyFont="1" applyBorder="1" applyAlignment="1">
      <alignment horizontal="center" vertical="center"/>
    </xf>
    <xf numFmtId="0" fontId="3" fillId="0" borderId="85" xfId="0" applyFont="1" applyBorder="1" applyAlignment="1">
      <alignment horizontal="center" vertical="center"/>
    </xf>
    <xf numFmtId="0" fontId="3" fillId="0" borderId="86" xfId="0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7" xfId="0" applyFont="1" applyFill="1" applyBorder="1" applyAlignment="1">
      <alignment horizontal="center" vertical="center"/>
    </xf>
    <xf numFmtId="0" fontId="4" fillId="6" borderId="35" xfId="0" applyFont="1" applyFill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0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wrapText="1"/>
    </xf>
    <xf numFmtId="0" fontId="2" fillId="0" borderId="7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0" fontId="4" fillId="0" borderId="16" xfId="0" applyFont="1" applyBorder="1" applyAlignment="1">
      <alignment horizontal="center" vertical="center" wrapText="1"/>
    </xf>
    <xf numFmtId="0" fontId="4" fillId="0" borderId="17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F6101C5-0663-464A-BEE9-2B55FB18A5B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7A4EE84-6CDC-4FFC-83D3-8E080667D4D3}"/>
            </a:ext>
            <a:ext uri="{147F2762-F138-4A5C-976F-8EAC2B608ADB}">
              <a16:predDERef xmlns:a16="http://schemas.microsoft.com/office/drawing/2014/main" pred="{C139352E-C94F-47DD-A626-9A28BFE8954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6A49D3C-122A-48A2-8351-B4F624B04722}"/>
            </a:ext>
            <a:ext uri="{147F2762-F138-4A5C-976F-8EAC2B608ADB}">
              <a16:predDERef xmlns:a16="http://schemas.microsoft.com/office/drawing/2014/main" pred="{1A2DA13B-8FAA-489A-81D2-59B24CC987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1E3701A4-EF74-49B3-951B-F8F9A58223F9}"/>
            </a:ext>
            <a:ext uri="{147F2762-F138-4A5C-976F-8EAC2B608ADB}">
              <a16:predDERef xmlns:a16="http://schemas.microsoft.com/office/drawing/2014/main" pred="{33ACD568-62B5-45E3-B31D-CB7DBED2E2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AFBE95E-039B-438F-B364-88C442197EAF}"/>
            </a:ext>
            <a:ext uri="{147F2762-F138-4A5C-976F-8EAC2B608ADB}">
              <a16:predDERef xmlns:a16="http://schemas.microsoft.com/office/drawing/2014/main" pred="{69AA27DE-12DC-49D2-B64B-A8388DF053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3523C54-1C91-4044-814D-69271BC47E92}"/>
            </a:ext>
            <a:ext uri="{147F2762-F138-4A5C-976F-8EAC2B608ADB}">
              <a16:predDERef xmlns:a16="http://schemas.microsoft.com/office/drawing/2014/main" pred="{6D85EA4E-2F77-45B4-BB7D-7239D55F0AA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D40AAE0E-FD20-407B-9603-C8A1EB643720}"/>
            </a:ext>
            <a:ext uri="{147F2762-F138-4A5C-976F-8EAC2B608ADB}">
              <a16:predDERef xmlns:a16="http://schemas.microsoft.com/office/drawing/2014/main" pred="{BB13EF8A-17F4-424B-935B-8C33A893BB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6EDB315-FD89-446F-94F6-0E1B5ABBAD64}"/>
            </a:ext>
            <a:ext uri="{147F2762-F138-4A5C-976F-8EAC2B608ADB}">
              <a16:predDERef xmlns:a16="http://schemas.microsoft.com/office/drawing/2014/main" pred="{41BFFF34-9089-4ACE-86E1-0DD26B03763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1918D90C-AB7E-42A9-AE95-7DFA04E5D221}"/>
            </a:ext>
            <a:ext uri="{147F2762-F138-4A5C-976F-8EAC2B608ADB}">
              <a16:predDERef xmlns:a16="http://schemas.microsoft.com/office/drawing/2014/main" pred="{199148A9-BF4A-4FE4-BE24-5C46349330E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B0E8BF56-2765-4D54-8402-3BD917543DA8}"/>
            </a:ext>
            <a:ext uri="{147F2762-F138-4A5C-976F-8EAC2B608ADB}">
              <a16:predDERef xmlns:a16="http://schemas.microsoft.com/office/drawing/2014/main" pred="{3213ADD8-D76E-4324-93F8-0A8A3AD1BE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B276DCBD-09F9-4E3A-8178-D25B34B9F333}"/>
            </a:ext>
            <a:ext uri="{147F2762-F138-4A5C-976F-8EAC2B608ADB}">
              <a16:predDERef xmlns:a16="http://schemas.microsoft.com/office/drawing/2014/main" pred="{1C0ABBCE-147F-4BAA-8EA1-2127372F8E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6B35EB76-D1D0-48BD-A6CA-A79E453EF386}"/>
            </a:ext>
            <a:ext uri="{147F2762-F138-4A5C-976F-8EAC2B608ADB}">
              <a16:predDERef xmlns:a16="http://schemas.microsoft.com/office/drawing/2014/main" pred="{788215BB-01BF-40A3-942B-15A58B50B4D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1C612466-01CC-46F0-AE14-2639FD7A10D6}"/>
            </a:ext>
            <a:ext uri="{147F2762-F138-4A5C-976F-8EAC2B608ADB}">
              <a16:predDERef xmlns:a16="http://schemas.microsoft.com/office/drawing/2014/main" pred="{DB079A1C-6E65-4533-8B10-1F68EA43614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D8F54CF4-3DB0-4BFD-B202-AFD7A1AB0EE2}"/>
            </a:ext>
            <a:ext uri="{147F2762-F138-4A5C-976F-8EAC2B608ADB}">
              <a16:predDERef xmlns:a16="http://schemas.microsoft.com/office/drawing/2014/main" pred="{F244EA45-D693-48DB-90EE-71D5BC819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127001</xdr:colOff>
      <xdr:row>0</xdr:row>
      <xdr:rowOff>76200</xdr:rowOff>
    </xdr:from>
    <xdr:to>
      <xdr:col>0</xdr:col>
      <xdr:colOff>3321736</xdr:colOff>
      <xdr:row>1</xdr:row>
      <xdr:rowOff>492990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9D7AECE8-D241-4C9C-AFE8-3F8024DE63A2}"/>
            </a:ext>
            <a:ext uri="{147F2762-F138-4A5C-976F-8EAC2B608ADB}">
              <a16:predDERef xmlns:a16="http://schemas.microsoft.com/office/drawing/2014/main" pred="{45BE6027-383E-45E1-A0FD-7DCF31D97E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27001" y="76200"/>
          <a:ext cx="3194735" cy="155979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0</xdr:row>
      <xdr:rowOff>228216</xdr:rowOff>
    </xdr:from>
    <xdr:to>
      <xdr:col>0</xdr:col>
      <xdr:colOff>4926061</xdr:colOff>
      <xdr:row>1</xdr:row>
      <xdr:rowOff>2116090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2B180E4E-57A5-416C-8381-8438B8482FD9}"/>
            </a:ext>
            <a:ext uri="{147F2762-F138-4A5C-976F-8EAC2B608ADB}">
              <a16:predDERef xmlns:a16="http://schemas.microsoft.com/office/drawing/2014/main" pred="{62EC6D55-15B4-460F-A737-284F59C2F4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0" y="228216"/>
          <a:ext cx="4926061" cy="303087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0522D-A8D4-44F1-BF80-1BBEEDEB0C70}">
  <sheetPr>
    <pageSetUpPr fitToPage="1"/>
  </sheetPr>
  <dimension ref="A1:L33"/>
  <sheetViews>
    <sheetView tabSelected="1" view="pageBreakPreview" zoomScale="30" zoomScaleNormal="100" zoomScaleSheetLayoutView="30" workbookViewId="0">
      <selection activeCell="B10" sqref="B10:B11"/>
    </sheetView>
  </sheetViews>
  <sheetFormatPr defaultColWidth="20.85546875" defaultRowHeight="114.75" customHeight="1"/>
  <cols>
    <col min="1" max="1" width="86" style="2" customWidth="1"/>
    <col min="2" max="2" width="110" style="2" customWidth="1"/>
    <col min="3" max="3" width="59.140625" style="2" customWidth="1"/>
    <col min="4" max="4" width="71.42578125" style="2" customWidth="1"/>
    <col min="5" max="5" width="76.42578125" style="2" customWidth="1"/>
    <col min="6" max="6" width="77.85546875" style="2" customWidth="1"/>
    <col min="7" max="7" width="75.28515625" style="2" customWidth="1"/>
    <col min="8" max="8" width="81.7109375" style="2" customWidth="1"/>
    <col min="9" max="9" width="83.85546875" style="2" customWidth="1"/>
    <col min="10" max="10" width="69.85546875" style="2" customWidth="1"/>
    <col min="11" max="11" width="55.140625" style="2" customWidth="1"/>
    <col min="12" max="12" width="85.5703125" style="2" customWidth="1"/>
    <col min="13" max="16384" width="20.85546875" style="2"/>
  </cols>
  <sheetData>
    <row r="1" spans="1:12" ht="90" customHeight="1" thickBot="1">
      <c r="A1" s="1"/>
      <c r="B1" s="150" t="s">
        <v>0</v>
      </c>
      <c r="C1" s="151"/>
      <c r="D1" s="151"/>
      <c r="E1" s="151"/>
      <c r="F1" s="151"/>
      <c r="G1" s="151"/>
      <c r="H1" s="151"/>
      <c r="I1" s="151"/>
      <c r="J1" s="151"/>
      <c r="K1" s="151"/>
      <c r="L1" s="152"/>
    </row>
    <row r="2" spans="1:12" ht="179.25" customHeight="1">
      <c r="A2" s="3"/>
      <c r="B2" s="153" t="s">
        <v>57</v>
      </c>
      <c r="C2" s="154"/>
      <c r="D2" s="154"/>
      <c r="E2" s="154"/>
      <c r="F2" s="154"/>
      <c r="G2" s="154"/>
      <c r="H2" s="154"/>
      <c r="I2" s="154"/>
      <c r="J2" s="154"/>
      <c r="K2" s="154"/>
      <c r="L2" s="155"/>
    </row>
    <row r="3" spans="1:12" ht="114.75" customHeight="1" thickBot="1">
      <c r="A3" s="4"/>
      <c r="L3" s="5"/>
    </row>
    <row r="4" spans="1:12" ht="114.75" customHeight="1" thickBot="1">
      <c r="A4" s="4"/>
      <c r="B4" s="156" t="s">
        <v>1</v>
      </c>
      <c r="C4" s="156"/>
      <c r="D4" s="156"/>
      <c r="E4" s="156"/>
      <c r="F4" s="156"/>
      <c r="G4" s="157"/>
      <c r="H4" s="157"/>
      <c r="I4" s="157"/>
      <c r="J4" s="157"/>
      <c r="K4" s="157"/>
      <c r="L4" s="158"/>
    </row>
    <row r="5" spans="1:12" s="7" customFormat="1" ht="114.75" customHeight="1" thickBot="1">
      <c r="A5" s="6"/>
      <c r="B5" s="143" t="s">
        <v>2</v>
      </c>
      <c r="C5" s="144"/>
      <c r="D5" s="127" t="s">
        <v>3</v>
      </c>
      <c r="E5" s="148" t="s">
        <v>4</v>
      </c>
      <c r="F5" s="147" t="s">
        <v>5</v>
      </c>
      <c r="G5" s="159" t="s">
        <v>6</v>
      </c>
      <c r="H5" s="160"/>
      <c r="I5" s="160"/>
      <c r="J5" s="160"/>
      <c r="K5" s="161"/>
      <c r="L5" s="162" t="s">
        <v>7</v>
      </c>
    </row>
    <row r="6" spans="1:12" s="15" customFormat="1" ht="184.5" customHeight="1" thickBot="1">
      <c r="A6" s="8"/>
      <c r="B6" s="145"/>
      <c r="C6" s="146"/>
      <c r="D6" s="127"/>
      <c r="E6" s="149"/>
      <c r="F6" s="128"/>
      <c r="G6" s="11" t="s">
        <v>8</v>
      </c>
      <c r="H6" s="12" t="s">
        <v>9</v>
      </c>
      <c r="I6" s="13" t="s">
        <v>10</v>
      </c>
      <c r="J6" s="12" t="s">
        <v>11</v>
      </c>
      <c r="K6" s="14" t="s">
        <v>12</v>
      </c>
      <c r="L6" s="163"/>
    </row>
    <row r="7" spans="1:12" s="15" customFormat="1" ht="114.75" customHeight="1" thickBot="1">
      <c r="A7" s="16" t="s">
        <v>13</v>
      </c>
      <c r="B7" s="17"/>
      <c r="C7" s="18"/>
      <c r="D7" s="10" t="s">
        <v>14</v>
      </c>
      <c r="E7" s="9">
        <v>50</v>
      </c>
      <c r="F7" s="10" t="s">
        <v>15</v>
      </c>
      <c r="G7" s="9" t="s">
        <v>16</v>
      </c>
      <c r="H7" s="10">
        <v>70</v>
      </c>
      <c r="I7" s="9">
        <v>120</v>
      </c>
      <c r="J7" s="10">
        <v>185</v>
      </c>
      <c r="K7" s="9">
        <v>215</v>
      </c>
      <c r="L7" s="19" t="s">
        <v>17</v>
      </c>
    </row>
    <row r="8" spans="1:12" s="15" customFormat="1" ht="114.75" customHeight="1">
      <c r="A8" s="129" t="s">
        <v>18</v>
      </c>
      <c r="B8" s="131" t="s">
        <v>19</v>
      </c>
      <c r="C8" s="132"/>
      <c r="D8" s="85">
        <v>729.7</v>
      </c>
      <c r="E8" s="20">
        <v>14.5</v>
      </c>
      <c r="F8" s="21">
        <v>91.7</v>
      </c>
      <c r="G8" s="21">
        <v>32.5</v>
      </c>
      <c r="H8" s="21">
        <v>52</v>
      </c>
      <c r="I8" s="21">
        <v>86</v>
      </c>
      <c r="J8" s="21">
        <v>158.1</v>
      </c>
      <c r="K8" s="21">
        <v>192.3</v>
      </c>
      <c r="L8" s="21">
        <v>63</v>
      </c>
    </row>
    <row r="9" spans="1:12" s="15" customFormat="1" ht="114.75" customHeight="1">
      <c r="A9" s="130"/>
      <c r="B9" s="133" t="s">
        <v>20</v>
      </c>
      <c r="C9" s="134"/>
      <c r="D9" s="85">
        <v>738.6</v>
      </c>
      <c r="E9" s="20">
        <v>2.7</v>
      </c>
      <c r="F9" s="21">
        <v>92</v>
      </c>
      <c r="G9" s="21">
        <v>38</v>
      </c>
      <c r="H9" s="21">
        <v>51</v>
      </c>
      <c r="I9" s="21">
        <v>88</v>
      </c>
      <c r="J9" s="21">
        <v>150</v>
      </c>
      <c r="K9" s="21">
        <v>182</v>
      </c>
      <c r="L9" s="21">
        <v>59.4</v>
      </c>
    </row>
    <row r="10" spans="1:12" s="15" customFormat="1" ht="114.75" customHeight="1">
      <c r="A10" s="130"/>
      <c r="B10" s="135" t="s">
        <v>21</v>
      </c>
      <c r="C10" s="88" t="s">
        <v>22</v>
      </c>
      <c r="D10" s="86">
        <v>720.7</v>
      </c>
      <c r="E10" s="22">
        <v>26.4</v>
      </c>
      <c r="F10" s="22">
        <v>91.3</v>
      </c>
      <c r="G10" s="22">
        <v>36</v>
      </c>
      <c r="H10" s="22">
        <v>50</v>
      </c>
      <c r="I10" s="22">
        <v>71</v>
      </c>
      <c r="J10" s="21">
        <v>132</v>
      </c>
      <c r="K10" s="22">
        <v>172</v>
      </c>
      <c r="L10" s="21">
        <v>64.599999999999994</v>
      </c>
    </row>
    <row r="11" spans="1:12" s="15" customFormat="1" ht="114.75" customHeight="1" thickBot="1">
      <c r="A11" s="130"/>
      <c r="B11" s="136"/>
      <c r="C11" s="89" t="s">
        <v>23</v>
      </c>
      <c r="D11" s="87">
        <v>729</v>
      </c>
      <c r="E11" s="23">
        <v>7.5</v>
      </c>
      <c r="F11" s="23">
        <v>95</v>
      </c>
      <c r="G11" s="24">
        <v>36</v>
      </c>
      <c r="H11" s="23">
        <v>52</v>
      </c>
      <c r="I11" s="23">
        <v>76</v>
      </c>
      <c r="J11" s="23">
        <v>138</v>
      </c>
      <c r="K11" s="23">
        <v>179</v>
      </c>
      <c r="L11" s="25">
        <v>63.4</v>
      </c>
    </row>
    <row r="12" spans="1:12" s="15" customFormat="1" ht="114.75" customHeight="1" thickBot="1">
      <c r="A12" s="137" t="s">
        <v>24</v>
      </c>
      <c r="B12" s="138"/>
      <c r="C12" s="139"/>
      <c r="D12" s="90">
        <f>AVERAGE(D8:D10)</f>
        <v>729.66666666666663</v>
      </c>
      <c r="E12" s="91">
        <f t="shared" ref="E12:L12" si="0">AVERAGE(E8:E10)</f>
        <v>14.533333333333331</v>
      </c>
      <c r="F12" s="91">
        <f t="shared" si="0"/>
        <v>91.666666666666671</v>
      </c>
      <c r="G12" s="91">
        <f t="shared" si="0"/>
        <v>35.5</v>
      </c>
      <c r="H12" s="91">
        <f t="shared" si="0"/>
        <v>51</v>
      </c>
      <c r="I12" s="91">
        <f t="shared" si="0"/>
        <v>81.666666666666671</v>
      </c>
      <c r="J12" s="91">
        <f t="shared" si="0"/>
        <v>146.70000000000002</v>
      </c>
      <c r="K12" s="91">
        <f t="shared" si="0"/>
        <v>182.1</v>
      </c>
      <c r="L12" s="92">
        <f t="shared" si="0"/>
        <v>62.333333333333336</v>
      </c>
    </row>
    <row r="13" spans="1:12" s="15" customFormat="1" ht="114.75" customHeight="1" thickBot="1">
      <c r="A13" s="8" t="s">
        <v>25</v>
      </c>
      <c r="B13" s="26"/>
      <c r="C13" s="26"/>
      <c r="L13" s="27"/>
    </row>
    <row r="14" spans="1:12" s="15" customFormat="1" ht="114.75" customHeight="1" thickBot="1">
      <c r="A14" s="28"/>
      <c r="B14" s="2"/>
      <c r="C14" s="2"/>
      <c r="D14" s="140" t="s">
        <v>26</v>
      </c>
      <c r="E14" s="141"/>
      <c r="F14" s="141"/>
      <c r="G14" s="141"/>
      <c r="H14" s="142"/>
      <c r="I14" s="29"/>
      <c r="J14" s="30"/>
      <c r="K14" s="30"/>
      <c r="L14" s="31"/>
    </row>
    <row r="15" spans="1:12" s="15" customFormat="1" ht="114.75" customHeight="1" thickBot="1">
      <c r="A15" s="28"/>
      <c r="B15" s="143" t="s">
        <v>2</v>
      </c>
      <c r="C15" s="144"/>
      <c r="D15" s="127" t="s">
        <v>3</v>
      </c>
      <c r="E15" s="147" t="s">
        <v>4</v>
      </c>
      <c r="F15" s="127" t="s">
        <v>27</v>
      </c>
      <c r="G15" s="148" t="s">
        <v>28</v>
      </c>
      <c r="H15" s="127" t="s">
        <v>29</v>
      </c>
      <c r="I15" s="30"/>
      <c r="J15" s="30"/>
      <c r="K15" s="30"/>
      <c r="L15" s="27"/>
    </row>
    <row r="16" spans="1:12" s="15" customFormat="1" ht="114.75" customHeight="1" thickBot="1">
      <c r="A16" s="28"/>
      <c r="B16" s="145"/>
      <c r="C16" s="146"/>
      <c r="D16" s="128"/>
      <c r="E16" s="143"/>
      <c r="F16" s="128"/>
      <c r="G16" s="149"/>
      <c r="H16" s="128"/>
      <c r="I16" s="30"/>
      <c r="J16" s="30"/>
      <c r="K16" s="30"/>
      <c r="L16" s="27"/>
    </row>
    <row r="17" spans="1:12" s="15" customFormat="1" ht="114.75" customHeight="1" thickBot="1">
      <c r="A17" s="32" t="s">
        <v>13</v>
      </c>
      <c r="B17" s="33"/>
      <c r="C17" s="33"/>
      <c r="D17" s="10" t="s">
        <v>30</v>
      </c>
      <c r="E17" s="34">
        <v>50</v>
      </c>
      <c r="F17" s="35">
        <v>46</v>
      </c>
      <c r="G17" s="36" t="s">
        <v>31</v>
      </c>
      <c r="H17" s="35">
        <v>3</v>
      </c>
      <c r="I17" s="30"/>
      <c r="J17" s="30"/>
      <c r="K17" s="30"/>
      <c r="L17" s="27"/>
    </row>
    <row r="18" spans="1:12" s="15" customFormat="1" ht="114.75" customHeight="1" thickBot="1">
      <c r="A18" s="117" t="s">
        <v>32</v>
      </c>
      <c r="B18" s="119" t="s">
        <v>33</v>
      </c>
      <c r="C18" s="120"/>
      <c r="D18" s="37">
        <v>833</v>
      </c>
      <c r="E18" s="37">
        <v>5.4</v>
      </c>
      <c r="F18" s="38">
        <v>51.8</v>
      </c>
      <c r="G18" s="37">
        <v>64</v>
      </c>
      <c r="H18" s="39" t="s">
        <v>34</v>
      </c>
      <c r="I18" s="30"/>
      <c r="J18" s="30"/>
      <c r="K18" s="30"/>
      <c r="L18" s="27"/>
    </row>
    <row r="19" spans="1:12" ht="114.75" customHeight="1" thickBot="1">
      <c r="A19" s="118"/>
      <c r="B19" s="121" t="s">
        <v>35</v>
      </c>
      <c r="C19" s="122"/>
      <c r="D19" s="40">
        <v>839</v>
      </c>
      <c r="E19" s="41">
        <v>38.1</v>
      </c>
      <c r="F19" s="41">
        <v>52.6</v>
      </c>
      <c r="G19" s="40">
        <v>73</v>
      </c>
      <c r="H19" s="39" t="s">
        <v>34</v>
      </c>
      <c r="L19" s="5"/>
    </row>
    <row r="20" spans="1:12" ht="114.75" customHeight="1" thickBot="1">
      <c r="A20" s="123" t="s">
        <v>36</v>
      </c>
      <c r="B20" s="98"/>
      <c r="C20" s="98"/>
      <c r="D20" s="42">
        <f>AVERAGE(D18:D19)</f>
        <v>836</v>
      </c>
      <c r="E20" s="43">
        <f t="shared" ref="E20:G20" si="1">AVERAGE(E18:E19)</f>
        <v>21.75</v>
      </c>
      <c r="F20" s="43">
        <f t="shared" si="1"/>
        <v>52.2</v>
      </c>
      <c r="G20" s="43">
        <f t="shared" si="1"/>
        <v>68.5</v>
      </c>
      <c r="H20" s="44" t="s">
        <v>34</v>
      </c>
      <c r="I20" s="45"/>
      <c r="L20" s="5"/>
    </row>
    <row r="21" spans="1:12" s="15" customFormat="1" ht="114.75" customHeight="1">
      <c r="A21" s="46"/>
      <c r="B21" s="2"/>
      <c r="C21" s="2"/>
      <c r="D21" s="2"/>
      <c r="E21" s="2"/>
      <c r="F21" s="2"/>
      <c r="G21" s="2"/>
      <c r="H21" s="2"/>
      <c r="I21" s="2"/>
      <c r="J21" s="2"/>
      <c r="K21" s="2"/>
      <c r="L21" s="5"/>
    </row>
    <row r="22" spans="1:12" ht="114.75" customHeight="1" thickBot="1">
      <c r="A22" s="4"/>
      <c r="B22" s="15"/>
      <c r="C22" s="15"/>
      <c r="D22" s="47"/>
      <c r="E22" s="47"/>
      <c r="F22" s="15"/>
      <c r="G22" s="15"/>
      <c r="H22" s="48"/>
      <c r="I22" s="48"/>
      <c r="L22" s="5"/>
    </row>
    <row r="23" spans="1:12" ht="144.75" customHeight="1" thickBot="1">
      <c r="A23" s="4"/>
      <c r="B23" s="124" t="s">
        <v>37</v>
      </c>
      <c r="C23" s="125"/>
      <c r="D23" s="125"/>
      <c r="E23" s="125"/>
      <c r="F23" s="125"/>
      <c r="G23" s="125"/>
      <c r="H23" s="125"/>
      <c r="I23" s="125"/>
      <c r="J23" s="125"/>
      <c r="K23" s="125"/>
      <c r="L23" s="126"/>
    </row>
    <row r="24" spans="1:12" ht="114.75" customHeight="1" thickBot="1">
      <c r="A24" s="49"/>
      <c r="B24" s="113" t="s">
        <v>2</v>
      </c>
      <c r="C24" s="114"/>
      <c r="D24" s="109" t="s">
        <v>3</v>
      </c>
      <c r="E24" s="111" t="s">
        <v>38</v>
      </c>
      <c r="F24" s="111" t="s">
        <v>39</v>
      </c>
      <c r="G24" s="111" t="s">
        <v>40</v>
      </c>
      <c r="H24" s="94" t="s">
        <v>41</v>
      </c>
      <c r="I24" s="95"/>
      <c r="J24" s="95"/>
      <c r="K24" s="95"/>
      <c r="L24" s="96"/>
    </row>
    <row r="25" spans="1:12" ht="189.75" customHeight="1" thickBot="1">
      <c r="A25" s="49"/>
      <c r="B25" s="113"/>
      <c r="C25" s="114"/>
      <c r="D25" s="110"/>
      <c r="E25" s="112"/>
      <c r="F25" s="112"/>
      <c r="G25" s="112"/>
      <c r="H25" s="11" t="s">
        <v>42</v>
      </c>
      <c r="I25" s="50" t="s">
        <v>43</v>
      </c>
      <c r="J25" s="51" t="s">
        <v>44</v>
      </c>
      <c r="K25" s="51" t="s">
        <v>45</v>
      </c>
      <c r="L25" s="52" t="s">
        <v>46</v>
      </c>
    </row>
    <row r="26" spans="1:12" ht="144" customHeight="1" thickBot="1">
      <c r="A26" s="32" t="s">
        <v>13</v>
      </c>
      <c r="B26" s="33"/>
      <c r="C26" s="53"/>
      <c r="D26" s="54" t="s">
        <v>16</v>
      </c>
      <c r="E26" s="55">
        <v>480</v>
      </c>
      <c r="F26" s="56" t="s">
        <v>47</v>
      </c>
      <c r="G26" s="55">
        <v>0.05</v>
      </c>
      <c r="H26" s="57">
        <v>0</v>
      </c>
      <c r="I26" s="57">
        <v>0</v>
      </c>
      <c r="J26" s="57">
        <v>2</v>
      </c>
      <c r="K26" s="57">
        <v>95</v>
      </c>
      <c r="L26" s="58">
        <v>2</v>
      </c>
    </row>
    <row r="27" spans="1:12" ht="159.75" customHeight="1" thickBot="1">
      <c r="A27" s="59" t="s">
        <v>48</v>
      </c>
      <c r="B27" s="115" t="s">
        <v>49</v>
      </c>
      <c r="C27" s="116"/>
      <c r="D27" s="60">
        <f>SUM(583.4+583.7+583.8)/3</f>
        <v>583.63333333333333</v>
      </c>
      <c r="E27" s="93">
        <v>261</v>
      </c>
      <c r="F27" s="60">
        <f>SUM(7.54+7.28+7.86)/3</f>
        <v>7.56</v>
      </c>
      <c r="G27" s="62" t="s">
        <v>50</v>
      </c>
      <c r="H27" s="63">
        <v>0</v>
      </c>
      <c r="I27" s="63">
        <v>0</v>
      </c>
      <c r="J27" s="62">
        <v>0.56999999999999995</v>
      </c>
      <c r="K27" s="64" t="s">
        <v>51</v>
      </c>
      <c r="L27" s="65">
        <v>0.44</v>
      </c>
    </row>
    <row r="28" spans="1:12" ht="114.75" hidden="1" customHeight="1">
      <c r="A28" s="97" t="s">
        <v>36</v>
      </c>
      <c r="B28" s="98"/>
      <c r="C28" s="66"/>
      <c r="D28" s="67">
        <f>SUM(583.4+583.7+583.8)/3</f>
        <v>583.63333333333333</v>
      </c>
      <c r="E28" s="61">
        <v>261</v>
      </c>
      <c r="F28" s="60">
        <f>SUM(7.54+7.28+7.86)/3</f>
        <v>7.56</v>
      </c>
      <c r="G28" s="62" t="s">
        <v>50</v>
      </c>
      <c r="H28" s="63">
        <v>0</v>
      </c>
      <c r="I28" s="63">
        <v>0</v>
      </c>
      <c r="J28" s="62">
        <v>0.56999999999999995</v>
      </c>
      <c r="K28" s="64" t="s">
        <v>51</v>
      </c>
      <c r="L28" s="65">
        <v>0.44</v>
      </c>
    </row>
    <row r="29" spans="1:12" ht="129.75" hidden="1" customHeight="1">
      <c r="A29" s="68"/>
      <c r="B29" s="99" t="s">
        <v>52</v>
      </c>
      <c r="C29" s="100"/>
      <c r="D29" s="101"/>
      <c r="E29" s="101"/>
      <c r="F29" s="101"/>
      <c r="G29" s="101"/>
      <c r="H29" s="102"/>
      <c r="I29" s="48"/>
      <c r="J29" s="15"/>
      <c r="K29" s="15"/>
      <c r="L29" s="27"/>
    </row>
    <row r="30" spans="1:12" ht="34.5" hidden="1" customHeight="1">
      <c r="A30" s="6"/>
      <c r="B30" s="103" t="s">
        <v>2</v>
      </c>
      <c r="C30" s="69"/>
      <c r="D30" s="105" t="s">
        <v>53</v>
      </c>
      <c r="E30" s="105" t="s">
        <v>4</v>
      </c>
      <c r="F30" s="105" t="s">
        <v>27</v>
      </c>
      <c r="G30" s="105" t="s">
        <v>28</v>
      </c>
      <c r="H30" s="107" t="s">
        <v>54</v>
      </c>
      <c r="I30" s="48"/>
      <c r="J30" s="15"/>
      <c r="K30" s="15"/>
      <c r="L30" s="27"/>
    </row>
    <row r="31" spans="1:12" ht="159.75" hidden="1" customHeight="1">
      <c r="A31" s="8"/>
      <c r="B31" s="104"/>
      <c r="C31" s="70"/>
      <c r="D31" s="106"/>
      <c r="E31" s="106"/>
      <c r="F31" s="106"/>
      <c r="G31" s="106"/>
      <c r="H31" s="108"/>
      <c r="I31" s="48"/>
      <c r="J31" s="15"/>
      <c r="K31" s="15"/>
      <c r="L31" s="27"/>
    </row>
    <row r="32" spans="1:12" ht="121.5" hidden="1" customHeight="1">
      <c r="A32" s="71" t="s">
        <v>13</v>
      </c>
      <c r="B32" s="72"/>
      <c r="C32" s="73"/>
      <c r="D32" s="74">
        <v>890</v>
      </c>
      <c r="E32" s="75">
        <v>50</v>
      </c>
      <c r="F32" s="75">
        <v>46</v>
      </c>
      <c r="G32" s="74">
        <v>60</v>
      </c>
      <c r="H32" s="76" t="s">
        <v>55</v>
      </c>
      <c r="I32" s="48"/>
      <c r="J32" s="15"/>
      <c r="K32" s="15"/>
      <c r="L32" s="27"/>
    </row>
    <row r="33" spans="1:12" ht="162" hidden="1" customHeight="1">
      <c r="A33" s="77" t="s">
        <v>56</v>
      </c>
      <c r="B33" s="78"/>
      <c r="C33" s="79"/>
      <c r="D33" s="80"/>
      <c r="E33" s="80"/>
      <c r="F33" s="80"/>
      <c r="G33" s="80"/>
      <c r="H33" s="81"/>
      <c r="I33" s="82"/>
      <c r="J33" s="83"/>
      <c r="K33" s="83"/>
      <c r="L33" s="84"/>
    </row>
  </sheetData>
  <mergeCells count="41">
    <mergeCell ref="B1:L1"/>
    <mergeCell ref="B2:L2"/>
    <mergeCell ref="B4:L4"/>
    <mergeCell ref="B5:C6"/>
    <mergeCell ref="D5:D6"/>
    <mergeCell ref="E5:E6"/>
    <mergeCell ref="F5:F6"/>
    <mergeCell ref="G5:K5"/>
    <mergeCell ref="L5:L6"/>
    <mergeCell ref="H15:H16"/>
    <mergeCell ref="A8:A11"/>
    <mergeCell ref="B8:C8"/>
    <mergeCell ref="B9:C9"/>
    <mergeCell ref="B10:B11"/>
    <mergeCell ref="A12:C12"/>
    <mergeCell ref="D14:H14"/>
    <mergeCell ref="B15:C16"/>
    <mergeCell ref="D15:D16"/>
    <mergeCell ref="E15:E16"/>
    <mergeCell ref="F15:F16"/>
    <mergeCell ref="G15:G16"/>
    <mergeCell ref="A18:A19"/>
    <mergeCell ref="B18:C18"/>
    <mergeCell ref="B19:C19"/>
    <mergeCell ref="A20:C20"/>
    <mergeCell ref="B23:L23"/>
    <mergeCell ref="H24:L24"/>
    <mergeCell ref="A28:B28"/>
    <mergeCell ref="B29:H29"/>
    <mergeCell ref="B30:B31"/>
    <mergeCell ref="D30:D31"/>
    <mergeCell ref="E30:E31"/>
    <mergeCell ref="F30:F31"/>
    <mergeCell ref="G30:G31"/>
    <mergeCell ref="H30:H31"/>
    <mergeCell ref="D24:D25"/>
    <mergeCell ref="E24:E25"/>
    <mergeCell ref="F24:F25"/>
    <mergeCell ref="G24:G25"/>
    <mergeCell ref="B24:C25"/>
    <mergeCell ref="B27:C27"/>
  </mergeCells>
  <pageMargins left="0.7" right="0.7" top="0.75" bottom="0.75" header="0.3" footer="0.3"/>
  <pageSetup paperSize="9" scale="14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dde59e0-9be5-46b6-acf7-bec107cbfe84">
      <Terms xmlns="http://schemas.microsoft.com/office/infopath/2007/PartnerControls"/>
    </lcf76f155ced4ddcb4097134ff3c332f>
    <TaxCatchAll xmlns="999f919b-ab5a-4db1-a56a-2b12b49855bf" xsi:nil="true"/>
    <_dlc_DocId xmlns="999f919b-ab5a-4db1-a56a-2b12b49855bf">SEU7YU5J4REP-309372809-80180</_dlc_DocId>
    <_dlc_DocIdUrl xmlns="999f919b-ab5a-4db1-a56a-2b12b49855bf">
      <Url>https://swpgh.sharepoint.com/sites/swpnpa/_layouts/15/DocIdRedir.aspx?ID=SEU7YU5J4REP-309372809-80180</Url>
      <Description>SEU7YU5J4REP-309372809-80180</Description>
    </_dlc_DocIdUrl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A50F0CC0FD85844AA84FA96616EB99B" ma:contentTypeVersion="15" ma:contentTypeDescription="Create a new document." ma:contentTypeScope="" ma:versionID="94dbec205035c78edbb57d4103f9308c">
  <xsd:schema xmlns:xsd="http://www.w3.org/2001/XMLSchema" xmlns:xs="http://www.w3.org/2001/XMLSchema" xmlns:p="http://schemas.microsoft.com/office/2006/metadata/properties" xmlns:ns2="999f919b-ab5a-4db1-a56a-2b12b49855bf" xmlns:ns3="9dde59e0-9be5-46b6-acf7-bec107cbfe84" targetNamespace="http://schemas.microsoft.com/office/2006/metadata/properties" ma:root="true" ma:fieldsID="1175797f5489ccdba46b44bc0938de1b" ns2:_="" ns3:_="">
    <xsd:import namespace="999f919b-ab5a-4db1-a56a-2b12b49855bf"/>
    <xsd:import namespace="9dde59e0-9be5-46b6-acf7-bec107cbfe84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2:SharedWithUsers" minOccurs="0"/>
                <xsd:element ref="ns2:SharedWithDetails" minOccurs="0"/>
                <xsd:element ref="ns3:MediaLengthInSeconds" minOccurs="0"/>
                <xsd:element ref="ns3:MediaServiceDateTaken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9f919b-ab5a-4db1-a56a-2b12b49855bf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dexed="true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6" nillable="true" ma:displayName="Taxonomy Catch All Column" ma:hidden="true" ma:list="{0c1c56a5-9e22-45dd-a3eb-1124d1d35fe3}" ma:internalName="TaxCatchAll" ma:showField="CatchAllData" ma:web="999f919b-ab5a-4db1-a56a-2b12b49855bf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dde59e0-9be5-46b6-acf7-bec107cbfe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bde2efca-d301-4655-b535-5fc01356112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2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23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CB63235-5440-4DBE-84CB-985AED5E9F58}">
  <ds:schemaRefs>
    <ds:schemaRef ds:uri="http://schemas.microsoft.com/office/2006/metadata/properties"/>
    <ds:schemaRef ds:uri="http://schemas.microsoft.com/office/infopath/2007/PartnerControls"/>
    <ds:schemaRef ds:uri="9dde59e0-9be5-46b6-acf7-bec107cbfe84"/>
    <ds:schemaRef ds:uri="999f919b-ab5a-4db1-a56a-2b12b49855bf"/>
  </ds:schemaRefs>
</ds:datastoreItem>
</file>

<file path=customXml/itemProps2.xml><?xml version="1.0" encoding="utf-8"?>
<ds:datastoreItem xmlns:ds="http://schemas.openxmlformats.org/officeDocument/2006/customXml" ds:itemID="{4A3E4041-466A-4B12-9DEF-DB787006968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8D19B53C-6C8C-403D-8DDE-0B7CD877F28A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DC31EE49-20C9-4354-9BA1-F42CBA76661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9f919b-ab5a-4db1-a56a-2b12b49855bf"/>
    <ds:schemaRef ds:uri="9dde59e0-9be5-46b6-acf7-bec107cbfe8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MAR 3-MAR 9</vt:lpstr>
      <vt:lpstr>'MAR 3-MAR 9'!Print_Area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Josephine Asiedu</dc:creator>
  <cp:keywords/>
  <dc:description/>
  <cp:lastModifiedBy>Josephine Asiedu</cp:lastModifiedBy>
  <cp:revision/>
  <dcterms:created xsi:type="dcterms:W3CDTF">2024-12-11T10:46:37Z</dcterms:created>
  <dcterms:modified xsi:type="dcterms:W3CDTF">2024-12-16T16:10:38Z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0x010100EA50F0CC0FD85844AA84FA96616EB99B</vt:lpwstr>
  </property>
  <property fmtid="{D5CDD505-2E9C-101B-9397-08002B2CF9AE}" pid="3" name="_dlc_DocIdItemGuid">
    <vt:lpwstr>fee4632f-c46b-4bfa-8c3a-d49e2c7aa9ce</vt:lpwstr>
  </property>
  <property fmtid="{D5CDD505-2E9C-101B-9397-08002B2CF9AE}" pid="4" name="MediaServiceImageTags">
    <vt:lpwstr/>
  </property>
</Properties>
</file>