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Collective/"/>
    </mc:Choice>
  </mc:AlternateContent>
  <xr:revisionPtr revIDLastSave="4" documentId="8_{EEF45F79-4C54-452B-924F-FFEB194778BC}" xr6:coauthVersionLast="47" xr6:coauthVersionMax="47" xr10:uidLastSave="{209C050A-099F-4744-8726-CD28DE38DA93}"/>
  <bookViews>
    <workbookView xWindow="-120" yWindow="-120" windowWidth="29040" windowHeight="15720" xr2:uid="{2CA13261-1004-43A6-A30C-640DCA874D7A}"/>
  </bookViews>
  <sheets>
    <sheet name="NOV  24TH-30TH" sheetId="1" r:id="rId1"/>
  </sheets>
  <definedNames>
    <definedName name="_xlnm.Print_Area" localSheetId="0">'NOV  24TH-30TH'!$A$1:$L$51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J28" i="1"/>
  <c r="I28" i="1"/>
  <c r="F28" i="1"/>
  <c r="E28" i="1"/>
  <c r="D28" i="1"/>
  <c r="F21" i="1"/>
  <c r="E21" i="1"/>
  <c r="D21" i="1"/>
  <c r="G19" i="1"/>
  <c r="G21" i="1" s="1"/>
  <c r="F19" i="1"/>
  <c r="E19" i="1"/>
  <c r="D19" i="1"/>
</calcChain>
</file>

<file path=xl/sharedStrings.xml><?xml version="1.0" encoding="utf-8"?>
<sst xmlns="http://schemas.openxmlformats.org/spreadsheetml/2006/main" count="115" uniqueCount="57">
  <si>
    <t>NATIONAL PETROLEUM AUTHORITY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</si>
  <si>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</si>
  <si>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</si>
  <si>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</si>
  <si>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</si>
  <si>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</si>
  <si>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</si>
  <si>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</si>
  <si>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</si>
  <si>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</si>
  <si>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</si>
  <si>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</si>
  <si>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</si>
  <si>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</si>
  <si>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</si>
  <si>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</si>
  <si>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</si>
  <si>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</si>
  <si>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</si>
  <si>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</si>
  <si>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</si>
  <si>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DORIC BREEZE</t>
  </si>
  <si>
    <t>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</si>
  <si>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</si>
  <si>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</si>
  <si>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</si>
  <si>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</si>
  <si>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</si>
  <si>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</si>
  <si>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</si>
  <si>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</si>
  <si>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BRITISH SAILOR</t>
  </si>
  <si>
    <t>L1.0</t>
  </si>
  <si>
    <t>MT CENTRAL</t>
  </si>
  <si>
    <t xml:space="preserve">AVERAGE </t>
  </si>
  <si>
    <t xml:space="preserve">LPG </t>
  </si>
  <si>
    <t>Vessel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</si>
  <si>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</si>
  <si>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</si>
  <si>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</si>
  <si>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</si>
  <si>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</si>
  <si>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</si>
  <si>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</si>
  <si>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</si>
  <si>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</si>
  <si>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</si>
  <si>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To be reported</t>
  </si>
  <si>
    <t>GS 535:2022</t>
  </si>
  <si>
    <t>GT GASCHEM AMERICA</t>
  </si>
  <si>
    <t>&lt;0.05</t>
  </si>
  <si>
    <t>LOCAL REFINERY</t>
  </si>
  <si>
    <t>Refinery</t>
  </si>
  <si>
    <t xml:space="preserve">Regular 50
</t>
  </si>
  <si>
    <t xml:space="preserve">Regular 91
Premium 95 </t>
  </si>
  <si>
    <t>Sentuo Oil Refinery</t>
  </si>
  <si>
    <t>Petroleum Products Quality Indicators
 November 24, 2024 -  November 30,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</si>
</sst>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Aptos Narrow"/>
      <family val="2"/>
      <scheme val="minor"/>
    </font>
    <font>
      <sz val="48"/>
      <color theme="1"/>
      <name val="MonSTERRAT"/>
    </font>
    <font>
      <b/>
      <sz val="72"/>
      <color theme="1"/>
      <name val="MonSTERRAT"/>
    </font>
    <font>
      <b/>
      <sz val="48"/>
      <color theme="1"/>
      <name val="MonSTERRAT"/>
    </font>
    <font>
      <b/>
      <sz val="48"/>
      <name val="MonSTERRAT"/>
    </font>
    <font>
      <sz val="48"/>
      <color rgb="FF000000"/>
      <name val="MonSTERRAT"/>
    </font>
    <font>
      <b/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/>
      <top style="medium">
        <color indexed="64"/>
      </top>
      <bottom style="medium">
        <color rgb="FF505050"/>
      </bottom>
      <diagonal/>
    </border>
    <border>
      <left/>
      <right style="medium">
        <color indexed="64"/>
      </right>
      <top style="medium">
        <color indexed="64"/>
      </top>
      <bottom style="medium">
        <color rgb="FF505050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medium">
        <color rgb="FF505050"/>
      </right>
      <top/>
      <bottom style="medium">
        <color indexed="64"/>
      </bottom>
      <diagonal/>
    </border>
    <border>
      <left/>
      <right style="medium">
        <color rgb="FF505050"/>
      </right>
      <top style="medium">
        <color rgb="FF505050"/>
      </top>
      <bottom style="medium">
        <color indexed="64"/>
      </bottom>
      <diagonal/>
    </border>
    <border>
      <left/>
      <right style="medium">
        <color rgb="FF505050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505050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/>
    <xf numFmtId="0" fontId="1" fillId="0" borderId="5" xfId="0" applyFont="1" applyBorder="1"/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35" xfId="0" applyFont="1" applyBorder="1" applyAlignment="1">
      <alignment horizontal="center" vertical="center" wrapText="1"/>
    </xf>
    <xf numFmtId="0" fontId="3" fillId="3" borderId="36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164" fontId="3" fillId="0" borderId="27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3" fillId="0" borderId="27" xfId="0" quotePrefix="1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37" xfId="0" applyNumberFormat="1" applyFont="1" applyBorder="1" applyAlignment="1">
      <alignment horizontal="center" vertical="center" wrapText="1"/>
    </xf>
    <xf numFmtId="164" fontId="1" fillId="0" borderId="38" xfId="0" applyNumberFormat="1" applyFont="1" applyBorder="1" applyAlignment="1">
      <alignment horizontal="center" vertical="center" wrapText="1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0" borderId="34" xfId="0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quotePrefix="1" applyFont="1" applyBorder="1" applyAlignment="1">
      <alignment horizontal="center" vertical="center"/>
    </xf>
    <xf numFmtId="164" fontId="6" fillId="0" borderId="50" xfId="0" applyNumberFormat="1" applyFont="1" applyBorder="1" applyAlignment="1">
      <alignment horizontal="center" vertical="center"/>
    </xf>
    <xf numFmtId="164" fontId="6" fillId="0" borderId="51" xfId="0" applyNumberFormat="1" applyFont="1" applyBorder="1" applyAlignment="1">
      <alignment horizontal="center" vertical="center"/>
    </xf>
    <xf numFmtId="164" fontId="6" fillId="0" borderId="52" xfId="0" applyNumberFormat="1" applyFont="1" applyBorder="1" applyAlignment="1">
      <alignment horizontal="center" vertical="center"/>
    </xf>
    <xf numFmtId="164" fontId="6" fillId="0" borderId="53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wrapText="1"/>
    </xf>
    <xf numFmtId="0" fontId="3" fillId="0" borderId="57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49" fontId="3" fillId="0" borderId="62" xfId="0" applyNumberFormat="1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2" fontId="3" fillId="0" borderId="64" xfId="0" applyNumberFormat="1" applyFont="1" applyBorder="1" applyAlignment="1">
      <alignment horizontal="center" vertical="center" wrapText="1"/>
    </xf>
    <xf numFmtId="2" fontId="3" fillId="0" borderId="29" xfId="0" applyNumberFormat="1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5" fillId="0" borderId="17" xfId="0" applyNumberFormat="1" applyFont="1" applyBorder="1" applyAlignment="1">
      <alignment horizontal="center" vertical="center"/>
    </xf>
    <xf numFmtId="1" fontId="5" fillId="0" borderId="17" xfId="0" applyNumberFormat="1" applyFont="1" applyBorder="1" applyAlignment="1">
      <alignment horizontal="center" vertical="center"/>
    </xf>
    <xf numFmtId="2" fontId="5" fillId="0" borderId="18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2" fontId="5" fillId="0" borderId="19" xfId="0" applyNumberFormat="1" applyFont="1" applyBorder="1" applyAlignment="1">
      <alignment horizontal="center" vertical="center"/>
    </xf>
    <xf numFmtId="0" fontId="3" fillId="0" borderId="66" xfId="0" applyFont="1" applyBorder="1" applyAlignment="1">
      <alignment horizontal="center" vertical="center"/>
    </xf>
    <xf numFmtId="164" fontId="3" fillId="0" borderId="66" xfId="0" applyNumberFormat="1" applyFont="1" applyBorder="1" applyAlignment="1">
      <alignment horizontal="center" vertical="center"/>
    </xf>
    <xf numFmtId="2" fontId="3" fillId="0" borderId="66" xfId="0" applyNumberFormat="1" applyFont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/>
    <xf numFmtId="0" fontId="3" fillId="4" borderId="0" xfId="0" applyFont="1" applyFill="1" applyAlignment="1">
      <alignment horizontal="center" vertical="center" wrapText="1"/>
    </xf>
    <xf numFmtId="164" fontId="1" fillId="0" borderId="0" xfId="0" applyNumberFormat="1" applyFont="1" applyAlignment="1" applyProtection="1">
      <alignment horizontal="center" vertical="center"/>
      <protection locked="0"/>
    </xf>
    <xf numFmtId="1" fontId="1" fillId="0" borderId="0" xfId="0" applyNumberFormat="1" applyFont="1" applyAlignment="1" applyProtection="1">
      <alignment horizontal="center" vertical="center"/>
      <protection locked="0"/>
    </xf>
    <xf numFmtId="2" fontId="1" fillId="0" borderId="0" xfId="0" applyNumberFormat="1" applyFont="1" applyAlignment="1" applyProtection="1">
      <alignment horizontal="center" vertical="center"/>
      <protection locked="0"/>
    </xf>
    <xf numFmtId="165" fontId="1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3" fillId="3" borderId="70" xfId="0" applyFont="1" applyFill="1" applyBorder="1" applyAlignment="1">
      <alignment horizontal="center" vertical="center" wrapText="1"/>
    </xf>
    <xf numFmtId="0" fontId="3" fillId="7" borderId="71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" xfId="0" applyFont="1" applyBorder="1" applyAlignment="1">
      <alignment horizontal="center" vertical="center"/>
    </xf>
    <xf numFmtId="164" fontId="3" fillId="0" borderId="73" xfId="0" applyNumberFormat="1" applyFont="1" applyBorder="1" applyAlignment="1">
      <alignment horizontal="center" vertical="center" wrapText="1"/>
    </xf>
    <xf numFmtId="164" fontId="3" fillId="0" borderId="79" xfId="0" applyNumberFormat="1" applyFont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0" borderId="80" xfId="0" applyFont="1" applyBorder="1" applyAlignment="1">
      <alignment horizontal="center" vertical="center"/>
    </xf>
    <xf numFmtId="164" fontId="1" fillId="0" borderId="60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" fontId="1" fillId="0" borderId="82" xfId="0" applyNumberFormat="1" applyFont="1" applyBorder="1" applyAlignment="1">
      <alignment horizontal="center" vertical="center"/>
    </xf>
    <xf numFmtId="164" fontId="1" fillId="0" borderId="83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6" xfId="0" applyFont="1" applyBorder="1"/>
    <xf numFmtId="0" fontId="1" fillId="0" borderId="57" xfId="0" applyFont="1" applyBorder="1"/>
    <xf numFmtId="0" fontId="1" fillId="0" borderId="58" xfId="0" applyFont="1" applyBorder="1"/>
    <xf numFmtId="0" fontId="3" fillId="0" borderId="86" xfId="0" applyFont="1" applyBorder="1" applyAlignment="1">
      <alignment horizontal="center" vertical="center" wrapText="1"/>
    </xf>
    <xf numFmtId="0" fontId="1" fillId="0" borderId="36" xfId="0" applyFont="1" applyBorder="1"/>
    <xf numFmtId="0" fontId="1" fillId="0" borderId="29" xfId="0" applyFont="1" applyBorder="1"/>
    <xf numFmtId="0" fontId="2" fillId="0" borderId="2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4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93" xfId="0" applyFont="1" applyBorder="1" applyAlignment="1">
      <alignment horizontal="center" vertical="center" wrapText="1"/>
    </xf>
    <xf numFmtId="0" fontId="3" fillId="0" borderId="94" xfId="0" applyFont="1" applyBorder="1" applyAlignment="1">
      <alignment horizontal="center" vertical="center" wrapText="1"/>
    </xf>
    <xf numFmtId="0" fontId="3" fillId="4" borderId="32" xfId="0" applyFont="1" applyFill="1" applyBorder="1" applyAlignment="1">
      <alignment horizontal="center" vertical="center"/>
    </xf>
    <xf numFmtId="164" fontId="1" fillId="0" borderId="95" xfId="0" applyNumberFormat="1" applyFont="1" applyBorder="1" applyAlignment="1">
      <alignment horizontal="center" vertical="center"/>
    </xf>
    <xf numFmtId="0" fontId="3" fillId="4" borderId="96" xfId="0" applyFont="1" applyFill="1" applyBorder="1" applyAlignment="1">
      <alignment horizontal="center" vertical="center"/>
    </xf>
    <xf numFmtId="164" fontId="1" fillId="0" borderId="97" xfId="0" applyNumberFormat="1" applyFont="1" applyBorder="1" applyAlignment="1">
      <alignment horizontal="center" vertical="center"/>
    </xf>
    <xf numFmtId="164" fontId="3" fillId="0" borderId="5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54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3" fillId="0" borderId="29" xfId="0" applyFont="1" applyBorder="1" applyAlignment="1">
      <alignment vertical="center" wrapText="1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29" xfId="0" applyFont="1" applyBorder="1" applyAlignment="1">
      <alignment wrapText="1"/>
    </xf>
    <xf numFmtId="0" fontId="3" fillId="0" borderId="95" xfId="0" applyFont="1" applyBorder="1" applyAlignment="1">
      <alignment horizontal="center" vertical="center" wrapText="1"/>
    </xf>
    <xf numFmtId="2" fontId="3" fillId="0" borderId="33" xfId="0" applyNumberFormat="1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2" fontId="5" fillId="0" borderId="95" xfId="0" applyNumberFormat="1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1" fillId="0" borderId="74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81" xfId="0" applyFont="1" applyBorder="1" applyAlignment="1">
      <alignment horizontal="center" vertical="center"/>
    </xf>
    <xf numFmtId="0" fontId="3" fillId="6" borderId="77" xfId="0" applyFont="1" applyFill="1" applyBorder="1" applyAlignment="1">
      <alignment horizontal="center" vertical="center"/>
    </xf>
    <xf numFmtId="0" fontId="3" fillId="6" borderId="66" xfId="0" applyFont="1" applyFill="1" applyBorder="1" applyAlignment="1">
      <alignment horizontal="center" vertical="center"/>
    </xf>
    <xf numFmtId="0" fontId="3" fillId="6" borderId="67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5" borderId="72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98" xfId="0" applyFont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 wrapText="1"/>
    </xf>
    <xf numFmtId="0" fontId="3" fillId="4" borderId="38" xfId="0" applyFont="1" applyFill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90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2" fillId="0" borderId="87" xfId="0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/>
    </xf>
    <xf numFmtId="0" fontId="2" fillId="0" borderId="8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90" xfId="0" applyFont="1" applyBorder="1" applyAlignment="1">
      <alignment horizontal="center" wrapText="1"/>
    </xf>
    <xf numFmtId="0" fontId="2" fillId="0" borderId="2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4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0" borderId="84" xfId="0" applyFont="1" applyBorder="1" applyAlignment="1">
      <alignment horizontal="center" vertical="center" wrapText="1"/>
    </xf>
    <xf numFmtId="0" fontId="3" fillId="0" borderId="8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1" xfId="0" applyFont="1" applyBorder="1" applyAlignment="1">
      <alignment horizontal="center" vertical="center" wrapText="1"/>
    </xf>
    <xf numFmtId="0" fontId="3" fillId="0" borderId="9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413BE1-046F-4E65-A71B-37937E695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6B0A17-DA0D-42D5-8C45-3A85BE57068D}"/>
            </a:ext>
            <a:ext uri="{147F2762-F138-4A5C-976F-8EAC2B608ADB}">
              <a16:predDERef xmlns:a16="http://schemas.microsoft.com/office/drawing/2014/main" pred="{953F9962-8D88-4858-A54A-B8D07E913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DC4807-8140-4C59-933D-75FBC97F93E9}"/>
            </a:ext>
            <a:ext uri="{147F2762-F138-4A5C-976F-8EAC2B608ADB}">
              <a16:predDERef xmlns:a16="http://schemas.microsoft.com/office/drawing/2014/main" pred="{B1AC8965-7E22-46AA-A76A-B3644A5F04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FE3E36-C2D8-454E-8E51-B9A78C22D1A6}"/>
            </a:ext>
            <a:ext uri="{147F2762-F138-4A5C-976F-8EAC2B608ADB}">
              <a16:predDERef xmlns:a16="http://schemas.microsoft.com/office/drawing/2014/main" pred="{4F3D53E9-13FE-467F-891D-00C9FFADF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318E15-EBC1-459F-96CC-F608B6EC4A44}"/>
            </a:ext>
            <a:ext uri="{147F2762-F138-4A5C-976F-8EAC2B608ADB}">
              <a16:predDERef xmlns:a16="http://schemas.microsoft.com/office/drawing/2014/main" pred="{12FABC9D-50D5-48AE-9723-85AD92885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B00E89B-1C71-4F82-8261-1B403D6F1E51}"/>
            </a:ext>
            <a:ext uri="{147F2762-F138-4A5C-976F-8EAC2B608ADB}">
              <a16:predDERef xmlns:a16="http://schemas.microsoft.com/office/drawing/2014/main" pred="{2CA291DD-FAEC-494F-A7F0-1B7327CEB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2DAE1E7-9D98-44C7-9702-DB279DDDE708}"/>
            </a:ext>
            <a:ext uri="{147F2762-F138-4A5C-976F-8EAC2B608ADB}">
              <a16:predDERef xmlns:a16="http://schemas.microsoft.com/office/drawing/2014/main" pred="{B52E3173-0FE4-4577-BEAD-12D59DD128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BF3DA3C-F8E8-42D6-9BD4-AE981CC16BA9}"/>
            </a:ext>
            <a:ext uri="{147F2762-F138-4A5C-976F-8EAC2B608ADB}">
              <a16:predDERef xmlns:a16="http://schemas.microsoft.com/office/drawing/2014/main" pred="{3F273D50-30F7-4E2B-BA1F-32164808B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305595</xdr:colOff>
      <xdr:row>0</xdr:row>
      <xdr:rowOff>195263</xdr:rowOff>
    </xdr:from>
    <xdr:to>
      <xdr:col>0</xdr:col>
      <xdr:colOff>6453888</xdr:colOff>
      <xdr:row>2</xdr:row>
      <xdr:rowOff>356130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4A15520-B9BD-43EC-971E-B30BA80B8AA1}"/>
            </a:ext>
            <a:ext uri="{147F2762-F138-4A5C-976F-8EAC2B608ADB}">
              <a16:predDERef xmlns:a16="http://schemas.microsoft.com/office/drawing/2014/main" pred="{B98F37B7-CD4C-421F-A299-58BB752D2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05595" y="195263"/>
          <a:ext cx="6148293" cy="35803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FF41E-096B-4F1C-846F-D8DF31308DCD}">
  <sheetPr>
    <pageSetUpPr fitToPage="1"/>
  </sheetPr>
  <dimension ref="A1:L82"/>
  <sheetViews>
    <sheetView tabSelected="1" view="pageBreakPreview" zoomScale="24" zoomScaleNormal="100" zoomScaleSheetLayoutView="24" workbookViewId="0">
      <selection activeCell="F8" sqref="F8"/>
    </sheetView>
  </sheetViews>
  <sheetFormatPr defaultColWidth="20.85546875" defaultRowHeight="114.75" customHeight="1"/>
  <cols>
    <col min="1" max="1" width="111.85546875" style="1" customWidth="1"/>
    <col min="2" max="2" width="164" style="1" customWidth="1"/>
    <col min="3" max="3" width="81.5703125" style="1" customWidth="1"/>
    <col min="4" max="4" width="81.28515625" style="1" customWidth="1"/>
    <col min="5" max="5" width="85.85546875" style="1" customWidth="1"/>
    <col min="6" max="6" width="88.42578125" style="1" customWidth="1"/>
    <col min="7" max="7" width="87.85546875" style="1" customWidth="1"/>
    <col min="8" max="8" width="74.42578125" style="1" customWidth="1"/>
    <col min="9" max="9" width="83.7109375" style="1" customWidth="1"/>
    <col min="10" max="10" width="69.85546875" style="1" customWidth="1"/>
    <col min="11" max="11" width="84.28515625" style="1" customWidth="1"/>
    <col min="12" max="12" width="84.7109375" style="1" customWidth="1"/>
    <col min="13" max="16384" width="20.85546875" style="1"/>
  </cols>
  <sheetData>
    <row r="1" spans="1:12" ht="90" customHeight="1" thickBot="1">
      <c r="A1" s="116"/>
      <c r="B1" s="215" t="s">
        <v>0</v>
      </c>
      <c r="C1" s="216"/>
      <c r="D1" s="216"/>
      <c r="E1" s="216"/>
      <c r="F1" s="216"/>
      <c r="G1" s="216"/>
      <c r="H1" s="216"/>
      <c r="I1" s="216"/>
      <c r="J1" s="216"/>
      <c r="K1" s="216"/>
      <c r="L1" s="217"/>
    </row>
    <row r="2" spans="1:12" ht="179.25" customHeight="1">
      <c r="A2" s="117"/>
      <c r="B2" s="218" t="s">
        <v>56</v>
      </c>
      <c r="C2" s="219"/>
      <c r="D2" s="219"/>
      <c r="E2" s="219"/>
      <c r="F2" s="219"/>
      <c r="G2" s="219"/>
      <c r="H2" s="219"/>
      <c r="I2" s="219"/>
      <c r="J2" s="219"/>
      <c r="K2" s="219"/>
      <c r="L2" s="220"/>
    </row>
    <row r="3" spans="1:12" ht="114.75" customHeight="1">
      <c r="A3" s="221" t="s">
        <v>1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3"/>
    </row>
    <row r="4" spans="1:12" ht="114.75" customHeight="1" thickBot="1">
      <c r="A4" s="118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20"/>
    </row>
    <row r="5" spans="1:12" ht="114.75" customHeight="1">
      <c r="A5" s="117"/>
      <c r="B5" s="224" t="s">
        <v>2</v>
      </c>
      <c r="C5" s="224"/>
      <c r="D5" s="224"/>
      <c r="E5" s="224"/>
      <c r="F5" s="224"/>
      <c r="G5" s="224"/>
      <c r="H5" s="224"/>
      <c r="I5" s="224"/>
      <c r="J5" s="224"/>
      <c r="K5" s="224"/>
      <c r="L5" s="225"/>
    </row>
    <row r="6" spans="1:12" s="7" customFormat="1" ht="114.75" customHeight="1">
      <c r="A6" s="121"/>
      <c r="B6" s="181" t="s">
        <v>3</v>
      </c>
      <c r="C6" s="179" t="s">
        <v>4</v>
      </c>
      <c r="D6" s="183" t="s">
        <v>5</v>
      </c>
      <c r="E6" s="184" t="s">
        <v>6</v>
      </c>
      <c r="F6" s="226" t="s">
        <v>7</v>
      </c>
      <c r="G6" s="228" t="s">
        <v>8</v>
      </c>
      <c r="H6" s="228"/>
      <c r="I6" s="228"/>
      <c r="J6" s="228"/>
      <c r="K6" s="229"/>
      <c r="L6" s="230" t="s">
        <v>9</v>
      </c>
    </row>
    <row r="7" spans="1:12" s="15" customFormat="1" ht="184.5" customHeight="1">
      <c r="A7" s="122"/>
      <c r="B7" s="182"/>
      <c r="C7" s="158"/>
      <c r="D7" s="179"/>
      <c r="E7" s="185"/>
      <c r="F7" s="227"/>
      <c r="G7" s="12" t="s">
        <v>10</v>
      </c>
      <c r="H7" s="10" t="s">
        <v>11</v>
      </c>
      <c r="I7" s="13" t="s">
        <v>12</v>
      </c>
      <c r="J7" s="10" t="s">
        <v>13</v>
      </c>
      <c r="K7" s="14" t="s">
        <v>14</v>
      </c>
      <c r="L7" s="231"/>
    </row>
    <row r="8" spans="1:12" s="15" customFormat="1" ht="176.25" customHeight="1">
      <c r="A8" s="123" t="s">
        <v>15</v>
      </c>
      <c r="B8" s="16"/>
      <c r="C8" s="17"/>
      <c r="D8" s="18" t="s">
        <v>16</v>
      </c>
      <c r="E8" s="18">
        <v>50</v>
      </c>
      <c r="F8" s="115" t="s">
        <v>17</v>
      </c>
      <c r="G8" s="18" t="s">
        <v>18</v>
      </c>
      <c r="H8" s="18">
        <v>70</v>
      </c>
      <c r="I8" s="18">
        <v>120</v>
      </c>
      <c r="J8" s="18">
        <v>185</v>
      </c>
      <c r="K8" s="18">
        <v>215</v>
      </c>
      <c r="L8" s="124" t="s">
        <v>19</v>
      </c>
    </row>
    <row r="9" spans="1:12" s="15" customFormat="1" ht="114.75" customHeight="1" thickBot="1">
      <c r="A9" s="125" t="s">
        <v>20</v>
      </c>
      <c r="B9" s="19" t="s">
        <v>21</v>
      </c>
      <c r="C9" s="20" t="s">
        <v>22</v>
      </c>
      <c r="D9" s="21">
        <v>728.3</v>
      </c>
      <c r="E9" s="22">
        <v>22</v>
      </c>
      <c r="F9" s="22">
        <v>91</v>
      </c>
      <c r="G9" s="22">
        <v>36</v>
      </c>
      <c r="H9" s="22">
        <v>53</v>
      </c>
      <c r="I9" s="22">
        <v>85</v>
      </c>
      <c r="J9" s="22">
        <v>145</v>
      </c>
      <c r="K9" s="22">
        <v>174</v>
      </c>
      <c r="L9" s="126">
        <v>61.4</v>
      </c>
    </row>
    <row r="10" spans="1:12" s="15" customFormat="1" ht="114.75" hidden="1" customHeight="1" thickBot="1">
      <c r="A10" s="127"/>
      <c r="B10" s="23"/>
      <c r="C10" s="24"/>
      <c r="D10" s="25"/>
      <c r="E10" s="26"/>
      <c r="F10" s="27"/>
      <c r="G10" s="27"/>
      <c r="H10" s="27"/>
      <c r="I10" s="27"/>
      <c r="J10" s="27"/>
      <c r="K10" s="27"/>
      <c r="L10" s="128"/>
    </row>
    <row r="11" spans="1:12" s="15" customFormat="1" ht="114.75" hidden="1" customHeight="1">
      <c r="A11" s="121"/>
      <c r="B11" s="7"/>
      <c r="C11" s="7"/>
      <c r="D11" s="28"/>
      <c r="E11" s="28"/>
      <c r="F11" s="28"/>
      <c r="G11" s="28"/>
      <c r="H11" s="28"/>
      <c r="I11" s="28"/>
      <c r="J11" s="28"/>
      <c r="K11" s="28"/>
      <c r="L11" s="129"/>
    </row>
    <row r="12" spans="1:12" s="15" customFormat="1" ht="114.75" customHeight="1" thickBot="1">
      <c r="A12" s="121"/>
      <c r="B12" s="7"/>
      <c r="D12" s="130"/>
      <c r="E12" s="130"/>
      <c r="F12" s="130"/>
      <c r="G12" s="130"/>
      <c r="H12" s="130"/>
      <c r="I12" s="130"/>
      <c r="J12" s="130"/>
      <c r="K12" s="130"/>
      <c r="L12" s="131"/>
    </row>
    <row r="13" spans="1:12" s="15" customFormat="1" ht="114.75" customHeight="1" thickBot="1">
      <c r="A13" s="132" t="s">
        <v>23</v>
      </c>
      <c r="B13" s="204" t="s">
        <v>24</v>
      </c>
      <c r="C13" s="205"/>
      <c r="D13" s="206"/>
      <c r="E13" s="206"/>
      <c r="F13" s="206"/>
      <c r="G13" s="206"/>
      <c r="H13" s="207"/>
      <c r="L13" s="133"/>
    </row>
    <row r="14" spans="1:12" ht="114.75" customHeight="1" thickBot="1">
      <c r="A14" s="134"/>
      <c r="B14" s="208" t="s">
        <v>3</v>
      </c>
      <c r="C14" s="160"/>
      <c r="D14" s="209" t="s">
        <v>5</v>
      </c>
      <c r="E14" s="184" t="s">
        <v>6</v>
      </c>
      <c r="F14" s="211" t="s">
        <v>25</v>
      </c>
      <c r="G14" s="184" t="s">
        <v>26</v>
      </c>
      <c r="H14" s="213" t="s">
        <v>27</v>
      </c>
      <c r="I14" s="31"/>
      <c r="J14" s="31"/>
      <c r="K14" s="31"/>
      <c r="L14" s="133"/>
    </row>
    <row r="15" spans="1:12" ht="85.5" customHeight="1" thickBot="1">
      <c r="A15" s="134"/>
      <c r="B15" s="208"/>
      <c r="C15" s="160"/>
      <c r="D15" s="210"/>
      <c r="E15" s="185"/>
      <c r="F15" s="212"/>
      <c r="G15" s="185"/>
      <c r="H15" s="214"/>
      <c r="I15" s="31"/>
      <c r="J15" s="31"/>
      <c r="K15" s="31"/>
      <c r="L15" s="133"/>
    </row>
    <row r="16" spans="1:12" ht="165" customHeight="1" thickBot="1">
      <c r="A16" s="66" t="s">
        <v>15</v>
      </c>
      <c r="B16" s="33"/>
      <c r="C16" s="34"/>
      <c r="D16" s="5" t="s">
        <v>28</v>
      </c>
      <c r="E16" s="35">
        <v>50</v>
      </c>
      <c r="F16" s="36">
        <v>46</v>
      </c>
      <c r="G16" s="37" t="s">
        <v>29</v>
      </c>
      <c r="H16" s="36">
        <v>3</v>
      </c>
      <c r="I16" s="31"/>
      <c r="J16" s="31"/>
      <c r="K16" s="31"/>
      <c r="L16" s="133"/>
    </row>
    <row r="17" spans="1:12" ht="132" customHeight="1" thickBot="1">
      <c r="A17" s="192" t="s">
        <v>30</v>
      </c>
      <c r="B17" s="195" t="s">
        <v>31</v>
      </c>
      <c r="C17" s="196"/>
      <c r="D17" s="38">
        <v>842.9</v>
      </c>
      <c r="E17" s="39">
        <v>9</v>
      </c>
      <c r="F17" s="40">
        <v>52.2</v>
      </c>
      <c r="G17" s="39">
        <v>70</v>
      </c>
      <c r="H17" s="41" t="s">
        <v>32</v>
      </c>
      <c r="I17" s="31"/>
      <c r="J17" s="31"/>
      <c r="K17" s="31"/>
      <c r="L17" s="133"/>
    </row>
    <row r="18" spans="1:12" ht="111.75" hidden="1" customHeight="1" thickBot="1">
      <c r="A18" s="193"/>
      <c r="B18" s="42"/>
      <c r="C18" s="43"/>
      <c r="D18" s="44"/>
      <c r="E18" s="45"/>
      <c r="F18" s="46"/>
      <c r="G18" s="45"/>
      <c r="H18" s="47"/>
      <c r="I18" s="31"/>
      <c r="J18" s="31"/>
      <c r="K18" s="31"/>
      <c r="L18" s="133"/>
    </row>
    <row r="19" spans="1:12" ht="111.75" hidden="1" customHeight="1" thickBot="1">
      <c r="A19" s="193"/>
      <c r="B19" s="48"/>
      <c r="C19" s="48"/>
      <c r="D19" s="49">
        <f>AVERAGE(D17:D18)</f>
        <v>842.9</v>
      </c>
      <c r="E19" s="50">
        <f>AVERAGE(E17:E18)</f>
        <v>9</v>
      </c>
      <c r="F19" s="51">
        <f>AVERAGE(F17:F18)</f>
        <v>52.2</v>
      </c>
      <c r="G19" s="52">
        <f>AVERAGE(G17:G18)</f>
        <v>70</v>
      </c>
      <c r="H19" s="53" t="s">
        <v>32</v>
      </c>
      <c r="I19" s="31"/>
      <c r="J19" s="31"/>
      <c r="K19" s="31"/>
      <c r="L19" s="133"/>
    </row>
    <row r="20" spans="1:12" ht="111.75" customHeight="1" thickBot="1">
      <c r="A20" s="194"/>
      <c r="B20" s="197" t="s">
        <v>33</v>
      </c>
      <c r="C20" s="198"/>
      <c r="D20" s="54">
        <v>843</v>
      </c>
      <c r="E20" s="55">
        <v>10.4</v>
      </c>
      <c r="F20" s="54">
        <v>52.9</v>
      </c>
      <c r="G20" s="54">
        <v>69</v>
      </c>
      <c r="H20" s="56" t="s">
        <v>32</v>
      </c>
      <c r="I20" s="31"/>
      <c r="J20" s="31"/>
      <c r="K20" s="31"/>
      <c r="L20" s="133"/>
    </row>
    <row r="21" spans="1:12" ht="111.75" customHeight="1" thickBot="1">
      <c r="A21" s="121"/>
      <c r="B21" s="199" t="s">
        <v>34</v>
      </c>
      <c r="C21" s="200"/>
      <c r="D21" s="57">
        <f>AVERAGE(D17:D20)</f>
        <v>842.93333333333339</v>
      </c>
      <c r="E21" s="58">
        <f t="shared" ref="E21:G21" si="0">AVERAGE(E17:E20)</f>
        <v>9.4666666666666668</v>
      </c>
      <c r="F21" s="59">
        <f t="shared" si="0"/>
        <v>52.433333333333337</v>
      </c>
      <c r="G21" s="59">
        <f t="shared" si="0"/>
        <v>69.666666666666671</v>
      </c>
      <c r="H21" s="60" t="s">
        <v>32</v>
      </c>
      <c r="I21" s="31"/>
      <c r="J21" s="31"/>
      <c r="K21" s="31"/>
      <c r="L21" s="133"/>
    </row>
    <row r="22" spans="1:12" ht="111.75" customHeight="1">
      <c r="A22" s="121"/>
      <c r="B22" s="7"/>
      <c r="C22" s="7"/>
      <c r="D22" s="135"/>
      <c r="E22" s="136"/>
      <c r="F22" s="135"/>
      <c r="G22" s="135"/>
      <c r="H22" s="136"/>
      <c r="I22" s="31"/>
      <c r="J22" s="31"/>
      <c r="K22" s="31"/>
      <c r="L22" s="133"/>
    </row>
    <row r="23" spans="1:12" ht="111.75" customHeight="1" thickBot="1">
      <c r="A23" s="121"/>
      <c r="B23" s="7"/>
      <c r="C23" s="7"/>
      <c r="D23" s="135"/>
      <c r="E23" s="136"/>
      <c r="F23" s="135"/>
      <c r="G23" s="135"/>
      <c r="H23" s="136"/>
      <c r="I23" s="31"/>
      <c r="J23" s="31"/>
      <c r="K23" s="31"/>
      <c r="L23" s="133"/>
    </row>
    <row r="24" spans="1:12" ht="114.75" customHeight="1" thickBot="1">
      <c r="A24" s="117"/>
      <c r="B24" s="201" t="s">
        <v>35</v>
      </c>
      <c r="C24" s="202"/>
      <c r="D24" s="202"/>
      <c r="E24" s="202"/>
      <c r="F24" s="202"/>
      <c r="G24" s="202"/>
      <c r="H24" s="202"/>
      <c r="I24" s="202"/>
      <c r="J24" s="202"/>
      <c r="K24" s="202"/>
      <c r="L24" s="203"/>
    </row>
    <row r="25" spans="1:12" ht="126.75" customHeight="1" thickBot="1">
      <c r="A25" s="137"/>
      <c r="B25" s="153" t="s">
        <v>36</v>
      </c>
      <c r="C25" s="154"/>
      <c r="D25" s="157" t="s">
        <v>5</v>
      </c>
      <c r="E25" s="158" t="s">
        <v>37</v>
      </c>
      <c r="F25" s="158" t="s">
        <v>38</v>
      </c>
      <c r="G25" s="158" t="s">
        <v>39</v>
      </c>
      <c r="H25" s="155" t="s">
        <v>40</v>
      </c>
      <c r="I25" s="160"/>
      <c r="J25" s="161"/>
      <c r="K25" s="161"/>
      <c r="L25" s="156"/>
    </row>
    <row r="26" spans="1:12" ht="216" customHeight="1" thickBot="1">
      <c r="A26" s="137"/>
      <c r="B26" s="155"/>
      <c r="C26" s="156"/>
      <c r="D26" s="157"/>
      <c r="E26" s="159"/>
      <c r="F26" s="159"/>
      <c r="G26" s="159"/>
      <c r="H26" s="62" t="s">
        <v>41</v>
      </c>
      <c r="I26" s="63" t="s">
        <v>42</v>
      </c>
      <c r="J26" s="64" t="s">
        <v>43</v>
      </c>
      <c r="K26" s="18" t="s">
        <v>44</v>
      </c>
      <c r="L26" s="138" t="s">
        <v>45</v>
      </c>
    </row>
    <row r="27" spans="1:12" ht="159.75" customHeight="1" thickBot="1">
      <c r="A27" s="32" t="s">
        <v>15</v>
      </c>
      <c r="B27" s="144"/>
      <c r="C27" s="145"/>
      <c r="D27" s="66" t="s">
        <v>18</v>
      </c>
      <c r="E27" s="4">
        <v>480</v>
      </c>
      <c r="F27" s="67" t="s">
        <v>46</v>
      </c>
      <c r="G27" s="68">
        <v>0.05</v>
      </c>
      <c r="H27" s="69">
        <v>0</v>
      </c>
      <c r="I27" s="70">
        <v>1</v>
      </c>
      <c r="J27" s="71" t="s">
        <v>47</v>
      </c>
      <c r="K27" s="71" t="s">
        <v>47</v>
      </c>
      <c r="L27" s="139">
        <v>2</v>
      </c>
    </row>
    <row r="28" spans="1:12" ht="114.75" customHeight="1" thickBot="1">
      <c r="A28" s="140" t="s">
        <v>48</v>
      </c>
      <c r="B28" s="146" t="s">
        <v>49</v>
      </c>
      <c r="C28" s="147"/>
      <c r="D28" s="73">
        <f>1167.5/2</f>
        <v>583.75</v>
      </c>
      <c r="E28" s="74">
        <f>519/2</f>
        <v>259.5</v>
      </c>
      <c r="F28" s="75">
        <f>12.28/2</f>
        <v>6.14</v>
      </c>
      <c r="G28" s="76" t="s">
        <v>50</v>
      </c>
      <c r="H28" s="75">
        <v>0</v>
      </c>
      <c r="I28" s="75">
        <f>0.04/2</f>
        <v>0.02</v>
      </c>
      <c r="J28" s="75">
        <f>0.42/2</f>
        <v>0.21</v>
      </c>
      <c r="K28" s="75">
        <f>198.82/2</f>
        <v>99.41</v>
      </c>
      <c r="L28" s="141">
        <f>0.72/2</f>
        <v>0.36</v>
      </c>
    </row>
    <row r="29" spans="1:12" ht="114.75" customHeight="1" thickBot="1">
      <c r="A29" s="142"/>
      <c r="B29" s="78"/>
      <c r="C29" s="78"/>
      <c r="D29" s="79"/>
      <c r="E29" s="79"/>
      <c r="F29" s="79"/>
      <c r="G29" s="79"/>
      <c r="H29" s="80"/>
      <c r="I29" s="81"/>
      <c r="J29" s="82"/>
      <c r="K29" s="82"/>
      <c r="L29" s="143"/>
    </row>
    <row r="30" spans="1:12" ht="114.75" customHeight="1">
      <c r="A30" s="83"/>
      <c r="B30" s="83"/>
      <c r="C30" s="83"/>
      <c r="D30" s="84"/>
      <c r="E30" s="85"/>
      <c r="F30" s="86"/>
      <c r="G30" s="86"/>
      <c r="H30" s="86"/>
      <c r="I30" s="86"/>
      <c r="J30" s="86"/>
      <c r="K30" s="87"/>
      <c r="L30" s="86"/>
    </row>
    <row r="31" spans="1:12" ht="114.75" hidden="1" customHeight="1">
      <c r="A31" s="186" t="s">
        <v>51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88"/>
    </row>
    <row r="32" spans="1:12" ht="114.75" hidden="1" customHeight="1">
      <c r="A32" s="89"/>
      <c r="B32" s="83"/>
      <c r="D32" s="86"/>
      <c r="E32" s="90"/>
      <c r="F32" s="86"/>
      <c r="G32" s="88"/>
      <c r="H32" s="91"/>
      <c r="I32" s="91"/>
      <c r="J32" s="15"/>
      <c r="K32" s="92"/>
      <c r="L32" s="93"/>
    </row>
    <row r="33" spans="1:12" s="15" customFormat="1" ht="114.75" hidden="1" customHeight="1" thickBot="1">
      <c r="A33" s="2"/>
      <c r="B33" s="189" t="s">
        <v>2</v>
      </c>
      <c r="C33" s="190"/>
      <c r="D33" s="190"/>
      <c r="E33" s="190"/>
      <c r="F33" s="190"/>
      <c r="G33" s="190"/>
      <c r="H33" s="190"/>
      <c r="I33" s="190"/>
      <c r="J33" s="190"/>
      <c r="K33" s="190"/>
      <c r="L33" s="191"/>
    </row>
    <row r="34" spans="1:12" s="15" customFormat="1" ht="114.75" hidden="1" customHeight="1" thickBot="1">
      <c r="A34" s="3"/>
      <c r="B34" s="181" t="s">
        <v>52</v>
      </c>
      <c r="C34" s="182" t="s">
        <v>4</v>
      </c>
      <c r="D34" s="183" t="s">
        <v>5</v>
      </c>
      <c r="E34" s="184" t="s">
        <v>6</v>
      </c>
      <c r="F34" s="183" t="s">
        <v>7</v>
      </c>
      <c r="G34" s="163" t="s">
        <v>8</v>
      </c>
      <c r="H34" s="164"/>
      <c r="I34" s="163"/>
      <c r="J34" s="164"/>
      <c r="K34" s="163"/>
      <c r="L34" s="165" t="s">
        <v>9</v>
      </c>
    </row>
    <row r="35" spans="1:12" s="15" customFormat="1" ht="114.75" hidden="1" customHeight="1" thickBot="1">
      <c r="A35" s="8"/>
      <c r="B35" s="182"/>
      <c r="C35" s="153"/>
      <c r="D35" s="179"/>
      <c r="E35" s="185"/>
      <c r="F35" s="179"/>
      <c r="G35" s="12" t="s">
        <v>10</v>
      </c>
      <c r="H35" s="4" t="s">
        <v>11</v>
      </c>
      <c r="I35" s="12" t="s">
        <v>12</v>
      </c>
      <c r="J35" s="4" t="s">
        <v>13</v>
      </c>
      <c r="K35" s="12" t="s">
        <v>14</v>
      </c>
      <c r="L35" s="166"/>
    </row>
    <row r="36" spans="1:12" s="15" customFormat="1" ht="163.5" hidden="1" customHeight="1" thickBot="1">
      <c r="A36" s="9" t="s">
        <v>15</v>
      </c>
      <c r="B36" s="94"/>
      <c r="C36" s="95"/>
      <c r="D36" s="4" t="s">
        <v>16</v>
      </c>
      <c r="E36" s="11" t="s">
        <v>53</v>
      </c>
      <c r="F36" s="4" t="s">
        <v>54</v>
      </c>
      <c r="G36" s="11" t="s">
        <v>18</v>
      </c>
      <c r="H36" s="4">
        <v>70</v>
      </c>
      <c r="I36" s="11">
        <v>120</v>
      </c>
      <c r="J36" s="4">
        <v>185</v>
      </c>
      <c r="K36" s="11">
        <v>215</v>
      </c>
      <c r="L36" s="10" t="s">
        <v>19</v>
      </c>
    </row>
    <row r="37" spans="1:12" s="15" customFormat="1" ht="114.75" hidden="1" customHeight="1" thickBot="1">
      <c r="A37" s="72" t="s">
        <v>20</v>
      </c>
      <c r="B37" s="96"/>
      <c r="C37" s="97"/>
      <c r="D37" s="5"/>
      <c r="E37" s="6"/>
      <c r="F37" s="5"/>
      <c r="G37" s="6"/>
      <c r="H37" s="5"/>
      <c r="I37" s="6"/>
      <c r="J37" s="5"/>
      <c r="K37" s="98"/>
      <c r="L37" s="36"/>
    </row>
    <row r="38" spans="1:12" s="15" customFormat="1" ht="124.5" hidden="1" customHeight="1" thickBot="1">
      <c r="A38" s="3"/>
      <c r="B38" s="7"/>
      <c r="C38" s="7"/>
      <c r="D38" s="28"/>
      <c r="E38" s="28"/>
      <c r="F38" s="28"/>
      <c r="G38" s="28"/>
      <c r="H38" s="28"/>
      <c r="I38" s="90"/>
      <c r="J38" s="1"/>
      <c r="K38" s="1"/>
      <c r="L38" s="99"/>
    </row>
    <row r="39" spans="1:12" s="15" customFormat="1" ht="114.75" hidden="1" customHeight="1" thickBot="1">
      <c r="A39" s="100" t="s">
        <v>23</v>
      </c>
      <c r="B39" s="167" t="s">
        <v>24</v>
      </c>
      <c r="C39" s="168"/>
      <c r="D39" s="168"/>
      <c r="E39" s="168"/>
      <c r="F39" s="168"/>
      <c r="G39" s="168"/>
      <c r="H39" s="169"/>
      <c r="L39" s="29"/>
    </row>
    <row r="40" spans="1:12" s="15" customFormat="1" ht="114.75" hidden="1" customHeight="1">
      <c r="A40" s="30"/>
      <c r="B40" s="170" t="s">
        <v>52</v>
      </c>
      <c r="C40" s="171"/>
      <c r="D40" s="174" t="s">
        <v>5</v>
      </c>
      <c r="E40" s="174" t="s">
        <v>6</v>
      </c>
      <c r="F40" s="174" t="s">
        <v>25</v>
      </c>
      <c r="G40" s="177" t="s">
        <v>26</v>
      </c>
      <c r="H40" s="179" t="s">
        <v>27</v>
      </c>
      <c r="I40" s="31"/>
      <c r="J40" s="31"/>
      <c r="K40" s="31"/>
      <c r="L40" s="29"/>
    </row>
    <row r="41" spans="1:12" s="15" customFormat="1" ht="114.75" hidden="1" customHeight="1" thickBot="1">
      <c r="A41" s="30"/>
      <c r="B41" s="172"/>
      <c r="C41" s="173"/>
      <c r="D41" s="175"/>
      <c r="E41" s="176"/>
      <c r="F41" s="176"/>
      <c r="G41" s="178"/>
      <c r="H41" s="180"/>
      <c r="I41" s="31"/>
      <c r="J41" s="31"/>
      <c r="K41" s="31"/>
      <c r="L41" s="29"/>
    </row>
    <row r="42" spans="1:12" s="15" customFormat="1" ht="114.75" hidden="1" customHeight="1" thickBot="1">
      <c r="A42" s="5" t="s">
        <v>15</v>
      </c>
      <c r="B42" s="34"/>
      <c r="C42" s="34"/>
      <c r="D42" s="4" t="s">
        <v>28</v>
      </c>
      <c r="E42" s="35">
        <v>50</v>
      </c>
      <c r="F42" s="101">
        <v>46</v>
      </c>
      <c r="G42" s="37" t="s">
        <v>29</v>
      </c>
      <c r="H42" s="102">
        <v>3</v>
      </c>
      <c r="I42" s="103"/>
      <c r="J42" s="31"/>
      <c r="K42" s="31"/>
      <c r="L42" s="29"/>
    </row>
    <row r="43" spans="1:12" s="15" customFormat="1" ht="114.75" hidden="1" customHeight="1" thickBot="1">
      <c r="A43" s="104" t="s">
        <v>30</v>
      </c>
      <c r="B43" s="148"/>
      <c r="C43" s="149"/>
      <c r="D43" s="105"/>
      <c r="E43" s="106"/>
      <c r="F43" s="107"/>
      <c r="G43" s="108"/>
      <c r="H43" s="109"/>
      <c r="I43" s="110"/>
      <c r="J43" s="110"/>
      <c r="K43" s="110"/>
      <c r="L43" s="111"/>
    </row>
    <row r="44" spans="1:12" ht="114.75" hidden="1" customHeight="1" thickBot="1">
      <c r="A44" s="112"/>
      <c r="B44" s="113"/>
      <c r="C44" s="113"/>
      <c r="D44" s="113"/>
      <c r="E44" s="113"/>
      <c r="F44" s="113"/>
      <c r="G44" s="113"/>
      <c r="H44" s="113"/>
      <c r="I44" s="113"/>
      <c r="J44" s="113"/>
      <c r="K44" s="113"/>
      <c r="L44" s="114"/>
    </row>
    <row r="45" spans="1:12" ht="114.75" hidden="1" customHeight="1" thickBot="1">
      <c r="A45" s="2"/>
      <c r="B45" s="150" t="s">
        <v>35</v>
      </c>
      <c r="C45" s="151"/>
      <c r="D45" s="151"/>
      <c r="E45" s="151"/>
      <c r="F45" s="151"/>
      <c r="G45" s="151"/>
      <c r="H45" s="151"/>
      <c r="I45" s="151"/>
      <c r="J45" s="151"/>
      <c r="K45" s="151"/>
      <c r="L45" s="152"/>
    </row>
    <row r="46" spans="1:12" ht="126.75" hidden="1" customHeight="1" thickBot="1">
      <c r="A46" s="61"/>
      <c r="B46" s="153" t="s">
        <v>52</v>
      </c>
      <c r="C46" s="154"/>
      <c r="D46" s="157" t="s">
        <v>5</v>
      </c>
      <c r="E46" s="158" t="s">
        <v>37</v>
      </c>
      <c r="F46" s="158" t="s">
        <v>38</v>
      </c>
      <c r="G46" s="158" t="s">
        <v>39</v>
      </c>
      <c r="H46" s="155" t="s">
        <v>40</v>
      </c>
      <c r="I46" s="160"/>
      <c r="J46" s="161"/>
      <c r="K46" s="161"/>
      <c r="L46" s="162"/>
    </row>
    <row r="47" spans="1:12" ht="216" hidden="1" customHeight="1" thickBot="1">
      <c r="A47" s="61"/>
      <c r="B47" s="155"/>
      <c r="C47" s="156"/>
      <c r="D47" s="157"/>
      <c r="E47" s="159"/>
      <c r="F47" s="159"/>
      <c r="G47" s="159"/>
      <c r="H47" s="62" t="s">
        <v>41</v>
      </c>
      <c r="I47" s="63" t="s">
        <v>42</v>
      </c>
      <c r="J47" s="64" t="s">
        <v>43</v>
      </c>
      <c r="K47" s="18" t="s">
        <v>44</v>
      </c>
      <c r="L47" s="65" t="s">
        <v>45</v>
      </c>
    </row>
    <row r="48" spans="1:12" ht="159.75" hidden="1" customHeight="1" thickBot="1">
      <c r="A48" s="4" t="s">
        <v>15</v>
      </c>
      <c r="B48" s="144"/>
      <c r="C48" s="145"/>
      <c r="D48" s="66" t="s">
        <v>18</v>
      </c>
      <c r="E48" s="4">
        <v>480</v>
      </c>
      <c r="F48" s="67" t="s">
        <v>46</v>
      </c>
      <c r="G48" s="68">
        <v>0.05</v>
      </c>
      <c r="H48" s="69">
        <v>0</v>
      </c>
      <c r="I48" s="70">
        <v>1</v>
      </c>
      <c r="J48" s="71" t="s">
        <v>47</v>
      </c>
      <c r="K48" s="71" t="s">
        <v>47</v>
      </c>
      <c r="L48" s="71">
        <v>2</v>
      </c>
    </row>
    <row r="49" spans="1:12" ht="114.75" hidden="1" customHeight="1" thickBot="1">
      <c r="A49" s="72" t="s">
        <v>48</v>
      </c>
      <c r="B49" s="146" t="s">
        <v>55</v>
      </c>
      <c r="C49" s="147"/>
      <c r="D49" s="73"/>
      <c r="E49" s="74"/>
      <c r="F49" s="75"/>
      <c r="G49" s="76"/>
      <c r="H49" s="75"/>
      <c r="I49" s="75"/>
      <c r="J49" s="75"/>
      <c r="K49" s="75"/>
      <c r="L49" s="77"/>
    </row>
    <row r="50" spans="1:12" ht="114.75" hidden="1" customHeight="1"/>
    <row r="51" spans="1:12" ht="114.75" hidden="1" customHeight="1"/>
    <row r="52" spans="1:12" ht="114.75" hidden="1" customHeight="1"/>
    <row r="53" spans="1:12" ht="114.75" hidden="1" customHeight="1"/>
    <row r="54" spans="1:12" ht="114.75" hidden="1" customHeight="1"/>
    <row r="55" spans="1:12" ht="114.75" hidden="1" customHeight="1"/>
    <row r="56" spans="1:12" ht="114.75" hidden="1" customHeight="1"/>
    <row r="57" spans="1:12" ht="114.75" hidden="1" customHeight="1"/>
    <row r="58" spans="1:12" ht="114.75" hidden="1" customHeight="1"/>
    <row r="59" spans="1:12" ht="114.75" hidden="1" customHeight="1"/>
    <row r="60" spans="1:12" ht="114.75" hidden="1" customHeight="1"/>
    <row r="61" spans="1:12" ht="114.75" hidden="1" customHeight="1"/>
    <row r="62" spans="1:12" ht="114.75" hidden="1" customHeight="1"/>
    <row r="63" spans="1:12" ht="114.75" hidden="1" customHeight="1"/>
    <row r="64" spans="1:12" ht="114.75" hidden="1" customHeight="1"/>
    <row r="65" ht="114.75" hidden="1" customHeight="1"/>
    <row r="66" ht="114.75" hidden="1" customHeight="1"/>
    <row r="67" ht="114.75" hidden="1" customHeight="1"/>
    <row r="68" ht="114.75" hidden="1" customHeight="1"/>
    <row r="69" ht="114.75" hidden="1" customHeight="1"/>
    <row r="70" ht="114.75" hidden="1" customHeight="1"/>
    <row r="71" ht="114.75" hidden="1" customHeight="1"/>
    <row r="72" ht="114.75" hidden="1" customHeight="1"/>
    <row r="73" ht="114.75" hidden="1" customHeight="1"/>
    <row r="74" ht="114.75" hidden="1" customHeight="1"/>
    <row r="75" ht="114.75" hidden="1" customHeight="1"/>
    <row r="76" ht="114.75" hidden="1" customHeight="1"/>
    <row r="77" ht="114.75" hidden="1" customHeight="1"/>
    <row r="78" ht="114.75" hidden="1" customHeight="1"/>
    <row r="79" ht="114.75" hidden="1" customHeight="1"/>
    <row r="80" ht="114.75" hidden="1" customHeight="1"/>
    <row r="81" ht="114.75" hidden="1" customHeight="1"/>
    <row r="82" ht="114.75" hidden="1" customHeight="1"/>
  </sheetData>
  <mergeCells count="57">
    <mergeCell ref="B1:L1"/>
    <mergeCell ref="B2:L2"/>
    <mergeCell ref="A3:L3"/>
    <mergeCell ref="B5:L5"/>
    <mergeCell ref="B6:B7"/>
    <mergeCell ref="C6:C7"/>
    <mergeCell ref="D6:D7"/>
    <mergeCell ref="E6:E7"/>
    <mergeCell ref="F6:F7"/>
    <mergeCell ref="G6:K6"/>
    <mergeCell ref="L6:L7"/>
    <mergeCell ref="B13:H13"/>
    <mergeCell ref="B14:C15"/>
    <mergeCell ref="D14:D15"/>
    <mergeCell ref="E14:E15"/>
    <mergeCell ref="F14:F15"/>
    <mergeCell ref="G14:G15"/>
    <mergeCell ref="H14:H15"/>
    <mergeCell ref="A17:A20"/>
    <mergeCell ref="B17:C17"/>
    <mergeCell ref="B20:C20"/>
    <mergeCell ref="B21:C21"/>
    <mergeCell ref="B24:L24"/>
    <mergeCell ref="H25:L25"/>
    <mergeCell ref="B27:C27"/>
    <mergeCell ref="B28:C28"/>
    <mergeCell ref="A31:L31"/>
    <mergeCell ref="B33:L33"/>
    <mergeCell ref="B25:C26"/>
    <mergeCell ref="D25:D26"/>
    <mergeCell ref="E25:E26"/>
    <mergeCell ref="F25:F26"/>
    <mergeCell ref="G25:G26"/>
    <mergeCell ref="G34:K34"/>
    <mergeCell ref="L34:L35"/>
    <mergeCell ref="B39:H39"/>
    <mergeCell ref="B40:C41"/>
    <mergeCell ref="D40:D41"/>
    <mergeCell ref="E40:E41"/>
    <mergeCell ref="F40:F41"/>
    <mergeCell ref="G40:G41"/>
    <mergeCell ref="H40:H41"/>
    <mergeCell ref="B34:B35"/>
    <mergeCell ref="C34:C35"/>
    <mergeCell ref="D34:D35"/>
    <mergeCell ref="E34:E35"/>
    <mergeCell ref="F34:F35"/>
    <mergeCell ref="B48:C48"/>
    <mergeCell ref="B49:C49"/>
    <mergeCell ref="B43:C43"/>
    <mergeCell ref="B45:L45"/>
    <mergeCell ref="B46:C47"/>
    <mergeCell ref="D46:D47"/>
    <mergeCell ref="E46:E47"/>
    <mergeCell ref="F46:F47"/>
    <mergeCell ref="G46:G47"/>
    <mergeCell ref="H46:L46"/>
  </mergeCells>
  <pageMargins left="0.23" right="0.7" top="0.16" bottom="0.16" header="0.3" footer="0.16"/>
  <pageSetup paperSize="9" scale="12" orientation="landscape" r:id="rId1"/>
  <rowBreaks count="1" manualBreakCount="1">
    <brk id="38" max="12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SEU7YU5J4REP-309372809-80002</_dlc_DocId>
    <_dlc_DocIdUrl xmlns="999f919b-ab5a-4db1-a56a-2b12b49855bf">
      <Url>https://swpgh.sharepoint.com/sites/swpnpa/_layouts/15/DocIdRedir.aspx?ID=SEU7YU5J4REP-309372809-80002</Url>
      <Description>SEU7YU5J4REP-309372809-80002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ABFD572-2F66-44C2-98DB-397BB63DA57C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2A08B98F-1F6C-4331-8140-731D4E62AB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C3FBB6-DF2E-463D-8D98-306807F45B9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E724C02-078D-4467-9220-C8CA6DE885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  24TH-30TH</vt:lpstr>
      <vt:lpstr>'NOV  24TH-30TH'!Print_Area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2024-12-02T07:06:46Z</dcterms:created>
  <dcterms:modified xsi:type="dcterms:W3CDTF">2024-12-17T11:00:08Z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a15431da-77ce-45a8-9ccc-71440b063cf2</vt:lpwstr>
  </property>
  <property fmtid="{D5CDD505-2E9C-101B-9397-08002B2CF9AE}" pid="4" name="MediaServiceImageTags">
    <vt:lpwstr/>
  </property>
</Properties>
</file>