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22" documentId="8_{42A6D9A5-2EC9-4D37-8C40-597671D4AB00}" xr6:coauthVersionLast="47" xr6:coauthVersionMax="47" xr10:uidLastSave="{E2F7BC07-61B9-4BBF-928E-5CAB7C2D215F}"/>
  <bookViews>
    <workbookView xWindow="-120" yWindow="-120" windowWidth="29040" windowHeight="15720" xr2:uid="{2C238145-AD37-40A6-9AD1-A482D3BF3F08}"/>
  </bookViews>
  <sheets>
    <sheet name="FEB 4-FEB 10" sheetId="1" r:id="rId1"/>
  </sheets>
  <definedNames>
    <definedName name="_xlnm.Print_Area" localSheetId="0">'FEB 4-FEB 10'!$A$1:$K$29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E29" i="1"/>
  <c r="D29" i="1"/>
  <c r="C29" i="1"/>
</calcChain>
</file>

<file path=xl/sharedStrings.xml><?xml version="1.0" encoding="utf-8"?>
<sst xmlns="http://schemas.openxmlformats.org/spreadsheetml/2006/main" count="68" uniqueCount="46">
  <si>
    <t>NATIONAL PETROLEUM AUTHORITY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</si>
  <si>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</si>
  <si>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</si>
  <si>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</si>
  <si>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</si>
  <si>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</si>
  <si>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</si>
  <si>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Initial Boiling Point</t>
  </si>
  <si>
    <t>10% evaporated</t>
  </si>
  <si>
    <t>50% evaporated</t>
  </si>
  <si>
    <t>Ghana Specification</t>
  </si>
  <si>
    <t>720 - 780</t>
  </si>
  <si>
    <t xml:space="preserve">Regular 91
</t>
  </si>
  <si>
    <t>To be Reported</t>
  </si>
  <si>
    <t>GS 140:2022</t>
  </si>
  <si>
    <t>MT TORM CORRIDOR (RON 91)</t>
  </si>
  <si>
    <t>MT TORM CORRIDOR (RON 95)</t>
  </si>
  <si>
    <t>AVERAGE 91</t>
  </si>
  <si>
    <t>Reid Vapour Pressure, max
(kPa)</t>
  </si>
  <si>
    <t>90% evaporated</t>
  </si>
  <si>
    <t>Final Boiling Point</t>
  </si>
  <si>
    <t>35 - 65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</si>
  <si>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</si>
  <si>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</si>
  <si>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</si>
  <si>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</si>
  <si>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</si>
  <si>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</si>
  <si>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</si>
  <si>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PHOENIX II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</si>
  <si>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</si>
  <si>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</si>
  <si>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</si>
  <si>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</si>
  <si>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</si>
  <si>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</si>
  <si>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</si>
  <si>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</si>
  <si>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</si>
  <si>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</si>
  <si>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</si>
  <si>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</si>
  <si>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</si>
  <si>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ECO ARTIC</t>
  </si>
  <si>
    <t>&lt;0.05</t>
  </si>
  <si>
    <t>Petroleum Products Quality Indicator
  February 4, 2024 -  February 10,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</si>
</sst>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b/>
      <sz val="72"/>
      <color rgb="FF000000"/>
      <name val="Times Roman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164" fontId="3" fillId="0" borderId="23" xfId="0" applyNumberFormat="1" applyFont="1" applyBorder="1" applyAlignment="1">
      <alignment vertical="center"/>
    </xf>
    <xf numFmtId="164" fontId="3" fillId="0" borderId="24" xfId="0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61672-FB6C-4AF8-9A7F-0E4BC6CB8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98CA9B-3EAC-4C1C-B15C-148079ADBF6A}"/>
            </a:ext>
            <a:ext uri="{147F2762-F138-4A5C-976F-8EAC2B608ADB}">
              <a16:predDERef xmlns:a16="http://schemas.microsoft.com/office/drawing/2014/main" pred="{E83B4E56-75A2-4907-A84D-67A814128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B3EF3-3E79-4CEE-9A3F-B5E4C549FB8A}"/>
            </a:ext>
            <a:ext uri="{147F2762-F138-4A5C-976F-8EAC2B608ADB}">
              <a16:predDERef xmlns:a16="http://schemas.microsoft.com/office/drawing/2014/main" pred="{BF204059-6D93-46BE-A466-63186B31D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62AC5C-64D0-48E1-92A8-B26A3AC40FCC}"/>
            </a:ext>
            <a:ext uri="{147F2762-F138-4A5C-976F-8EAC2B608ADB}">
              <a16:predDERef xmlns:a16="http://schemas.microsoft.com/office/drawing/2014/main" pred="{C6287442-8FAC-4303-B768-1AA89CA9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9CA631-AED4-474A-BCA9-D37C3CD7F98E}"/>
            </a:ext>
            <a:ext uri="{147F2762-F138-4A5C-976F-8EAC2B608ADB}">
              <a16:predDERef xmlns:a16="http://schemas.microsoft.com/office/drawing/2014/main" pred="{C0CF6F66-8385-4B25-A670-46EA57409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96FF3-FC04-4A40-AE0C-75D8EA5940A6}"/>
            </a:ext>
            <a:ext uri="{147F2762-F138-4A5C-976F-8EAC2B608ADB}">
              <a16:predDERef xmlns:a16="http://schemas.microsoft.com/office/drawing/2014/main" pred="{D6A1606B-FA9C-4306-9B85-6296CBB79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29DED7-7AD2-477E-866D-E20341C18AF8}"/>
            </a:ext>
            <a:ext uri="{147F2762-F138-4A5C-976F-8EAC2B608ADB}">
              <a16:predDERef xmlns:a16="http://schemas.microsoft.com/office/drawing/2014/main" pred="{D0F9BF28-1CC7-437F-8224-97EEDB8B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9B9AF6-B540-4FC1-9C6F-BAD2C4F3982B}"/>
            </a:ext>
            <a:ext uri="{147F2762-F138-4A5C-976F-8EAC2B608ADB}">
              <a16:predDERef xmlns:a16="http://schemas.microsoft.com/office/drawing/2014/main" pred="{B9941D07-EB79-4AAA-A399-6B84E3A40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5EF6FF-F4C4-4880-83B6-3A7E81B4BB20}"/>
            </a:ext>
            <a:ext uri="{147F2762-F138-4A5C-976F-8EAC2B608ADB}">
              <a16:predDERef xmlns:a16="http://schemas.microsoft.com/office/drawing/2014/main" pred="{15A35C86-6229-49F4-A4C8-B418E467A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98DD74D-95BB-45E1-B065-E73CE52923B0}"/>
            </a:ext>
            <a:ext uri="{147F2762-F138-4A5C-976F-8EAC2B608ADB}">
              <a16:predDERef xmlns:a16="http://schemas.microsoft.com/office/drawing/2014/main" pred="{D86155F0-5843-4D5D-AD75-3F9530822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043180B-8B58-4177-BB0A-9F90AB6CF41B}"/>
            </a:ext>
            <a:ext uri="{147F2762-F138-4A5C-976F-8EAC2B608ADB}">
              <a16:predDERef xmlns:a16="http://schemas.microsoft.com/office/drawing/2014/main" pred="{FCCC1426-F65E-44C5-9409-495B60CEC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0EA8DA-E18A-45CA-8CE8-6EE8C4715F7B}"/>
            </a:ext>
            <a:ext uri="{147F2762-F138-4A5C-976F-8EAC2B608ADB}">
              <a16:predDERef xmlns:a16="http://schemas.microsoft.com/office/drawing/2014/main" pred="{370378BB-465E-4BCA-AB92-9B23581F1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C20628-1D30-4698-941E-CD3F5166D616}"/>
            </a:ext>
            <a:ext uri="{147F2762-F138-4A5C-976F-8EAC2B608ADB}">
              <a16:predDERef xmlns:a16="http://schemas.microsoft.com/office/drawing/2014/main" pred="{4F66D4C7-40E5-4E2E-BA0D-3518D35DB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E439067-E3BC-44BF-A33E-50271175012A}"/>
            </a:ext>
            <a:ext uri="{147F2762-F138-4A5C-976F-8EAC2B608ADB}">
              <a16:predDERef xmlns:a16="http://schemas.microsoft.com/office/drawing/2014/main" pred="{F0D72817-9BA5-4D2E-AF84-F717BD7F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8935AAC-2255-4649-B0B9-861D3D10C4AB}"/>
            </a:ext>
            <a:ext uri="{147F2762-F138-4A5C-976F-8EAC2B608ADB}">
              <a16:predDERef xmlns:a16="http://schemas.microsoft.com/office/drawing/2014/main" pred="{19A21465-5533-458A-A597-31BD4EBC8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F398DD8-7A5C-4CD5-B22B-82DA4FBBE9D7}"/>
            </a:ext>
            <a:ext uri="{147F2762-F138-4A5C-976F-8EAC2B608ADB}">
              <a16:predDERef xmlns:a16="http://schemas.microsoft.com/office/drawing/2014/main" pred="{8759D718-39EA-464F-96C9-73BD54476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5D1E-3A84-4A92-8ED4-3F9BBAFC9BA9}">
  <sheetPr>
    <pageSetUpPr fitToPage="1"/>
  </sheetPr>
  <dimension ref="A1:K29"/>
  <sheetViews>
    <sheetView tabSelected="1" view="pageBreakPreview" topLeftCell="A21" zoomScale="33" zoomScaleNormal="100" zoomScaleSheetLayoutView="33" workbookViewId="0">
      <selection activeCell="B29" sqref="B29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71.42578125" style="2" customWidth="1"/>
    <col min="4" max="4" width="76.42578125" style="2" customWidth="1"/>
    <col min="5" max="5" width="77.85546875" style="2" customWidth="1"/>
    <col min="6" max="6" width="75.28515625" style="2" customWidth="1"/>
    <col min="7" max="7" width="67" style="2" customWidth="1"/>
    <col min="8" max="8" width="48.85546875" style="2" customWidth="1"/>
    <col min="9" max="9" width="58" style="2" customWidth="1"/>
    <col min="10" max="10" width="55.140625" style="2" customWidth="1"/>
    <col min="11" max="11" width="57.42578125" style="2" customWidth="1"/>
    <col min="12" max="16384" width="20.85546875" style="2"/>
  </cols>
  <sheetData>
    <row r="1" spans="1:11" ht="90" customHeight="1" thickBot="1">
      <c r="A1" s="1"/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6"/>
    </row>
    <row r="2" spans="1:11" ht="179.25" customHeight="1" thickBot="1">
      <c r="A2" s="1"/>
      <c r="B2" s="57" t="s">
        <v>45</v>
      </c>
      <c r="C2" s="58"/>
      <c r="D2" s="58"/>
      <c r="E2" s="58"/>
      <c r="F2" s="58"/>
      <c r="G2" s="58"/>
      <c r="H2" s="58"/>
      <c r="I2" s="58"/>
      <c r="J2" s="58"/>
      <c r="K2" s="59"/>
    </row>
    <row r="3" spans="1:11" ht="114.75" hidden="1" customHeight="1">
      <c r="B3" s="3"/>
      <c r="C3" s="4"/>
      <c r="D3" s="4"/>
      <c r="E3" s="4"/>
      <c r="F3" s="4"/>
      <c r="G3" s="4"/>
      <c r="H3" s="4"/>
    </row>
    <row r="4" spans="1:11" ht="114.75" hidden="1" customHeight="1">
      <c r="B4" s="60" t="s">
        <v>1</v>
      </c>
      <c r="C4" s="60"/>
      <c r="D4" s="60"/>
      <c r="E4" s="60"/>
      <c r="F4" s="60"/>
      <c r="G4" s="60"/>
      <c r="H4" s="60"/>
    </row>
    <row r="5" spans="1:11" s="5" customFormat="1" ht="114.75" hidden="1" customHeight="1"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/>
      <c r="H5" s="61"/>
    </row>
    <row r="6" spans="1:11" s="7" customFormat="1" ht="114.75" hidden="1" customHeight="1">
      <c r="B6" s="61"/>
      <c r="C6" s="61"/>
      <c r="D6" s="61"/>
      <c r="E6" s="61"/>
      <c r="F6" s="6" t="s">
        <v>7</v>
      </c>
      <c r="G6" s="6" t="s">
        <v>8</v>
      </c>
      <c r="H6" s="6" t="s">
        <v>9</v>
      </c>
    </row>
    <row r="7" spans="1:11" s="7" customFormat="1" ht="114.75" hidden="1" customHeight="1">
      <c r="A7" s="6" t="s">
        <v>10</v>
      </c>
      <c r="B7" s="8"/>
      <c r="C7" s="9" t="s">
        <v>11</v>
      </c>
      <c r="D7" s="9">
        <v>50</v>
      </c>
      <c r="E7" s="9" t="s">
        <v>12</v>
      </c>
      <c r="F7" s="9" t="s">
        <v>13</v>
      </c>
      <c r="G7" s="9">
        <v>70</v>
      </c>
      <c r="H7" s="9">
        <v>120</v>
      </c>
    </row>
    <row r="8" spans="1:11" s="7" customFormat="1" ht="114.75" hidden="1" customHeight="1">
      <c r="A8" s="62" t="s">
        <v>14</v>
      </c>
      <c r="B8" s="11" t="s">
        <v>15</v>
      </c>
      <c r="C8" s="12">
        <v>721.6</v>
      </c>
      <c r="D8" s="12">
        <v>6.7</v>
      </c>
      <c r="E8" s="13">
        <v>91.6</v>
      </c>
      <c r="F8" s="13">
        <v>36</v>
      </c>
      <c r="G8" s="13">
        <v>52</v>
      </c>
      <c r="H8" s="13">
        <v>73</v>
      </c>
    </row>
    <row r="9" spans="1:11" s="7" customFormat="1" ht="114.75" hidden="1" customHeight="1">
      <c r="A9" s="63"/>
      <c r="B9" s="11" t="s">
        <v>16</v>
      </c>
      <c r="C9" s="12">
        <v>738.8</v>
      </c>
      <c r="D9" s="12">
        <v>5.2</v>
      </c>
      <c r="E9" s="13">
        <v>95.6</v>
      </c>
      <c r="F9" s="13">
        <v>37</v>
      </c>
      <c r="G9" s="13">
        <v>54</v>
      </c>
      <c r="H9" s="13">
        <v>84</v>
      </c>
    </row>
    <row r="10" spans="1:11" s="7" customFormat="1" ht="114.75" hidden="1" customHeight="1">
      <c r="A10" s="14"/>
      <c r="B10" s="11"/>
      <c r="C10" s="12"/>
      <c r="D10" s="12"/>
      <c r="E10" s="13"/>
      <c r="F10" s="13"/>
      <c r="G10" s="13"/>
      <c r="H10" s="13"/>
    </row>
    <row r="11" spans="1:11" s="7" customFormat="1" ht="39.75" hidden="1" customHeight="1">
      <c r="A11" s="10"/>
      <c r="B11" s="6" t="s">
        <v>17</v>
      </c>
      <c r="C11" s="12"/>
      <c r="D11" s="12"/>
      <c r="E11" s="12"/>
      <c r="F11" s="12"/>
      <c r="G11" s="13"/>
      <c r="H11" s="13"/>
    </row>
    <row r="12" spans="1:11" s="7" customFormat="1" ht="114.75" customHeight="1" thickBot="1">
      <c r="B12" s="15"/>
    </row>
    <row r="13" spans="1:11" ht="114.75" hidden="1" customHeight="1">
      <c r="B13" s="64" t="s">
        <v>1</v>
      </c>
      <c r="C13" s="64"/>
      <c r="D13" s="64"/>
      <c r="E13" s="64"/>
      <c r="F13" s="64"/>
      <c r="G13" s="64"/>
      <c r="H13" s="64"/>
      <c r="I13" s="64"/>
      <c r="J13" s="64"/>
      <c r="K13" s="65"/>
    </row>
    <row r="14" spans="1:11" s="5" customFormat="1" ht="114.75" hidden="1" customHeight="1">
      <c r="B14" s="66" t="s">
        <v>2</v>
      </c>
      <c r="C14" s="68" t="s">
        <v>3</v>
      </c>
      <c r="D14" s="68" t="s">
        <v>4</v>
      </c>
      <c r="E14" s="70" t="s">
        <v>5</v>
      </c>
      <c r="F14" s="72" t="s">
        <v>6</v>
      </c>
      <c r="G14" s="73"/>
      <c r="H14" s="73"/>
      <c r="I14" s="73"/>
      <c r="J14" s="74"/>
      <c r="K14" s="66" t="s">
        <v>18</v>
      </c>
    </row>
    <row r="15" spans="1:11" s="7" customFormat="1" ht="114.75" hidden="1" customHeight="1">
      <c r="B15" s="67"/>
      <c r="C15" s="69"/>
      <c r="D15" s="69"/>
      <c r="E15" s="71"/>
      <c r="F15" s="17" t="s">
        <v>7</v>
      </c>
      <c r="G15" s="18" t="s">
        <v>8</v>
      </c>
      <c r="H15" s="18" t="s">
        <v>9</v>
      </c>
      <c r="I15" s="19" t="s">
        <v>19</v>
      </c>
      <c r="J15" s="20" t="s">
        <v>20</v>
      </c>
      <c r="K15" s="67"/>
    </row>
    <row r="16" spans="1:11" s="7" customFormat="1" ht="114.75" hidden="1" customHeight="1" thickBot="1">
      <c r="A16" s="21" t="s">
        <v>10</v>
      </c>
      <c r="B16" s="22"/>
      <c r="C16" s="6" t="s">
        <v>11</v>
      </c>
      <c r="D16" s="23">
        <v>50</v>
      </c>
      <c r="E16" s="6" t="s">
        <v>12</v>
      </c>
      <c r="F16" s="24" t="s">
        <v>13</v>
      </c>
      <c r="G16" s="6">
        <v>70</v>
      </c>
      <c r="H16" s="23">
        <v>120</v>
      </c>
      <c r="I16" s="6">
        <v>185</v>
      </c>
      <c r="J16" s="24">
        <v>215</v>
      </c>
      <c r="K16" s="6" t="s">
        <v>21</v>
      </c>
    </row>
    <row r="17" spans="1:11" s="7" customFormat="1" ht="114.75" hidden="1" customHeight="1">
      <c r="A17" s="25" t="s">
        <v>14</v>
      </c>
      <c r="B17" s="26"/>
      <c r="C17" s="27"/>
      <c r="D17" s="26"/>
      <c r="E17" s="28"/>
      <c r="F17" s="29"/>
      <c r="G17" s="28"/>
      <c r="H17" s="29"/>
      <c r="I17" s="28"/>
      <c r="J17" s="29"/>
      <c r="K17" s="28"/>
    </row>
    <row r="18" spans="1:11" s="7" customFormat="1" ht="142.5" hidden="1" customHeight="1" thickBot="1">
      <c r="A18" s="30"/>
      <c r="B18" s="31"/>
      <c r="C18" s="32"/>
      <c r="D18" s="33"/>
      <c r="E18" s="34"/>
      <c r="F18" s="33"/>
      <c r="G18" s="34"/>
      <c r="H18" s="33"/>
      <c r="I18" s="34"/>
      <c r="J18" s="33"/>
      <c r="K18" s="34"/>
    </row>
    <row r="19" spans="1:11" s="7" customFormat="1" ht="114.75" customHeight="1" thickBot="1">
      <c r="A19" s="35"/>
      <c r="B19" s="2"/>
      <c r="C19" s="75" t="s">
        <v>22</v>
      </c>
      <c r="D19" s="76"/>
      <c r="E19" s="76"/>
      <c r="F19" s="76"/>
      <c r="G19" s="77"/>
      <c r="H19" s="36"/>
      <c r="I19" s="37"/>
      <c r="J19" s="37"/>
      <c r="K19" s="37"/>
    </row>
    <row r="20" spans="1:11" s="7" customFormat="1" ht="114.75" customHeight="1" thickBot="1">
      <c r="A20" s="35"/>
      <c r="B20" s="61" t="s">
        <v>2</v>
      </c>
      <c r="C20" s="61" t="s">
        <v>3</v>
      </c>
      <c r="D20" s="78" t="s">
        <v>4</v>
      </c>
      <c r="E20" s="61" t="s">
        <v>23</v>
      </c>
      <c r="F20" s="79" t="s">
        <v>24</v>
      </c>
      <c r="G20" s="61" t="s">
        <v>25</v>
      </c>
      <c r="H20" s="37"/>
      <c r="I20" s="37"/>
      <c r="J20" s="37"/>
    </row>
    <row r="21" spans="1:11" s="7" customFormat="1" ht="114.75" customHeight="1" thickBot="1">
      <c r="A21" s="35"/>
      <c r="B21" s="61"/>
      <c r="C21" s="68"/>
      <c r="D21" s="70"/>
      <c r="E21" s="68"/>
      <c r="F21" s="80"/>
      <c r="G21" s="68"/>
      <c r="H21" s="37"/>
      <c r="I21" s="37"/>
      <c r="J21" s="37"/>
    </row>
    <row r="22" spans="1:11" s="7" customFormat="1" ht="114.75" customHeight="1" thickBot="1">
      <c r="A22" s="6" t="s">
        <v>10</v>
      </c>
      <c r="B22" s="38"/>
      <c r="C22" s="6" t="s">
        <v>26</v>
      </c>
      <c r="D22" s="39">
        <v>50</v>
      </c>
      <c r="E22" s="40">
        <v>46</v>
      </c>
      <c r="F22" s="41" t="s">
        <v>27</v>
      </c>
      <c r="G22" s="40">
        <v>3</v>
      </c>
      <c r="H22" s="37"/>
      <c r="I22" s="37"/>
      <c r="J22" s="37"/>
    </row>
    <row r="23" spans="1:11" ht="114.75" customHeight="1" thickBot="1">
      <c r="A23" s="42" t="s">
        <v>28</v>
      </c>
      <c r="B23" s="43" t="s">
        <v>29</v>
      </c>
      <c r="C23" s="44">
        <v>833.2</v>
      </c>
      <c r="D23" s="45">
        <v>7</v>
      </c>
      <c r="E23" s="46">
        <v>52.7</v>
      </c>
      <c r="F23" s="45">
        <v>65</v>
      </c>
      <c r="G23" s="44" t="s">
        <v>30</v>
      </c>
    </row>
    <row r="24" spans="1:11" ht="114.75" customHeight="1" thickBot="1">
      <c r="B24" s="7"/>
      <c r="C24" s="47"/>
      <c r="D24" s="47"/>
      <c r="E24" s="7"/>
      <c r="F24" s="7"/>
      <c r="G24" s="48"/>
      <c r="H24" s="48"/>
    </row>
    <row r="25" spans="1:11" ht="144.75" customHeight="1" thickBot="1">
      <c r="B25" s="81" t="s">
        <v>31</v>
      </c>
      <c r="C25" s="82"/>
      <c r="D25" s="82"/>
      <c r="E25" s="82"/>
      <c r="F25" s="82"/>
      <c r="G25" s="82"/>
      <c r="H25" s="82"/>
      <c r="I25" s="82"/>
      <c r="J25" s="82"/>
      <c r="K25" s="82"/>
    </row>
    <row r="26" spans="1:11" ht="114.75" customHeight="1" thickBot="1">
      <c r="A26" s="49"/>
      <c r="B26" s="83" t="s">
        <v>2</v>
      </c>
      <c r="C26" s="85" t="s">
        <v>3</v>
      </c>
      <c r="D26" s="83" t="s">
        <v>32</v>
      </c>
      <c r="E26" s="85" t="s">
        <v>33</v>
      </c>
      <c r="F26" s="83" t="s">
        <v>34</v>
      </c>
      <c r="G26" s="87" t="s">
        <v>35</v>
      </c>
      <c r="H26" s="87"/>
      <c r="I26" s="87"/>
      <c r="J26" s="87"/>
      <c r="K26" s="87"/>
    </row>
    <row r="27" spans="1:11" ht="189.75" customHeight="1" thickBot="1">
      <c r="A27" s="49"/>
      <c r="B27" s="84"/>
      <c r="C27" s="86"/>
      <c r="D27" s="84"/>
      <c r="E27" s="86"/>
      <c r="F27" s="84"/>
      <c r="G27" s="21" t="s">
        <v>36</v>
      </c>
      <c r="H27" s="6" t="s">
        <v>37</v>
      </c>
      <c r="I27" s="6" t="s">
        <v>38</v>
      </c>
      <c r="J27" s="6" t="s">
        <v>39</v>
      </c>
      <c r="K27" s="53" t="s">
        <v>40</v>
      </c>
    </row>
    <row r="28" spans="1:11" ht="144" customHeight="1" thickBot="1">
      <c r="A28" s="16" t="s">
        <v>10</v>
      </c>
      <c r="B28" s="50"/>
      <c r="C28" s="52" t="s">
        <v>13</v>
      </c>
      <c r="D28" s="6">
        <v>480</v>
      </c>
      <c r="E28" s="90" t="s">
        <v>41</v>
      </c>
      <c r="F28" s="6">
        <v>0.05</v>
      </c>
      <c r="G28" s="91">
        <v>0</v>
      </c>
      <c r="H28" s="92">
        <v>0</v>
      </c>
      <c r="I28" s="91">
        <v>2</v>
      </c>
      <c r="J28" s="92">
        <v>95</v>
      </c>
      <c r="K28" s="92">
        <v>2</v>
      </c>
    </row>
    <row r="29" spans="1:11" ht="159.75" customHeight="1" thickBot="1">
      <c r="A29" s="51" t="s">
        <v>42</v>
      </c>
      <c r="B29" s="27" t="s">
        <v>43</v>
      </c>
      <c r="C29" s="88">
        <f>AVERAGE(575.9,575.8)</f>
        <v>575.84999999999991</v>
      </c>
      <c r="D29" s="89">
        <f>AVERAGE(315,316)</f>
        <v>315.5</v>
      </c>
      <c r="E29" s="89">
        <f>AVERAGE(7.32,7.2)</f>
        <v>7.26</v>
      </c>
      <c r="F29" s="89" t="s">
        <v>44</v>
      </c>
      <c r="G29" s="92">
        <v>0</v>
      </c>
      <c r="H29" s="92">
        <v>0</v>
      </c>
      <c r="I29" s="94">
        <f>AVERAGE(1,1.07)</f>
        <v>1.0350000000000001</v>
      </c>
      <c r="J29" s="89">
        <f>AVERAGE(98.89,98.81)</f>
        <v>98.85</v>
      </c>
      <c r="K29" s="93">
        <f>AVERAGE(0.11,0.12)</f>
        <v>0.11499999999999999</v>
      </c>
    </row>
  </sheetData>
  <mergeCells count="30">
    <mergeCell ref="B25:K25"/>
    <mergeCell ref="B26:B27"/>
    <mergeCell ref="C26:C27"/>
    <mergeCell ref="D26:D27"/>
    <mergeCell ref="E26:E27"/>
    <mergeCell ref="F26:F27"/>
    <mergeCell ref="G26:K26"/>
    <mergeCell ref="C19:G19"/>
    <mergeCell ref="B20:B21"/>
    <mergeCell ref="C20:C21"/>
    <mergeCell ref="D20:D21"/>
    <mergeCell ref="E20:E21"/>
    <mergeCell ref="F20:F21"/>
    <mergeCell ref="G20:G21"/>
    <mergeCell ref="A8:A9"/>
    <mergeCell ref="B13:K13"/>
    <mergeCell ref="B14:B15"/>
    <mergeCell ref="C14:C15"/>
    <mergeCell ref="D14:D15"/>
    <mergeCell ref="E14:E15"/>
    <mergeCell ref="F14:J14"/>
    <mergeCell ref="K14:K15"/>
    <mergeCell ref="B1:K1"/>
    <mergeCell ref="B2:K2"/>
    <mergeCell ref="B4:H4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scale="1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SEU7YU5J4REP-309372809-80176</_dlc_DocId>
    <_dlc_DocIdUrl xmlns="999f919b-ab5a-4db1-a56a-2b12b49855bf">
      <Url>https://swpgh.sharepoint.com/sites/swpnpa/_layouts/15/DocIdRedir.aspx?ID=SEU7YU5J4REP-309372809-80176</Url>
      <Description>SEU7YU5J4REP-309372809-80176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F400C7-3331-49F3-9DD0-888EB0212231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5AE82E8B-2BC4-4B41-80D4-DBC4F78E6E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E9919D-F1F9-43EE-98CF-A27BCD5DB69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1C81FB6-E45F-46B0-BE5D-374F41DBB8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4-FEB 10</vt:lpstr>
      <vt:lpstr>'FEB 4-FEB 10'!Print_Area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2024-12-11T09:52:43Z</dcterms:created>
  <dcterms:modified xsi:type="dcterms:W3CDTF">2024-12-16T09:47:48Z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62dc92a1-a257-4d47-8b39-9805f5f25bf7</vt:lpwstr>
  </property>
  <property fmtid="{D5CDD505-2E9C-101B-9397-08002B2CF9AE}" pid="4" name="MediaServiceImageTags">
    <vt:lpwstr/>
  </property>
</Properties>
</file>