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"/>
    </mc:Choice>
  </mc:AlternateContent>
  <xr:revisionPtr revIDLastSave="7" documentId="8_{0FCEBDD9-4B7C-46C8-8835-74DBE06A319D}" xr6:coauthVersionLast="47" xr6:coauthVersionMax="47" xr10:uidLastSave="{1707A045-0485-4F7E-9EE6-CFFF35479DF9}"/>
  <bookViews>
    <workbookView xWindow="-120" yWindow="-120" windowWidth="29040" windowHeight="15720" xr2:uid="{AB3FC53F-0001-4558-93EC-FB3B763DBB72}"/>
  </bookViews>
  <sheets>
    <sheet name="SEPT 22 - 28" sheetId="1" r:id="rId1"/>
  </sheets>
  <definedNames>
    <definedName name="_xlnm.Print_Area" localSheetId="0">'SEPT 22 - 28'!$A$1:$M$60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" i="1" l="1"/>
  <c r="L46" i="1"/>
  <c r="K46" i="1"/>
  <c r="J46" i="1"/>
  <c r="I46" i="1"/>
  <c r="H46" i="1"/>
  <c r="G46" i="1"/>
  <c r="F46" i="1"/>
  <c r="E46" i="1"/>
  <c r="D46" i="1"/>
  <c r="L36" i="1"/>
  <c r="K36" i="1"/>
  <c r="J36" i="1"/>
  <c r="F36" i="1"/>
  <c r="E36" i="1"/>
  <c r="D36" i="1"/>
  <c r="L22" i="1"/>
  <c r="K22" i="1"/>
  <c r="J22" i="1"/>
  <c r="I22" i="1"/>
  <c r="H22" i="1"/>
  <c r="G22" i="1"/>
  <c r="F22" i="1"/>
  <c r="E22" i="1"/>
  <c r="D22" i="1"/>
  <c r="L12" i="1"/>
  <c r="J12" i="1"/>
  <c r="I12" i="1"/>
  <c r="H12" i="1"/>
  <c r="G12" i="1"/>
  <c r="F12" i="1"/>
  <c r="E12" i="1"/>
  <c r="D12" i="1"/>
</calcChain>
</file>

<file path=xl/sharedStrings.xml><?xml version="1.0" encoding="utf-8"?>
<sst xmlns="http://schemas.openxmlformats.org/spreadsheetml/2006/main" count="141" uniqueCount="60">
  <si>
    <t>NATIONAL PETROLEUM AUTHORITY</t>
  </si>
  <si>
    <t>Petroleum Product Quality Indicators
September 22, 2024 -  September 28, 2024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</si>
  <si>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</si>
  <si>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</si>
  <si>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</si>
  <si>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</si>
  <si>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</si>
  <si>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</si>
  <si>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</si>
  <si>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</si>
  <si>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</si>
  <si>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</si>
  <si>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</si>
  <si>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</si>
  <si>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</si>
  <si>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</si>
  <si>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</si>
  <si>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</si>
  <si>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</si>
  <si>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</si>
  <si>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140:2024</t>
  </si>
  <si>
    <t>AVERAGE REGULAR</t>
  </si>
  <si>
    <t>IMPORT</t>
  </si>
  <si>
    <t xml:space="preserve">Regular 50
</t>
  </si>
  <si>
    <t xml:space="preserve">Regular 91
Premium 95 </t>
  </si>
  <si>
    <t>MT HAFNIA MIKALA</t>
  </si>
  <si>
    <t>Regular</t>
  </si>
  <si>
    <t>AVERAGE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</si>
  <si>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</si>
  <si>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</si>
  <si>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</si>
  <si>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</si>
  <si>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</si>
  <si>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</si>
  <si>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</si>
  <si>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</si>
  <si>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 xml:space="preserve">MT BRITISH SAILOR 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</si>
  <si>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</si>
  <si>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</si>
  <si>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</si>
  <si>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</si>
  <si>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</si>
  <si>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</si>
  <si>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</si>
  <si>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</si>
  <si>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</si>
  <si>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</si>
  <si>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</si>
  <si>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To be reported</t>
  </si>
  <si>
    <t>GT ROSILLO EXPLORER</t>
  </si>
  <si>
    <t>&lt;0.05</t>
  </si>
  <si>
    <t>LOCAL REFINERY</t>
  </si>
  <si>
    <t>Refinery</t>
  </si>
  <si>
    <t>SENTUO OIL REFINERY</t>
  </si>
  <si>
    <t>168.0</t>
  </si>
  <si>
    <t xml:space="preserve">AVERAGE </t>
  </si>
  <si>
    <t>64.0</t>
  </si>
  <si>
    <t>GS 535:2022</t>
  </si>
  <si>
    <t>Sentuo Oil Refinery</t>
  </si>
  <si>
    <t>&lt;0.5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</si>
</sst>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>
    <font>
      <sz val="11"/>
      <color theme="1"/>
      <name val="Aptos Narrow"/>
      <family val="2"/>
      <scheme val="minor"/>
    </font>
    <font>
      <sz val="48"/>
      <color theme="1"/>
      <name val="MonSTERRAT"/>
    </font>
    <font>
      <b/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58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64" fontId="1" fillId="0" borderId="32" xfId="0" applyNumberFormat="1" applyFont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  <xf numFmtId="0" fontId="3" fillId="5" borderId="5" xfId="0" applyFont="1" applyFill="1" applyBorder="1" applyAlignment="1">
      <alignment vertical="center"/>
    </xf>
    <xf numFmtId="164" fontId="3" fillId="0" borderId="36" xfId="0" applyNumberFormat="1" applyFont="1" applyBorder="1" applyAlignment="1">
      <alignment horizontal="center" vertical="center"/>
    </xf>
    <xf numFmtId="2" fontId="3" fillId="0" borderId="37" xfId="0" applyNumberFormat="1" applyFont="1" applyBorder="1" applyAlignment="1">
      <alignment horizontal="center" vertical="center"/>
    </xf>
    <xf numFmtId="164" fontId="3" fillId="0" borderId="3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40" xfId="0" applyNumberFormat="1" applyFont="1" applyBorder="1" applyAlignment="1">
      <alignment horizontal="center" vertical="center"/>
    </xf>
    <xf numFmtId="164" fontId="2" fillId="0" borderId="41" xfId="0" applyNumberFormat="1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3" fillId="4" borderId="47" xfId="0" applyFont="1" applyFill="1" applyBorder="1" applyAlignment="1">
      <alignment horizontal="center" vertical="center" wrapText="1"/>
    </xf>
    <xf numFmtId="0" fontId="1" fillId="5" borderId="48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0" borderId="40" xfId="0" applyNumberFormat="1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1" fillId="5" borderId="49" xfId="0" applyFont="1" applyFill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 wrapText="1"/>
    </xf>
    <xf numFmtId="164" fontId="3" fillId="0" borderId="51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40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3" borderId="5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64" fontId="3" fillId="0" borderId="43" xfId="0" applyNumberFormat="1" applyFont="1" applyBorder="1" applyAlignment="1">
      <alignment horizontal="center" vertical="center" wrapText="1"/>
    </xf>
    <xf numFmtId="164" fontId="3" fillId="0" borderId="57" xfId="0" applyNumberFormat="1" applyFont="1" applyBorder="1" applyAlignment="1">
      <alignment horizontal="center" vertical="center" wrapText="1"/>
    </xf>
    <xf numFmtId="0" fontId="3" fillId="0" borderId="43" xfId="0" quotePrefix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4" fillId="0" borderId="9" xfId="0" quotePrefix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164" fontId="3" fillId="0" borderId="60" xfId="0" applyNumberFormat="1" applyFont="1" applyBorder="1" applyAlignment="1">
      <alignment horizontal="center" vertical="center"/>
    </xf>
    <xf numFmtId="2" fontId="3" fillId="0" borderId="60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0" fontId="1" fillId="0" borderId="60" xfId="0" applyFont="1" applyBorder="1"/>
    <xf numFmtId="0" fontId="1" fillId="0" borderId="61" xfId="0" applyFont="1" applyBorder="1"/>
    <xf numFmtId="0" fontId="3" fillId="0" borderId="5" xfId="0" applyFont="1" applyBorder="1" applyAlignment="1">
      <alignment wrapText="1"/>
    </xf>
    <xf numFmtId="0" fontId="3" fillId="0" borderId="65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 wrapText="1"/>
    </xf>
    <xf numFmtId="0" fontId="3" fillId="0" borderId="68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49" fontId="3" fillId="0" borderId="69" xfId="0" applyNumberFormat="1" applyFont="1" applyBorder="1" applyAlignment="1">
      <alignment horizontal="center" vertical="center" wrapText="1"/>
    </xf>
    <xf numFmtId="0" fontId="3" fillId="0" borderId="70" xfId="0" applyFont="1" applyBorder="1" applyAlignment="1">
      <alignment horizontal="center" vertical="center" wrapText="1"/>
    </xf>
    <xf numFmtId="2" fontId="3" fillId="0" borderId="71" xfId="0" applyNumberFormat="1" applyFont="1" applyBorder="1" applyAlignment="1">
      <alignment horizontal="center" vertical="center" wrapText="1"/>
    </xf>
    <xf numFmtId="2" fontId="3" fillId="0" borderId="28" xfId="0" applyNumberFormat="1" applyFont="1" applyBorder="1" applyAlignment="1">
      <alignment horizontal="center" vertical="center" wrapText="1"/>
    </xf>
    <xf numFmtId="2" fontId="3" fillId="0" borderId="8" xfId="0" applyNumberFormat="1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/>
    </xf>
    <xf numFmtId="164" fontId="4" fillId="0" borderId="74" xfId="0" applyNumberFormat="1" applyFont="1" applyBorder="1" applyAlignment="1">
      <alignment horizontal="center" vertical="center"/>
    </xf>
    <xf numFmtId="2" fontId="4" fillId="0" borderId="74" xfId="0" applyNumberFormat="1" applyFont="1" applyBorder="1" applyAlignment="1">
      <alignment horizontal="center" vertical="center"/>
    </xf>
    <xf numFmtId="165" fontId="4" fillId="0" borderId="74" xfId="0" applyNumberFormat="1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164" fontId="1" fillId="0" borderId="75" xfId="0" applyNumberFormat="1" applyFont="1" applyBorder="1" applyAlignment="1" applyProtection="1">
      <alignment horizontal="center" vertical="center"/>
      <protection locked="0"/>
    </xf>
    <xf numFmtId="164" fontId="1" fillId="0" borderId="76" xfId="0" applyNumberFormat="1" applyFont="1" applyBorder="1" applyAlignment="1">
      <alignment horizontal="center" vertical="center"/>
    </xf>
    <xf numFmtId="2" fontId="1" fillId="0" borderId="76" xfId="0" applyNumberFormat="1" applyFont="1" applyBorder="1" applyAlignment="1" applyProtection="1">
      <alignment horizontal="center" vertical="center"/>
      <protection locked="0"/>
    </xf>
    <xf numFmtId="0" fontId="4" fillId="0" borderId="77" xfId="0" applyFont="1" applyBorder="1" applyAlignment="1">
      <alignment horizontal="center" vertical="center"/>
    </xf>
    <xf numFmtId="2" fontId="1" fillId="0" borderId="76" xfId="0" applyNumberFormat="1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/>
    </xf>
    <xf numFmtId="2" fontId="1" fillId="0" borderId="76" xfId="0" quotePrefix="1" applyNumberFormat="1" applyFont="1" applyBorder="1" applyAlignment="1">
      <alignment horizontal="center" vertical="center"/>
    </xf>
    <xf numFmtId="2" fontId="1" fillId="0" borderId="78" xfId="0" applyNumberFormat="1" applyFont="1" applyBorder="1" applyAlignment="1">
      <alignment horizontal="center" vertical="center"/>
    </xf>
    <xf numFmtId="164" fontId="3" fillId="0" borderId="80" xfId="0" applyNumberFormat="1" applyFont="1" applyBorder="1" applyAlignment="1" applyProtection="1">
      <alignment horizontal="center" vertical="center"/>
      <protection locked="0"/>
    </xf>
    <xf numFmtId="1" fontId="3" fillId="0" borderId="80" xfId="0" applyNumberFormat="1" applyFont="1" applyBorder="1" applyAlignment="1" applyProtection="1">
      <alignment horizontal="center" vertical="center"/>
      <protection locked="0"/>
    </xf>
    <xf numFmtId="2" fontId="3" fillId="0" borderId="80" xfId="0" applyNumberFormat="1" applyFont="1" applyBorder="1" applyAlignment="1" applyProtection="1">
      <alignment horizontal="center" vertical="center"/>
      <protection locked="0"/>
    </xf>
    <xf numFmtId="2" fontId="3" fillId="0" borderId="68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3" fillId="5" borderId="0" xfId="0" applyFont="1" applyFill="1" applyAlignment="1">
      <alignment horizontal="center" vertical="center" wrapText="1"/>
    </xf>
    <xf numFmtId="164" fontId="1" fillId="0" borderId="0" xfId="0" applyNumberFormat="1" applyFont="1" applyAlignment="1" applyProtection="1">
      <alignment horizontal="center" vertical="center"/>
      <protection locked="0"/>
    </xf>
    <xf numFmtId="1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 applyProtection="1">
      <alignment horizontal="center" vertical="center"/>
      <protection locked="0"/>
    </xf>
    <xf numFmtId="165" fontId="1" fillId="0" borderId="0" xfId="0" applyNumberFormat="1" applyFont="1" applyAlignment="1" applyProtection="1">
      <alignment horizontal="center" vertical="center"/>
      <protection locked="0"/>
    </xf>
    <xf numFmtId="0" fontId="3" fillId="5" borderId="1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1" fillId="0" borderId="15" xfId="0" applyFont="1" applyBorder="1"/>
    <xf numFmtId="2" fontId="1" fillId="0" borderId="15" xfId="0" applyNumberFormat="1" applyFont="1" applyBorder="1" applyAlignment="1" applyProtection="1">
      <alignment horizontal="center" vertical="center"/>
      <protection locked="0"/>
    </xf>
    <xf numFmtId="2" fontId="1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1" fontId="1" fillId="0" borderId="15" xfId="0" quotePrefix="1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1" fontId="1" fillId="0" borderId="0" xfId="0" quotePrefix="1" applyNumberFormat="1" applyFont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3" fillId="4" borderId="82" xfId="0" applyFont="1" applyFill="1" applyBorder="1" applyAlignment="1">
      <alignment horizontal="center" vertical="center" wrapText="1"/>
    </xf>
    <xf numFmtId="0" fontId="1" fillId="5" borderId="8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3" fillId="0" borderId="8" xfId="0" quotePrefix="1" applyFont="1" applyBorder="1" applyAlignment="1">
      <alignment horizontal="center" vertical="center" wrapText="1"/>
    </xf>
    <xf numFmtId="164" fontId="3" fillId="0" borderId="15" xfId="0" applyNumberFormat="1" applyFont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5" borderId="8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15" xfId="0" applyNumberFormat="1" applyFont="1" applyBorder="1" applyAlignment="1">
      <alignment horizontal="center" vertical="center" wrapText="1"/>
    </xf>
    <xf numFmtId="164" fontId="1" fillId="0" borderId="86" xfId="0" applyNumberFormat="1" applyFont="1" applyBorder="1" applyAlignment="1">
      <alignment horizontal="center" vertical="center" wrapText="1"/>
    </xf>
    <xf numFmtId="0" fontId="1" fillId="0" borderId="86" xfId="0" applyFont="1" applyBorder="1" applyAlignment="1">
      <alignment horizontal="center" vertical="center" wrapText="1"/>
    </xf>
    <xf numFmtId="0" fontId="1" fillId="0" borderId="8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3" fillId="0" borderId="92" xfId="0" applyNumberFormat="1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3" fillId="0" borderId="93" xfId="0" applyFont="1" applyBorder="1" applyAlignment="1">
      <alignment horizontal="center" vertical="center"/>
    </xf>
    <xf numFmtId="164" fontId="1" fillId="0" borderId="65" xfId="0" quotePrefix="1" applyNumberFormat="1" applyFont="1" applyBorder="1" applyAlignment="1">
      <alignment horizontal="center" vertical="center"/>
    </xf>
    <xf numFmtId="164" fontId="1" fillId="0" borderId="42" xfId="0" quotePrefix="1" applyNumberFormat="1" applyFont="1" applyBorder="1" applyAlignment="1">
      <alignment horizontal="center" vertical="center"/>
    </xf>
    <xf numFmtId="164" fontId="1" fillId="0" borderId="52" xfId="0" quotePrefix="1" applyNumberFormat="1" applyFont="1" applyBorder="1" applyAlignment="1">
      <alignment horizontal="center" vertical="center"/>
    </xf>
    <xf numFmtId="1" fontId="1" fillId="0" borderId="94" xfId="0" quotePrefix="1" applyNumberFormat="1" applyFont="1" applyBorder="1" applyAlignment="1">
      <alignment horizontal="center" vertical="center"/>
    </xf>
    <xf numFmtId="164" fontId="1" fillId="0" borderId="95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9" xfId="0" applyFont="1" applyBorder="1"/>
    <xf numFmtId="0" fontId="1" fillId="0" borderId="40" xfId="0" applyFont="1" applyBorder="1"/>
    <xf numFmtId="0" fontId="1" fillId="0" borderId="41" xfId="0" applyFont="1" applyBorder="1"/>
    <xf numFmtId="164" fontId="4" fillId="0" borderId="79" xfId="0" applyNumberFormat="1" applyFont="1" applyBorder="1" applyAlignment="1">
      <alignment horizontal="center" vertical="center"/>
    </xf>
    <xf numFmtId="1" fontId="4" fillId="0" borderId="79" xfId="0" quotePrefix="1" applyNumberFormat="1" applyFont="1" applyBorder="1" applyAlignment="1">
      <alignment horizontal="center" vertical="center"/>
    </xf>
    <xf numFmtId="2" fontId="4" fillId="0" borderId="80" xfId="0" applyNumberFormat="1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2" fontId="4" fillId="0" borderId="80" xfId="0" quotePrefix="1" applyNumberFormat="1" applyFont="1" applyBorder="1" applyAlignment="1">
      <alignment horizontal="center" vertical="center"/>
    </xf>
    <xf numFmtId="2" fontId="4" fillId="0" borderId="68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7" borderId="90" xfId="0" applyFont="1" applyFill="1" applyBorder="1" applyAlignment="1">
      <alignment horizontal="center" vertical="center"/>
    </xf>
    <xf numFmtId="0" fontId="3" fillId="7" borderId="60" xfId="0" applyFont="1" applyFill="1" applyBorder="1" applyAlignment="1">
      <alignment horizontal="center" vertical="center"/>
    </xf>
    <xf numFmtId="0" fontId="3" fillId="7" borderId="6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3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81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1" fillId="5" borderId="85" xfId="0" applyFont="1" applyFill="1" applyBorder="1" applyAlignment="1">
      <alignment horizontal="center" vertical="center" wrapText="1"/>
    </xf>
    <xf numFmtId="0" fontId="1" fillId="5" borderId="86" xfId="0" applyFont="1" applyFill="1" applyBorder="1" applyAlignment="1">
      <alignment horizontal="center" vertical="center" wrapText="1"/>
    </xf>
    <xf numFmtId="0" fontId="3" fillId="6" borderId="73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89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9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1" xfId="0" applyFont="1" applyBorder="1" applyAlignment="1">
      <alignment horizontal="center" vertical="center" wrapText="1"/>
    </xf>
    <xf numFmtId="0" fontId="3" fillId="0" borderId="7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79" xfId="0" applyFont="1" applyFill="1" applyBorder="1" applyAlignment="1">
      <alignment horizontal="center" vertical="center" wrapText="1"/>
    </xf>
    <xf numFmtId="0" fontId="3" fillId="5" borderId="8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7" borderId="52" xfId="0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center" vertical="center"/>
    </xf>
    <xf numFmtId="0" fontId="3" fillId="7" borderId="62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6" borderId="52" xfId="0" applyFont="1" applyFill="1" applyBorder="1" applyAlignment="1">
      <alignment horizontal="center" vertical="center"/>
    </xf>
    <xf numFmtId="0" fontId="3" fillId="6" borderId="42" xfId="0" applyFont="1" applyFill="1" applyBorder="1" applyAlignment="1">
      <alignment horizontal="center" vertical="center"/>
    </xf>
    <xf numFmtId="0" fontId="3" fillId="6" borderId="53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3" fillId="2" borderId="8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98DD20-4E7B-433F-97E9-C7EFF6C0E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426321-5391-44DB-BDE9-6704025E1A83}"/>
            </a:ext>
            <a:ext uri="{147F2762-F138-4A5C-976F-8EAC2B608ADB}">
              <a16:predDERef xmlns:a16="http://schemas.microsoft.com/office/drawing/2014/main" pred="{B1096E06-F074-4E1B-8BF0-1DA2BB4B6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5208CB-BA7A-4A54-AC9D-6A31AF173231}"/>
            </a:ext>
            <a:ext uri="{147F2762-F138-4A5C-976F-8EAC2B608ADB}">
              <a16:predDERef xmlns:a16="http://schemas.microsoft.com/office/drawing/2014/main" pred="{841961BA-467D-4F12-B0AC-1B418E67D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CA3DBAC-4BF3-4F8F-A73A-57C80004286B}"/>
            </a:ext>
            <a:ext uri="{147F2762-F138-4A5C-976F-8EAC2B608ADB}">
              <a16:predDERef xmlns:a16="http://schemas.microsoft.com/office/drawing/2014/main" pred="{6B737BCD-CBA3-4B73-B177-1EF1DC8F4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74F275-D7AB-4AD4-BB62-E383F55CFB7E}"/>
            </a:ext>
            <a:ext uri="{147F2762-F138-4A5C-976F-8EAC2B608ADB}">
              <a16:predDERef xmlns:a16="http://schemas.microsoft.com/office/drawing/2014/main" pred="{A1922FDE-94B6-430E-B66F-DBA7E3D69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46D83AE-AE45-4DD4-8923-8927F5CC6896}"/>
            </a:ext>
            <a:ext uri="{147F2762-F138-4A5C-976F-8EAC2B608ADB}">
              <a16:predDERef xmlns:a16="http://schemas.microsoft.com/office/drawing/2014/main" pred="{15A32E0D-BEB4-4560-8C65-3F9F8D09A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A321E48-8327-4EC1-BB1B-D732A8A1D637}"/>
            </a:ext>
            <a:ext uri="{147F2762-F138-4A5C-976F-8EAC2B608ADB}">
              <a16:predDERef xmlns:a16="http://schemas.microsoft.com/office/drawing/2014/main" pred="{9D303697-3DF0-4D48-83AD-A9C7AFF8E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F2B4DB9-00E6-4D83-B4CD-5F21064B436F}"/>
            </a:ext>
            <a:ext uri="{147F2762-F138-4A5C-976F-8EAC2B608ADB}">
              <a16:predDERef xmlns:a16="http://schemas.microsoft.com/office/drawing/2014/main" pred="{304581FF-BAB2-4531-A10A-2C4823DB9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305595</xdr:colOff>
      <xdr:row>0</xdr:row>
      <xdr:rowOff>195263</xdr:rowOff>
    </xdr:from>
    <xdr:to>
      <xdr:col>1</xdr:col>
      <xdr:colOff>1131094</xdr:colOff>
      <xdr:row>36</xdr:row>
      <xdr:rowOff>357188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6697AFC-9182-4D1D-8ED0-A796066ADDBE}"/>
            </a:ext>
            <a:ext uri="{147F2762-F138-4A5C-976F-8EAC2B608ADB}">
              <a16:predDERef xmlns:a16="http://schemas.microsoft.com/office/drawing/2014/main" pred="{20CB7504-4DA6-4925-8500-D723A0A01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5" y="195263"/>
          <a:ext cx="6149974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78FCA-E211-48A7-885D-8AA30AC49444}">
  <sheetPr>
    <pageSetUpPr fitToPage="1"/>
  </sheetPr>
  <dimension ref="A1:L58"/>
  <sheetViews>
    <sheetView tabSelected="1" view="pageBreakPreview" zoomScale="17" zoomScaleNormal="100" zoomScaleSheetLayoutView="17" workbookViewId="0">
      <selection activeCell="B37" sqref="B37"/>
    </sheetView>
  </sheetViews>
  <sheetFormatPr defaultColWidth="20.85546875" defaultRowHeight="114.75" customHeight="1"/>
  <cols>
    <col min="1" max="1" width="79.85546875" style="2" customWidth="1"/>
    <col min="2" max="2" width="114.42578125" style="2" customWidth="1"/>
    <col min="3" max="3" width="52.140625" style="2" customWidth="1"/>
    <col min="4" max="4" width="68.7109375" style="2" customWidth="1"/>
    <col min="5" max="5" width="65.7109375" style="2" customWidth="1"/>
    <col min="6" max="6" width="70.7109375" style="2" customWidth="1"/>
    <col min="7" max="7" width="72.85546875" style="2" customWidth="1"/>
    <col min="8" max="8" width="79.28515625" style="2" customWidth="1"/>
    <col min="9" max="9" width="101.42578125" style="2" customWidth="1"/>
    <col min="10" max="10" width="105.5703125" style="2" customWidth="1"/>
    <col min="11" max="11" width="88.28515625" style="2" customWidth="1"/>
    <col min="12" max="12" width="99.42578125" style="2" customWidth="1"/>
    <col min="13" max="13" width="75.42578125" style="2" customWidth="1"/>
    <col min="14" max="16384" width="20.85546875" style="2"/>
  </cols>
  <sheetData>
    <row r="1" spans="1:12" ht="90" customHeight="1" thickBot="1">
      <c r="A1" s="1"/>
      <c r="B1" s="248" t="s">
        <v>0</v>
      </c>
      <c r="C1" s="249"/>
      <c r="D1" s="249"/>
      <c r="E1" s="249"/>
      <c r="F1" s="249"/>
      <c r="G1" s="249"/>
      <c r="H1" s="249"/>
      <c r="I1" s="249"/>
      <c r="J1" s="249"/>
      <c r="K1" s="249"/>
      <c r="L1" s="250"/>
    </row>
    <row r="2" spans="1:12" ht="179.25" customHeight="1">
      <c r="A2" s="3"/>
      <c r="B2" s="251" t="s">
        <v>1</v>
      </c>
      <c r="C2" s="252"/>
      <c r="D2" s="252"/>
      <c r="E2" s="252"/>
      <c r="F2" s="252"/>
      <c r="G2" s="252"/>
      <c r="H2" s="252"/>
      <c r="I2" s="252"/>
      <c r="J2" s="252"/>
      <c r="K2" s="252"/>
      <c r="L2" s="253"/>
    </row>
    <row r="3" spans="1:12" ht="114.75" hidden="1" customHeight="1">
      <c r="A3" s="4"/>
      <c r="L3" s="5"/>
    </row>
    <row r="4" spans="1:12" ht="114.75" hidden="1" customHeight="1">
      <c r="A4" s="3"/>
      <c r="B4" s="254" t="s">
        <v>2</v>
      </c>
      <c r="C4" s="254"/>
      <c r="D4" s="254"/>
      <c r="E4" s="254"/>
      <c r="F4" s="254"/>
      <c r="G4" s="254"/>
      <c r="H4" s="254"/>
      <c r="I4" s="254"/>
      <c r="J4" s="254"/>
      <c r="K4" s="254"/>
      <c r="L4" s="254"/>
    </row>
    <row r="5" spans="1:12" s="10" customFormat="1" ht="114.75" hidden="1" customHeight="1">
      <c r="A5" s="6"/>
      <c r="B5" s="217" t="s">
        <v>3</v>
      </c>
      <c r="C5" s="206" t="s">
        <v>4</v>
      </c>
      <c r="D5" s="219" t="s">
        <v>5</v>
      </c>
      <c r="E5" s="220" t="s">
        <v>6</v>
      </c>
      <c r="F5" s="217" t="s">
        <v>7</v>
      </c>
      <c r="G5" s="255" t="s">
        <v>8</v>
      </c>
      <c r="H5" s="188"/>
      <c r="I5" s="188"/>
      <c r="J5" s="188"/>
      <c r="K5" s="256"/>
      <c r="L5" s="257" t="s">
        <v>9</v>
      </c>
    </row>
    <row r="6" spans="1:12" s="19" customFormat="1" ht="184.5" hidden="1" customHeight="1">
      <c r="A6" s="11"/>
      <c r="B6" s="218"/>
      <c r="C6" s="184"/>
      <c r="D6" s="219"/>
      <c r="E6" s="189"/>
      <c r="F6" s="206"/>
      <c r="G6" s="15" t="s">
        <v>10</v>
      </c>
      <c r="H6" s="16" t="s">
        <v>11</v>
      </c>
      <c r="I6" s="17" t="s">
        <v>12</v>
      </c>
      <c r="J6" s="16" t="s">
        <v>13</v>
      </c>
      <c r="K6" s="18" t="s">
        <v>14</v>
      </c>
      <c r="L6" s="184"/>
    </row>
    <row r="7" spans="1:12" s="19" customFormat="1" ht="114.75" hidden="1" customHeight="1">
      <c r="A7" s="12" t="s">
        <v>15</v>
      </c>
      <c r="B7" s="20"/>
      <c r="C7" s="21"/>
      <c r="D7" s="7" t="s">
        <v>16</v>
      </c>
      <c r="E7" s="14">
        <v>50</v>
      </c>
      <c r="F7" s="7" t="s">
        <v>17</v>
      </c>
      <c r="G7" s="14" t="s">
        <v>18</v>
      </c>
      <c r="H7" s="7">
        <v>70</v>
      </c>
      <c r="I7" s="14">
        <v>120</v>
      </c>
      <c r="J7" s="7">
        <v>185</v>
      </c>
      <c r="K7" s="14">
        <v>215</v>
      </c>
      <c r="L7" s="7" t="s">
        <v>19</v>
      </c>
    </row>
    <row r="8" spans="1:12" s="19" customFormat="1" ht="114.75" hidden="1" customHeight="1">
      <c r="A8" s="237" t="s">
        <v>20</v>
      </c>
      <c r="B8" s="240"/>
      <c r="C8" s="22"/>
      <c r="D8" s="23"/>
      <c r="E8" s="24"/>
      <c r="F8" s="25"/>
      <c r="G8" s="25"/>
      <c r="H8" s="25"/>
      <c r="I8" s="25"/>
      <c r="J8" s="25"/>
      <c r="K8" s="25"/>
      <c r="L8" s="26"/>
    </row>
    <row r="9" spans="1:12" s="19" customFormat="1" ht="114.75" hidden="1" customHeight="1">
      <c r="A9" s="238"/>
      <c r="B9" s="241"/>
      <c r="C9" s="27"/>
      <c r="D9" s="28"/>
      <c r="E9" s="29"/>
      <c r="F9" s="30"/>
      <c r="G9" s="30"/>
      <c r="H9" s="30"/>
      <c r="I9" s="30"/>
      <c r="J9" s="30"/>
      <c r="K9" s="30"/>
      <c r="L9" s="31"/>
    </row>
    <row r="10" spans="1:12" s="19" customFormat="1" ht="114.75" hidden="1" customHeight="1">
      <c r="A10" s="238"/>
      <c r="B10" s="242"/>
      <c r="C10" s="27"/>
      <c r="D10" s="28"/>
      <c r="E10" s="29"/>
      <c r="F10" s="30"/>
      <c r="G10" s="30"/>
      <c r="H10" s="30"/>
      <c r="I10" s="30"/>
      <c r="J10" s="30"/>
      <c r="K10" s="30"/>
      <c r="L10" s="31"/>
    </row>
    <row r="11" spans="1:12" s="19" customFormat="1" ht="114.75" hidden="1" customHeight="1">
      <c r="A11" s="239"/>
      <c r="B11" s="242"/>
      <c r="C11" s="32"/>
      <c r="D11" s="33"/>
      <c r="E11" s="34"/>
      <c r="F11" s="35"/>
      <c r="G11" s="35"/>
      <c r="H11" s="35"/>
      <c r="I11" s="35"/>
      <c r="J11" s="35"/>
      <c r="K11" s="35"/>
      <c r="L11" s="36"/>
    </row>
    <row r="12" spans="1:12" s="19" customFormat="1" ht="114.75" hidden="1" customHeight="1">
      <c r="A12" s="37"/>
      <c r="B12" s="243" t="s">
        <v>21</v>
      </c>
      <c r="C12" s="244"/>
      <c r="D12" s="38" t="e">
        <f>AVERAGE(D8,D10)</f>
        <v>#DIV/0!</v>
      </c>
      <c r="E12" s="39" t="e">
        <f t="shared" ref="E12:L12" si="0">AVERAGE(E8,E10)</f>
        <v>#DIV/0!</v>
      </c>
      <c r="F12" s="40" t="e">
        <f t="shared" si="0"/>
        <v>#DIV/0!</v>
      </c>
      <c r="G12" s="40" t="e">
        <f t="shared" si="0"/>
        <v>#DIV/0!</v>
      </c>
      <c r="H12" s="40" t="e">
        <f t="shared" si="0"/>
        <v>#DIV/0!</v>
      </c>
      <c r="I12" s="40" t="e">
        <f t="shared" si="0"/>
        <v>#DIV/0!</v>
      </c>
      <c r="J12" s="40" t="e">
        <f t="shared" si="0"/>
        <v>#DIV/0!</v>
      </c>
      <c r="K12" s="40">
        <v>184</v>
      </c>
      <c r="L12" s="41" t="e">
        <f t="shared" si="0"/>
        <v>#DIV/0!</v>
      </c>
    </row>
    <row r="13" spans="1:12" s="19" customFormat="1" ht="114.75" hidden="1" customHeight="1" thickBot="1">
      <c r="A13" s="6"/>
      <c r="B13" s="10"/>
      <c r="C13" s="10"/>
      <c r="D13" s="42"/>
      <c r="E13" s="42"/>
      <c r="F13" s="42"/>
      <c r="G13" s="42"/>
      <c r="H13" s="42"/>
      <c r="I13" s="42"/>
      <c r="J13" s="42"/>
      <c r="K13" s="42"/>
      <c r="L13" s="43"/>
    </row>
    <row r="14" spans="1:12" s="19" customFormat="1" ht="114.75" hidden="1" customHeight="1">
      <c r="A14" s="44"/>
      <c r="B14" s="245" t="s">
        <v>22</v>
      </c>
      <c r="C14" s="246"/>
      <c r="D14" s="246"/>
      <c r="E14" s="246"/>
      <c r="F14" s="246"/>
      <c r="G14" s="246"/>
      <c r="H14" s="246"/>
      <c r="I14" s="246"/>
      <c r="J14" s="246"/>
      <c r="K14" s="246"/>
      <c r="L14" s="247"/>
    </row>
    <row r="15" spans="1:12" s="19" customFormat="1" ht="114.75" hidden="1" customHeight="1" thickBot="1">
      <c r="A15" s="44"/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7"/>
    </row>
    <row r="16" spans="1:12" s="19" customFormat="1" ht="114.75" hidden="1" customHeight="1" thickBot="1">
      <c r="A16" s="3"/>
      <c r="B16" s="214" t="s">
        <v>2</v>
      </c>
      <c r="C16" s="215"/>
      <c r="D16" s="215"/>
      <c r="E16" s="215"/>
      <c r="F16" s="215"/>
      <c r="G16" s="215"/>
      <c r="H16" s="215"/>
      <c r="I16" s="215"/>
      <c r="J16" s="215"/>
      <c r="K16" s="215"/>
      <c r="L16" s="216"/>
    </row>
    <row r="17" spans="1:12" s="19" customFormat="1" ht="114.75" hidden="1" customHeight="1" thickBot="1">
      <c r="A17" s="6"/>
      <c r="B17" s="217" t="s">
        <v>3</v>
      </c>
      <c r="C17" s="218" t="s">
        <v>4</v>
      </c>
      <c r="D17" s="219" t="s">
        <v>5</v>
      </c>
      <c r="E17" s="220" t="s">
        <v>6</v>
      </c>
      <c r="F17" s="219" t="s">
        <v>7</v>
      </c>
      <c r="G17" s="235" t="s">
        <v>8</v>
      </c>
      <c r="H17" s="236"/>
      <c r="I17" s="235"/>
      <c r="J17" s="236"/>
      <c r="K17" s="235"/>
      <c r="L17" s="226" t="s">
        <v>9</v>
      </c>
    </row>
    <row r="18" spans="1:12" s="19" customFormat="1" ht="114.75" hidden="1" customHeight="1" thickBot="1">
      <c r="A18" s="11"/>
      <c r="B18" s="218"/>
      <c r="C18" s="178"/>
      <c r="D18" s="206"/>
      <c r="E18" s="189"/>
      <c r="F18" s="206"/>
      <c r="G18" s="15" t="s">
        <v>10</v>
      </c>
      <c r="H18" s="7" t="s">
        <v>11</v>
      </c>
      <c r="I18" s="15" t="s">
        <v>12</v>
      </c>
      <c r="J18" s="7" t="s">
        <v>13</v>
      </c>
      <c r="K18" s="15" t="s">
        <v>14</v>
      </c>
      <c r="L18" s="191"/>
    </row>
    <row r="19" spans="1:12" s="19" customFormat="1" ht="114.75" hidden="1" customHeight="1" thickBot="1">
      <c r="A19" s="12" t="s">
        <v>15</v>
      </c>
      <c r="B19" s="48"/>
      <c r="C19" s="49"/>
      <c r="D19" s="8" t="s">
        <v>16</v>
      </c>
      <c r="E19" s="9" t="s">
        <v>23</v>
      </c>
      <c r="F19" s="8" t="s">
        <v>24</v>
      </c>
      <c r="G19" s="9" t="s">
        <v>18</v>
      </c>
      <c r="H19" s="8">
        <v>70</v>
      </c>
      <c r="I19" s="9">
        <v>120</v>
      </c>
      <c r="J19" s="8">
        <v>185</v>
      </c>
      <c r="K19" s="9">
        <v>215</v>
      </c>
      <c r="L19" s="13" t="s">
        <v>19</v>
      </c>
    </row>
    <row r="20" spans="1:12" s="19" customFormat="1" ht="114.75" hidden="1" customHeight="1" thickBot="1">
      <c r="A20" s="227" t="s">
        <v>20</v>
      </c>
      <c r="B20" s="50" t="s">
        <v>25</v>
      </c>
      <c r="C20" s="51" t="s">
        <v>26</v>
      </c>
      <c r="D20" s="52"/>
      <c r="E20" s="53"/>
      <c r="F20" s="52"/>
      <c r="G20" s="54"/>
      <c r="H20" s="55"/>
      <c r="I20" s="54"/>
      <c r="J20" s="55"/>
      <c r="K20" s="54"/>
      <c r="L20" s="52"/>
    </row>
    <row r="21" spans="1:12" s="19" customFormat="1" ht="114.75" hidden="1" customHeight="1" thickBot="1">
      <c r="A21" s="228"/>
      <c r="B21" s="57"/>
      <c r="C21" s="51"/>
      <c r="D21" s="55"/>
      <c r="E21" s="53"/>
      <c r="F21" s="55"/>
      <c r="G21" s="54"/>
      <c r="H21" s="55"/>
      <c r="I21" s="54"/>
      <c r="J21" s="55"/>
      <c r="K21" s="54"/>
      <c r="L21" s="55"/>
    </row>
    <row r="22" spans="1:12" s="19" customFormat="1" ht="114.75" hidden="1" customHeight="1" thickBot="1">
      <c r="A22" s="229"/>
      <c r="B22" s="58" t="s">
        <v>27</v>
      </c>
      <c r="C22" s="59" t="s">
        <v>26</v>
      </c>
      <c r="D22" s="60" t="e">
        <f>AVERAGE(D20:D21)</f>
        <v>#DIV/0!</v>
      </c>
      <c r="E22" s="60" t="e">
        <f t="shared" ref="E22:L22" si="1">AVERAGE(E20:E21)</f>
        <v>#DIV/0!</v>
      </c>
      <c r="F22" s="61" t="e">
        <f t="shared" si="1"/>
        <v>#DIV/0!</v>
      </c>
      <c r="G22" s="60" t="e">
        <f t="shared" si="1"/>
        <v>#DIV/0!</v>
      </c>
      <c r="H22" s="61" t="e">
        <f t="shared" si="1"/>
        <v>#DIV/0!</v>
      </c>
      <c r="I22" s="61" t="e">
        <f t="shared" si="1"/>
        <v>#DIV/0!</v>
      </c>
      <c r="J22" s="60" t="e">
        <f t="shared" si="1"/>
        <v>#DIV/0!</v>
      </c>
      <c r="K22" s="61" t="e">
        <f t="shared" si="1"/>
        <v>#DIV/0!</v>
      </c>
      <c r="L22" s="61" t="e">
        <f t="shared" si="1"/>
        <v>#DIV/0!</v>
      </c>
    </row>
    <row r="23" spans="1:12" s="19" customFormat="1" ht="114.75" hidden="1" customHeight="1" thickBot="1">
      <c r="A23" s="6"/>
      <c r="B23" s="10"/>
      <c r="D23" s="62"/>
      <c r="E23" s="62"/>
      <c r="F23" s="62"/>
      <c r="G23" s="62"/>
      <c r="H23" s="62"/>
      <c r="I23" s="62"/>
      <c r="J23" s="62"/>
      <c r="K23" s="62"/>
      <c r="L23" s="63"/>
    </row>
    <row r="24" spans="1:12" s="19" customFormat="1" ht="114.75" hidden="1" customHeight="1" thickBot="1">
      <c r="A24" s="64" t="s">
        <v>28</v>
      </c>
      <c r="B24" s="230" t="s">
        <v>29</v>
      </c>
      <c r="C24" s="231"/>
      <c r="D24" s="231"/>
      <c r="E24" s="231"/>
      <c r="F24" s="231"/>
      <c r="G24" s="231"/>
      <c r="H24" s="232"/>
      <c r="L24" s="65"/>
    </row>
    <row r="25" spans="1:12" ht="114.75" hidden="1" customHeight="1" thickBot="1">
      <c r="A25" s="66"/>
      <c r="B25" s="233" t="s">
        <v>3</v>
      </c>
      <c r="C25" s="185"/>
      <c r="D25" s="202" t="s">
        <v>5</v>
      </c>
      <c r="E25" s="186" t="s">
        <v>6</v>
      </c>
      <c r="F25" s="202" t="s">
        <v>30</v>
      </c>
      <c r="G25" s="186" t="s">
        <v>31</v>
      </c>
      <c r="H25" s="202" t="s">
        <v>32</v>
      </c>
      <c r="I25" s="68"/>
      <c r="J25" s="68"/>
      <c r="K25" s="68"/>
      <c r="L25" s="65"/>
    </row>
    <row r="26" spans="1:12" ht="85.5" hidden="1" customHeight="1" thickBot="1">
      <c r="A26" s="66"/>
      <c r="B26" s="233"/>
      <c r="C26" s="185"/>
      <c r="D26" s="234"/>
      <c r="E26" s="189"/>
      <c r="F26" s="234"/>
      <c r="G26" s="189"/>
      <c r="H26" s="234"/>
      <c r="I26" s="68"/>
      <c r="J26" s="68"/>
      <c r="K26" s="68"/>
      <c r="L26" s="65"/>
    </row>
    <row r="27" spans="1:12" ht="120" hidden="1">
      <c r="A27" s="12" t="s">
        <v>15</v>
      </c>
      <c r="B27" s="69"/>
      <c r="C27" s="70"/>
      <c r="D27" s="7" t="s">
        <v>33</v>
      </c>
      <c r="E27" s="71">
        <v>50</v>
      </c>
      <c r="F27" s="72">
        <v>46</v>
      </c>
      <c r="G27" s="73" t="s">
        <v>34</v>
      </c>
      <c r="H27" s="72">
        <v>3</v>
      </c>
      <c r="I27" s="68"/>
      <c r="J27" s="68"/>
      <c r="K27" s="68"/>
      <c r="L27" s="65"/>
    </row>
    <row r="28" spans="1:12" ht="111.75" hidden="1" customHeight="1" thickBot="1">
      <c r="A28" s="74" t="s">
        <v>35</v>
      </c>
      <c r="B28" s="221" t="s">
        <v>36</v>
      </c>
      <c r="C28" s="222"/>
      <c r="D28" s="75"/>
      <c r="E28" s="76"/>
      <c r="F28" s="76"/>
      <c r="G28" s="76"/>
      <c r="H28" s="76"/>
      <c r="I28" s="68"/>
      <c r="J28" s="68"/>
      <c r="K28" s="68"/>
      <c r="L28" s="65"/>
    </row>
    <row r="29" spans="1:12" ht="114.75" hidden="1" customHeight="1" thickBot="1">
      <c r="A29" s="77"/>
      <c r="B29" s="78"/>
      <c r="C29" s="78"/>
      <c r="D29" s="79"/>
      <c r="E29" s="79"/>
      <c r="F29" s="79"/>
      <c r="G29" s="79"/>
      <c r="H29" s="80"/>
      <c r="I29" s="81"/>
      <c r="J29" s="82"/>
      <c r="K29" s="82"/>
      <c r="L29" s="83"/>
    </row>
    <row r="30" spans="1:12" ht="114.75" hidden="1" customHeight="1" thickBot="1">
      <c r="A30" s="3"/>
      <c r="B30" s="223" t="s">
        <v>37</v>
      </c>
      <c r="C30" s="224"/>
      <c r="D30" s="224"/>
      <c r="E30" s="224"/>
      <c r="F30" s="224"/>
      <c r="G30" s="224"/>
      <c r="H30" s="224"/>
      <c r="I30" s="224"/>
      <c r="J30" s="224"/>
      <c r="K30" s="224"/>
      <c r="L30" s="225"/>
    </row>
    <row r="31" spans="1:12" ht="126.75" hidden="1" customHeight="1" thickBot="1">
      <c r="A31" s="84"/>
      <c r="B31" s="178" t="s">
        <v>3</v>
      </c>
      <c r="C31" s="179"/>
      <c r="D31" s="182" t="s">
        <v>5</v>
      </c>
      <c r="E31" s="183" t="s">
        <v>38</v>
      </c>
      <c r="F31" s="183" t="s">
        <v>39</v>
      </c>
      <c r="G31" s="183" t="s">
        <v>40</v>
      </c>
      <c r="H31" s="180" t="s">
        <v>41</v>
      </c>
      <c r="I31" s="185"/>
      <c r="J31" s="186"/>
      <c r="K31" s="186"/>
      <c r="L31" s="187"/>
    </row>
    <row r="32" spans="1:12" ht="216" hidden="1" customHeight="1" thickBot="1">
      <c r="A32" s="84"/>
      <c r="B32" s="180"/>
      <c r="C32" s="181"/>
      <c r="D32" s="182"/>
      <c r="E32" s="184"/>
      <c r="F32" s="184"/>
      <c r="G32" s="184"/>
      <c r="H32" s="67" t="s">
        <v>42</v>
      </c>
      <c r="I32" s="85" t="s">
        <v>43</v>
      </c>
      <c r="J32" s="86" t="s">
        <v>44</v>
      </c>
      <c r="K32" s="87" t="s">
        <v>45</v>
      </c>
      <c r="L32" s="88" t="s">
        <v>46</v>
      </c>
    </row>
    <row r="33" spans="1:12" ht="159.75" hidden="1" customHeight="1" thickBot="1">
      <c r="A33" s="7" t="s">
        <v>15</v>
      </c>
      <c r="B33" s="169"/>
      <c r="C33" s="170"/>
      <c r="D33" s="89" t="s">
        <v>18</v>
      </c>
      <c r="E33" s="7">
        <v>480</v>
      </c>
      <c r="F33" s="90" t="s">
        <v>47</v>
      </c>
      <c r="G33" s="91">
        <v>0.05</v>
      </c>
      <c r="H33" s="92">
        <v>0</v>
      </c>
      <c r="I33" s="93">
        <v>1</v>
      </c>
      <c r="J33" s="94" t="s">
        <v>48</v>
      </c>
      <c r="K33" s="94" t="s">
        <v>48</v>
      </c>
      <c r="L33" s="94">
        <v>2</v>
      </c>
    </row>
    <row r="34" spans="1:12" ht="114.75" hidden="1" customHeight="1" thickBot="1">
      <c r="A34" s="95"/>
      <c r="B34" s="208"/>
      <c r="C34" s="209"/>
      <c r="D34" s="96"/>
      <c r="E34" s="96"/>
      <c r="F34" s="96"/>
      <c r="G34" s="96"/>
      <c r="H34" s="97"/>
      <c r="I34" s="98"/>
      <c r="J34" s="97"/>
      <c r="K34" s="97"/>
      <c r="L34" s="97"/>
    </row>
    <row r="35" spans="1:12" ht="114.75" hidden="1" customHeight="1" thickBot="1">
      <c r="A35" s="56"/>
      <c r="B35" s="210" t="s">
        <v>49</v>
      </c>
      <c r="C35" s="211"/>
      <c r="D35" s="100"/>
      <c r="E35" s="101"/>
      <c r="F35" s="102"/>
      <c r="G35" s="103"/>
      <c r="H35" s="104"/>
      <c r="I35" s="104"/>
      <c r="J35" s="105"/>
      <c r="K35" s="106"/>
      <c r="L35" s="107"/>
    </row>
    <row r="36" spans="1:12" s="112" customFormat="1" ht="114.75" hidden="1" customHeight="1" thickBot="1">
      <c r="A36" s="212" t="s">
        <v>27</v>
      </c>
      <c r="B36" s="213"/>
      <c r="C36" s="213"/>
      <c r="D36" s="108" t="e">
        <f>AVERAGE(D34:D35)</f>
        <v>#DIV/0!</v>
      </c>
      <c r="E36" s="109" t="e">
        <f t="shared" ref="E36:L36" si="2">AVERAGE(E34:E35)</f>
        <v>#DIV/0!</v>
      </c>
      <c r="F36" s="110" t="e">
        <f t="shared" si="2"/>
        <v>#DIV/0!</v>
      </c>
      <c r="G36" s="110" t="s">
        <v>50</v>
      </c>
      <c r="H36" s="110">
        <v>0</v>
      </c>
      <c r="I36" s="110">
        <v>0</v>
      </c>
      <c r="J36" s="110" t="e">
        <f t="shared" si="2"/>
        <v>#DIV/0!</v>
      </c>
      <c r="K36" s="110" t="e">
        <f t="shared" si="2"/>
        <v>#DIV/0!</v>
      </c>
      <c r="L36" s="111" t="e">
        <f t="shared" si="2"/>
        <v>#DIV/0!</v>
      </c>
    </row>
    <row r="37" spans="1:12" ht="114.75" customHeight="1" thickBot="1">
      <c r="A37" s="113"/>
      <c r="B37" s="113"/>
      <c r="C37" s="113"/>
      <c r="D37" s="114"/>
      <c r="E37" s="115"/>
      <c r="F37" s="116"/>
      <c r="G37" s="116"/>
      <c r="H37" s="116"/>
      <c r="I37" s="116"/>
      <c r="J37" s="116"/>
      <c r="K37" s="117"/>
      <c r="L37" s="116"/>
    </row>
    <row r="38" spans="1:12" ht="114.75" customHeight="1">
      <c r="A38" s="118"/>
      <c r="B38" s="119"/>
      <c r="C38" s="120"/>
      <c r="D38" s="121"/>
      <c r="E38" s="122"/>
      <c r="F38" s="121"/>
      <c r="G38" s="123" t="s">
        <v>51</v>
      </c>
      <c r="H38" s="124"/>
      <c r="I38" s="124"/>
      <c r="J38" s="125"/>
      <c r="K38" s="126"/>
      <c r="L38" s="127"/>
    </row>
    <row r="39" spans="1:12" ht="114.75" customHeight="1">
      <c r="A39" s="99"/>
      <c r="B39" s="113"/>
      <c r="D39" s="116"/>
      <c r="E39" s="128"/>
      <c r="F39" s="116"/>
      <c r="G39" s="129"/>
      <c r="H39" s="130"/>
      <c r="I39" s="130"/>
      <c r="J39" s="19"/>
      <c r="K39" s="131"/>
      <c r="L39" s="132"/>
    </row>
    <row r="40" spans="1:12" s="19" customFormat="1" ht="114.75" customHeight="1" thickBot="1">
      <c r="A40" s="3"/>
      <c r="B40" s="214" t="s">
        <v>2</v>
      </c>
      <c r="C40" s="215"/>
      <c r="D40" s="215"/>
      <c r="E40" s="215"/>
      <c r="F40" s="215"/>
      <c r="G40" s="215"/>
      <c r="H40" s="215"/>
      <c r="I40" s="215"/>
      <c r="J40" s="215"/>
      <c r="K40" s="215"/>
      <c r="L40" s="216"/>
    </row>
    <row r="41" spans="1:12" s="19" customFormat="1" ht="114.75" customHeight="1" thickBot="1">
      <c r="A41" s="6"/>
      <c r="B41" s="217" t="s">
        <v>52</v>
      </c>
      <c r="C41" s="218" t="s">
        <v>4</v>
      </c>
      <c r="D41" s="219" t="s">
        <v>5</v>
      </c>
      <c r="E41" s="220" t="s">
        <v>6</v>
      </c>
      <c r="F41" s="219" t="s">
        <v>7</v>
      </c>
      <c r="G41" s="188" t="s">
        <v>8</v>
      </c>
      <c r="H41" s="189"/>
      <c r="I41" s="188"/>
      <c r="J41" s="189"/>
      <c r="K41" s="188"/>
      <c r="L41" s="190" t="s">
        <v>9</v>
      </c>
    </row>
    <row r="42" spans="1:12" s="19" customFormat="1" ht="114.75" customHeight="1" thickBot="1">
      <c r="A42" s="11"/>
      <c r="B42" s="218"/>
      <c r="C42" s="178"/>
      <c r="D42" s="206"/>
      <c r="E42" s="189"/>
      <c r="F42" s="206"/>
      <c r="G42" s="15" t="s">
        <v>10</v>
      </c>
      <c r="H42" s="7" t="s">
        <v>11</v>
      </c>
      <c r="I42" s="15" t="s">
        <v>12</v>
      </c>
      <c r="J42" s="7" t="s">
        <v>13</v>
      </c>
      <c r="K42" s="15" t="s">
        <v>14</v>
      </c>
      <c r="L42" s="191"/>
    </row>
    <row r="43" spans="1:12" s="19" customFormat="1" ht="171.75" customHeight="1" thickBot="1">
      <c r="A43" s="12" t="s">
        <v>15</v>
      </c>
      <c r="B43" s="48"/>
      <c r="C43" s="133"/>
      <c r="D43" s="7" t="s">
        <v>16</v>
      </c>
      <c r="E43" s="14" t="s">
        <v>23</v>
      </c>
      <c r="F43" s="7" t="s">
        <v>24</v>
      </c>
      <c r="G43" s="14" t="s">
        <v>18</v>
      </c>
      <c r="H43" s="7">
        <v>70</v>
      </c>
      <c r="I43" s="14">
        <v>120</v>
      </c>
      <c r="J43" s="7">
        <v>185</v>
      </c>
      <c r="K43" s="14">
        <v>215</v>
      </c>
      <c r="L43" s="16" t="s">
        <v>19</v>
      </c>
    </row>
    <row r="44" spans="1:12" s="19" customFormat="1" ht="114.75" customHeight="1" thickBot="1">
      <c r="A44" s="12"/>
      <c r="B44" s="134" t="s">
        <v>53</v>
      </c>
      <c r="C44" s="135" t="s">
        <v>26</v>
      </c>
      <c r="D44" s="7">
        <v>744.7</v>
      </c>
      <c r="E44" s="14">
        <v>30.4</v>
      </c>
      <c r="F44" s="7">
        <v>91.7</v>
      </c>
      <c r="G44" s="14">
        <v>33.1</v>
      </c>
      <c r="H44" s="7">
        <v>57.7</v>
      </c>
      <c r="I44" s="14">
        <v>103.5</v>
      </c>
      <c r="J44" s="136" t="s">
        <v>54</v>
      </c>
      <c r="K44" s="137">
        <v>195</v>
      </c>
      <c r="L44" s="138">
        <v>55</v>
      </c>
    </row>
    <row r="45" spans="1:12" s="19" customFormat="1" ht="114.75" customHeight="1" thickBot="1">
      <c r="A45" s="139" t="s">
        <v>20</v>
      </c>
      <c r="B45" s="140" t="s">
        <v>53</v>
      </c>
      <c r="C45" s="141" t="s">
        <v>26</v>
      </c>
      <c r="D45" s="142">
        <v>739.8</v>
      </c>
      <c r="E45" s="143">
        <v>28.1</v>
      </c>
      <c r="F45" s="144">
        <v>91</v>
      </c>
      <c r="G45" s="145">
        <v>31.4</v>
      </c>
      <c r="H45" s="144">
        <v>57</v>
      </c>
      <c r="I45" s="145">
        <v>95.3</v>
      </c>
      <c r="J45" s="144">
        <v>162.30000000000001</v>
      </c>
      <c r="K45" s="145">
        <v>191.9</v>
      </c>
      <c r="L45" s="142">
        <v>28.1</v>
      </c>
    </row>
    <row r="46" spans="1:12" s="19" customFormat="1" ht="114.75" customHeight="1" thickBot="1">
      <c r="A46" s="6"/>
      <c r="B46" s="192" t="s">
        <v>55</v>
      </c>
      <c r="C46" s="193"/>
      <c r="D46" s="146">
        <f>AVERAGE(D44:D45)</f>
        <v>742.25</v>
      </c>
      <c r="E46" s="146">
        <f t="shared" ref="E46:L46" si="3">AVERAGE(E44:E45)</f>
        <v>29.25</v>
      </c>
      <c r="F46" s="146">
        <f t="shared" si="3"/>
        <v>91.35</v>
      </c>
      <c r="G46" s="146">
        <f t="shared" si="3"/>
        <v>32.25</v>
      </c>
      <c r="H46" s="146">
        <f t="shared" si="3"/>
        <v>57.35</v>
      </c>
      <c r="I46" s="147">
        <f t="shared" si="3"/>
        <v>99.4</v>
      </c>
      <c r="J46" s="147">
        <f t="shared" si="3"/>
        <v>162.30000000000001</v>
      </c>
      <c r="K46" s="147">
        <f t="shared" si="3"/>
        <v>193.45</v>
      </c>
      <c r="L46" s="148">
        <f t="shared" si="3"/>
        <v>41.55</v>
      </c>
    </row>
    <row r="47" spans="1:12" s="19" customFormat="1" ht="124.5" customHeight="1" thickBot="1">
      <c r="A47" s="6"/>
      <c r="B47" s="10"/>
      <c r="C47" s="10"/>
      <c r="D47" s="42"/>
      <c r="E47" s="42"/>
      <c r="F47" s="42"/>
      <c r="G47" s="42"/>
      <c r="H47" s="42"/>
      <c r="I47" s="128"/>
      <c r="J47" s="2"/>
      <c r="K47" s="2"/>
      <c r="L47" s="5"/>
    </row>
    <row r="48" spans="1:12" s="19" customFormat="1" ht="114.75" customHeight="1" thickBot="1">
      <c r="A48" s="149" t="s">
        <v>28</v>
      </c>
      <c r="B48" s="194" t="s">
        <v>29</v>
      </c>
      <c r="C48" s="195"/>
      <c r="D48" s="195"/>
      <c r="E48" s="195"/>
      <c r="F48" s="195"/>
      <c r="G48" s="195"/>
      <c r="H48" s="196"/>
      <c r="L48" s="65"/>
    </row>
    <row r="49" spans="1:12" s="19" customFormat="1" ht="114.75" customHeight="1">
      <c r="A49" s="66"/>
      <c r="B49" s="197" t="s">
        <v>52</v>
      </c>
      <c r="C49" s="198"/>
      <c r="D49" s="201" t="s">
        <v>5</v>
      </c>
      <c r="E49" s="201" t="s">
        <v>6</v>
      </c>
      <c r="F49" s="201" t="s">
        <v>30</v>
      </c>
      <c r="G49" s="204" t="s">
        <v>31</v>
      </c>
      <c r="H49" s="206" t="s">
        <v>32</v>
      </c>
      <c r="I49" s="68"/>
      <c r="J49" s="68"/>
      <c r="K49" s="68"/>
      <c r="L49" s="65"/>
    </row>
    <row r="50" spans="1:12" s="19" customFormat="1" ht="114.75" customHeight="1" thickBot="1">
      <c r="A50" s="66"/>
      <c r="B50" s="199"/>
      <c r="C50" s="200"/>
      <c r="D50" s="202"/>
      <c r="E50" s="203"/>
      <c r="F50" s="203"/>
      <c r="G50" s="205"/>
      <c r="H50" s="207"/>
      <c r="I50" s="68"/>
      <c r="J50" s="68"/>
      <c r="K50" s="68"/>
      <c r="L50" s="65"/>
    </row>
    <row r="51" spans="1:12" s="19" customFormat="1" ht="154.5" customHeight="1" thickBot="1">
      <c r="A51" s="8" t="s">
        <v>15</v>
      </c>
      <c r="B51" s="70"/>
      <c r="C51" s="70"/>
      <c r="D51" s="7" t="s">
        <v>33</v>
      </c>
      <c r="E51" s="71">
        <v>1500</v>
      </c>
      <c r="F51" s="72">
        <v>46</v>
      </c>
      <c r="G51" s="73" t="s">
        <v>34</v>
      </c>
      <c r="H51" s="150">
        <v>3</v>
      </c>
      <c r="I51" s="151"/>
      <c r="J51" s="68"/>
      <c r="K51" s="68"/>
      <c r="L51" s="65"/>
    </row>
    <row r="52" spans="1:12" s="19" customFormat="1" ht="114.75" customHeight="1" thickBot="1">
      <c r="A52" s="152" t="s">
        <v>35</v>
      </c>
      <c r="B52" s="173" t="s">
        <v>53</v>
      </c>
      <c r="C52" s="174"/>
      <c r="D52" s="153">
        <v>831.1</v>
      </c>
      <c r="E52" s="154">
        <v>45.2</v>
      </c>
      <c r="F52" s="155">
        <v>51.7</v>
      </c>
      <c r="G52" s="156" t="s">
        <v>56</v>
      </c>
      <c r="H52" s="157">
        <v>1</v>
      </c>
      <c r="I52" s="158"/>
      <c r="J52" s="158"/>
      <c r="K52" s="158"/>
      <c r="L52" s="159"/>
    </row>
    <row r="53" spans="1:12" ht="114.75" customHeight="1" thickBot="1">
      <c r="A53" s="160"/>
      <c r="B53" s="161"/>
      <c r="C53" s="161"/>
      <c r="D53" s="161"/>
      <c r="E53" s="161"/>
      <c r="F53" s="161"/>
      <c r="G53" s="161"/>
      <c r="H53" s="161"/>
      <c r="I53" s="161"/>
      <c r="J53" s="161"/>
      <c r="K53" s="161"/>
      <c r="L53" s="162"/>
    </row>
    <row r="54" spans="1:12" ht="114.75" customHeight="1" thickBot="1">
      <c r="A54" s="3"/>
      <c r="B54" s="175" t="s">
        <v>37</v>
      </c>
      <c r="C54" s="176"/>
      <c r="D54" s="176"/>
      <c r="E54" s="176"/>
      <c r="F54" s="176"/>
      <c r="G54" s="176"/>
      <c r="H54" s="176"/>
      <c r="I54" s="176"/>
      <c r="J54" s="176"/>
      <c r="K54" s="176"/>
      <c r="L54" s="177"/>
    </row>
    <row r="55" spans="1:12" ht="126.75" customHeight="1" thickBot="1">
      <c r="A55" s="84"/>
      <c r="B55" s="178" t="s">
        <v>52</v>
      </c>
      <c r="C55" s="179"/>
      <c r="D55" s="182" t="s">
        <v>5</v>
      </c>
      <c r="E55" s="183" t="s">
        <v>38</v>
      </c>
      <c r="F55" s="183" t="s">
        <v>39</v>
      </c>
      <c r="G55" s="183" t="s">
        <v>40</v>
      </c>
      <c r="H55" s="180" t="s">
        <v>41</v>
      </c>
      <c r="I55" s="185"/>
      <c r="J55" s="186"/>
      <c r="K55" s="186"/>
      <c r="L55" s="187"/>
    </row>
    <row r="56" spans="1:12" ht="216" customHeight="1" thickBot="1">
      <c r="A56" s="84"/>
      <c r="B56" s="180"/>
      <c r="C56" s="181"/>
      <c r="D56" s="182"/>
      <c r="E56" s="184"/>
      <c r="F56" s="184"/>
      <c r="G56" s="184"/>
      <c r="H56" s="67" t="s">
        <v>42</v>
      </c>
      <c r="I56" s="85" t="s">
        <v>43</v>
      </c>
      <c r="J56" s="86" t="s">
        <v>44</v>
      </c>
      <c r="K56" s="87" t="s">
        <v>45</v>
      </c>
      <c r="L56" s="88" t="s">
        <v>46</v>
      </c>
    </row>
    <row r="57" spans="1:12" ht="159.75" customHeight="1" thickBot="1">
      <c r="A57" s="7" t="s">
        <v>15</v>
      </c>
      <c r="B57" s="169"/>
      <c r="C57" s="170"/>
      <c r="D57" s="89" t="s">
        <v>18</v>
      </c>
      <c r="E57" s="7">
        <v>480</v>
      </c>
      <c r="F57" s="90" t="s">
        <v>47</v>
      </c>
      <c r="G57" s="91">
        <v>0.05</v>
      </c>
      <c r="H57" s="92">
        <v>0</v>
      </c>
      <c r="I57" s="93">
        <v>1</v>
      </c>
      <c r="J57" s="94" t="s">
        <v>48</v>
      </c>
      <c r="K57" s="94" t="s">
        <v>48</v>
      </c>
      <c r="L57" s="94">
        <v>2</v>
      </c>
    </row>
    <row r="58" spans="1:12" ht="114.75" customHeight="1" thickBot="1">
      <c r="A58" s="74" t="s">
        <v>57</v>
      </c>
      <c r="B58" s="171" t="s">
        <v>58</v>
      </c>
      <c r="C58" s="172"/>
      <c r="D58" s="163">
        <v>544.29999999999995</v>
      </c>
      <c r="E58" s="164">
        <v>896</v>
      </c>
      <c r="F58" s="165">
        <v>5.48</v>
      </c>
      <c r="G58" s="166" t="s">
        <v>59</v>
      </c>
      <c r="H58" s="167">
        <v>0</v>
      </c>
      <c r="I58" s="167">
        <v>0.53</v>
      </c>
      <c r="J58" s="165">
        <f>26.39+32.58</f>
        <v>58.97</v>
      </c>
      <c r="K58" s="165">
        <v>40.4</v>
      </c>
      <c r="L58" s="168">
        <v>0</v>
      </c>
    </row>
  </sheetData>
  <mergeCells count="69">
    <mergeCell ref="B16:L16"/>
    <mergeCell ref="B1:L1"/>
    <mergeCell ref="B2:L2"/>
    <mergeCell ref="B4:L4"/>
    <mergeCell ref="B5:B6"/>
    <mergeCell ref="C5:C6"/>
    <mergeCell ref="D5:D6"/>
    <mergeCell ref="E5:E6"/>
    <mergeCell ref="F5:F6"/>
    <mergeCell ref="G5:K5"/>
    <mergeCell ref="L5:L6"/>
    <mergeCell ref="A8:A11"/>
    <mergeCell ref="B8:B9"/>
    <mergeCell ref="B10:B11"/>
    <mergeCell ref="B12:C12"/>
    <mergeCell ref="B14:L14"/>
    <mergeCell ref="L17:L18"/>
    <mergeCell ref="A20:A22"/>
    <mergeCell ref="B24:H24"/>
    <mergeCell ref="B25:C26"/>
    <mergeCell ref="D25:D26"/>
    <mergeCell ref="E25:E26"/>
    <mergeCell ref="F25:F26"/>
    <mergeCell ref="G25:G26"/>
    <mergeCell ref="H25:H26"/>
    <mergeCell ref="B17:B18"/>
    <mergeCell ref="C17:C18"/>
    <mergeCell ref="D17:D18"/>
    <mergeCell ref="E17:E18"/>
    <mergeCell ref="F17:F18"/>
    <mergeCell ref="G17:K17"/>
    <mergeCell ref="B28:C28"/>
    <mergeCell ref="B30:L30"/>
    <mergeCell ref="B31:C32"/>
    <mergeCell ref="D31:D32"/>
    <mergeCell ref="E31:E32"/>
    <mergeCell ref="F31:F32"/>
    <mergeCell ref="G31:G32"/>
    <mergeCell ref="H31:L31"/>
    <mergeCell ref="B33:C33"/>
    <mergeCell ref="B34:C34"/>
    <mergeCell ref="B35:C35"/>
    <mergeCell ref="A36:C36"/>
    <mergeCell ref="B40:L40"/>
    <mergeCell ref="G41:K41"/>
    <mergeCell ref="L41:L42"/>
    <mergeCell ref="B46:C46"/>
    <mergeCell ref="B48:H48"/>
    <mergeCell ref="B49:C50"/>
    <mergeCell ref="D49:D50"/>
    <mergeCell ref="E49:E50"/>
    <mergeCell ref="F49:F50"/>
    <mergeCell ref="G49:G50"/>
    <mergeCell ref="H49:H50"/>
    <mergeCell ref="B41:B42"/>
    <mergeCell ref="C41:C42"/>
    <mergeCell ref="D41:D42"/>
    <mergeCell ref="E41:E42"/>
    <mergeCell ref="F41:F42"/>
    <mergeCell ref="B57:C57"/>
    <mergeCell ref="B58:C58"/>
    <mergeCell ref="B52:C52"/>
    <mergeCell ref="B54:L54"/>
    <mergeCell ref="B55:C56"/>
    <mergeCell ref="D55:D56"/>
    <mergeCell ref="E55:E56"/>
    <mergeCell ref="F55:F56"/>
    <mergeCell ref="G55:G56"/>
    <mergeCell ref="H55:L55"/>
  </mergeCells>
  <pageMargins left="0.23" right="0.7" top="0.16" bottom="0.16" header="0.3" footer="0.16"/>
  <pageSetup paperSize="9" scale="12" orientation="landscape" r:id="rId1"/>
  <rowBreaks count="1" manualBreakCount="1">
    <brk id="47" max="12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SEU7YU5J4REP-309372809-79884</_dlc_DocId>
    <_dlc_DocIdUrl xmlns="999f919b-ab5a-4db1-a56a-2b12b49855bf">
      <Url>https://swpgh.sharepoint.com/sites/swpnpa/_layouts/15/DocIdRedir.aspx?ID=SEU7YU5J4REP-309372809-79884</Url>
      <Description>SEU7YU5J4REP-309372809-79884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B9C197F8-AC4A-438B-BA3B-44E7F3CBE4AE}"/>
</file>

<file path=customXml/itemProps2.xml><?xml version="1.0" encoding="utf-8"?>
<ds:datastoreItem xmlns:ds="http://schemas.openxmlformats.org/officeDocument/2006/customXml" ds:itemID="{FFDB846B-8BF5-4FFC-AA07-B34E3DB1129D}"/>
</file>

<file path=customXml/itemProps3.xml><?xml version="1.0" encoding="utf-8"?>
<ds:datastoreItem xmlns:ds="http://schemas.openxmlformats.org/officeDocument/2006/customXml" ds:itemID="{FE430723-9A3B-4DA3-BC5D-74160AE63C76}"/>
</file>

<file path=customXml/itemProps4.xml><?xml version="1.0" encoding="utf-8"?>
<ds:datastoreItem xmlns:ds="http://schemas.openxmlformats.org/officeDocument/2006/customXml" ds:itemID="{1F0D0A35-D678-44C1-9236-2281A03986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2024-11-13T20:20:43Z</dcterms:created>
  <dcterms:modified xsi:type="dcterms:W3CDTF">2024-12-03T11:52:44Z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04ea9d47-4d86-457d-897f-7acddbccb9cd</vt:lpwstr>
  </property>
  <property fmtid="{D5CDD505-2E9C-101B-9397-08002B2CF9AE}" pid="4" name="MediaServiceImageTags">
    <vt:lpwstr/>
  </property>
</Properties>
</file>