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X:\Research\Downstream Industry Statistics\NATIONAL DOMESTIC SUPPLY\"/>
    </mc:Choice>
  </mc:AlternateContent>
  <xr:revisionPtr revIDLastSave="0" documentId="13_ncr:1_{13EC991E-06D9-4B91-9177-C8CC1C42C7FA}" xr6:coauthVersionLast="47" xr6:coauthVersionMax="47" xr10:uidLastSave="{00000000-0000-0000-0000-000000000000}"/>
  <bookViews>
    <workbookView xWindow="-120" yWindow="-120" windowWidth="29040" windowHeight="15840" tabRatio="432" xr2:uid="{00000000-000D-0000-FFFF-FFFF00000000}"/>
  </bookViews>
  <sheets>
    <sheet name="1999-2022" sheetId="27" r:id="rId1"/>
    <sheet name="Jan-Dec 1999" sheetId="21" r:id="rId2"/>
    <sheet name="Jan-Dec 2000" sheetId="25" r:id="rId3"/>
    <sheet name="Jan-Dec 2001" sheetId="22" r:id="rId4"/>
    <sheet name="Jan-Dec 2002" sheetId="23" r:id="rId5"/>
    <sheet name="Jan-Dec 2003" sheetId="24" r:id="rId6"/>
    <sheet name="Jan-Dec 2004" sheetId="15" r:id="rId7"/>
    <sheet name="Jan-Dec 2005" sheetId="18" r:id="rId8"/>
    <sheet name="Jan-Dec 2006" sheetId="19" r:id="rId9"/>
    <sheet name="Jan-Dec 2007" sheetId="20" r:id="rId10"/>
    <sheet name="Jan-Dec 2008" sheetId="16" r:id="rId11"/>
    <sheet name="Jan-Dec 2009" sheetId="17" r:id="rId12"/>
    <sheet name="Jan-Dec 2010" sheetId="3" r:id="rId13"/>
    <sheet name="Jan-Dec 2011" sheetId="2" r:id="rId14"/>
    <sheet name="Jan-Dec 2012" sheetId="1" r:id="rId15"/>
    <sheet name="Jan-Dec 2013" sheetId="5" r:id="rId16"/>
    <sheet name="Jan-Dec 2014" sheetId="6" r:id="rId17"/>
    <sheet name="Jan-Dec 2015" sheetId="11" r:id="rId18"/>
    <sheet name="Jan-Dec 2016" sheetId="14" r:id="rId19"/>
    <sheet name="Jan-Dec 17" sheetId="28" r:id="rId20"/>
    <sheet name="Jan-Dec 18" sheetId="31" r:id="rId21"/>
    <sheet name="Jan-Dec 19" sheetId="33" r:id="rId22"/>
    <sheet name="Jan-Dec 2020" sheetId="34" r:id="rId23"/>
    <sheet name="Jan-Dec 2021 " sheetId="36" r:id="rId24"/>
    <sheet name="Jan-Dec 2022" sheetId="37" r:id="rId25"/>
  </sheets>
  <externalReferences>
    <externalReference r:id="rId26"/>
  </externalReferences>
  <definedNames>
    <definedName name="_xlnm.Print_Area" localSheetId="0">'1999-2022'!$B$1:$T$62</definedName>
    <definedName name="_xlnm.Print_Area" localSheetId="19">'Jan-Dec 17'!$B$1:$P$38</definedName>
    <definedName name="_xlnm.Print_Area" localSheetId="20">'Jan-Dec 18'!$B$1:$Q$38</definedName>
    <definedName name="_xlnm.Print_Area" localSheetId="21">'Jan-Dec 19'!$B$1:$Q$38</definedName>
    <definedName name="_xlnm.Print_Area" localSheetId="12">'Jan-Dec 2010'!$B$5:$L$43</definedName>
    <definedName name="_xlnm.Print_Area" localSheetId="13">'Jan-Dec 2011'!$B$39:$I$51</definedName>
    <definedName name="_xlnm.Print_Area" localSheetId="14">'Jan-Dec 2012'!$B$2:$M$40</definedName>
    <definedName name="_xlnm.Print_Area" localSheetId="15">'Jan-Dec 2013'!$B$1:$M$38</definedName>
    <definedName name="_xlnm.Print_Area" localSheetId="16">'Jan-Dec 2014'!$B$1:$P$37</definedName>
    <definedName name="_xlnm.Print_Area" localSheetId="17">'Jan-Dec 2015'!$B$1:$O$16</definedName>
    <definedName name="_xlnm.Print_Area" localSheetId="18">'Jan-Dec 2016'!$B$1:$P$38</definedName>
    <definedName name="_xlnm.Print_Area" localSheetId="22">'Jan-Dec 2020'!$B$1:$Q$38</definedName>
    <definedName name="_xlnm.Print_Area" localSheetId="23">'Jan-Dec 2021 '!$B$1:$Q$38</definedName>
    <definedName name="_xlnm.Print_Area" localSheetId="24">'Jan-Dec 2022'!$B$1:$Q$38</definedName>
    <definedName name="_xlnm.Print_Titles" localSheetId="0">'1999-2022'!$B:$B,'1999-2022'!$1:$1</definedName>
    <definedName name="_xlnm.Print_Titles" localSheetId="12">'Jan-Dec 2010'!$B$5:$B$65458,'Jan-Dec 2010'!$B$5:$IO$5</definedName>
    <definedName name="_xlnm.Print_Titles" localSheetId="13">'Jan-Dec 2011'!$B:$B,'Jan-Dec 2011'!$1:$1</definedName>
    <definedName name="_xlnm.Print_Titles" localSheetId="14">'Jan-Dec 2012'!$B:$B,'Jan-Dec 2012'!$2:$2</definedName>
    <definedName name="_xlnm.Print_Titles" localSheetId="15">'Jan-Dec 2013'!$B:$B,'Jan-Dec 2013'!$1:$1</definedName>
    <definedName name="_xlnm.Print_Titles" localSheetId="16">'Jan-Dec 2014'!$B:$B,'Jan-Dec 2014'!$1:$1</definedName>
    <definedName name="_xlnm.Print_Titles" localSheetId="17">'Jan-Dec 2015'!$B:$B,'Jan-Dec 2015'!$1:$1</definedName>
    <definedName name="_xlnm.Print_Titles" localSheetId="18">'Jan-Dec 2016'!$B:$B,'Jan-Dec 2016'!$1:$1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33" l="1"/>
  <c r="O22" i="28" l="1"/>
  <c r="F22" i="28"/>
  <c r="M22" i="28" s="1"/>
  <c r="N22" i="28" s="1"/>
  <c r="P22" i="28" s="1"/>
  <c r="O21" i="28"/>
  <c r="L21" i="28"/>
  <c r="F21" i="28"/>
  <c r="M21" i="28" s="1"/>
  <c r="N21" i="28" s="1"/>
  <c r="P21" i="28" l="1"/>
  <c r="AB14" i="6" l="1"/>
  <c r="AE9" i="6" l="1"/>
  <c r="AE8"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Tijani Shaibu</author>
  </authors>
  <commentList>
    <comment ref="E6" authorId="0" shapeId="0" xr:uid="{00000000-0006-0000-1600-000001000000}">
      <text>
        <r>
          <rPr>
            <b/>
            <sz val="11"/>
            <color indexed="81"/>
            <rFont val="Tahoma"/>
            <family val="2"/>
          </rPr>
          <t>Tijani Shaibu:</t>
        </r>
        <r>
          <rPr>
            <sz val="11"/>
            <color indexed="81"/>
            <rFont val="Tahoma"/>
            <family val="2"/>
          </rPr>
          <t xml:space="preserve">
Figure revised from 152,502,550 to 153,944,550</t>
        </r>
      </text>
    </comment>
  </commentList>
</comments>
</file>

<file path=xl/sharedStrings.xml><?xml version="1.0" encoding="utf-8"?>
<sst xmlns="http://schemas.openxmlformats.org/spreadsheetml/2006/main" count="1124" uniqueCount="125">
  <si>
    <t>All products in litres except LPG in kg</t>
  </si>
  <si>
    <t>2012</t>
  </si>
  <si>
    <t>Fuel  oil</t>
  </si>
  <si>
    <t>Gas oil</t>
  </si>
  <si>
    <t>Gasoil (Mines)</t>
  </si>
  <si>
    <t>MGO Local</t>
  </si>
  <si>
    <t>MGO Foreign</t>
  </si>
  <si>
    <t>Kerosene</t>
  </si>
  <si>
    <t>LPG</t>
  </si>
  <si>
    <t>Premium</t>
  </si>
  <si>
    <t>Premix</t>
  </si>
  <si>
    <t>ATK (Lts)</t>
  </si>
  <si>
    <t>TOTAL</t>
  </si>
  <si>
    <t xml:space="preserve">Fuel  oil </t>
  </si>
  <si>
    <t xml:space="preserve">Gas oil </t>
  </si>
  <si>
    <t xml:space="preserve">Marine Gasoil </t>
  </si>
  <si>
    <t xml:space="preserve">Kerosene </t>
  </si>
  <si>
    <t xml:space="preserve">LPG </t>
  </si>
  <si>
    <t xml:space="preserve">Premium </t>
  </si>
  <si>
    <t>Conversion Factor</t>
  </si>
  <si>
    <t>Gasoil(Mines)</t>
  </si>
  <si>
    <t xml:space="preserve">ATK </t>
  </si>
  <si>
    <t>2011</t>
  </si>
  <si>
    <t xml:space="preserve">TOTAL </t>
  </si>
  <si>
    <t>L.P G</t>
  </si>
  <si>
    <t>Total</t>
  </si>
  <si>
    <t>YEAR 2009</t>
  </si>
  <si>
    <t>NATIONAL PETROLEUM CONSUMPTION</t>
  </si>
  <si>
    <t>UNITS IN LITRES, EXCEPT LPG IN KGS</t>
  </si>
  <si>
    <t>MONTH</t>
  </si>
  <si>
    <t>PREMIX</t>
  </si>
  <si>
    <t>KEROSENE</t>
  </si>
  <si>
    <t>ATK</t>
  </si>
  <si>
    <t>GASOIL</t>
  </si>
  <si>
    <t>FUEL OIL</t>
  </si>
  <si>
    <t>GASOIL (MINES)</t>
  </si>
  <si>
    <t>YEAR 2008</t>
  </si>
  <si>
    <t>YEAR 2007</t>
  </si>
  <si>
    <t>PREMIUM</t>
  </si>
  <si>
    <t>YEAR 2006</t>
  </si>
  <si>
    <t>YEAR 2005</t>
  </si>
  <si>
    <t>YEAR 2004</t>
  </si>
  <si>
    <t>YEAR 2003</t>
  </si>
  <si>
    <t>YEAR 2002</t>
  </si>
  <si>
    <t>YEAR 2001</t>
  </si>
  <si>
    <t>YEAR 2000</t>
  </si>
  <si>
    <t>YEAR 1999</t>
  </si>
  <si>
    <t>2013</t>
  </si>
  <si>
    <t xml:space="preserve">L.P G </t>
  </si>
  <si>
    <t>Gasoil ( Rigs)</t>
  </si>
  <si>
    <t>Kerosene Industrial</t>
  </si>
  <si>
    <t>Unified</t>
  </si>
  <si>
    <t>2014</t>
  </si>
  <si>
    <r>
      <t xml:space="preserve">UNIT: LTR </t>
    </r>
    <r>
      <rPr>
        <sz val="14"/>
        <color theme="1"/>
        <rFont val="Calibri"/>
        <family val="2"/>
        <scheme val="minor"/>
      </rPr>
      <t>(except LPG which is in KG)</t>
    </r>
  </si>
  <si>
    <t>Year</t>
  </si>
  <si>
    <t>2015</t>
  </si>
  <si>
    <r>
      <t xml:space="preserve">UNIT: LTR </t>
    </r>
    <r>
      <rPr>
        <sz val="20"/>
        <color theme="1"/>
        <rFont val="Calibri"/>
        <family val="2"/>
        <scheme val="minor"/>
      </rPr>
      <t>(except LPG which is in KG)</t>
    </r>
  </si>
  <si>
    <t>UNIT: LTR (except LPG which is in KG)</t>
  </si>
  <si>
    <t>2016</t>
  </si>
  <si>
    <t>MGO FOREIGN</t>
  </si>
  <si>
    <t>UNITS IN MT</t>
  </si>
  <si>
    <t xml:space="preserve">PREMIUM </t>
  </si>
  <si>
    <t>NATIONAL CONSUMPTION</t>
  </si>
  <si>
    <t>Units : Metric tonnes (MT)</t>
  </si>
  <si>
    <t>NATIONAL CONSUMPTION (MT)</t>
  </si>
  <si>
    <t>NATIONAL DOMESTIC SUPPLY_2017</t>
  </si>
  <si>
    <t>All Products are in Litres except LPG which is in Kg</t>
  </si>
  <si>
    <t>Fuel  oil (Industrial)</t>
  </si>
  <si>
    <t>Fuel  oil (Power Plant)</t>
  </si>
  <si>
    <t xml:space="preserve">Marine Gasoil (Local) </t>
  </si>
  <si>
    <t>Naphtha (Unified)</t>
  </si>
  <si>
    <t>LPG- Propane (Power Plant)</t>
  </si>
  <si>
    <t xml:space="preserve">Premix </t>
  </si>
  <si>
    <t>Marine Gasoil (Foreign)</t>
  </si>
  <si>
    <t xml:space="preserve">Gasoil (Mines) </t>
  </si>
  <si>
    <t xml:space="preserve"> Gasoil (Rig)</t>
  </si>
  <si>
    <t xml:space="preserve">January </t>
  </si>
  <si>
    <t>February</t>
  </si>
  <si>
    <t>March</t>
  </si>
  <si>
    <t>April</t>
  </si>
  <si>
    <t>May</t>
  </si>
  <si>
    <t>June</t>
  </si>
  <si>
    <t>July</t>
  </si>
  <si>
    <t>August</t>
  </si>
  <si>
    <t>September</t>
  </si>
  <si>
    <t>October</t>
  </si>
  <si>
    <t>November</t>
  </si>
  <si>
    <t>December</t>
  </si>
  <si>
    <t>Conversion Factor (CF)</t>
  </si>
  <si>
    <t>Revised C.F Effective August 2017</t>
  </si>
  <si>
    <t>All Products are in metric tonnes (MT)</t>
  </si>
  <si>
    <t>Company</t>
  </si>
  <si>
    <t>Fuel Oil (Power Plants)</t>
  </si>
  <si>
    <t>Fuel  oil (Industries)</t>
  </si>
  <si>
    <t>NATIONAL DOMESTIC SUPPLY_2018</t>
  </si>
  <si>
    <t>Month</t>
  </si>
  <si>
    <t>Gas oil (Diesel)</t>
  </si>
  <si>
    <t xml:space="preserve">*LPG </t>
  </si>
  <si>
    <t xml:space="preserve">Gasoline (Premium) </t>
  </si>
  <si>
    <t>*LPG refers to LPG (mainly Butane) used by Domestic, Commercial, Industrial and Autogas Users.</t>
  </si>
  <si>
    <t>Effective 1st August 2017</t>
  </si>
  <si>
    <t>NATIONAL DOMESTIC SUPPLY_2019</t>
  </si>
  <si>
    <t>LPG - Propane (Power Plant)</t>
  </si>
  <si>
    <t>Residual Fuel oil (Industrial)</t>
  </si>
  <si>
    <t>Heavy Fuel oil (Power Plant)</t>
  </si>
  <si>
    <t xml:space="preserve"> </t>
  </si>
  <si>
    <t>NATIONAL DOMESTIC SUPPLY_2020</t>
  </si>
  <si>
    <t xml:space="preserve">LPG - Butane </t>
  </si>
  <si>
    <t>LPG -Propane (Power Plant)</t>
  </si>
  <si>
    <t>LPG - Butane  for Domestic (Residential), Commercial, Industrial and Autogas use.</t>
  </si>
  <si>
    <t>Effective January 2013</t>
  </si>
  <si>
    <t>Effective (1999-2012)</t>
  </si>
  <si>
    <t>UNIT: All Products in litres except LPG in Kg</t>
  </si>
  <si>
    <t>UNIT:MT</t>
  </si>
  <si>
    <t>NATIONAL DOMESTIC SUPPLY_2021</t>
  </si>
  <si>
    <t xml:space="preserve"> Gasoil (Power Plant)</t>
  </si>
  <si>
    <t xml:space="preserve"> Gasoil             (Cell Site)</t>
  </si>
  <si>
    <t xml:space="preserve"> Gasoil (Cell Site)</t>
  </si>
  <si>
    <t xml:space="preserve">Gasoil           (Mines) </t>
  </si>
  <si>
    <t xml:space="preserve"> Gasoil          (Rig)</t>
  </si>
  <si>
    <t>NB: LPG - Butane  for Domestic (Residential), Commercial, Industrial and Autogas use.</t>
  </si>
  <si>
    <t>Gasoil (Power Plant) and Gasoil (Cell Site) prior to 2021 were added to Gasoil (Diesel). However, the two are still reported under Gasoil (Diesel) for both the BDC (BIDEC) and OMC Performance Statistics files.</t>
  </si>
  <si>
    <t>NATIONAL DOMESTIC SUPPLY_2022</t>
  </si>
  <si>
    <t xml:space="preserve"> Gasoil        (Power Plant)</t>
  </si>
  <si>
    <t xml:space="preserve"> Gasoil      (Cell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</si>
</sst>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_(* \(#,##0.00\);_(* &quot;-&quot;??_);_(@_)"/>
    <numFmt numFmtId="165" formatCode="_(* #,##0_);_(* \(#,##0\);_(* &quot;-&quot;??_);_(@_)"/>
    <numFmt numFmtId="166" formatCode="[$-409]mmm\-yy;@"/>
    <numFmt numFmtId="167" formatCode="#,##0;[Red]#,##0"/>
    <numFmt numFmtId="168" formatCode="0_);\(0\)"/>
    <numFmt numFmtId="169" formatCode="_-* #,##0_-;\-* #,##0_-;_-* &quot;-&quot;??_-;_-@_-"/>
    <numFmt numFmtId="170" formatCode="0.000%"/>
    <numFmt numFmtId="171" formatCode="0.0%"/>
  </numFmts>
  <fonts count="60" x14ac:knownFonts="1">
    <font>
      <sz val="11"/>
      <color theme="1"/>
      <name val="Calibri"/>
      <family val="2"/>
      <scheme val="minor"/>
    </font>
    <font>
      <sz val="11"/>
      <color theme="1"/>
      <name val="Calibri"/>
      <family val="2"/>
      <scheme val="minor"/>
    </font>
    <font>
      <b/>
      <sz val="11"/>
      <color theme="1"/>
      <name val="Calibri"/>
      <family val="2"/>
      <scheme val="minor"/>
    </font>
    <font>
      <sz val="28"/>
      <color theme="1"/>
      <name val="Calibri"/>
      <family val="2"/>
      <scheme val="minor"/>
    </font>
    <font>
      <sz val="26"/>
      <color theme="1"/>
      <name val="Calibri"/>
      <family val="2"/>
      <scheme val="minor"/>
    </font>
    <font>
      <b/>
      <sz val="26"/>
      <color theme="1"/>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
      <b/>
      <sz val="11"/>
      <color rgb="FFFF0000"/>
      <name val="Calibri"/>
      <family val="2"/>
      <scheme val="minor"/>
    </font>
    <font>
      <sz val="12"/>
      <color theme="1"/>
      <name val="Calibri"/>
      <family val="2"/>
      <scheme val="minor"/>
    </font>
    <font>
      <b/>
      <sz val="18"/>
      <color theme="1"/>
      <name val="Calibri"/>
      <family val="2"/>
      <scheme val="minor"/>
    </font>
    <font>
      <sz val="14"/>
      <color theme="1"/>
      <name val="Calibri"/>
      <family val="2"/>
      <scheme val="minor"/>
    </font>
    <font>
      <sz val="16"/>
      <color theme="1"/>
      <name val="Calibri"/>
      <family val="2"/>
      <scheme val="minor"/>
    </font>
    <font>
      <b/>
      <sz val="22"/>
      <color theme="1"/>
      <name val="Calibri"/>
      <family val="2"/>
      <scheme val="minor"/>
    </font>
    <font>
      <sz val="18"/>
      <color theme="1"/>
      <name val="Calibri"/>
      <family val="2"/>
      <scheme val="minor"/>
    </font>
    <font>
      <b/>
      <sz val="20"/>
      <color theme="1"/>
      <name val="Calibri"/>
      <family val="2"/>
      <scheme val="minor"/>
    </font>
    <font>
      <b/>
      <sz val="28"/>
      <color theme="1"/>
      <name val="Calibri"/>
      <family val="2"/>
      <scheme val="minor"/>
    </font>
    <font>
      <sz val="10"/>
      <name val="Arial"/>
      <family val="2"/>
    </font>
    <font>
      <b/>
      <sz val="16"/>
      <name val="Arial"/>
      <family val="2"/>
    </font>
    <font>
      <b/>
      <sz val="10"/>
      <name val="Arial"/>
      <family val="2"/>
    </font>
    <font>
      <b/>
      <sz val="11"/>
      <name val="Arial"/>
      <family val="2"/>
    </font>
    <font>
      <b/>
      <u/>
      <sz val="14"/>
      <name val="Arial"/>
      <family val="2"/>
    </font>
    <font>
      <i/>
      <u/>
      <sz val="10"/>
      <name val="Arial"/>
      <family val="2"/>
    </font>
    <font>
      <sz val="10"/>
      <name val="Arial"/>
      <family val="2"/>
    </font>
    <font>
      <sz val="11"/>
      <color theme="1"/>
      <name val="Times New Roman"/>
      <family val="1"/>
    </font>
    <font>
      <b/>
      <sz val="11"/>
      <color theme="1"/>
      <name val="Times New Roman"/>
      <family val="1"/>
    </font>
    <font>
      <b/>
      <sz val="11"/>
      <name val="Calibri"/>
      <family val="2"/>
      <scheme val="minor"/>
    </font>
    <font>
      <sz val="11"/>
      <name val="Calibri"/>
      <family val="2"/>
      <scheme val="minor"/>
    </font>
    <font>
      <b/>
      <sz val="18"/>
      <color theme="1"/>
      <name val="Times New Roman"/>
      <family val="1"/>
    </font>
    <font>
      <b/>
      <sz val="24"/>
      <color theme="1"/>
      <name val="Times New Roman"/>
      <family val="1"/>
    </font>
    <font>
      <sz val="20"/>
      <color theme="1"/>
      <name val="Calibri"/>
      <family val="2"/>
      <scheme val="minor"/>
    </font>
    <font>
      <b/>
      <sz val="11"/>
      <name val="Times New Roman"/>
      <family val="1"/>
    </font>
    <font>
      <b/>
      <sz val="12"/>
      <name val="Calibri"/>
      <family val="2"/>
      <scheme val="minor"/>
    </font>
    <font>
      <b/>
      <sz val="14"/>
      <name val="Calibri"/>
      <family val="2"/>
      <scheme val="minor"/>
    </font>
    <font>
      <sz val="14"/>
      <name val="Calibri"/>
      <family val="2"/>
      <scheme val="minor"/>
    </font>
    <font>
      <sz val="16"/>
      <name val="Calibri"/>
      <family val="2"/>
      <scheme val="minor"/>
    </font>
    <font>
      <b/>
      <sz val="16"/>
      <name val="Calibri"/>
      <family val="2"/>
      <scheme val="minor"/>
    </font>
    <font>
      <sz val="18"/>
      <name val="Calibri"/>
      <family val="2"/>
      <scheme val="minor"/>
    </font>
    <font>
      <b/>
      <sz val="24"/>
      <color theme="1"/>
      <name val="Calibri"/>
      <family val="2"/>
      <scheme val="minor"/>
    </font>
    <font>
      <i/>
      <u/>
      <sz val="14"/>
      <name val="Arial"/>
      <family val="2"/>
    </font>
    <font>
      <b/>
      <u/>
      <sz val="20"/>
      <name val="Arial"/>
      <family val="2"/>
    </font>
    <font>
      <i/>
      <u/>
      <sz val="16"/>
      <name val="Arial"/>
      <family val="2"/>
    </font>
    <font>
      <b/>
      <sz val="14"/>
      <name val="Arial"/>
      <family val="2"/>
    </font>
    <font>
      <sz val="16"/>
      <name val="Arial"/>
      <family val="2"/>
    </font>
    <font>
      <sz val="11"/>
      <color theme="1"/>
      <name val="Tahoma"/>
      <family val="2"/>
    </font>
    <font>
      <b/>
      <sz val="26"/>
      <color theme="1"/>
      <name val="Times New Roman"/>
      <family val="1"/>
    </font>
    <font>
      <b/>
      <sz val="16"/>
      <color theme="1"/>
      <name val="Times New Roman"/>
      <family val="1"/>
    </font>
    <font>
      <sz val="14"/>
      <color theme="1"/>
      <name val="Times New Roman"/>
      <family val="1"/>
    </font>
    <font>
      <b/>
      <sz val="20"/>
      <color theme="1"/>
      <name val="Times New Roman"/>
      <family val="1"/>
    </font>
    <font>
      <sz val="18"/>
      <color theme="1"/>
      <name val="Times New Roman"/>
      <family val="1"/>
    </font>
    <font>
      <sz val="16"/>
      <color theme="1"/>
      <name val="Times New Roman"/>
      <family val="1"/>
    </font>
    <font>
      <sz val="10"/>
      <color theme="1"/>
      <name val="Tahoma"/>
      <family val="2"/>
    </font>
    <font>
      <sz val="12"/>
      <color theme="1"/>
      <name val="Arial"/>
      <family val="2"/>
    </font>
    <font>
      <b/>
      <sz val="12"/>
      <color theme="1"/>
      <name val="Arial"/>
      <family val="2"/>
    </font>
    <font>
      <sz val="12"/>
      <name val="Arial"/>
      <family val="2"/>
    </font>
    <font>
      <b/>
      <sz val="12"/>
      <name val="Arial"/>
      <family val="2"/>
    </font>
    <font>
      <b/>
      <sz val="11"/>
      <color indexed="81"/>
      <name val="Tahoma"/>
      <family val="2"/>
    </font>
    <font>
      <sz val="11"/>
      <color indexed="81"/>
      <name val="Tahoma"/>
      <family val="2"/>
    </font>
    <font>
      <sz val="8"/>
      <name val="Calibri"/>
      <family val="2"/>
      <scheme val="minor"/>
    </font>
  </fonts>
  <fills count="2">
    <fill>
      <patternFill patternType="none"/>
    </fill>
    <fill>
      <patternFill patternType="gray125"/>
    </fill>
  </fills>
  <borders count="78">
    <border>
      <left/>
      <right/>
      <top/>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medium">
        <color indexed="64"/>
      </right>
      <top style="thin">
        <color theme="1"/>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medium">
        <color rgb="FF000000"/>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rgb="FF000000"/>
      </left>
      <right style="medium">
        <color indexed="64"/>
      </right>
      <top style="medium">
        <color rgb="FF000000"/>
      </top>
      <bottom style="medium">
        <color indexed="64"/>
      </bottom>
      <diagonal/>
    </border>
    <border>
      <left style="medium">
        <color rgb="FF000000"/>
      </left>
      <right style="medium">
        <color indexed="64"/>
      </right>
      <top/>
      <bottom style="thin">
        <color theme="1"/>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theme="1"/>
      </top>
      <bottom style="thin">
        <color indexed="64"/>
      </bottom>
      <diagonal/>
    </border>
    <border>
      <left style="thin">
        <color theme="1"/>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rgb="FF000000"/>
      </left>
      <right style="medium">
        <color indexed="64"/>
      </right>
      <top style="thin">
        <color theme="1"/>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theme="1"/>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1"/>
      </left>
      <right style="thin">
        <color indexed="64"/>
      </right>
      <top/>
      <bottom style="thin">
        <color indexed="64"/>
      </bottom>
      <diagonal/>
    </border>
    <border>
      <left style="thin">
        <color theme="1"/>
      </left>
      <right/>
      <top/>
      <bottom/>
      <diagonal/>
    </border>
    <border>
      <left/>
      <right style="thin">
        <color theme="1"/>
      </right>
      <top/>
      <bottom/>
      <diagonal/>
    </border>
    <border>
      <left style="thin">
        <color theme="1"/>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rgb="FF000000"/>
      </top>
      <bottom style="medium">
        <color indexed="64"/>
      </bottom>
      <diagonal/>
    </border>
    <border>
      <left style="medium">
        <color indexed="64"/>
      </left>
      <right/>
      <top style="medium">
        <color rgb="FF000000"/>
      </top>
      <bottom style="medium">
        <color indexed="64"/>
      </bottom>
      <diagonal/>
    </border>
    <border>
      <left style="thin">
        <color indexed="64"/>
      </left>
      <right/>
      <top style="medium">
        <color rgb="FF000000"/>
      </top>
      <bottom style="medium">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18" fillId="0" borderId="0"/>
    <xf numFmtId="43" fontId="18" fillId="0" borderId="0" applyFont="0" applyFill="0" applyBorder="0" applyAlignment="0" applyProtection="0"/>
    <xf numFmtId="9" fontId="18" fillId="0" borderId="0" applyFont="0" applyFill="0" applyBorder="0" applyAlignment="0" applyProtection="0"/>
    <xf numFmtId="0" fontId="52" fillId="0" borderId="0"/>
  </cellStyleXfs>
  <cellXfs count="506">
    <xf numFmtId="0" fontId="0" fillId="0" borderId="0" xfId="0"/>
    <xf numFmtId="0" fontId="3" fillId="0" borderId="0" xfId="0" applyFont="1" applyAlignment="1">
      <alignment vertical="top"/>
    </xf>
    <xf numFmtId="0" fontId="4" fillId="0" borderId="0" xfId="0" applyFont="1" applyAlignment="1">
      <alignment vertical="top"/>
    </xf>
    <xf numFmtId="0" fontId="6" fillId="0" borderId="0" xfId="0" applyFont="1"/>
    <xf numFmtId="165" fontId="0" fillId="0" borderId="0" xfId="0" applyNumberFormat="1"/>
    <xf numFmtId="164" fontId="0" fillId="0" borderId="0" xfId="1" applyFont="1" applyAlignment="1">
      <alignment vertical="center"/>
    </xf>
    <xf numFmtId="0" fontId="0" fillId="0" borderId="0" xfId="0" applyAlignment="1">
      <alignment vertical="center"/>
    </xf>
    <xf numFmtId="166" fontId="2" fillId="0" borderId="10" xfId="0" applyNumberFormat="1" applyFont="1" applyBorder="1" applyAlignment="1">
      <alignment horizontal="center"/>
    </xf>
    <xf numFmtId="165" fontId="0" fillId="0" borderId="11" xfId="1" applyNumberFormat="1" applyFont="1" applyFill="1" applyBorder="1"/>
    <xf numFmtId="165" fontId="0" fillId="0" borderId="12" xfId="1" applyNumberFormat="1" applyFont="1" applyFill="1" applyBorder="1"/>
    <xf numFmtId="165" fontId="0" fillId="0" borderId="14" xfId="1" applyNumberFormat="1" applyFont="1" applyFill="1" applyBorder="1"/>
    <xf numFmtId="165" fontId="9" fillId="0" borderId="8" xfId="1" applyNumberFormat="1" applyFont="1" applyFill="1" applyBorder="1"/>
    <xf numFmtId="165" fontId="0" fillId="0" borderId="15" xfId="1" applyNumberFormat="1" applyFont="1" applyFill="1" applyBorder="1"/>
    <xf numFmtId="165" fontId="0" fillId="0" borderId="0" xfId="1" applyNumberFormat="1" applyFont="1"/>
    <xf numFmtId="165" fontId="7" fillId="0" borderId="0" xfId="1" applyNumberFormat="1" applyFont="1" applyFill="1" applyBorder="1"/>
    <xf numFmtId="0" fontId="8" fillId="0" borderId="0" xfId="0" applyFont="1" applyAlignment="1">
      <alignment wrapText="1"/>
    </xf>
    <xf numFmtId="165" fontId="10" fillId="0" borderId="0" xfId="0" applyNumberFormat="1" applyFont="1"/>
    <xf numFmtId="0" fontId="6" fillId="0" borderId="7" xfId="0" applyFont="1" applyBorder="1" applyAlignment="1">
      <alignment horizontal="center"/>
    </xf>
    <xf numFmtId="0" fontId="8" fillId="0" borderId="7" xfId="0" applyFont="1" applyBorder="1" applyAlignment="1">
      <alignment horizontal="center"/>
    </xf>
    <xf numFmtId="0" fontId="8"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6" xfId="0" applyFont="1" applyBorder="1" applyAlignment="1">
      <alignment horizontal="center" vertical="center" wrapText="1"/>
    </xf>
    <xf numFmtId="166" fontId="2" fillId="0" borderId="27" xfId="0" applyNumberFormat="1" applyFont="1" applyBorder="1" applyAlignment="1">
      <alignment horizontal="center"/>
    </xf>
    <xf numFmtId="165" fontId="10" fillId="0" borderId="28" xfId="1" applyNumberFormat="1" applyFont="1" applyBorder="1"/>
    <xf numFmtId="165" fontId="10" fillId="0" borderId="11" xfId="1" applyNumberFormat="1" applyFont="1" applyBorder="1"/>
    <xf numFmtId="166" fontId="2" fillId="0" borderId="30" xfId="0" applyNumberFormat="1" applyFont="1" applyBorder="1" applyAlignment="1">
      <alignment horizontal="center"/>
    </xf>
    <xf numFmtId="0" fontId="10" fillId="0" borderId="0" xfId="0" applyFont="1"/>
    <xf numFmtId="0" fontId="7" fillId="0" borderId="35" xfId="0" applyFont="1" applyBorder="1" applyAlignment="1">
      <alignment horizontal="center" vertical="center" wrapText="1"/>
    </xf>
    <xf numFmtId="0" fontId="0" fillId="0" borderId="0" xfId="0" applyAlignment="1">
      <alignment horizontal="center"/>
    </xf>
    <xf numFmtId="0" fontId="11" fillId="0" borderId="0" xfId="0" applyFont="1" applyAlignment="1">
      <alignment horizontal="center" vertical="center"/>
    </xf>
    <xf numFmtId="0" fontId="13" fillId="0" borderId="0" xfId="0" applyFont="1" applyAlignment="1">
      <alignment horizontal="center" vertical="center"/>
    </xf>
    <xf numFmtId="164" fontId="13" fillId="0" borderId="0" xfId="1" applyFont="1" applyAlignment="1">
      <alignment horizontal="center" vertical="center"/>
    </xf>
    <xf numFmtId="165" fontId="13" fillId="0" borderId="15" xfId="1" applyNumberFormat="1" applyFont="1" applyFill="1" applyBorder="1"/>
    <xf numFmtId="165" fontId="13" fillId="0" borderId="32" xfId="1" applyNumberFormat="1" applyFont="1" applyFill="1" applyBorder="1"/>
    <xf numFmtId="165" fontId="13" fillId="0" borderId="0" xfId="0" applyNumberFormat="1" applyFont="1"/>
    <xf numFmtId="165" fontId="13" fillId="0" borderId="0" xfId="1" applyNumberFormat="1" applyFont="1"/>
    <xf numFmtId="0" fontId="13" fillId="0" borderId="0" xfId="0" applyFont="1"/>
    <xf numFmtId="165" fontId="13" fillId="0" borderId="37" xfId="1" applyNumberFormat="1" applyFont="1" applyFill="1" applyBorder="1"/>
    <xf numFmtId="165" fontId="13" fillId="0" borderId="18" xfId="1" applyNumberFormat="1" applyFont="1" applyFill="1" applyBorder="1"/>
    <xf numFmtId="165" fontId="6" fillId="0" borderId="21" xfId="1" applyNumberFormat="1" applyFont="1" applyFill="1" applyBorder="1"/>
    <xf numFmtId="165" fontId="6" fillId="0" borderId="22" xfId="1" applyNumberFormat="1" applyFont="1" applyFill="1" applyBorder="1"/>
    <xf numFmtId="9" fontId="13" fillId="0" borderId="0" xfId="0" applyNumberFormat="1" applyFont="1"/>
    <xf numFmtId="0" fontId="8" fillId="0" borderId="0" xfId="0" applyFont="1" applyAlignment="1">
      <alignment horizontal="center" wrapText="1"/>
    </xf>
    <xf numFmtId="0" fontId="12" fillId="0" borderId="0" xfId="0" applyFont="1" applyAlignment="1">
      <alignment horizontal="center" wrapText="1"/>
    </xf>
    <xf numFmtId="165" fontId="12" fillId="0" borderId="0" xfId="1" applyNumberFormat="1" applyFont="1"/>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5" xfId="0" applyFont="1" applyBorder="1" applyAlignment="1">
      <alignment horizontal="center" vertical="center"/>
    </xf>
    <xf numFmtId="0" fontId="12" fillId="0" borderId="0" xfId="0" applyFont="1"/>
    <xf numFmtId="0" fontId="8" fillId="0" borderId="5" xfId="0" applyFont="1" applyBorder="1"/>
    <xf numFmtId="0" fontId="8" fillId="0" borderId="7" xfId="0" applyFont="1" applyBorder="1"/>
    <xf numFmtId="0" fontId="8" fillId="0" borderId="1" xfId="0" applyFont="1" applyBorder="1"/>
    <xf numFmtId="0" fontId="8" fillId="0" borderId="0" xfId="0" applyFont="1" applyAlignment="1">
      <alignment horizontal="center"/>
    </xf>
    <xf numFmtId="0" fontId="8" fillId="0" borderId="0" xfId="0" applyFont="1"/>
    <xf numFmtId="0" fontId="11" fillId="0" borderId="7" xfId="0" applyFont="1" applyBorder="1" applyAlignment="1">
      <alignment horizontal="center" vertical="center"/>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6" xfId="0" applyFont="1" applyBorder="1" applyAlignment="1">
      <alignment horizontal="center" vertical="center" wrapText="1"/>
    </xf>
    <xf numFmtId="166" fontId="6" fillId="0" borderId="8" xfId="0" applyNumberFormat="1" applyFont="1" applyBorder="1" applyAlignment="1">
      <alignment horizontal="center" wrapText="1"/>
    </xf>
    <xf numFmtId="165" fontId="13" fillId="0" borderId="28" xfId="1" applyNumberFormat="1" applyFont="1" applyBorder="1"/>
    <xf numFmtId="165" fontId="13" fillId="0" borderId="8" xfId="1" applyNumberFormat="1" applyFont="1" applyBorder="1"/>
    <xf numFmtId="165" fontId="6" fillId="0" borderId="8" xfId="1" applyNumberFormat="1" applyFont="1" applyBorder="1"/>
    <xf numFmtId="0" fontId="11" fillId="0" borderId="21" xfId="0" applyFont="1" applyBorder="1" applyAlignment="1">
      <alignment horizontal="center" wrapText="1"/>
    </xf>
    <xf numFmtId="165" fontId="6" fillId="0" borderId="26" xfId="1" applyNumberFormat="1" applyFont="1" applyFill="1" applyBorder="1"/>
    <xf numFmtId="0" fontId="6" fillId="0" borderId="0" xfId="0" applyFont="1" applyAlignment="1">
      <alignment horizontal="center" wrapText="1"/>
    </xf>
    <xf numFmtId="165" fontId="13" fillId="0" borderId="0" xfId="1" applyNumberFormat="1" applyFont="1" applyFill="1" applyBorder="1"/>
    <xf numFmtId="0" fontId="6" fillId="0" borderId="35" xfId="0" applyFont="1" applyBorder="1" applyAlignment="1">
      <alignment horizontal="center" vertical="center" wrapText="1"/>
    </xf>
    <xf numFmtId="164" fontId="0" fillId="0" borderId="0" xfId="1" applyFont="1"/>
    <xf numFmtId="10" fontId="6" fillId="0" borderId="0" xfId="0" applyNumberFormat="1" applyFont="1"/>
    <xf numFmtId="0" fontId="6" fillId="0" borderId="0" xfId="0" applyFont="1" applyAlignment="1">
      <alignment horizontal="center" vertical="center" wrapText="1"/>
    </xf>
    <xf numFmtId="166" fontId="6" fillId="0" borderId="0" xfId="0" applyNumberFormat="1" applyFont="1" applyAlignment="1">
      <alignment horizontal="center"/>
    </xf>
    <xf numFmtId="10" fontId="13" fillId="0" borderId="0" xfId="2" applyNumberFormat="1" applyFont="1" applyBorder="1" applyAlignment="1"/>
    <xf numFmtId="10" fontId="13" fillId="0" borderId="0" xfId="2" applyNumberFormat="1" applyFont="1" applyFill="1" applyBorder="1" applyAlignment="1"/>
    <xf numFmtId="10" fontId="13" fillId="0" borderId="0" xfId="2" applyNumberFormat="1" applyFont="1" applyBorder="1"/>
    <xf numFmtId="0" fontId="6" fillId="0" borderId="0" xfId="0" applyFont="1" applyAlignment="1">
      <alignment horizontal="center"/>
    </xf>
    <xf numFmtId="10" fontId="6" fillId="0" borderId="0" xfId="2" applyNumberFormat="1" applyFont="1" applyBorder="1" applyAlignment="1"/>
    <xf numFmtId="10" fontId="6" fillId="0" borderId="0" xfId="2" applyNumberFormat="1" applyFont="1" applyFill="1" applyBorder="1" applyAlignment="1"/>
    <xf numFmtId="10" fontId="6" fillId="0" borderId="0" xfId="2" applyNumberFormat="1" applyFont="1" applyBorder="1"/>
    <xf numFmtId="10" fontId="0" fillId="0" borderId="0" xfId="0" applyNumberFormat="1"/>
    <xf numFmtId="0" fontId="18" fillId="0" borderId="0" xfId="3"/>
    <xf numFmtId="0" fontId="20" fillId="0" borderId="21" xfId="3" applyFont="1" applyBorder="1" applyAlignment="1">
      <alignment horizontal="center"/>
    </xf>
    <xf numFmtId="0" fontId="20" fillId="0" borderId="23" xfId="3" applyFont="1" applyBorder="1" applyAlignment="1">
      <alignment horizontal="center"/>
    </xf>
    <xf numFmtId="0" fontId="20" fillId="0" borderId="35" xfId="3" applyFont="1" applyBorder="1" applyAlignment="1">
      <alignment horizontal="center"/>
    </xf>
    <xf numFmtId="0" fontId="20" fillId="0" borderId="24" xfId="3" applyFont="1" applyBorder="1" applyAlignment="1">
      <alignment horizontal="center"/>
    </xf>
    <xf numFmtId="0" fontId="20" fillId="0" borderId="26" xfId="3" applyFont="1" applyBorder="1" applyAlignment="1">
      <alignment horizontal="center"/>
    </xf>
    <xf numFmtId="167" fontId="18" fillId="0" borderId="12" xfId="3" applyNumberFormat="1" applyBorder="1"/>
    <xf numFmtId="3" fontId="18" fillId="0" borderId="0" xfId="3" applyNumberFormat="1"/>
    <xf numFmtId="0" fontId="20" fillId="0" borderId="23" xfId="3" applyFont="1" applyBorder="1"/>
    <xf numFmtId="167" fontId="20" fillId="0" borderId="35" xfId="3" applyNumberFormat="1" applyFont="1" applyBorder="1"/>
    <xf numFmtId="167" fontId="18" fillId="0" borderId="0" xfId="3" applyNumberFormat="1"/>
    <xf numFmtId="0" fontId="20" fillId="0" borderId="12" xfId="3" applyFont="1" applyBorder="1"/>
    <xf numFmtId="0" fontId="20" fillId="0" borderId="12" xfId="3" applyFont="1" applyBorder="1" applyAlignment="1">
      <alignment horizontal="center"/>
    </xf>
    <xf numFmtId="17" fontId="20" fillId="0" borderId="20" xfId="3" applyNumberFormat="1" applyFont="1" applyBorder="1" applyAlignment="1">
      <alignment horizontal="left"/>
    </xf>
    <xf numFmtId="167" fontId="18" fillId="0" borderId="42" xfId="3" applyNumberFormat="1" applyBorder="1"/>
    <xf numFmtId="167" fontId="18" fillId="0" borderId="20" xfId="3" applyNumberFormat="1" applyBorder="1"/>
    <xf numFmtId="0" fontId="25" fillId="0" borderId="0" xfId="0" applyFont="1"/>
    <xf numFmtId="0" fontId="25" fillId="0" borderId="0" xfId="0" applyFont="1" applyAlignment="1">
      <alignment vertical="center"/>
    </xf>
    <xf numFmtId="165" fontId="25" fillId="0" borderId="11" xfId="1" applyNumberFormat="1" applyFont="1" applyFill="1" applyBorder="1"/>
    <xf numFmtId="165" fontId="25" fillId="0" borderId="12" xfId="1" applyNumberFormat="1" applyFont="1" applyFill="1" applyBorder="1"/>
    <xf numFmtId="165" fontId="25" fillId="0" borderId="15" xfId="1" applyNumberFormat="1" applyFont="1" applyFill="1" applyBorder="1"/>
    <xf numFmtId="165" fontId="25" fillId="0" borderId="0" xfId="0" applyNumberFormat="1" applyFont="1"/>
    <xf numFmtId="165" fontId="25" fillId="0" borderId="0" xfId="1" applyNumberFormat="1" applyFont="1"/>
    <xf numFmtId="165" fontId="25" fillId="0" borderId="0" xfId="2" applyNumberFormat="1" applyFont="1"/>
    <xf numFmtId="10" fontId="25" fillId="0" borderId="0" xfId="2" applyNumberFormat="1" applyFont="1"/>
    <xf numFmtId="164" fontId="25" fillId="0" borderId="0" xfId="1" applyFont="1"/>
    <xf numFmtId="164" fontId="25" fillId="0" borderId="0" xfId="0" applyNumberFormat="1" applyFont="1"/>
    <xf numFmtId="165" fontId="26" fillId="0" borderId="0" xfId="0" applyNumberFormat="1" applyFont="1" applyAlignment="1">
      <alignment wrapText="1"/>
    </xf>
    <xf numFmtId="0" fontId="26" fillId="0" borderId="44" xfId="0" applyFont="1" applyBorder="1" applyAlignment="1">
      <alignment horizontal="center" vertical="center" wrapText="1"/>
    </xf>
    <xf numFmtId="166" fontId="26" fillId="0" borderId="30" xfId="0" applyNumberFormat="1" applyFont="1" applyBorder="1" applyAlignment="1">
      <alignment horizontal="center"/>
    </xf>
    <xf numFmtId="166" fontId="26" fillId="0" borderId="45" xfId="0" applyNumberFormat="1" applyFont="1" applyBorder="1" applyAlignment="1">
      <alignment horizontal="center"/>
    </xf>
    <xf numFmtId="0" fontId="26" fillId="0" borderId="22"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26" xfId="0" applyFont="1" applyBorder="1" applyAlignment="1">
      <alignment horizontal="center" vertical="center" wrapText="1"/>
    </xf>
    <xf numFmtId="165" fontId="26" fillId="0" borderId="8" xfId="1" applyNumberFormat="1" applyFont="1" applyBorder="1"/>
    <xf numFmtId="0" fontId="26" fillId="0" borderId="21" xfId="0" applyFont="1" applyBorder="1" applyAlignment="1">
      <alignment horizontal="center"/>
    </xf>
    <xf numFmtId="165" fontId="26" fillId="0" borderId="34" xfId="1" applyNumberFormat="1" applyFont="1" applyFill="1" applyBorder="1"/>
    <xf numFmtId="0" fontId="7" fillId="0" borderId="0" xfId="0" applyFont="1"/>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2" fillId="0" borderId="21" xfId="0" applyFont="1" applyBorder="1" applyAlignment="1">
      <alignment horizontal="center" wrapText="1"/>
    </xf>
    <xf numFmtId="0" fontId="8" fillId="0" borderId="7"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165" fontId="0" fillId="0" borderId="13" xfId="1" applyNumberFormat="1" applyFont="1" applyFill="1" applyBorder="1"/>
    <xf numFmtId="165" fontId="0" fillId="0" borderId="28" xfId="1" applyNumberFormat="1" applyFont="1" applyFill="1" applyBorder="1"/>
    <xf numFmtId="165" fontId="27" fillId="0" borderId="8" xfId="1" applyNumberFormat="1" applyFont="1" applyFill="1" applyBorder="1"/>
    <xf numFmtId="165" fontId="7" fillId="0" borderId="0" xfId="0" applyNumberFormat="1" applyFont="1"/>
    <xf numFmtId="165" fontId="0" fillId="0" borderId="8" xfId="1" applyNumberFormat="1" applyFont="1" applyFill="1" applyBorder="1"/>
    <xf numFmtId="165" fontId="28" fillId="0" borderId="8" xfId="1" applyNumberFormat="1" applyFont="1" applyFill="1" applyBorder="1"/>
    <xf numFmtId="164" fontId="0" fillId="0" borderId="0" xfId="0" applyNumberFormat="1"/>
    <xf numFmtId="166" fontId="2" fillId="0" borderId="19" xfId="0" applyNumberFormat="1" applyFont="1" applyBorder="1" applyAlignment="1">
      <alignment horizontal="center"/>
    </xf>
    <xf numFmtId="0" fontId="2" fillId="0" borderId="21" xfId="0" applyFont="1" applyBorder="1" applyAlignment="1">
      <alignment horizontal="center"/>
    </xf>
    <xf numFmtId="165" fontId="7" fillId="0" borderId="34" xfId="1" applyNumberFormat="1" applyFont="1" applyFill="1" applyBorder="1"/>
    <xf numFmtId="164" fontId="10" fillId="0" borderId="28" xfId="1" applyFont="1" applyBorder="1"/>
    <xf numFmtId="164" fontId="10" fillId="0" borderId="29" xfId="1" applyFont="1" applyBorder="1"/>
    <xf numFmtId="164" fontId="10" fillId="0" borderId="41" xfId="1" applyFont="1" applyBorder="1"/>
    <xf numFmtId="164" fontId="10" fillId="0" borderId="11" xfId="1" applyFont="1" applyBorder="1"/>
    <xf numFmtId="0" fontId="7" fillId="0" borderId="0" xfId="0" applyFont="1" applyAlignment="1">
      <alignment horizontal="center"/>
    </xf>
    <xf numFmtId="10" fontId="7" fillId="0" borderId="0" xfId="2" applyNumberFormat="1" applyFont="1" applyBorder="1"/>
    <xf numFmtId="165" fontId="7" fillId="0" borderId="10" xfId="1" applyNumberFormat="1" applyFont="1" applyBorder="1"/>
    <xf numFmtId="0" fontId="22" fillId="0" borderId="0" xfId="3" applyFont="1"/>
    <xf numFmtId="164" fontId="13" fillId="0" borderId="28" xfId="1" applyFont="1" applyBorder="1"/>
    <xf numFmtId="164" fontId="13" fillId="0" borderId="31" xfId="1" applyFont="1" applyBorder="1"/>
    <xf numFmtId="164" fontId="13" fillId="0" borderId="8" xfId="1" applyFont="1" applyBorder="1"/>
    <xf numFmtId="164" fontId="13" fillId="0" borderId="0" xfId="1" applyFont="1" applyFill="1" applyBorder="1"/>
    <xf numFmtId="165" fontId="0" fillId="0" borderId="10" xfId="1" applyNumberFormat="1" applyFont="1" applyFill="1" applyBorder="1"/>
    <xf numFmtId="165" fontId="1" fillId="0" borderId="8" xfId="1" applyNumberFormat="1" applyFont="1" applyFill="1" applyBorder="1"/>
    <xf numFmtId="164" fontId="10" fillId="0" borderId="0" xfId="1" applyFont="1"/>
    <xf numFmtId="165" fontId="31" fillId="0" borderId="0" xfId="0" applyNumberFormat="1" applyFont="1" applyAlignment="1">
      <alignment vertical="top"/>
    </xf>
    <xf numFmtId="0" fontId="17" fillId="0" borderId="0" xfId="0" applyFont="1" applyAlignment="1">
      <alignment vertical="top"/>
    </xf>
    <xf numFmtId="0" fontId="16" fillId="0" borderId="0" xfId="0" applyFont="1" applyAlignment="1">
      <alignment vertical="top"/>
    </xf>
    <xf numFmtId="165" fontId="0" fillId="0" borderId="41" xfId="1" applyNumberFormat="1" applyFont="1" applyFill="1" applyBorder="1"/>
    <xf numFmtId="0" fontId="21" fillId="0" borderId="0" xfId="3" applyFont="1" applyAlignment="1">
      <alignment horizontal="center" textRotation="14"/>
    </xf>
    <xf numFmtId="0" fontId="23" fillId="0" borderId="0" xfId="3" applyFont="1" applyAlignment="1">
      <alignment horizontal="center"/>
    </xf>
    <xf numFmtId="0" fontId="22" fillId="0" borderId="0" xfId="3" applyFont="1" applyAlignment="1">
      <alignment horizontal="center"/>
    </xf>
    <xf numFmtId="166" fontId="6" fillId="0" borderId="32" xfId="0" applyNumberFormat="1" applyFont="1" applyBorder="1" applyAlignment="1">
      <alignment horizontal="center"/>
    </xf>
    <xf numFmtId="166" fontId="6" fillId="0" borderId="18" xfId="0" applyNumberFormat="1" applyFont="1" applyBorder="1" applyAlignment="1">
      <alignment horizontal="center"/>
    </xf>
    <xf numFmtId="0" fontId="14" fillId="0" borderId="53" xfId="0" applyFont="1" applyBorder="1" applyAlignment="1">
      <alignment horizontal="center"/>
    </xf>
    <xf numFmtId="165" fontId="6" fillId="0" borderId="43" xfId="1" applyNumberFormat="1" applyFont="1" applyFill="1" applyBorder="1"/>
    <xf numFmtId="165" fontId="6" fillId="0" borderId="53" xfId="1" applyNumberFormat="1" applyFont="1" applyFill="1" applyBorder="1"/>
    <xf numFmtId="166" fontId="6" fillId="0" borderId="28" xfId="0" applyNumberFormat="1" applyFont="1" applyBorder="1" applyAlignment="1">
      <alignment horizontal="center"/>
    </xf>
    <xf numFmtId="165" fontId="13" fillId="0" borderId="8" xfId="1" applyNumberFormat="1" applyFont="1" applyFill="1" applyBorder="1"/>
    <xf numFmtId="165" fontId="13" fillId="0" borderId="28" xfId="1" applyNumberFormat="1" applyFont="1" applyFill="1" applyBorder="1"/>
    <xf numFmtId="0" fontId="6" fillId="0" borderId="25" xfId="0" applyFont="1" applyBorder="1" applyAlignment="1">
      <alignment horizontal="center" vertical="center" wrapText="1"/>
    </xf>
    <xf numFmtId="165" fontId="7" fillId="0" borderId="35" xfId="1" applyNumberFormat="1" applyFont="1" applyFill="1" applyBorder="1"/>
    <xf numFmtId="166" fontId="2" fillId="0" borderId="11" xfId="0" applyNumberFormat="1" applyFont="1" applyBorder="1" applyAlignment="1">
      <alignment horizontal="center"/>
    </xf>
    <xf numFmtId="166" fontId="2" fillId="0" borderId="17" xfId="0" applyNumberFormat="1" applyFont="1" applyBorder="1" applyAlignment="1">
      <alignment horizontal="center"/>
    </xf>
    <xf numFmtId="166" fontId="2" fillId="0" borderId="55" xfId="0" applyNumberFormat="1" applyFont="1" applyBorder="1" applyAlignment="1">
      <alignment horizontal="center"/>
    </xf>
    <xf numFmtId="0" fontId="7" fillId="0" borderId="54" xfId="0" applyFont="1" applyBorder="1"/>
    <xf numFmtId="165" fontId="12" fillId="0" borderId="41" xfId="1" applyNumberFormat="1" applyFont="1" applyFill="1" applyBorder="1"/>
    <xf numFmtId="165" fontId="12" fillId="0" borderId="13" xfId="1" applyNumberFormat="1" applyFont="1" applyFill="1" applyBorder="1"/>
    <xf numFmtId="165" fontId="12" fillId="0" borderId="12" xfId="1" applyNumberFormat="1" applyFont="1" applyFill="1" applyBorder="1"/>
    <xf numFmtId="165" fontId="12" fillId="0" borderId="36" xfId="1" applyNumberFormat="1" applyFont="1" applyFill="1" applyBorder="1"/>
    <xf numFmtId="165" fontId="12" fillId="0" borderId="42" xfId="1" applyNumberFormat="1" applyFont="1" applyFill="1" applyBorder="1"/>
    <xf numFmtId="165" fontId="12" fillId="0" borderId="56" xfId="1" applyNumberFormat="1" applyFont="1" applyFill="1" applyBorder="1"/>
    <xf numFmtId="165" fontId="8" fillId="0" borderId="49" xfId="1" applyNumberFormat="1" applyFont="1" applyFill="1" applyBorder="1"/>
    <xf numFmtId="165" fontId="8" fillId="0" borderId="50" xfId="1" applyNumberFormat="1" applyFont="1" applyFill="1" applyBorder="1"/>
    <xf numFmtId="165" fontId="8" fillId="0" borderId="43" xfId="1" applyNumberFormat="1" applyFont="1" applyFill="1" applyBorder="1"/>
    <xf numFmtId="165" fontId="8" fillId="0" borderId="47" xfId="1" applyNumberFormat="1" applyFont="1" applyFill="1" applyBorder="1"/>
    <xf numFmtId="165" fontId="8" fillId="0" borderId="53" xfId="1" applyNumberFormat="1" applyFont="1" applyFill="1" applyBorder="1"/>
    <xf numFmtId="0" fontId="6" fillId="0" borderId="23"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165" fontId="13" fillId="0" borderId="29" xfId="1" applyNumberFormat="1" applyFont="1" applyBorder="1"/>
    <xf numFmtId="165" fontId="13" fillId="0" borderId="11" xfId="1" applyNumberFormat="1" applyFont="1" applyBorder="1"/>
    <xf numFmtId="165" fontId="6" fillId="0" borderId="23" xfId="1" applyNumberFormat="1" applyFont="1" applyFill="1" applyBorder="1"/>
    <xf numFmtId="165" fontId="6" fillId="0" borderId="24" xfId="1" applyNumberFormat="1" applyFont="1" applyFill="1" applyBorder="1"/>
    <xf numFmtId="166" fontId="6" fillId="0" borderId="30" xfId="0" applyNumberFormat="1" applyFont="1" applyBorder="1" applyAlignment="1">
      <alignment horizontal="center"/>
    </xf>
    <xf numFmtId="0" fontId="6" fillId="0" borderId="21" xfId="0" applyFont="1" applyBorder="1" applyAlignment="1">
      <alignment horizontal="center" wrapText="1"/>
    </xf>
    <xf numFmtId="164" fontId="13" fillId="0" borderId="11" xfId="1" applyFont="1" applyBorder="1"/>
    <xf numFmtId="0" fontId="26" fillId="0" borderId="12" xfId="0" applyFont="1" applyBorder="1" applyAlignment="1">
      <alignment horizontal="center"/>
    </xf>
    <xf numFmtId="0" fontId="32" fillId="0" borderId="12" xfId="0" applyFont="1" applyBorder="1"/>
    <xf numFmtId="0" fontId="26" fillId="0" borderId="12" xfId="0" applyFont="1" applyBorder="1"/>
    <xf numFmtId="165" fontId="26" fillId="0" borderId="22" xfId="1" applyNumberFormat="1" applyFont="1" applyFill="1" applyBorder="1"/>
    <xf numFmtId="165" fontId="26" fillId="0" borderId="23" xfId="1" applyNumberFormat="1" applyFont="1" applyFill="1" applyBorder="1"/>
    <xf numFmtId="165" fontId="26" fillId="0" borderId="24" xfId="1" applyNumberFormat="1" applyFont="1" applyFill="1" applyBorder="1"/>
    <xf numFmtId="165" fontId="26" fillId="0" borderId="21" xfId="1" applyNumberFormat="1" applyFont="1" applyFill="1" applyBorder="1"/>
    <xf numFmtId="166" fontId="26" fillId="0" borderId="27" xfId="0" applyNumberFormat="1" applyFont="1" applyBorder="1" applyAlignment="1">
      <alignment horizontal="center"/>
    </xf>
    <xf numFmtId="0" fontId="26" fillId="0" borderId="34" xfId="0" applyFont="1" applyBorder="1" applyAlignment="1">
      <alignment horizontal="center" vertical="center" wrapText="1"/>
    </xf>
    <xf numFmtId="0" fontId="26" fillId="0" borderId="35" xfId="0" applyFont="1" applyBorder="1" applyAlignment="1">
      <alignment horizontal="center" vertical="center" wrapText="1"/>
    </xf>
    <xf numFmtId="166" fontId="25" fillId="0" borderId="8" xfId="0" applyNumberFormat="1" applyFont="1" applyBorder="1" applyAlignment="1">
      <alignment horizontal="center"/>
    </xf>
    <xf numFmtId="166" fontId="25" fillId="0" borderId="9" xfId="0" applyNumberFormat="1" applyFont="1" applyBorder="1" applyAlignment="1">
      <alignment horizontal="center"/>
    </xf>
    <xf numFmtId="165" fontId="26" fillId="0" borderId="25" xfId="1" applyNumberFormat="1" applyFont="1" applyFill="1" applyBorder="1"/>
    <xf numFmtId="0" fontId="8" fillId="0" borderId="26" xfId="0" applyFont="1" applyBorder="1" applyAlignment="1">
      <alignment horizontal="center" vertical="center" wrapText="1"/>
    </xf>
    <xf numFmtId="0" fontId="7" fillId="0" borderId="12" xfId="0" applyFont="1" applyBorder="1" applyAlignment="1">
      <alignment horizontal="center"/>
    </xf>
    <xf numFmtId="0" fontId="33" fillId="0" borderId="12" xfId="0" applyFont="1" applyBorder="1"/>
    <xf numFmtId="0" fontId="7" fillId="0" borderId="12" xfId="0" applyFont="1" applyBorder="1"/>
    <xf numFmtId="165" fontId="0" fillId="0" borderId="31" xfId="1" applyNumberFormat="1" applyFont="1" applyFill="1" applyBorder="1"/>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2" fillId="0" borderId="22" xfId="0" applyFont="1" applyBorder="1" applyAlignment="1">
      <alignment horizontal="center" vertical="center" wrapText="1"/>
    </xf>
    <xf numFmtId="166" fontId="2" fillId="0" borderId="57" xfId="0" applyNumberFormat="1" applyFont="1" applyBorder="1" applyAlignment="1">
      <alignment horizontal="center"/>
    </xf>
    <xf numFmtId="165" fontId="7" fillId="0" borderId="19" xfId="1" applyNumberFormat="1" applyFont="1" applyBorder="1"/>
    <xf numFmtId="165" fontId="7" fillId="0" borderId="58" xfId="1" applyNumberFormat="1" applyFont="1" applyFill="1" applyBorder="1"/>
    <xf numFmtId="165" fontId="35" fillId="0" borderId="41" xfId="1" applyNumberFormat="1" applyFont="1" applyBorder="1"/>
    <xf numFmtId="165" fontId="13" fillId="0" borderId="12" xfId="1" applyNumberFormat="1" applyFont="1" applyFill="1" applyBorder="1"/>
    <xf numFmtId="165" fontId="13" fillId="0" borderId="12" xfId="0" applyNumberFormat="1" applyFont="1" applyBorder="1"/>
    <xf numFmtId="165" fontId="13" fillId="0" borderId="41" xfId="1" applyNumberFormat="1" applyFont="1" applyFill="1" applyBorder="1"/>
    <xf numFmtId="165" fontId="13" fillId="0" borderId="41" xfId="0" applyNumberFormat="1" applyFont="1" applyBorder="1"/>
    <xf numFmtId="165" fontId="36" fillId="0" borderId="13" xfId="1" applyNumberFormat="1" applyFont="1" applyFill="1" applyBorder="1"/>
    <xf numFmtId="165" fontId="36" fillId="0" borderId="36" xfId="1" applyNumberFormat="1" applyFont="1" applyFill="1" applyBorder="1"/>
    <xf numFmtId="166" fontId="10" fillId="0" borderId="17" xfId="0" applyNumberFormat="1" applyFont="1" applyBorder="1" applyAlignment="1">
      <alignment horizontal="center"/>
    </xf>
    <xf numFmtId="165" fontId="13" fillId="0" borderId="36" xfId="0" applyNumberFormat="1" applyFont="1" applyBorder="1"/>
    <xf numFmtId="165" fontId="13" fillId="0" borderId="42" xfId="1" applyNumberFormat="1" applyFont="1" applyFill="1" applyBorder="1"/>
    <xf numFmtId="165" fontId="6" fillId="0" borderId="34" xfId="1" applyNumberFormat="1" applyFont="1" applyFill="1" applyBorder="1"/>
    <xf numFmtId="165" fontId="6" fillId="0" borderId="25" xfId="1" applyNumberFormat="1" applyFont="1" applyFill="1" applyBorder="1"/>
    <xf numFmtId="165" fontId="36" fillId="0" borderId="56" xfId="1" applyNumberFormat="1" applyFont="1" applyFill="1" applyBorder="1"/>
    <xf numFmtId="165" fontId="13" fillId="0" borderId="12" xfId="1" applyNumberFormat="1" applyFont="1" applyBorder="1"/>
    <xf numFmtId="165" fontId="6" fillId="0" borderId="35" xfId="1" applyNumberFormat="1" applyFont="1" applyFill="1" applyBorder="1"/>
    <xf numFmtId="165" fontId="6" fillId="0" borderId="58" xfId="1" applyNumberFormat="1" applyFont="1" applyFill="1" applyBorder="1"/>
    <xf numFmtId="164" fontId="13" fillId="0" borderId="41" xfId="1" applyFont="1" applyBorder="1"/>
    <xf numFmtId="165" fontId="13" fillId="0" borderId="41" xfId="1" applyNumberFormat="1" applyFont="1" applyBorder="1"/>
    <xf numFmtId="164" fontId="36" fillId="0" borderId="41" xfId="1" applyFont="1" applyBorder="1"/>
    <xf numFmtId="0" fontId="6" fillId="0" borderId="22" xfId="0" applyFont="1" applyBorder="1" applyAlignment="1">
      <alignment horizont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24" xfId="0" applyFont="1" applyBorder="1" applyAlignment="1">
      <alignment horizontal="center" vertical="center" wrapText="1"/>
    </xf>
    <xf numFmtId="166" fontId="8" fillId="0" borderId="28" xfId="0" applyNumberFormat="1" applyFont="1" applyBorder="1" applyAlignment="1">
      <alignment horizontal="center"/>
    </xf>
    <xf numFmtId="165" fontId="15" fillId="0" borderId="41" xfId="1" applyNumberFormat="1" applyFont="1" applyFill="1" applyBorder="1"/>
    <xf numFmtId="165" fontId="38" fillId="0" borderId="41" xfId="1" applyNumberFormat="1" applyFont="1" applyFill="1" applyBorder="1"/>
    <xf numFmtId="165" fontId="15" fillId="0" borderId="41" xfId="0" applyNumberFormat="1" applyFont="1" applyBorder="1"/>
    <xf numFmtId="165" fontId="38" fillId="0" borderId="10" xfId="1" applyNumberFormat="1" applyFont="1" applyFill="1" applyBorder="1"/>
    <xf numFmtId="165" fontId="15" fillId="0" borderId="12" xfId="1" applyNumberFormat="1" applyFont="1" applyFill="1" applyBorder="1"/>
    <xf numFmtId="166" fontId="8" fillId="0" borderId="0" xfId="0" applyNumberFormat="1" applyFont="1" applyAlignment="1">
      <alignment horizontal="center"/>
    </xf>
    <xf numFmtId="165" fontId="15" fillId="0" borderId="42" xfId="1" applyNumberFormat="1" applyFont="1" applyFill="1" applyBorder="1"/>
    <xf numFmtId="165" fontId="38" fillId="0" borderId="19" xfId="1" applyNumberFormat="1" applyFont="1" applyFill="1" applyBorder="1"/>
    <xf numFmtId="0" fontId="8" fillId="0" borderId="21" xfId="0" applyFont="1" applyBorder="1" applyAlignment="1">
      <alignment horizontal="center"/>
    </xf>
    <xf numFmtId="0" fontId="6" fillId="0" borderId="16" xfId="0" applyFont="1" applyBorder="1" applyAlignment="1">
      <alignment horizontal="center" wrapText="1"/>
    </xf>
    <xf numFmtId="0" fontId="6" fillId="0" borderId="61" xfId="0" applyFont="1" applyBorder="1" applyAlignment="1">
      <alignment horizontal="center" wrapText="1"/>
    </xf>
    <xf numFmtId="0" fontId="37" fillId="0" borderId="40" xfId="0" applyFont="1" applyBorder="1"/>
    <xf numFmtId="0" fontId="6" fillId="0" borderId="40" xfId="0" applyFont="1" applyBorder="1"/>
    <xf numFmtId="0" fontId="6" fillId="0" borderId="62" xfId="0" applyFont="1" applyBorder="1"/>
    <xf numFmtId="0" fontId="39" fillId="0" borderId="0" xfId="0" applyFont="1" applyAlignment="1">
      <alignment vertical="top"/>
    </xf>
    <xf numFmtId="166" fontId="8" fillId="0" borderId="51" xfId="0" applyNumberFormat="1" applyFont="1" applyBorder="1" applyAlignment="1">
      <alignment horizontal="center"/>
    </xf>
    <xf numFmtId="165" fontId="15" fillId="0" borderId="12" xfId="0" applyNumberFormat="1" applyFont="1" applyBorder="1"/>
    <xf numFmtId="166" fontId="8" fillId="0" borderId="59" xfId="0" applyNumberFormat="1" applyFont="1" applyBorder="1" applyAlignment="1">
      <alignment horizontal="center"/>
    </xf>
    <xf numFmtId="0" fontId="6" fillId="0" borderId="58" xfId="0" applyFont="1" applyBorder="1" applyAlignment="1">
      <alignment vertical="center" wrapText="1"/>
    </xf>
    <xf numFmtId="166" fontId="8" fillId="0" borderId="8" xfId="0" applyNumberFormat="1" applyFont="1" applyBorder="1" applyAlignment="1">
      <alignment horizontal="center"/>
    </xf>
    <xf numFmtId="165" fontId="15" fillId="0" borderId="65" xfId="0" applyNumberFormat="1" applyFont="1" applyBorder="1"/>
    <xf numFmtId="165" fontId="11" fillId="0" borderId="19" xfId="1" applyNumberFormat="1" applyFont="1" applyFill="1" applyBorder="1"/>
    <xf numFmtId="165" fontId="11" fillId="0" borderId="52" xfId="1" applyNumberFormat="1" applyFont="1" applyFill="1" applyBorder="1"/>
    <xf numFmtId="165" fontId="11" fillId="0" borderId="66" xfId="1" applyNumberFormat="1" applyFont="1" applyFill="1" applyBorder="1"/>
    <xf numFmtId="0" fontId="37" fillId="0" borderId="0" xfId="0" applyFont="1"/>
    <xf numFmtId="165" fontId="13" fillId="0" borderId="15" xfId="1" applyNumberFormat="1" applyFont="1" applyBorder="1"/>
    <xf numFmtId="165" fontId="13" fillId="0" borderId="17" xfId="1" applyNumberFormat="1" applyFont="1" applyBorder="1"/>
    <xf numFmtId="165" fontId="13" fillId="0" borderId="48" xfId="1" applyNumberFormat="1" applyFont="1" applyBorder="1"/>
    <xf numFmtId="0" fontId="6" fillId="0" borderId="34" xfId="0" applyFont="1" applyBorder="1" applyAlignment="1">
      <alignment horizontal="center" wrapText="1"/>
    </xf>
    <xf numFmtId="0" fontId="6" fillId="0" borderId="35" xfId="0" applyFont="1" applyBorder="1" applyAlignment="1">
      <alignment horizontal="center" wrapText="1"/>
    </xf>
    <xf numFmtId="166" fontId="6" fillId="0" borderId="8" xfId="0" applyNumberFormat="1" applyFont="1" applyBorder="1" applyAlignment="1">
      <alignment horizontal="center"/>
    </xf>
    <xf numFmtId="0" fontId="6" fillId="0" borderId="21" xfId="0" applyFont="1" applyBorder="1" applyAlignment="1">
      <alignment horizont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5" xfId="0" applyFont="1" applyBorder="1"/>
    <xf numFmtId="0" fontId="6" fillId="0" borderId="7" xfId="0" applyFont="1" applyBorder="1"/>
    <xf numFmtId="0" fontId="6" fillId="0" borderId="1" xfId="0" applyFont="1" applyBorder="1"/>
    <xf numFmtId="0" fontId="6" fillId="0" borderId="21" xfId="0" applyFont="1" applyBorder="1" applyAlignment="1">
      <alignment wrapText="1"/>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5" xfId="0" applyFont="1" applyBorder="1" applyAlignment="1">
      <alignment horizontal="center" vertical="center"/>
    </xf>
    <xf numFmtId="0" fontId="7" fillId="0" borderId="5" xfId="0" applyFont="1" applyBorder="1"/>
    <xf numFmtId="0" fontId="7" fillId="0" borderId="7" xfId="0" applyFont="1" applyBorder="1"/>
    <xf numFmtId="0" fontId="7" fillId="0" borderId="1" xfId="0" applyFont="1" applyBorder="1"/>
    <xf numFmtId="17" fontId="20" fillId="0" borderId="12" xfId="3" applyNumberFormat="1" applyFont="1" applyBorder="1" applyAlignment="1">
      <alignment horizontal="left"/>
    </xf>
    <xf numFmtId="167" fontId="20" fillId="0" borderId="34" xfId="3" applyNumberFormat="1" applyFont="1" applyBorder="1"/>
    <xf numFmtId="0" fontId="20" fillId="0" borderId="21" xfId="3" applyFont="1" applyBorder="1"/>
    <xf numFmtId="0" fontId="20" fillId="0" borderId="38" xfId="3" applyFont="1" applyBorder="1" applyAlignment="1">
      <alignment horizontal="center"/>
    </xf>
    <xf numFmtId="0" fontId="20" fillId="0" borderId="16" xfId="3" applyFont="1" applyBorder="1" applyAlignment="1">
      <alignment horizontal="center"/>
    </xf>
    <xf numFmtId="0" fontId="20" fillId="0" borderId="61" xfId="3" applyFont="1" applyBorder="1" applyAlignment="1">
      <alignment horizontal="center"/>
    </xf>
    <xf numFmtId="17" fontId="20" fillId="0" borderId="68" xfId="3" applyNumberFormat="1" applyFont="1" applyBorder="1" applyAlignment="1">
      <alignment horizontal="left"/>
    </xf>
    <xf numFmtId="167" fontId="18" fillId="0" borderId="70" xfId="3" applyNumberFormat="1" applyBorder="1"/>
    <xf numFmtId="167" fontId="18" fillId="0" borderId="76" xfId="3" applyNumberFormat="1" applyBorder="1"/>
    <xf numFmtId="0" fontId="20" fillId="0" borderId="77" xfId="3" applyFont="1" applyBorder="1"/>
    <xf numFmtId="167" fontId="20" fillId="0" borderId="58" xfId="3" applyNumberFormat="1" applyFont="1" applyBorder="1"/>
    <xf numFmtId="17" fontId="20" fillId="0" borderId="39" xfId="3" applyNumberFormat="1" applyFont="1" applyBorder="1" applyAlignment="1">
      <alignment horizontal="left"/>
    </xf>
    <xf numFmtId="167" fontId="24" fillId="0" borderId="71" xfId="3" applyNumberFormat="1" applyFont="1" applyBorder="1" applyAlignment="1">
      <alignment horizontal="right"/>
    </xf>
    <xf numFmtId="167" fontId="24" fillId="0" borderId="76" xfId="3" applyNumberFormat="1" applyFont="1" applyBorder="1" applyAlignment="1">
      <alignment horizontal="right"/>
    </xf>
    <xf numFmtId="0" fontId="20" fillId="0" borderId="33" xfId="3" applyFont="1" applyBorder="1"/>
    <xf numFmtId="17" fontId="20" fillId="0" borderId="69" xfId="3" applyNumberFormat="1" applyFont="1" applyBorder="1" applyAlignment="1">
      <alignment horizontal="left"/>
    </xf>
    <xf numFmtId="17" fontId="20" fillId="0" borderId="29" xfId="3" applyNumberFormat="1" applyFont="1" applyBorder="1" applyAlignment="1">
      <alignment horizontal="left"/>
    </xf>
    <xf numFmtId="0" fontId="20" fillId="0" borderId="58" xfId="3" applyFont="1" applyBorder="1" applyAlignment="1">
      <alignment horizontal="center"/>
    </xf>
    <xf numFmtId="17" fontId="20" fillId="0" borderId="46" xfId="3" applyNumberFormat="1" applyFont="1" applyBorder="1" applyAlignment="1">
      <alignment horizontal="left"/>
    </xf>
    <xf numFmtId="3" fontId="18" fillId="0" borderId="76" xfId="3" applyNumberFormat="1" applyBorder="1"/>
    <xf numFmtId="0" fontId="2" fillId="0" borderId="16" xfId="0" applyFont="1" applyBorder="1" applyAlignment="1">
      <alignment horizontal="center" vertical="center"/>
    </xf>
    <xf numFmtId="0" fontId="8" fillId="0" borderId="16" xfId="0" applyFont="1" applyBorder="1" applyAlignment="1">
      <alignment horizontal="center" vertical="center" wrapText="1"/>
    </xf>
    <xf numFmtId="0" fontId="8" fillId="0" borderId="61" xfId="0" applyFont="1" applyBorder="1" applyAlignment="1">
      <alignment horizontal="center" vertical="center" wrapText="1"/>
    </xf>
    <xf numFmtId="0" fontId="2" fillId="0" borderId="40" xfId="0" applyFont="1" applyBorder="1"/>
    <xf numFmtId="0" fontId="2" fillId="0" borderId="62" xfId="0" applyFont="1" applyBorder="1"/>
    <xf numFmtId="0" fontId="26" fillId="0" borderId="12" xfId="0" applyFont="1" applyBorder="1" applyAlignment="1">
      <alignment horizontal="center" vertical="center" wrapText="1"/>
    </xf>
    <xf numFmtId="164" fontId="25" fillId="0" borderId="28" xfId="1" applyFont="1" applyBorder="1"/>
    <xf numFmtId="164" fontId="25" fillId="0" borderId="29" xfId="1" applyFont="1" applyBorder="1"/>
    <xf numFmtId="164" fontId="25" fillId="0" borderId="11" xfId="1" applyFont="1" applyBorder="1"/>
    <xf numFmtId="167" fontId="18" fillId="0" borderId="55" xfId="3" applyNumberFormat="1" applyBorder="1"/>
    <xf numFmtId="167" fontId="18" fillId="0" borderId="71" xfId="3" applyNumberFormat="1" applyBorder="1"/>
    <xf numFmtId="165" fontId="26" fillId="0" borderId="2" xfId="1" applyNumberFormat="1" applyFont="1" applyFill="1" applyBorder="1"/>
    <xf numFmtId="165" fontId="25" fillId="0" borderId="41" xfId="1" applyNumberFormat="1" applyFont="1" applyFill="1" applyBorder="1"/>
    <xf numFmtId="165" fontId="25" fillId="0" borderId="8" xfId="1" applyNumberFormat="1" applyFont="1" applyFill="1" applyBorder="1"/>
    <xf numFmtId="165" fontId="11" fillId="0" borderId="12" xfId="1" applyNumberFormat="1" applyFont="1" applyFill="1" applyBorder="1"/>
    <xf numFmtId="165" fontId="11" fillId="0" borderId="42" xfId="1" applyNumberFormat="1" applyFont="1" applyFill="1" applyBorder="1"/>
    <xf numFmtId="0" fontId="7" fillId="0" borderId="12" xfId="0" applyFont="1" applyBorder="1" applyAlignment="1">
      <alignment horizontal="center" wrapText="1"/>
    </xf>
    <xf numFmtId="0" fontId="6" fillId="0" borderId="73"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74" xfId="0" applyFont="1" applyBorder="1" applyAlignment="1">
      <alignment horizontal="center" vertical="center" wrapText="1"/>
    </xf>
    <xf numFmtId="165" fontId="11" fillId="0" borderId="0" xfId="1" applyNumberFormat="1" applyFont="1" applyFill="1" applyBorder="1"/>
    <xf numFmtId="164" fontId="15" fillId="0" borderId="63" xfId="1" applyFont="1" applyFill="1" applyBorder="1"/>
    <xf numFmtId="164" fontId="15" fillId="0" borderId="64" xfId="1" applyFont="1" applyFill="1" applyBorder="1"/>
    <xf numFmtId="164" fontId="15" fillId="0" borderId="41" xfId="1" applyFont="1" applyFill="1" applyBorder="1"/>
    <xf numFmtId="164" fontId="15" fillId="0" borderId="12" xfId="1" applyFont="1" applyFill="1" applyBorder="1"/>
    <xf numFmtId="165" fontId="38" fillId="0" borderId="36" xfId="1" applyNumberFormat="1" applyFont="1" applyFill="1" applyBorder="1"/>
    <xf numFmtId="0" fontId="6"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167" fontId="18" fillId="0" borderId="72" xfId="3" applyNumberFormat="1" applyBorder="1"/>
    <xf numFmtId="17" fontId="21" fillId="0" borderId="68" xfId="3" applyNumberFormat="1" applyFont="1" applyBorder="1" applyAlignment="1">
      <alignment horizontal="left"/>
    </xf>
    <xf numFmtId="17" fontId="21" fillId="0" borderId="39" xfId="3" applyNumberFormat="1" applyFont="1" applyBorder="1" applyAlignment="1">
      <alignment horizontal="left"/>
    </xf>
    <xf numFmtId="167" fontId="44" fillId="0" borderId="20" xfId="3" applyNumberFormat="1" applyFont="1" applyBorder="1"/>
    <xf numFmtId="167" fontId="44" fillId="0" borderId="42" xfId="3" applyNumberFormat="1" applyFont="1" applyBorder="1"/>
    <xf numFmtId="167" fontId="19" fillId="0" borderId="34" xfId="3" applyNumberFormat="1" applyFont="1" applyBorder="1"/>
    <xf numFmtId="167" fontId="19" fillId="0" borderId="35" xfId="3" applyNumberFormat="1" applyFont="1" applyBorder="1"/>
    <xf numFmtId="167" fontId="19" fillId="0" borderId="58" xfId="3" applyNumberFormat="1" applyFont="1" applyBorder="1"/>
    <xf numFmtId="17" fontId="43" fillId="0" borderId="29" xfId="3" applyNumberFormat="1" applyFont="1" applyBorder="1" applyAlignment="1">
      <alignment horizontal="left"/>
    </xf>
    <xf numFmtId="0" fontId="43" fillId="0" borderId="21" xfId="3" applyFont="1" applyBorder="1"/>
    <xf numFmtId="166" fontId="2" fillId="0" borderId="29" xfId="0" applyNumberFormat="1" applyFont="1" applyBorder="1" applyAlignment="1">
      <alignment horizontal="center"/>
    </xf>
    <xf numFmtId="165" fontId="6" fillId="0" borderId="72" xfId="1" applyNumberFormat="1" applyFont="1" applyBorder="1"/>
    <xf numFmtId="166" fontId="2" fillId="0" borderId="39" xfId="0" applyNumberFormat="1" applyFont="1" applyBorder="1" applyAlignment="1">
      <alignment horizontal="center"/>
    </xf>
    <xf numFmtId="165" fontId="6" fillId="0" borderId="71" xfId="1" applyNumberFormat="1" applyFont="1" applyBorder="1"/>
    <xf numFmtId="166" fontId="2" fillId="0" borderId="69" xfId="0" applyNumberFormat="1" applyFont="1" applyBorder="1" applyAlignment="1">
      <alignment horizontal="center"/>
    </xf>
    <xf numFmtId="165" fontId="6" fillId="0" borderId="70" xfId="1" applyNumberFormat="1" applyFont="1" applyBorder="1"/>
    <xf numFmtId="0" fontId="8" fillId="0" borderId="16" xfId="0" applyFont="1" applyBorder="1" applyAlignment="1">
      <alignment horizontal="center" wrapText="1"/>
    </xf>
    <xf numFmtId="0" fontId="8" fillId="0" borderId="61" xfId="0" applyFont="1" applyBorder="1" applyAlignment="1">
      <alignment horizontal="center" wrapText="1"/>
    </xf>
    <xf numFmtId="0" fontId="34" fillId="0" borderId="40" xfId="0" applyFont="1" applyBorder="1"/>
    <xf numFmtId="0" fontId="8" fillId="0" borderId="40" xfId="0" applyFont="1" applyBorder="1"/>
    <xf numFmtId="0" fontId="8" fillId="0" borderId="62" xfId="0" applyFont="1" applyBorder="1"/>
    <xf numFmtId="166" fontId="6" fillId="0" borderId="0" xfId="0" applyNumberFormat="1" applyFont="1"/>
    <xf numFmtId="0" fontId="16" fillId="0" borderId="0" xfId="0" applyFont="1"/>
    <xf numFmtId="0" fontId="11" fillId="0" borderId="23"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58" xfId="0" applyFont="1" applyBorder="1" applyAlignment="1">
      <alignment horizontal="center" vertical="center" wrapText="1"/>
    </xf>
    <xf numFmtId="0" fontId="15" fillId="0" borderId="29" xfId="0" applyFont="1" applyBorder="1"/>
    <xf numFmtId="165" fontId="13" fillId="0" borderId="72" xfId="1" applyNumberFormat="1" applyFont="1" applyBorder="1"/>
    <xf numFmtId="165" fontId="13" fillId="0" borderId="71" xfId="1" applyNumberFormat="1" applyFont="1" applyBorder="1"/>
    <xf numFmtId="0" fontId="15" fillId="0" borderId="46" xfId="0" applyFont="1" applyBorder="1"/>
    <xf numFmtId="165" fontId="13" fillId="0" borderId="42" xfId="1" applyNumberFormat="1" applyFont="1" applyBorder="1"/>
    <xf numFmtId="165" fontId="13" fillId="0" borderId="70" xfId="1" applyNumberFormat="1" applyFont="1" applyBorder="1"/>
    <xf numFmtId="0" fontId="11" fillId="0" borderId="23" xfId="0" applyFont="1" applyBorder="1"/>
    <xf numFmtId="165" fontId="6" fillId="0" borderId="21" xfId="0" applyNumberFormat="1" applyFont="1" applyBorder="1"/>
    <xf numFmtId="0" fontId="11" fillId="0" borderId="0" xfId="0" applyFont="1"/>
    <xf numFmtId="0" fontId="6" fillId="0" borderId="16"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21" xfId="0" applyFont="1" applyBorder="1" applyAlignment="1">
      <alignment horizontal="center" vertical="center" wrapText="1"/>
    </xf>
    <xf numFmtId="0" fontId="31" fillId="0" borderId="29" xfId="0" applyFont="1" applyBorder="1"/>
    <xf numFmtId="169" fontId="15" fillId="0" borderId="41" xfId="1" applyNumberFormat="1" applyFont="1" applyBorder="1"/>
    <xf numFmtId="169" fontId="15" fillId="0" borderId="13" xfId="1" applyNumberFormat="1" applyFont="1" applyBorder="1"/>
    <xf numFmtId="165" fontId="6" fillId="0" borderId="8" xfId="0" applyNumberFormat="1" applyFont="1" applyBorder="1"/>
    <xf numFmtId="169" fontId="15" fillId="0" borderId="12" xfId="1" applyNumberFormat="1" applyFont="1" applyBorder="1"/>
    <xf numFmtId="169" fontId="15" fillId="0" borderId="36" xfId="1" applyNumberFormat="1" applyFont="1" applyBorder="1"/>
    <xf numFmtId="0" fontId="31" fillId="0" borderId="46" xfId="0" applyFont="1" applyBorder="1"/>
    <xf numFmtId="169" fontId="15" fillId="0" borderId="42" xfId="1" applyNumberFormat="1" applyFont="1" applyBorder="1"/>
    <xf numFmtId="169" fontId="15" fillId="0" borderId="56" xfId="1" applyNumberFormat="1" applyFont="1" applyBorder="1"/>
    <xf numFmtId="165" fontId="6" fillId="0" borderId="35" xfId="1" applyNumberFormat="1" applyFont="1" applyBorder="1"/>
    <xf numFmtId="165" fontId="6" fillId="0" borderId="24" xfId="1" applyNumberFormat="1" applyFont="1" applyBorder="1"/>
    <xf numFmtId="165" fontId="11" fillId="0" borderId="21" xfId="1" applyNumberFormat="1" applyFont="1" applyBorder="1"/>
    <xf numFmtId="165" fontId="2" fillId="0" borderId="0" xfId="0" applyNumberFormat="1" applyFont="1"/>
    <xf numFmtId="165" fontId="2" fillId="0" borderId="0" xfId="1" applyNumberFormat="1" applyFont="1" applyBorder="1"/>
    <xf numFmtId="0" fontId="45" fillId="0" borderId="0" xfId="0" applyFont="1"/>
    <xf numFmtId="165" fontId="45" fillId="0" borderId="0" xfId="0" applyNumberFormat="1" applyFont="1"/>
    <xf numFmtId="168" fontId="11" fillId="0" borderId="12" xfId="1" applyNumberFormat="1" applyFont="1" applyFill="1" applyBorder="1"/>
    <xf numFmtId="0" fontId="6" fillId="0" borderId="1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41" xfId="0" applyFont="1" applyBorder="1" applyAlignment="1">
      <alignment horizontal="center" vertical="center" wrapText="1"/>
    </xf>
    <xf numFmtId="168" fontId="11" fillId="0" borderId="17" xfId="1" applyNumberFormat="1" applyFont="1" applyFill="1" applyBorder="1"/>
    <xf numFmtId="0" fontId="6" fillId="0" borderId="12" xfId="0" applyFont="1" applyBorder="1"/>
    <xf numFmtId="164" fontId="15" fillId="0" borderId="12" xfId="0" applyNumberFormat="1" applyFont="1" applyBorder="1"/>
    <xf numFmtId="166" fontId="47" fillId="0" borderId="0" xfId="0" applyNumberFormat="1" applyFont="1"/>
    <xf numFmtId="0" fontId="48" fillId="0" borderId="0" xfId="0" applyFont="1"/>
    <xf numFmtId="0" fontId="49" fillId="0" borderId="0" xfId="0" applyFont="1"/>
    <xf numFmtId="0" fontId="29" fillId="0" borderId="12" xfId="0" applyFont="1" applyBorder="1" applyAlignment="1">
      <alignment horizontal="center" vertical="center" wrapText="1"/>
    </xf>
    <xf numFmtId="17" fontId="50" fillId="0" borderId="12" xfId="0" applyNumberFormat="1" applyFont="1" applyBorder="1"/>
    <xf numFmtId="165" fontId="51" fillId="0" borderId="12" xfId="1" applyNumberFormat="1" applyFont="1" applyBorder="1"/>
    <xf numFmtId="165" fontId="51" fillId="0" borderId="0" xfId="1" applyNumberFormat="1" applyFont="1" applyFill="1" applyBorder="1"/>
    <xf numFmtId="165" fontId="51" fillId="0" borderId="12" xfId="1" applyNumberFormat="1" applyFont="1" applyFill="1" applyBorder="1"/>
    <xf numFmtId="0" fontId="29" fillId="0" borderId="12" xfId="0" applyFont="1" applyBorder="1"/>
    <xf numFmtId="165" fontId="47" fillId="0" borderId="12" xfId="0" applyNumberFormat="1" applyFont="1" applyBorder="1"/>
    <xf numFmtId="43" fontId="51" fillId="0" borderId="0" xfId="1" applyNumberFormat="1" applyFont="1" applyFill="1" applyBorder="1"/>
    <xf numFmtId="0" fontId="51" fillId="0" borderId="12" xfId="0" applyFont="1" applyBorder="1" applyAlignment="1">
      <alignment horizontal="center" vertical="center" wrapText="1"/>
    </xf>
    <xf numFmtId="0" fontId="47" fillId="0" borderId="12" xfId="0" applyFont="1" applyBorder="1"/>
    <xf numFmtId="2" fontId="47" fillId="0" borderId="12" xfId="0" applyNumberFormat="1" applyFont="1" applyBorder="1"/>
    <xf numFmtId="0" fontId="29" fillId="0" borderId="0" xfId="0" applyFont="1"/>
    <xf numFmtId="0" fontId="47" fillId="0" borderId="12" xfId="0" applyFont="1" applyBorder="1" applyAlignment="1">
      <alignment horizontal="center" vertical="center" wrapText="1"/>
    </xf>
    <xf numFmtId="169" fontId="50" fillId="0" borderId="12" xfId="1" applyNumberFormat="1" applyFont="1" applyBorder="1"/>
    <xf numFmtId="165" fontId="47" fillId="0" borderId="12" xfId="1" applyNumberFormat="1" applyFont="1" applyBorder="1"/>
    <xf numFmtId="0" fontId="26" fillId="0" borderId="0" xfId="0" applyFont="1"/>
    <xf numFmtId="165" fontId="26" fillId="0" borderId="0" xfId="0" applyNumberFormat="1" applyFont="1"/>
    <xf numFmtId="165" fontId="26" fillId="0" borderId="0" xfId="1" applyNumberFormat="1" applyFont="1" applyBorder="1"/>
    <xf numFmtId="0" fontId="6" fillId="0" borderId="42" xfId="0" applyFont="1" applyBorder="1" applyAlignment="1">
      <alignment vertical="center" wrapText="1"/>
    </xf>
    <xf numFmtId="0" fontId="6" fillId="0" borderId="12" xfId="0" applyFont="1" applyBorder="1" applyAlignment="1">
      <alignment horizontal="center" vertical="center"/>
    </xf>
    <xf numFmtId="2" fontId="6" fillId="0" borderId="12" xfId="0" applyNumberFormat="1" applyFont="1" applyBorder="1"/>
    <xf numFmtId="0" fontId="6" fillId="0" borderId="12" xfId="0" applyFont="1" applyBorder="1" applyAlignment="1">
      <alignment wrapText="1"/>
    </xf>
    <xf numFmtId="3" fontId="53" fillId="0" borderId="0" xfId="6" applyNumberFormat="1" applyFont="1"/>
    <xf numFmtId="165" fontId="25" fillId="0" borderId="0" xfId="1" applyNumberFormat="1" applyFont="1" applyFill="1"/>
    <xf numFmtId="3" fontId="54" fillId="0" borderId="0" xfId="6" applyNumberFormat="1" applyFont="1"/>
    <xf numFmtId="169" fontId="25" fillId="0" borderId="0" xfId="0" applyNumberFormat="1" applyFont="1"/>
    <xf numFmtId="10" fontId="0" fillId="0" borderId="0" xfId="2" applyNumberFormat="1" applyFont="1" applyFill="1"/>
    <xf numFmtId="167" fontId="20" fillId="0" borderId="76" xfId="3" applyNumberFormat="1" applyFont="1" applyBorder="1" applyAlignment="1">
      <alignment horizontal="right"/>
    </xf>
    <xf numFmtId="167" fontId="20" fillId="0" borderId="71" xfId="3" applyNumberFormat="1" applyFont="1" applyBorder="1" applyAlignment="1">
      <alignment horizontal="right"/>
    </xf>
    <xf numFmtId="167" fontId="20" fillId="0" borderId="12" xfId="3" applyNumberFormat="1" applyFont="1" applyBorder="1" applyAlignment="1">
      <alignment horizontal="right"/>
    </xf>
    <xf numFmtId="167" fontId="20" fillId="0" borderId="20" xfId="3" applyNumberFormat="1" applyFont="1" applyBorder="1" applyAlignment="1">
      <alignment horizontal="right"/>
    </xf>
    <xf numFmtId="167" fontId="20" fillId="0" borderId="72" xfId="3" applyNumberFormat="1" applyFont="1" applyBorder="1" applyAlignment="1">
      <alignment horizontal="right"/>
    </xf>
    <xf numFmtId="167" fontId="19" fillId="0" borderId="72" xfId="3" applyNumberFormat="1" applyFont="1" applyBorder="1" applyAlignment="1">
      <alignment horizontal="right"/>
    </xf>
    <xf numFmtId="167" fontId="19" fillId="0" borderId="71" xfId="3" applyNumberFormat="1" applyFont="1" applyBorder="1" applyAlignment="1">
      <alignment horizontal="right"/>
    </xf>
    <xf numFmtId="43" fontId="10" fillId="0" borderId="41" xfId="4" applyFont="1" applyBorder="1"/>
    <xf numFmtId="167" fontId="55" fillId="0" borderId="41" xfId="3" applyNumberFormat="1" applyFont="1" applyBorder="1"/>
    <xf numFmtId="164" fontId="55" fillId="0" borderId="41" xfId="3" applyNumberFormat="1" applyFont="1" applyBorder="1"/>
    <xf numFmtId="164" fontId="55" fillId="0" borderId="72" xfId="3" applyNumberFormat="1" applyFont="1" applyBorder="1"/>
    <xf numFmtId="43" fontId="10" fillId="0" borderId="12" xfId="4" applyFont="1" applyBorder="1"/>
    <xf numFmtId="167" fontId="55" fillId="0" borderId="12" xfId="3" applyNumberFormat="1" applyFont="1" applyBorder="1"/>
    <xf numFmtId="164" fontId="55" fillId="0" borderId="12" xfId="3" applyNumberFormat="1" applyFont="1" applyBorder="1"/>
    <xf numFmtId="164" fontId="55" fillId="0" borderId="71" xfId="3" applyNumberFormat="1" applyFont="1" applyBorder="1"/>
    <xf numFmtId="167" fontId="55" fillId="0" borderId="40" xfId="3" applyNumberFormat="1" applyFont="1" applyBorder="1"/>
    <xf numFmtId="164" fontId="55" fillId="0" borderId="40" xfId="3" applyNumberFormat="1" applyFont="1" applyBorder="1"/>
    <xf numFmtId="164" fontId="55" fillId="0" borderId="62" xfId="3" applyNumberFormat="1" applyFont="1" applyBorder="1"/>
    <xf numFmtId="167" fontId="56" fillId="0" borderId="35" xfId="3" applyNumberFormat="1" applyFont="1" applyBorder="1"/>
    <xf numFmtId="167" fontId="56" fillId="0" borderId="58" xfId="3" applyNumberFormat="1" applyFont="1" applyBorder="1"/>
    <xf numFmtId="165" fontId="6" fillId="0" borderId="15" xfId="1" applyNumberFormat="1" applyFont="1" applyBorder="1"/>
    <xf numFmtId="164" fontId="38" fillId="0" borderId="12" xfId="1" applyFont="1" applyFill="1" applyBorder="1"/>
    <xf numFmtId="164" fontId="15" fillId="0" borderId="12" xfId="1" applyFont="1" applyBorder="1"/>
    <xf numFmtId="170" fontId="26" fillId="0" borderId="0" xfId="2" applyNumberFormat="1" applyFont="1" applyBorder="1"/>
    <xf numFmtId="165" fontId="15" fillId="0" borderId="0" xfId="1" applyNumberFormat="1" applyFont="1" applyFill="1" applyBorder="1"/>
    <xf numFmtId="165" fontId="38" fillId="0" borderId="0" xfId="1" applyNumberFormat="1" applyFont="1" applyFill="1" applyBorder="1"/>
    <xf numFmtId="165" fontId="15" fillId="0" borderId="36" xfId="1" applyNumberFormat="1" applyFont="1" applyFill="1" applyBorder="1"/>
    <xf numFmtId="165" fontId="15" fillId="0" borderId="56" xfId="1" applyNumberFormat="1" applyFont="1" applyFill="1" applyBorder="1"/>
    <xf numFmtId="165" fontId="15" fillId="0" borderId="12" xfId="1" applyNumberFormat="1" applyFont="1" applyBorder="1"/>
    <xf numFmtId="43" fontId="25" fillId="0" borderId="0" xfId="0" applyNumberFormat="1" applyFont="1"/>
    <xf numFmtId="0" fontId="6" fillId="0" borderId="12" xfId="0" applyFont="1" applyBorder="1" applyAlignment="1">
      <alignment vertical="center" wrapText="1"/>
    </xf>
    <xf numFmtId="2" fontId="37" fillId="0" borderId="12" xfId="0" applyNumberFormat="1" applyFont="1" applyBorder="1"/>
    <xf numFmtId="0" fontId="6" fillId="0" borderId="0" xfId="0" applyFont="1" applyAlignment="1">
      <alignment vertical="center" wrapText="1"/>
    </xf>
    <xf numFmtId="165" fontId="47" fillId="0" borderId="0" xfId="1" applyNumberFormat="1" applyFont="1" applyBorder="1"/>
    <xf numFmtId="165" fontId="38" fillId="0" borderId="42" xfId="1" applyNumberFormat="1" applyFont="1" applyFill="1" applyBorder="1"/>
    <xf numFmtId="171" fontId="0" fillId="0" borderId="0" xfId="2" applyNumberFormat="1" applyFont="1" applyFill="1"/>
    <xf numFmtId="165" fontId="38" fillId="0" borderId="12" xfId="1" applyNumberFormat="1" applyFont="1" applyFill="1" applyBorder="1"/>
    <xf numFmtId="171" fontId="25" fillId="0" borderId="0" xfId="2" applyNumberFormat="1" applyFont="1"/>
    <xf numFmtId="9" fontId="13" fillId="0" borderId="0" xfId="2" applyFont="1"/>
    <xf numFmtId="0" fontId="17" fillId="0" borderId="0" xfId="0" applyFont="1" applyAlignment="1">
      <alignment horizontal="center" vertical="top"/>
    </xf>
    <xf numFmtId="0" fontId="23" fillId="0" borderId="0" xfId="3" applyFont="1" applyAlignment="1">
      <alignment horizontal="center"/>
    </xf>
    <xf numFmtId="0" fontId="7" fillId="0" borderId="43" xfId="0" applyFont="1" applyBorder="1" applyAlignment="1">
      <alignment horizontal="center" vertical="center" wrapText="1"/>
    </xf>
    <xf numFmtId="0" fontId="7" fillId="0" borderId="5" xfId="0" applyFont="1" applyBorder="1" applyAlignment="1">
      <alignment horizontal="center" vertical="center" wrapText="1"/>
    </xf>
    <xf numFmtId="0" fontId="21" fillId="0" borderId="0" xfId="3" applyFont="1" applyAlignment="1">
      <alignment horizontal="center" textRotation="15"/>
    </xf>
    <xf numFmtId="0" fontId="22" fillId="0" borderId="0" xfId="3" applyFont="1" applyAlignment="1">
      <alignment horizontal="center"/>
    </xf>
    <xf numFmtId="0" fontId="21" fillId="0" borderId="0" xfId="3" applyFont="1" applyAlignment="1">
      <alignment horizontal="center" textRotation="14"/>
    </xf>
    <xf numFmtId="0" fontId="41" fillId="0" borderId="0" xfId="3" applyFont="1" applyAlignment="1">
      <alignment horizontal="center"/>
    </xf>
    <xf numFmtId="0" fontId="40" fillId="0" borderId="0" xfId="3" applyFont="1" applyAlignment="1">
      <alignment horizontal="center"/>
    </xf>
    <xf numFmtId="0" fontId="19" fillId="0" borderId="0" xfId="3" applyFont="1" applyAlignment="1">
      <alignment horizontal="center"/>
    </xf>
    <xf numFmtId="0" fontId="6" fillId="0" borderId="43" xfId="0" applyFont="1" applyBorder="1" applyAlignment="1">
      <alignment horizontal="center" vertical="center"/>
    </xf>
    <xf numFmtId="0" fontId="6" fillId="0" borderId="5" xfId="0" applyFont="1" applyBorder="1" applyAlignment="1">
      <alignment horizontal="center" vertical="center"/>
    </xf>
    <xf numFmtId="0" fontId="16" fillId="0" borderId="7" xfId="0" applyFont="1" applyBorder="1" applyAlignment="1">
      <alignment horizontal="center" vertical="top"/>
    </xf>
    <xf numFmtId="0" fontId="42" fillId="0" borderId="0" xfId="3" applyFont="1" applyAlignment="1">
      <alignment horizontal="center"/>
    </xf>
    <xf numFmtId="0" fontId="11" fillId="0" borderId="0" xfId="0" applyFont="1" applyAlignment="1">
      <alignment horizontal="center" vertical="center"/>
    </xf>
    <xf numFmtId="0" fontId="11" fillId="0" borderId="7" xfId="0" applyFont="1" applyBorder="1" applyAlignment="1">
      <alignment horizontal="center" vertical="center"/>
    </xf>
    <xf numFmtId="0" fontId="8" fillId="0" borderId="43" xfId="0" applyFont="1" applyBorder="1" applyAlignment="1">
      <alignment horizontal="center" vertical="center"/>
    </xf>
    <xf numFmtId="0" fontId="8" fillId="0" borderId="5" xfId="0" applyFont="1" applyBorder="1" applyAlignment="1">
      <alignment horizontal="center"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11" fillId="0" borderId="0" xfId="0" applyFont="1" applyAlignment="1">
      <alignment horizontal="center"/>
    </xf>
    <xf numFmtId="0" fontId="5" fillId="0" borderId="0" xfId="0" applyFont="1" applyAlignment="1">
      <alignment horizontal="center" vertical="center"/>
    </xf>
    <xf numFmtId="0" fontId="30" fillId="0" borderId="0" xfId="0" applyFont="1" applyAlignment="1">
      <alignment horizontal="center" vertical="top"/>
    </xf>
    <xf numFmtId="0" fontId="26" fillId="0" borderId="0" xfId="0" applyFont="1" applyAlignment="1">
      <alignment horizontal="center"/>
    </xf>
    <xf numFmtId="0" fontId="29" fillId="0" borderId="0" xfId="0" applyFont="1" applyAlignment="1">
      <alignment horizontal="center"/>
    </xf>
    <xf numFmtId="0" fontId="26" fillId="0" borderId="12" xfId="0" applyFont="1" applyBorder="1" applyAlignment="1">
      <alignment horizontal="center" vertical="center"/>
    </xf>
    <xf numFmtId="0" fontId="8" fillId="0" borderId="0" xfId="0" applyFont="1" applyAlignment="1">
      <alignment horizontal="center" vertical="top"/>
    </xf>
    <xf numFmtId="0" fontId="16" fillId="0" borderId="0" xfId="0" applyFont="1" applyAlignment="1">
      <alignment horizontal="center"/>
    </xf>
    <xf numFmtId="0" fontId="7" fillId="0" borderId="12" xfId="0" applyFont="1" applyBorder="1" applyAlignment="1">
      <alignment horizontal="center" vertical="center"/>
    </xf>
    <xf numFmtId="0" fontId="8" fillId="0" borderId="60" xfId="0" applyFont="1" applyBorder="1" applyAlignment="1">
      <alignment horizontal="center" vertical="center" wrapText="1"/>
    </xf>
    <xf numFmtId="0" fontId="8" fillId="0" borderId="67"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67" xfId="0" applyFont="1" applyBorder="1" applyAlignment="1">
      <alignment horizontal="center" vertical="center" wrapText="1"/>
    </xf>
    <xf numFmtId="0" fontId="5" fillId="0" borderId="0" xfId="0" applyFont="1" applyAlignment="1">
      <alignment horizontal="center" vertical="top"/>
    </xf>
    <xf numFmtId="0" fontId="6" fillId="0" borderId="12" xfId="0" applyFont="1" applyBorder="1" applyAlignment="1">
      <alignment horizontal="center" vertical="center" wrapText="1"/>
    </xf>
    <xf numFmtId="0" fontId="46" fillId="0" borderId="0" xfId="0" applyFont="1" applyAlignment="1">
      <alignment horizontal="center" vertical="top"/>
    </xf>
    <xf numFmtId="0" fontId="47" fillId="0" borderId="12" xfId="0" applyFont="1" applyBorder="1" applyAlignment="1">
      <alignment horizontal="center" vertical="center" wrapText="1"/>
    </xf>
  </cellXfs>
  <cellStyles count="7">
    <cellStyle name="Comma" xfId="1" builtinId="3"/>
    <cellStyle name="Comma 2" xfId="4" xr:uid="{00000000-0005-0000-0000-000001000000}"/>
    <cellStyle name="Normal" xfId="0" builtinId="0"/>
    <cellStyle name="Normal 2" xfId="3" xr:uid="{00000000-0005-0000-0000-000003000000}"/>
    <cellStyle name="Normal 2 2" xfId="6" xr:uid="{00000000-0005-0000-0000-000004000000}"/>
    <cellStyle name="Percent" xfId="2" builtinId="5"/>
    <cellStyle name="Percent 2" xfId="5" xr:uid="{00000000-0005-0000-0000-000006000000}"/>
  </cellStyles>
  <dxfs count="176">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color auto="1"/>
        <name val="Calibri"/>
        <scheme val="minor"/>
      </font>
      <numFmt numFmtId="165" formatCode="_(* #,##0_);_(* \(#,##0\);_(* &quot;-&quot;??_);_(@_)"/>
      <fill>
        <patternFill patternType="none">
          <fgColor indexed="64"/>
          <bgColor indexed="65"/>
        </patternFill>
      </fill>
      <border diagonalUp="0" diagonalDown="0">
        <left/>
        <right style="medium">
          <color indexed="64"/>
        </right>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alibri"/>
        <scheme val="minor"/>
      </font>
      <numFmt numFmtId="166" formatCode="[$-409]mmm\-yy;@"/>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strike val="0"/>
        <outline val="0"/>
        <shadow val="0"/>
        <u val="none"/>
        <vertAlign val="baseline"/>
        <sz val="14"/>
        <name val="Calibri"/>
        <scheme val="minor"/>
      </font>
      <numFmt numFmtId="166" formatCode="[$-409]mmm\-yy;@"/>
      <fill>
        <patternFill patternType="none">
          <fgColor indexed="64"/>
          <bgColor indexed="65"/>
        </patternFill>
      </fill>
      <alignment horizontal="center" vertical="bottom" textRotation="0" wrapText="0" indent="0" justifyLastLine="0" shrinkToFit="0" readingOrder="0"/>
      <border diagonalUp="0" diagonalDown="0">
        <left/>
        <right/>
        <top/>
        <bottom style="thin">
          <color indexed="64"/>
        </bottom>
        <vertical/>
        <horizontal/>
      </border>
    </dxf>
    <dxf>
      <border outline="0">
        <left style="medium">
          <color rgb="FF000000"/>
        </left>
        <top style="medium">
          <color rgb="FF000000"/>
        </top>
        <bottom style="medium">
          <color rgb="FF000000"/>
        </bottom>
      </border>
    </dxf>
    <dxf>
      <font>
        <strike val="0"/>
        <outline val="0"/>
        <shadow val="0"/>
        <u val="none"/>
        <vertAlign val="baseline"/>
        <sz val="14"/>
        <name val="Calibri"/>
        <scheme val="minor"/>
      </font>
    </dxf>
    <dxf>
      <border>
        <bottom style="medium">
          <color indexed="64"/>
        </bottom>
      </border>
    </dxf>
    <dxf>
      <border diagonalUp="0" diagonalDown="0">
        <left style="medium">
          <color auto="1"/>
        </left>
        <right style="medium">
          <color auto="1"/>
        </right>
        <top/>
        <bottom/>
        <vertical style="medium">
          <color auto="1"/>
        </vertical>
        <horizontal/>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righ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numFmt numFmtId="165" formatCode="_(* #,##0_);_(* \(#,##0\);_(* &quot;-&quot;??_);_(@_)"/>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numFmt numFmtId="165" formatCode="_(* #,##0_);_(* \(#,##0\);_(* &quot;-&quot;??_);_(@_)"/>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border diagonalUp="0" diagonalDown="0">
        <left style="thin">
          <color indexed="64"/>
        </left>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6"/>
        <name val="Calibri"/>
        <scheme val="minor"/>
      </font>
    </dxf>
    <dxf>
      <font>
        <b/>
        <i val="0"/>
        <strike val="0"/>
        <condense val="0"/>
        <extend val="0"/>
        <outline val="0"/>
        <shadow val="0"/>
        <u val="none"/>
        <vertAlign val="baseline"/>
        <sz val="14"/>
        <color theme="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16"/>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numFmt numFmtId="165" formatCode="_(* #,##0_);_(* \(#,##0\);_(* &quot;-&quot;??_);_(@_)"/>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numFmt numFmtId="165" formatCode="_(* #,##0_);_(* \(#,##0\);_(* &quot;-&quot;??_);_(@_)"/>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165" formatCode="_(* #,##0_);_(* \(#,##0\);_(* &quot;-&quot;??_);_(@_)"/>
      <fill>
        <patternFill patternType="none">
          <fgColor indexed="64"/>
          <bgColor indexed="65"/>
        </patternFill>
      </fill>
      <border diagonalUp="0" diagonalDown="0" outline="0">
        <left/>
        <right/>
        <top/>
        <bottom/>
      </border>
    </dxf>
    <dxf>
      <font>
        <b/>
        <i val="0"/>
        <strike val="0"/>
        <condense val="0"/>
        <extend val="0"/>
        <outline val="0"/>
        <shadow val="0"/>
        <u val="none"/>
        <vertAlign val="baseline"/>
        <sz val="14"/>
        <color theme="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border outline="0">
        <left style="medium">
          <color rgb="FF000000"/>
        </left>
        <top style="medium">
          <color rgb="FF000000"/>
        </top>
        <bottom style="medium">
          <color rgb="FF000000"/>
        </bottom>
      </border>
    </dxf>
    <dxf>
      <border>
        <bottom style="medium">
          <color indexed="64"/>
        </bottom>
      </border>
    </dxf>
    <dxf>
      <font>
        <b/>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style="medium">
          <color auto="1"/>
        </right>
        <top/>
        <bottom/>
        <vertical style="medium">
          <color auto="1"/>
        </vertical>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medium">
          <color auto="1"/>
        </left>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1"/>
        <color theme="1"/>
        <name val="Times New Roman"/>
        <scheme val="none"/>
      </font>
      <numFmt numFmtId="165" formatCode="_(* #,##0_);_(* \(#,##0\);_(* &quot;-&quot;??_);_(@_)"/>
      <fill>
        <patternFill patternType="none">
          <fgColor indexed="64"/>
          <bgColor indexed="65"/>
        </patternFill>
      </fill>
      <border diagonalUp="0" diagonalDown="0" outline="0">
        <left/>
        <right/>
        <top/>
        <bottom/>
      </border>
    </dxf>
    <dxf>
      <font>
        <strike val="0"/>
        <outline val="0"/>
        <shadow val="0"/>
        <u val="none"/>
        <vertAlign val="baseline"/>
        <sz val="11"/>
        <name val="Times New Roman"/>
        <scheme val="none"/>
      </font>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i val="0"/>
        <strike val="0"/>
        <condense val="0"/>
        <extend val="0"/>
        <outline val="0"/>
        <shadow val="0"/>
        <u val="none"/>
        <vertAlign val="baseline"/>
        <sz val="11"/>
        <color theme="1"/>
        <name val="Times New Roman"/>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strike val="0"/>
        <outline val="0"/>
        <shadow val="0"/>
        <u val="none"/>
        <vertAlign val="baseline"/>
        <sz val="11"/>
        <name val="Times New Roman"/>
        <scheme val="none"/>
      </font>
      <border diagonalUp="0" diagonalDown="0">
        <left/>
        <right style="medium">
          <color auto="1"/>
        </right>
        <top style="medium">
          <color auto="1"/>
        </top>
        <bottom style="medium">
          <color auto="1"/>
        </bottom>
        <vertical style="medium">
          <color auto="1"/>
        </vertical>
        <horizontal style="medium">
          <color auto="1"/>
        </horizontal>
      </border>
    </dxf>
    <dxf>
      <font>
        <strike val="0"/>
        <outline val="0"/>
        <shadow val="0"/>
        <u val="none"/>
        <vertAlign val="baseline"/>
        <sz val="11"/>
        <name val="Times New Roman"/>
        <scheme val="none"/>
      </font>
    </dxf>
    <dxf>
      <border outline="0">
        <left style="medium">
          <color rgb="FF000000"/>
        </left>
        <top style="medium">
          <color rgb="FF000000"/>
        </top>
        <bottom style="medium">
          <color rgb="FF000000"/>
        </bottom>
      </border>
    </dxf>
    <dxf>
      <font>
        <strike val="0"/>
        <outline val="0"/>
        <shadow val="0"/>
        <u val="none"/>
        <vertAlign val="baseline"/>
        <sz val="11"/>
        <name val="Times New Roman"/>
        <scheme val="none"/>
      </font>
    </dxf>
    <dxf>
      <border>
        <bottom style="medium">
          <color indexed="64"/>
        </bottom>
      </border>
    </dxf>
    <dxf>
      <font>
        <b/>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style="medium">
          <color auto="1"/>
        </right>
        <top/>
        <bottom/>
        <vertical style="medium">
          <color auto="1"/>
        </vertical>
        <horizontal/>
      </border>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style="medium">
          <color auto="1"/>
        </right>
        <top/>
        <bottom/>
      </border>
    </dxf>
    <dxf>
      <font>
        <strike val="0"/>
        <outline val="0"/>
        <shadow val="0"/>
        <u val="none"/>
        <vertAlign val="baseline"/>
        <sz val="16"/>
        <name val="Calibri"/>
        <scheme val="minor"/>
      </font>
      <fill>
        <patternFill patternType="none">
          <fgColor indexed="64"/>
          <bgColor indexed="65"/>
        </patternFill>
      </fill>
      <border diagonalUp="0" diagonalDown="0">
        <left style="thin">
          <color indexed="64"/>
        </left>
        <right/>
        <top style="thin">
          <color indexed="64"/>
        </top>
        <bottom style="thin">
          <color indexed="64"/>
        </bottom>
      </border>
    </dxf>
    <dxf>
      <font>
        <strike val="0"/>
        <outline val="0"/>
        <shadow val="0"/>
        <u val="none"/>
        <vertAlign val="baseline"/>
        <sz val="16"/>
        <name val="Calibri"/>
        <scheme val="minor"/>
      </font>
      <fill>
        <patternFill patternType="none">
          <fgColor indexed="64"/>
          <bgColor indexed="65"/>
        </patternFill>
      </fill>
      <border diagonalUp="0" diagonalDown="0">
        <left style="medium">
          <color indexed="64"/>
        </left>
        <right style="medium">
          <color indexed="64"/>
        </right>
        <top style="thin">
          <color auto="1"/>
        </top>
        <bottom style="thin">
          <color auto="1"/>
        </bottom>
      </border>
    </dxf>
    <dxf>
      <font>
        <strike val="0"/>
        <outline val="0"/>
        <shadow val="0"/>
        <u val="none"/>
        <vertAlign val="baseline"/>
        <sz val="16"/>
        <name val="Calibri"/>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6"/>
        <name val="Calibri"/>
        <scheme val="minor"/>
      </font>
      <fill>
        <patternFill patternType="none">
          <fgColor indexed="64"/>
          <bgColor indexed="65"/>
        </patternFill>
      </fill>
      <border diagonalUp="0" diagonalDown="0">
        <left style="medium">
          <color indexed="64"/>
        </left>
        <right style="medium">
          <color indexed="64"/>
        </right>
        <top style="thin">
          <color auto="1"/>
        </top>
        <bottom style="thin">
          <color auto="1"/>
        </bottom>
      </border>
    </dxf>
    <dxf>
      <font>
        <strike val="0"/>
        <outline val="0"/>
        <shadow val="0"/>
        <u val="none"/>
        <vertAlign val="baseline"/>
        <sz val="16"/>
        <name val="Calibri"/>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6"/>
        <name val="Calibri"/>
        <scheme val="minor"/>
      </font>
      <fill>
        <patternFill patternType="none">
          <fgColor indexed="64"/>
          <bgColor indexed="65"/>
        </patternFill>
      </fill>
      <border diagonalUp="0" diagonalDown="0">
        <left style="thin">
          <color indexed="64"/>
        </left>
        <right style="medium">
          <color indexed="64"/>
        </right>
        <top style="thin">
          <color indexed="64"/>
        </top>
        <bottom style="thin">
          <color indexed="64"/>
        </bottom>
      </border>
    </dxf>
    <dxf>
      <font>
        <strike val="0"/>
        <outline val="0"/>
        <shadow val="0"/>
        <u val="none"/>
        <vertAlign val="baseline"/>
        <sz val="16"/>
        <name val="Calibri"/>
        <scheme val="minor"/>
      </font>
      <fill>
        <patternFill patternType="none">
          <fgColor indexed="64"/>
          <bgColor indexed="65"/>
        </patternFill>
      </fill>
      <border diagonalUp="0" diagonalDown="0">
        <left/>
        <right style="medium">
          <color indexed="64"/>
        </right>
        <top style="thin">
          <color auto="1"/>
        </top>
        <bottom style="thin">
          <color auto="1"/>
        </bottom>
      </border>
    </dxf>
    <dxf>
      <font>
        <strike val="0"/>
        <outline val="0"/>
        <shadow val="0"/>
        <u val="none"/>
        <vertAlign val="baseline"/>
        <sz val="16"/>
        <name val="Calibri"/>
        <scheme val="minor"/>
      </font>
      <fill>
        <patternFill patternType="none">
          <fgColor indexed="64"/>
          <bgColor indexed="65"/>
        </patternFill>
      </fill>
      <border diagonalUp="0" diagonalDown="0">
        <left style="medium">
          <color indexed="64"/>
        </left>
        <right/>
        <top style="thin">
          <color auto="1"/>
        </top>
        <bottom style="thin">
          <color auto="1"/>
        </bottom>
      </border>
    </dxf>
    <dxf>
      <font>
        <strike val="0"/>
        <outline val="0"/>
        <shadow val="0"/>
        <u val="none"/>
        <vertAlign val="baseline"/>
        <sz val="16"/>
        <name val="Calibri"/>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6"/>
        <name val="Calibri"/>
        <scheme val="minor"/>
      </font>
      <fill>
        <patternFill patternType="none">
          <fgColor indexed="64"/>
          <bgColor indexed="65"/>
        </patternFill>
      </fill>
      <border diagonalUp="0" diagonalDown="0">
        <left style="medium">
          <color indexed="64"/>
        </left>
        <right style="medium">
          <color indexed="64"/>
        </right>
        <top style="thin">
          <color auto="1"/>
        </top>
        <bottom style="thin">
          <color auto="1"/>
        </bottom>
      </border>
    </dxf>
    <dxf>
      <font>
        <strike val="0"/>
        <outline val="0"/>
        <shadow val="0"/>
        <u val="none"/>
        <vertAlign val="baseline"/>
        <sz val="16"/>
        <name val="Calibri"/>
        <scheme val="minor"/>
      </font>
      <fill>
        <patternFill patternType="none">
          <fgColor indexed="64"/>
          <bgColor indexed="65"/>
        </patternFill>
      </fill>
      <alignment horizontal="center" vertical="bottom" textRotation="0" indent="0" justifyLastLine="0" shrinkToFit="0" readingOrder="0"/>
      <border diagonalUp="0" diagonalDown="0">
        <left/>
        <right style="thin">
          <color indexed="64"/>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6"/>
        <name val="Calibri"/>
        <scheme val="minor"/>
      </font>
    </dxf>
    <dxf>
      <border>
        <bottom style="medium">
          <color indexed="64"/>
        </bottom>
      </border>
    </dxf>
    <dxf>
      <font>
        <b/>
        <i val="0"/>
        <strike val="0"/>
        <condense val="0"/>
        <extend val="0"/>
        <outline val="0"/>
        <shadow val="0"/>
        <u val="none"/>
        <vertAlign val="baseline"/>
        <sz val="16"/>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Calibri"/>
        <family val="2"/>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Calibri"/>
        <family val="2"/>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color auto="1"/>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border>
    </dxf>
    <dxf>
      <font>
        <strike val="0"/>
        <outline val="0"/>
        <shadow val="0"/>
        <u val="none"/>
        <vertAlign val="baseline"/>
        <sz val="18"/>
        <name val="Calibri"/>
        <scheme val="minor"/>
      </font>
      <numFmt numFmtId="165" formatCode="_(* #,##0_);_(* \(#,##0\);_(* &quot;-&quot;??_);_(@_)"/>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8"/>
        <color theme="1"/>
        <name val="Arial"/>
        <scheme val="minor"/>
      </font>
      <numFmt numFmtId="168" formatCode="0_);\(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name val="Calibri"/>
        <scheme val="none"/>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tional%20Domestic%20Supply%202014/NATIONAL%20DOMESTIC%20SUPPLY%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TIONAL CONSUMPTION_2014"/>
      <sheetName val="Quarterly_ December"/>
      <sheetName val="Analysis"/>
      <sheetName val="Monthly_proj"/>
      <sheetName val="NATIONAL SUPPLY 2014 (QUARTER)"/>
      <sheetName val="Website-May"/>
      <sheetName val="Website-June"/>
      <sheetName val="Website-September"/>
    </sheetNames>
    <sheetDataSet>
      <sheetData sheetId="0">
        <row r="15">
          <cell r="S15">
            <v>315260970</v>
          </cell>
        </row>
      </sheetData>
      <sheetData sheetId="1"/>
      <sheetData sheetId="2"/>
      <sheetData sheetId="3"/>
      <sheetData sheetId="4"/>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487" displayName="Table1487" ref="B3:S27" totalsRowShown="0" headerRowDxfId="175" dataDxfId="173" headerRowBorderDxfId="174" tableBorderDxfId="172" totalsRowBorderDxfId="171">
  <tableColumns count="18">
    <tableColumn id="1" xr3:uid="{00000000-0010-0000-0000-000001000000}" name="Year" dataDxfId="170" dataCellStyle="Comma"/>
    <tableColumn id="2" xr3:uid="{00000000-0010-0000-0000-000002000000}" name="Fuel  oil (Industries)" dataDxfId="169" totalsRowDxfId="168" dataCellStyle="Comma"/>
    <tableColumn id="5" xr3:uid="{00000000-0010-0000-0000-000005000000}" name="Fuel Oil (Power Plants)" dataDxfId="167" totalsRowDxfId="166" dataCellStyle="Comma"/>
    <tableColumn id="3" xr3:uid="{00000000-0010-0000-0000-000003000000}" name="Gas oil (Diesel)" dataDxfId="165" totalsRowDxfId="164" dataCellStyle="Comma"/>
    <tableColumn id="6" xr3:uid="{00000000-0010-0000-0000-000006000000}" name="MGO Local" dataDxfId="163" totalsRowDxfId="162" dataCellStyle="Comma"/>
    <tableColumn id="20" xr3:uid="{00000000-0010-0000-0000-000014000000}" name="Naphtha (Unified)" dataDxfId="161" totalsRowDxfId="160" dataCellStyle="Comma"/>
    <tableColumn id="10" xr3:uid="{00000000-0010-0000-0000-00000A000000}" name="Kerosene" dataDxfId="159" totalsRowDxfId="158" dataCellStyle="Comma"/>
    <tableColumn id="11" xr3:uid="{00000000-0010-0000-0000-00000B000000}" name="LPG - Butane " dataDxfId="157" totalsRowDxfId="156" dataCellStyle="Comma"/>
    <tableColumn id="8" xr3:uid="{00000000-0010-0000-0000-000008000000}" name="LPG -Propane (Power Plant)" dataDxfId="155" totalsRowDxfId="154" dataCellStyle="Comma"/>
    <tableColumn id="12" xr3:uid="{00000000-0010-0000-0000-00000C000000}" name="Premium" dataDxfId="153" totalsRowDxfId="152" dataCellStyle="Comma"/>
    <tableColumn id="13" xr3:uid="{00000000-0010-0000-0000-00000D000000}" name="Premix" dataDxfId="151" totalsRowDxfId="150" dataCellStyle="Comma"/>
    <tableColumn id="7" xr3:uid="{00000000-0010-0000-0000-000007000000}" name="MGO Foreign" dataDxfId="149" totalsRowDxfId="148" dataCellStyle="Comma"/>
    <tableColumn id="4" xr3:uid="{00000000-0010-0000-0000-000004000000}" name="Gasoil (Mines)" dataDxfId="147" totalsRowDxfId="146" dataCellStyle="Comma"/>
    <tableColumn id="14" xr3:uid="{00000000-0010-0000-0000-00000E000000}" name="ATK " dataDxfId="145" totalsRowDxfId="144" dataCellStyle="Comma"/>
    <tableColumn id="19" xr3:uid="{00000000-0010-0000-0000-000013000000}" name="Gasoil ( Rigs)" dataDxfId="143" totalsRowDxfId="142" dataCellStyle="Comma"/>
    <tableColumn id="15" xr3:uid="{24F929E2-7A83-4D6D-A969-05C037ACFD6C}" name=" Gasoil (Power Plant)" dataDxfId="141" totalsRowDxfId="140" dataCellStyle="Comma"/>
    <tableColumn id="16" xr3:uid="{6DC49C8F-8EAF-4ECE-90BB-C57836F485D2}" name=" Gasoil             (Cell Site)" dataDxfId="139" totalsRowDxfId="138" dataCellStyle="Comma"/>
    <tableColumn id="9" xr3:uid="{00000000-0010-0000-0000-000009000000}" name="Kerosene Industrial" dataDxfId="137" totalsRowDxfId="136"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43" displayName="Table143" ref="B3:L16" totalsRowShown="0" headerRowDxfId="135" dataDxfId="133" headerRowBorderDxfId="134" tableBorderDxfId="132">
  <tableColumns count="11">
    <tableColumn id="1" xr3:uid="{00000000-0010-0000-0100-000001000000}" name="2011" dataDxfId="131"/>
    <tableColumn id="2" xr3:uid="{00000000-0010-0000-0100-000002000000}" name="Fuel  oil" dataDxfId="130"/>
    <tableColumn id="3" xr3:uid="{00000000-0010-0000-0100-000003000000}" name="Gas oil" dataDxfId="129"/>
    <tableColumn id="4" xr3:uid="{00000000-0010-0000-0100-000004000000}" name="Gasoil (Mines)" dataDxfId="128"/>
    <tableColumn id="6" xr3:uid="{00000000-0010-0000-0100-000006000000}" name="MGO Local" dataDxfId="127"/>
    <tableColumn id="7" xr3:uid="{00000000-0010-0000-0100-000007000000}" name="MGO Foreign" dataDxfId="126"/>
    <tableColumn id="10" xr3:uid="{00000000-0010-0000-0100-00000A000000}" name="Kerosene" dataDxfId="125"/>
    <tableColumn id="11" xr3:uid="{00000000-0010-0000-0100-00000B000000}" name="LPG" dataDxfId="124"/>
    <tableColumn id="12" xr3:uid="{00000000-0010-0000-0100-00000C000000}" name="Premium" dataDxfId="123"/>
    <tableColumn id="13" xr3:uid="{00000000-0010-0000-0100-00000D000000}" name="Premix" dataDxfId="122"/>
    <tableColumn id="14" xr3:uid="{00000000-0010-0000-0100-00000E000000}" name="ATK" dataDxfId="12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4" displayName="Table14" ref="B4:L17" totalsRowShown="0" headerRowDxfId="120" headerRowBorderDxfId="119" tableBorderDxfId="118">
  <tableColumns count="11">
    <tableColumn id="1" xr3:uid="{00000000-0010-0000-0200-000001000000}" name="2012"/>
    <tableColumn id="2" xr3:uid="{00000000-0010-0000-0200-000002000000}" name="Fuel  oil" dataDxfId="117"/>
    <tableColumn id="3" xr3:uid="{00000000-0010-0000-0200-000003000000}" name="Gas oil" dataDxfId="116"/>
    <tableColumn id="4" xr3:uid="{00000000-0010-0000-0200-000004000000}" name="Gasoil (Mines)" dataDxfId="115"/>
    <tableColumn id="6" xr3:uid="{00000000-0010-0000-0200-000006000000}" name="MGO Local" dataDxfId="114"/>
    <tableColumn id="7" xr3:uid="{00000000-0010-0000-0200-000007000000}" name="MGO Foreign" dataDxfId="113"/>
    <tableColumn id="10" xr3:uid="{00000000-0010-0000-0200-00000A000000}" name="Kerosene" dataDxfId="112"/>
    <tableColumn id="11" xr3:uid="{00000000-0010-0000-0200-00000B000000}" name="LPG" dataDxfId="111"/>
    <tableColumn id="12" xr3:uid="{00000000-0010-0000-0200-00000C000000}" name="Premium" dataDxfId="110"/>
    <tableColumn id="13" xr3:uid="{00000000-0010-0000-0200-00000D000000}" name="Premix" dataDxfId="109"/>
    <tableColumn id="14" xr3:uid="{00000000-0010-0000-0200-00000E000000}" name="ATK" dataDxfId="10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144" displayName="Table144" ref="B3:L15" totalsRowShown="0" headerRowDxfId="107" dataDxfId="105" totalsRowDxfId="103" headerRowBorderDxfId="106" tableBorderDxfId="104">
  <tableColumns count="11">
    <tableColumn id="1" xr3:uid="{00000000-0010-0000-0300-000001000000}" name="2013" dataDxfId="102" totalsRowDxfId="101"/>
    <tableColumn id="2" xr3:uid="{00000000-0010-0000-0300-000002000000}" name="Fuel  oil" dataDxfId="100" totalsRowDxfId="99"/>
    <tableColumn id="3" xr3:uid="{00000000-0010-0000-0300-000003000000}" name="Gas oil" dataDxfId="98" totalsRowDxfId="97"/>
    <tableColumn id="4" xr3:uid="{00000000-0010-0000-0300-000004000000}" name="Gasoil (Mines)" dataDxfId="96" totalsRowDxfId="95"/>
    <tableColumn id="6" xr3:uid="{00000000-0010-0000-0300-000006000000}" name="MGO Local" dataDxfId="94" totalsRowDxfId="93"/>
    <tableColumn id="7" xr3:uid="{00000000-0010-0000-0300-000007000000}" name="MGO Foreign" dataDxfId="92" totalsRowDxfId="91"/>
    <tableColumn id="10" xr3:uid="{00000000-0010-0000-0300-00000A000000}" name="Kerosene" dataDxfId="90" totalsRowDxfId="89"/>
    <tableColumn id="11" xr3:uid="{00000000-0010-0000-0300-00000B000000}" name="L.P G" dataDxfId="88" totalsRowDxfId="87"/>
    <tableColumn id="12" xr3:uid="{00000000-0010-0000-0300-00000C000000}" name="Premium" dataDxfId="86" totalsRowDxfId="85"/>
    <tableColumn id="13" xr3:uid="{00000000-0010-0000-0300-00000D000000}" name="Premix" dataDxfId="84" totalsRowDxfId="83"/>
    <tableColumn id="14" xr3:uid="{00000000-0010-0000-0300-00000E000000}" name="ATK " dataDxfId="82" totalsRowDxfId="8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145" displayName="Table145" ref="B3:O16" totalsRowShown="0" headerRowDxfId="80" headerRowBorderDxfId="79" tableBorderDxfId="78">
  <tableColumns count="14">
    <tableColumn id="1" xr3:uid="{00000000-0010-0000-0400-000001000000}" name="2014" totalsRowDxfId="77"/>
    <tableColumn id="2" xr3:uid="{00000000-0010-0000-0400-000002000000}" name="Fuel  oil" totalsRowDxfId="76"/>
    <tableColumn id="3" xr3:uid="{00000000-0010-0000-0400-000003000000}" name="Gas oil" totalsRowDxfId="75"/>
    <tableColumn id="4" xr3:uid="{00000000-0010-0000-0400-000004000000}" name="Gasoil (Mines)" totalsRowDxfId="74"/>
    <tableColumn id="19" xr3:uid="{00000000-0010-0000-0400-000013000000}" name="Gasoil ( Rigs)" dataDxfId="73" totalsRowDxfId="72"/>
    <tableColumn id="6" xr3:uid="{00000000-0010-0000-0400-000006000000}" name="MGO Local" totalsRowDxfId="71"/>
    <tableColumn id="7" xr3:uid="{00000000-0010-0000-0400-000007000000}" name="MGO Foreign" totalsRowDxfId="70"/>
    <tableColumn id="10" xr3:uid="{00000000-0010-0000-0400-00000A000000}" name="Kerosene" totalsRowDxfId="69"/>
    <tableColumn id="11" xr3:uid="{00000000-0010-0000-0400-00000B000000}" name="L.P G" totalsRowDxfId="68"/>
    <tableColumn id="12" xr3:uid="{00000000-0010-0000-0400-00000C000000}" name="Premium" totalsRowDxfId="67"/>
    <tableColumn id="13" xr3:uid="{00000000-0010-0000-0400-00000D000000}" name="Premix" totalsRowDxfId="66"/>
    <tableColumn id="14" xr3:uid="{00000000-0010-0000-0400-00000E000000}" name="ATK (Lts)" totalsRowDxfId="65"/>
    <tableColumn id="9" xr3:uid="{00000000-0010-0000-0400-000009000000}" name="Kerosene Industrial" dataDxfId="64" totalsRowDxfId="63"/>
    <tableColumn id="20" xr3:uid="{00000000-0010-0000-0400-000014000000}" name="Unified" totalsRowDxfId="6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146" displayName="Table146" ref="B3:O16" totalsRowShown="0" headerRowDxfId="61" headerRowBorderDxfId="60" tableBorderDxfId="59">
  <tableColumns count="14">
    <tableColumn id="1" xr3:uid="{00000000-0010-0000-0500-000001000000}" name="2015" totalsRowDxfId="58"/>
    <tableColumn id="2" xr3:uid="{00000000-0010-0000-0500-000002000000}" name="Fuel  oil" dataDxfId="57" totalsRowDxfId="56"/>
    <tableColumn id="3" xr3:uid="{00000000-0010-0000-0500-000003000000}" name="Gas oil" dataDxfId="55" totalsRowDxfId="54"/>
    <tableColumn id="4" xr3:uid="{00000000-0010-0000-0500-000004000000}" name="Gasoil (Mines)" dataDxfId="53" totalsRowDxfId="52"/>
    <tableColumn id="19" xr3:uid="{00000000-0010-0000-0500-000013000000}" name="Gasoil ( Rigs)" dataDxfId="51" totalsRowDxfId="50"/>
    <tableColumn id="6" xr3:uid="{00000000-0010-0000-0500-000006000000}" name="MGO Local" dataDxfId="49" totalsRowDxfId="48"/>
    <tableColumn id="7" xr3:uid="{00000000-0010-0000-0500-000007000000}" name="MGO Foreign" dataDxfId="47" totalsRowDxfId="46"/>
    <tableColumn id="10" xr3:uid="{00000000-0010-0000-0500-00000A000000}" name="Kerosene" dataDxfId="45" totalsRowDxfId="44"/>
    <tableColumn id="11" xr3:uid="{00000000-0010-0000-0500-00000B000000}" name="L.P G" dataDxfId="43" totalsRowDxfId="42"/>
    <tableColumn id="12" xr3:uid="{00000000-0010-0000-0500-00000C000000}" name="Premium" dataDxfId="41" totalsRowDxfId="40"/>
    <tableColumn id="13" xr3:uid="{00000000-0010-0000-0500-00000D000000}" name="Premix" dataDxfId="39" totalsRowDxfId="38"/>
    <tableColumn id="14" xr3:uid="{00000000-0010-0000-0500-00000E000000}" name="ATK (Lts)" dataDxfId="37" totalsRowDxfId="36"/>
    <tableColumn id="9" xr3:uid="{00000000-0010-0000-0500-000009000000}" name="Kerosene Industrial" dataDxfId="35" totalsRowDxfId="34"/>
    <tableColumn id="20" xr3:uid="{00000000-0010-0000-0500-000014000000}" name="Unified" dataDxfId="33" totalsRow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48" displayName="Table148" ref="B3:O16" totalsRowShown="0" headerRowDxfId="31" dataDxfId="29" headerRowBorderDxfId="30" tableBorderDxfId="28">
  <tableColumns count="14">
    <tableColumn id="1" xr3:uid="{00000000-0010-0000-0600-000001000000}" name="2016" dataDxfId="27" totalsRowDxfId="26"/>
    <tableColumn id="2" xr3:uid="{00000000-0010-0000-0600-000002000000}" name="Fuel  oil" dataDxfId="25" totalsRowDxfId="24" dataCellStyle="Comma"/>
    <tableColumn id="3" xr3:uid="{00000000-0010-0000-0600-000003000000}" name="Gas oil" dataDxfId="23" totalsRowDxfId="22" dataCellStyle="Comma"/>
    <tableColumn id="4" xr3:uid="{00000000-0010-0000-0600-000004000000}" name="Gasoil (Mines)" dataDxfId="21" totalsRowDxfId="20" dataCellStyle="Comma"/>
    <tableColumn id="19" xr3:uid="{00000000-0010-0000-0600-000013000000}" name="Gasoil ( Rigs)" dataDxfId="19" totalsRowDxfId="18" dataCellStyle="Comma"/>
    <tableColumn id="6" xr3:uid="{00000000-0010-0000-0600-000006000000}" name="MGO Local" dataDxfId="17" totalsRowDxfId="16" dataCellStyle="Comma"/>
    <tableColumn id="7" xr3:uid="{00000000-0010-0000-0600-000007000000}" name="MGO Foreign" dataDxfId="15" totalsRowDxfId="14" dataCellStyle="Comma"/>
    <tableColumn id="10" xr3:uid="{00000000-0010-0000-0600-00000A000000}" name="Kerosene" dataDxfId="13" totalsRowDxfId="12" dataCellStyle="Comma"/>
    <tableColumn id="11" xr3:uid="{00000000-0010-0000-0600-00000B000000}" name="L.P G" dataDxfId="11" totalsRowDxfId="10" dataCellStyle="Comma"/>
    <tableColumn id="12" xr3:uid="{00000000-0010-0000-0600-00000C000000}" name="Premium" dataDxfId="9" totalsRowDxfId="8" dataCellStyle="Comma"/>
    <tableColumn id="13" xr3:uid="{00000000-0010-0000-0600-00000D000000}" name="Premix" dataDxfId="7" totalsRowDxfId="6" dataCellStyle="Comma"/>
    <tableColumn id="14" xr3:uid="{00000000-0010-0000-0600-00000E000000}" name="ATK (Lts)" dataDxfId="5" totalsRowDxfId="4" dataCellStyle="Comma"/>
    <tableColumn id="9" xr3:uid="{00000000-0010-0000-0600-000009000000}" name="Kerosene Industrial" dataDxfId="3" totalsRowDxfId="2" dataCellStyle="Comma"/>
    <tableColumn id="20" xr3:uid="{00000000-0010-0000-0600-000014000000}" name="Unified" dataDxfId="1" totalsRow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E67"/>
  <sheetViews>
    <sheetView tabSelected="1" zoomScale="50" zoomScaleNormal="50" zoomScalePageLayoutView="46" workbookViewId="0">
      <pane xSplit="2" ySplit="3" topLeftCell="C4" activePane="bottomRight" state="frozen"/>
      <selection pane="topRight" activeCell="C1" sqref="C1"/>
      <selection pane="bottomLeft" activeCell="A4" sqref="A4"/>
      <selection pane="bottomRight" activeCell="V3" sqref="V3"/>
    </sheetView>
  </sheetViews>
  <sheetFormatPr defaultRowHeight="15" x14ac:dyDescent="0.25"/>
  <cols>
    <col min="2" max="2" width="27.7109375" customWidth="1"/>
    <col min="3" max="3" width="20.42578125" customWidth="1"/>
    <col min="4" max="4" width="22.7109375" customWidth="1"/>
    <col min="5" max="5" width="24.42578125" customWidth="1"/>
    <col min="6" max="6" width="20.7109375" customWidth="1"/>
    <col min="7" max="7" width="20.28515625" customWidth="1"/>
    <col min="8" max="8" width="21.140625" customWidth="1"/>
    <col min="9" max="10" width="25" customWidth="1"/>
    <col min="11" max="12" width="24.42578125" customWidth="1"/>
    <col min="13" max="13" width="23.42578125" customWidth="1"/>
    <col min="14" max="14" width="22.7109375" customWidth="1"/>
    <col min="15" max="15" width="25.42578125" customWidth="1"/>
    <col min="16" max="18" width="21.7109375" customWidth="1"/>
    <col min="19" max="19" width="17.28515625" customWidth="1"/>
    <col min="20" max="20" width="23.42578125" customWidth="1"/>
    <col min="21" max="21" width="17.42578125" customWidth="1"/>
    <col min="22" max="23" width="23.140625" customWidth="1"/>
    <col min="24" max="24" width="24.7109375" customWidth="1"/>
    <col min="25" max="26" width="23" customWidth="1"/>
    <col min="28" max="28" width="18.140625" customWidth="1"/>
    <col min="29" max="29" width="27.28515625" customWidth="1"/>
    <col min="30" max="31" width="9.140625" customWidth="1"/>
    <col min="35" max="35" width="13.28515625" bestFit="1" customWidth="1"/>
  </cols>
  <sheetData>
    <row r="1" spans="2:19" ht="36" x14ac:dyDescent="0.25">
      <c r="B1" s="469" t="s">
        <v>62</v>
      </c>
      <c r="C1" s="469"/>
      <c r="D1" s="469"/>
      <c r="E1" s="469"/>
      <c r="F1" s="469"/>
      <c r="G1" s="469"/>
      <c r="H1" s="469"/>
      <c r="I1" s="469"/>
      <c r="J1" s="469"/>
      <c r="K1" s="469"/>
      <c r="L1" s="469"/>
      <c r="M1" s="469"/>
      <c r="N1" s="469"/>
      <c r="O1" s="469"/>
      <c r="P1" s="469"/>
      <c r="Q1" s="469"/>
      <c r="R1" s="469"/>
      <c r="S1" s="469"/>
    </row>
    <row r="2" spans="2:19" ht="26.25" customHeight="1" x14ac:dyDescent="0.25">
      <c r="B2" s="155" t="s">
        <v>112</v>
      </c>
      <c r="C2" s="1"/>
      <c r="D2" s="1"/>
      <c r="E2" s="1"/>
      <c r="F2" s="1"/>
      <c r="G2" s="1"/>
      <c r="H2" s="1"/>
      <c r="I2" s="1"/>
      <c r="J2" s="1"/>
      <c r="K2" s="1"/>
      <c r="L2" s="1"/>
      <c r="M2" s="1"/>
      <c r="N2" s="1"/>
      <c r="O2" s="1"/>
      <c r="S2" s="1"/>
    </row>
    <row r="3" spans="2:19" s="6" customFormat="1" ht="86.25" customHeight="1" x14ac:dyDescent="0.25">
      <c r="B3" s="395" t="s">
        <v>54</v>
      </c>
      <c r="C3" s="396" t="s">
        <v>93</v>
      </c>
      <c r="D3" s="396" t="s">
        <v>92</v>
      </c>
      <c r="E3" s="396" t="s">
        <v>96</v>
      </c>
      <c r="F3" s="396" t="s">
        <v>5</v>
      </c>
      <c r="G3" s="396" t="s">
        <v>70</v>
      </c>
      <c r="H3" s="396" t="s">
        <v>7</v>
      </c>
      <c r="I3" s="396" t="s">
        <v>107</v>
      </c>
      <c r="J3" s="396" t="s">
        <v>108</v>
      </c>
      <c r="K3" s="396" t="s">
        <v>9</v>
      </c>
      <c r="L3" s="396" t="s">
        <v>10</v>
      </c>
      <c r="M3" s="396" t="s">
        <v>6</v>
      </c>
      <c r="N3" s="396" t="s">
        <v>4</v>
      </c>
      <c r="O3" s="396" t="s">
        <v>21</v>
      </c>
      <c r="P3" s="396" t="s">
        <v>49</v>
      </c>
      <c r="Q3" s="396" t="s">
        <v>115</v>
      </c>
      <c r="R3" s="396" t="s">
        <v>116</v>
      </c>
      <c r="S3" s="396" t="s">
        <v>50</v>
      </c>
    </row>
    <row r="4" spans="2:19" ht="31.5" customHeight="1" x14ac:dyDescent="0.35">
      <c r="B4" s="397">
        <v>1999</v>
      </c>
      <c r="C4" s="250">
        <v>66680630</v>
      </c>
      <c r="D4" s="250">
        <v>0</v>
      </c>
      <c r="E4" s="250">
        <v>821106489</v>
      </c>
      <c r="F4" s="250">
        <v>0</v>
      </c>
      <c r="G4" s="335">
        <v>0</v>
      </c>
      <c r="H4" s="250">
        <v>158009536</v>
      </c>
      <c r="I4" s="250">
        <v>43502800</v>
      </c>
      <c r="J4" s="250">
        <v>0</v>
      </c>
      <c r="K4" s="250">
        <v>605810210</v>
      </c>
      <c r="L4" s="250">
        <v>36026014</v>
      </c>
      <c r="M4" s="250">
        <v>57330900</v>
      </c>
      <c r="N4" s="250">
        <v>0</v>
      </c>
      <c r="O4" s="250">
        <v>113511950</v>
      </c>
      <c r="P4" s="250">
        <v>0</v>
      </c>
      <c r="Q4" s="250">
        <v>0</v>
      </c>
      <c r="R4" s="250">
        <v>0</v>
      </c>
      <c r="S4" s="458">
        <v>0</v>
      </c>
    </row>
    <row r="5" spans="2:19" ht="31.5" customHeight="1" x14ac:dyDescent="0.35">
      <c r="B5" s="397">
        <v>2000</v>
      </c>
      <c r="C5" s="250">
        <v>63347700</v>
      </c>
      <c r="D5" s="250">
        <v>0</v>
      </c>
      <c r="E5" s="250">
        <v>790695840</v>
      </c>
      <c r="F5" s="250">
        <v>0</v>
      </c>
      <c r="G5" s="335">
        <v>0</v>
      </c>
      <c r="H5" s="250">
        <v>83662286</v>
      </c>
      <c r="I5" s="250">
        <v>44999648</v>
      </c>
      <c r="J5" s="250">
        <v>0</v>
      </c>
      <c r="K5" s="250">
        <v>707879250</v>
      </c>
      <c r="L5" s="250">
        <v>42187000</v>
      </c>
      <c r="M5" s="250">
        <v>59569046</v>
      </c>
      <c r="N5" s="250">
        <v>0</v>
      </c>
      <c r="O5" s="250">
        <v>120005250</v>
      </c>
      <c r="P5" s="250">
        <v>0</v>
      </c>
      <c r="Q5" s="250">
        <v>0</v>
      </c>
      <c r="R5" s="250">
        <v>0</v>
      </c>
      <c r="S5" s="250">
        <v>0</v>
      </c>
    </row>
    <row r="6" spans="2:19" ht="31.5" customHeight="1" x14ac:dyDescent="0.35">
      <c r="B6" s="397">
        <v>2001</v>
      </c>
      <c r="C6" s="250">
        <v>57722900</v>
      </c>
      <c r="D6" s="250">
        <v>0</v>
      </c>
      <c r="E6" s="250">
        <v>813926690</v>
      </c>
      <c r="F6" s="250">
        <v>0</v>
      </c>
      <c r="G6" s="335">
        <v>0</v>
      </c>
      <c r="H6" s="250">
        <v>87326650</v>
      </c>
      <c r="I6" s="250">
        <v>42519123</v>
      </c>
      <c r="J6" s="250">
        <v>0</v>
      </c>
      <c r="K6" s="250">
        <v>722377200</v>
      </c>
      <c r="L6" s="250">
        <v>37190667</v>
      </c>
      <c r="M6" s="250">
        <v>39809812</v>
      </c>
      <c r="N6" s="250">
        <v>0</v>
      </c>
      <c r="O6" s="250">
        <v>94570500</v>
      </c>
      <c r="P6" s="250">
        <v>0</v>
      </c>
      <c r="Q6" s="250">
        <v>0</v>
      </c>
      <c r="R6" s="250">
        <v>0</v>
      </c>
      <c r="S6" s="250">
        <v>0</v>
      </c>
    </row>
    <row r="7" spans="2:19" ht="31.5" customHeight="1" x14ac:dyDescent="0.35">
      <c r="B7" s="397">
        <v>2002</v>
      </c>
      <c r="C7" s="250">
        <v>57591990</v>
      </c>
      <c r="D7" s="250">
        <v>0</v>
      </c>
      <c r="E7" s="250">
        <v>852512318</v>
      </c>
      <c r="F7" s="250">
        <v>0</v>
      </c>
      <c r="G7" s="335">
        <v>0</v>
      </c>
      <c r="H7" s="250">
        <v>92666660</v>
      </c>
      <c r="I7" s="250">
        <v>49954999</v>
      </c>
      <c r="J7" s="250">
        <v>0</v>
      </c>
      <c r="K7" s="250">
        <v>769763190</v>
      </c>
      <c r="L7" s="250">
        <v>36922500</v>
      </c>
      <c r="M7" s="250">
        <v>40734171</v>
      </c>
      <c r="N7" s="250">
        <v>0</v>
      </c>
      <c r="O7" s="250">
        <v>111997200</v>
      </c>
      <c r="P7" s="250">
        <v>0</v>
      </c>
      <c r="Q7" s="250">
        <v>0</v>
      </c>
      <c r="R7" s="250">
        <v>0</v>
      </c>
      <c r="S7" s="250">
        <v>0</v>
      </c>
    </row>
    <row r="8" spans="2:19" ht="31.5" customHeight="1" x14ac:dyDescent="0.35">
      <c r="B8" s="397">
        <v>2003</v>
      </c>
      <c r="C8" s="250">
        <v>50689900</v>
      </c>
      <c r="D8" s="250">
        <v>0</v>
      </c>
      <c r="E8" s="250">
        <v>896957186</v>
      </c>
      <c r="F8" s="250">
        <v>0</v>
      </c>
      <c r="G8" s="335">
        <v>0</v>
      </c>
      <c r="H8" s="250">
        <v>85154700</v>
      </c>
      <c r="I8" s="250">
        <v>56707826</v>
      </c>
      <c r="J8" s="250">
        <v>0</v>
      </c>
      <c r="K8" s="250">
        <v>647761842</v>
      </c>
      <c r="L8" s="250">
        <v>39861089</v>
      </c>
      <c r="M8" s="250">
        <v>40079790</v>
      </c>
      <c r="N8" s="250">
        <v>0</v>
      </c>
      <c r="O8" s="250">
        <v>111180450</v>
      </c>
      <c r="P8" s="250">
        <v>0</v>
      </c>
      <c r="Q8" s="250">
        <v>0</v>
      </c>
      <c r="R8" s="250">
        <v>0</v>
      </c>
      <c r="S8" s="250">
        <v>0</v>
      </c>
    </row>
    <row r="9" spans="2:19" s="28" customFormat="1" ht="31.5" customHeight="1" x14ac:dyDescent="0.35">
      <c r="B9" s="397">
        <v>2004</v>
      </c>
      <c r="C9" s="250">
        <v>50212750</v>
      </c>
      <c r="D9" s="250">
        <v>0</v>
      </c>
      <c r="E9" s="250">
        <v>908389400</v>
      </c>
      <c r="F9" s="250">
        <v>0</v>
      </c>
      <c r="G9" s="335">
        <v>0</v>
      </c>
      <c r="H9" s="250">
        <v>90582050</v>
      </c>
      <c r="I9" s="250">
        <v>65666614</v>
      </c>
      <c r="J9" s="250">
        <v>0</v>
      </c>
      <c r="K9" s="250">
        <v>777086900</v>
      </c>
      <c r="L9" s="250">
        <v>38004600</v>
      </c>
      <c r="M9" s="250">
        <v>22233304</v>
      </c>
      <c r="N9" s="250">
        <v>99748550</v>
      </c>
      <c r="O9" s="250">
        <v>132993600</v>
      </c>
      <c r="P9" s="250">
        <v>0</v>
      </c>
      <c r="Q9" s="250">
        <v>0</v>
      </c>
      <c r="R9" s="250">
        <v>0</v>
      </c>
      <c r="S9" s="250">
        <v>0</v>
      </c>
    </row>
    <row r="10" spans="2:19" ht="31.5" customHeight="1" x14ac:dyDescent="0.35">
      <c r="B10" s="397">
        <v>2005</v>
      </c>
      <c r="C10" s="250">
        <v>53126550</v>
      </c>
      <c r="D10" s="250">
        <v>0</v>
      </c>
      <c r="E10" s="250">
        <v>918033600</v>
      </c>
      <c r="F10" s="250">
        <v>0</v>
      </c>
      <c r="G10" s="335">
        <v>0</v>
      </c>
      <c r="H10" s="250">
        <v>92025700</v>
      </c>
      <c r="I10" s="250">
        <v>70460665</v>
      </c>
      <c r="J10" s="250">
        <v>0</v>
      </c>
      <c r="K10" s="250">
        <v>726024190</v>
      </c>
      <c r="L10" s="250">
        <v>43267500</v>
      </c>
      <c r="M10" s="250">
        <v>44063658</v>
      </c>
      <c r="N10" s="250">
        <v>127535650</v>
      </c>
      <c r="O10" s="250">
        <v>147672710</v>
      </c>
      <c r="P10" s="250">
        <v>0</v>
      </c>
      <c r="Q10" s="250">
        <v>0</v>
      </c>
      <c r="R10" s="250">
        <v>0</v>
      </c>
      <c r="S10" s="250">
        <v>0</v>
      </c>
    </row>
    <row r="11" spans="2:19" ht="31.5" customHeight="1" x14ac:dyDescent="0.35">
      <c r="B11" s="397">
        <v>2006</v>
      </c>
      <c r="C11" s="250">
        <v>63035394</v>
      </c>
      <c r="D11" s="250">
        <v>0</v>
      </c>
      <c r="E11" s="250">
        <v>921302668</v>
      </c>
      <c r="F11" s="250">
        <v>0</v>
      </c>
      <c r="G11" s="335">
        <v>0</v>
      </c>
      <c r="H11" s="250">
        <v>94748000</v>
      </c>
      <c r="I11" s="250">
        <v>87956676</v>
      </c>
      <c r="J11" s="250">
        <v>0</v>
      </c>
      <c r="K11" s="250">
        <v>691106350</v>
      </c>
      <c r="L11" s="250">
        <v>46530000</v>
      </c>
      <c r="M11" s="250">
        <v>46389088</v>
      </c>
      <c r="N11" s="250">
        <v>187963600</v>
      </c>
      <c r="O11" s="250">
        <v>141993800</v>
      </c>
      <c r="P11" s="250">
        <v>0</v>
      </c>
      <c r="Q11" s="250">
        <v>0</v>
      </c>
      <c r="R11" s="250">
        <v>0</v>
      </c>
      <c r="S11" s="250">
        <v>0</v>
      </c>
    </row>
    <row r="12" spans="2:19" ht="31.5" customHeight="1" x14ac:dyDescent="0.35">
      <c r="B12" s="397">
        <v>2007</v>
      </c>
      <c r="C12" s="250">
        <v>56915100</v>
      </c>
      <c r="D12" s="250">
        <v>0</v>
      </c>
      <c r="E12" s="250">
        <v>1131544950</v>
      </c>
      <c r="F12" s="250">
        <v>0</v>
      </c>
      <c r="G12" s="335">
        <v>0</v>
      </c>
      <c r="H12" s="250">
        <v>78422300</v>
      </c>
      <c r="I12" s="250">
        <v>93286000</v>
      </c>
      <c r="J12" s="250">
        <v>0</v>
      </c>
      <c r="K12" s="250">
        <v>734713850</v>
      </c>
      <c r="L12" s="250">
        <v>56542500</v>
      </c>
      <c r="M12" s="250">
        <v>52477636</v>
      </c>
      <c r="N12" s="250">
        <v>230609850</v>
      </c>
      <c r="O12" s="250">
        <v>152075000</v>
      </c>
      <c r="P12" s="250">
        <v>0</v>
      </c>
      <c r="Q12" s="250">
        <v>0</v>
      </c>
      <c r="R12" s="250">
        <v>0</v>
      </c>
      <c r="S12" s="250">
        <v>0</v>
      </c>
    </row>
    <row r="13" spans="2:19" ht="31.5" customHeight="1" x14ac:dyDescent="0.35">
      <c r="B13" s="397">
        <v>2008</v>
      </c>
      <c r="C13" s="250">
        <v>53166300</v>
      </c>
      <c r="D13" s="250">
        <v>0</v>
      </c>
      <c r="E13" s="250">
        <v>1107517459</v>
      </c>
      <c r="F13" s="250">
        <v>0</v>
      </c>
      <c r="G13" s="335">
        <v>0</v>
      </c>
      <c r="H13" s="250">
        <v>42807900</v>
      </c>
      <c r="I13" s="250">
        <v>117577231</v>
      </c>
      <c r="J13" s="250">
        <v>0</v>
      </c>
      <c r="K13" s="250">
        <v>735765175.5</v>
      </c>
      <c r="L13" s="250">
        <v>69943500</v>
      </c>
      <c r="M13" s="250">
        <v>67543358</v>
      </c>
      <c r="N13" s="250">
        <v>189404000</v>
      </c>
      <c r="O13" s="250">
        <v>147587380</v>
      </c>
      <c r="P13" s="250">
        <v>0</v>
      </c>
      <c r="Q13" s="250">
        <v>0</v>
      </c>
      <c r="R13" s="250">
        <v>0</v>
      </c>
      <c r="S13" s="250">
        <v>0</v>
      </c>
    </row>
    <row r="14" spans="2:19" ht="31.5" customHeight="1" x14ac:dyDescent="0.35">
      <c r="B14" s="397">
        <v>2009</v>
      </c>
      <c r="C14" s="250">
        <v>44712500</v>
      </c>
      <c r="D14" s="250">
        <v>0</v>
      </c>
      <c r="E14" s="250">
        <v>1326952821</v>
      </c>
      <c r="F14" s="250">
        <v>0</v>
      </c>
      <c r="G14" s="335">
        <v>0</v>
      </c>
      <c r="H14" s="250">
        <v>110497799</v>
      </c>
      <c r="I14" s="250">
        <v>220602979</v>
      </c>
      <c r="J14" s="250">
        <v>0</v>
      </c>
      <c r="K14" s="250">
        <v>946873199</v>
      </c>
      <c r="L14" s="250">
        <v>76041000</v>
      </c>
      <c r="M14" s="250">
        <v>45438383</v>
      </c>
      <c r="N14" s="250">
        <v>193666735</v>
      </c>
      <c r="O14" s="250">
        <v>154377300</v>
      </c>
      <c r="P14" s="250">
        <v>0</v>
      </c>
      <c r="Q14" s="250">
        <v>0</v>
      </c>
      <c r="R14" s="250">
        <v>0</v>
      </c>
      <c r="S14" s="250">
        <v>0</v>
      </c>
    </row>
    <row r="15" spans="2:19" ht="31.5" customHeight="1" x14ac:dyDescent="0.35">
      <c r="B15" s="397">
        <v>2010</v>
      </c>
      <c r="C15" s="250">
        <v>34270150</v>
      </c>
      <c r="D15" s="250">
        <v>0</v>
      </c>
      <c r="E15" s="250">
        <v>1212823206</v>
      </c>
      <c r="F15" s="250">
        <v>69319921</v>
      </c>
      <c r="G15" s="335">
        <v>0</v>
      </c>
      <c r="H15" s="250">
        <v>61090800</v>
      </c>
      <c r="I15" s="250">
        <v>177192310</v>
      </c>
      <c r="J15" s="250">
        <v>0</v>
      </c>
      <c r="K15" s="250">
        <v>997336983</v>
      </c>
      <c r="L15" s="250">
        <v>44680500</v>
      </c>
      <c r="M15" s="250">
        <v>15900773</v>
      </c>
      <c r="N15" s="250">
        <v>233334413</v>
      </c>
      <c r="O15" s="250">
        <v>134217800</v>
      </c>
      <c r="P15" s="250">
        <v>0</v>
      </c>
      <c r="Q15" s="250">
        <v>0</v>
      </c>
      <c r="R15" s="250">
        <v>0</v>
      </c>
      <c r="S15" s="250">
        <v>0</v>
      </c>
    </row>
    <row r="16" spans="2:19" ht="31.5" customHeight="1" x14ac:dyDescent="0.35">
      <c r="B16" s="397">
        <v>2011</v>
      </c>
      <c r="C16" s="250">
        <v>39225600</v>
      </c>
      <c r="D16" s="250">
        <v>0</v>
      </c>
      <c r="E16" s="250">
        <v>1343604675</v>
      </c>
      <c r="F16" s="250">
        <v>83296905</v>
      </c>
      <c r="G16" s="335">
        <v>0</v>
      </c>
      <c r="H16" s="250">
        <v>77308000</v>
      </c>
      <c r="I16" s="250">
        <v>214430432</v>
      </c>
      <c r="J16" s="250">
        <v>0</v>
      </c>
      <c r="K16" s="250">
        <v>1083229650</v>
      </c>
      <c r="L16" s="250">
        <v>61159500</v>
      </c>
      <c r="M16" s="250">
        <v>95249497.365999997</v>
      </c>
      <c r="N16" s="250">
        <v>266441265</v>
      </c>
      <c r="O16" s="250">
        <v>167871800</v>
      </c>
      <c r="P16" s="250">
        <v>0</v>
      </c>
      <c r="Q16" s="250">
        <v>0</v>
      </c>
      <c r="R16" s="250">
        <v>0</v>
      </c>
      <c r="S16" s="250">
        <v>0</v>
      </c>
    </row>
    <row r="17" spans="2:28" ht="31.5" customHeight="1" x14ac:dyDescent="0.35">
      <c r="B17" s="397">
        <v>2012</v>
      </c>
      <c r="C17" s="250">
        <v>35014600</v>
      </c>
      <c r="D17" s="250">
        <v>0</v>
      </c>
      <c r="E17" s="250">
        <v>1569377695</v>
      </c>
      <c r="F17" s="250">
        <v>96851674</v>
      </c>
      <c r="G17" s="335">
        <v>0</v>
      </c>
      <c r="H17" s="250">
        <v>56611400</v>
      </c>
      <c r="I17" s="250">
        <v>268486160</v>
      </c>
      <c r="J17" s="250">
        <v>0</v>
      </c>
      <c r="K17" s="250">
        <v>1332516518</v>
      </c>
      <c r="L17" s="250">
        <v>79038000</v>
      </c>
      <c r="M17" s="250">
        <v>95634918</v>
      </c>
      <c r="N17" s="250">
        <v>304148500</v>
      </c>
      <c r="O17" s="250">
        <v>175351200</v>
      </c>
      <c r="P17" s="250">
        <v>0</v>
      </c>
      <c r="Q17" s="250">
        <v>0</v>
      </c>
      <c r="R17" s="250">
        <v>0</v>
      </c>
      <c r="S17" s="250">
        <v>0</v>
      </c>
    </row>
    <row r="18" spans="2:28" ht="31.5" customHeight="1" x14ac:dyDescent="0.35">
      <c r="B18" s="397">
        <v>2013</v>
      </c>
      <c r="C18" s="250">
        <v>39525450</v>
      </c>
      <c r="D18" s="250">
        <v>0</v>
      </c>
      <c r="E18" s="250">
        <v>1663528181</v>
      </c>
      <c r="F18" s="250">
        <v>80775174</v>
      </c>
      <c r="G18" s="335">
        <v>0</v>
      </c>
      <c r="H18" s="250">
        <v>34471750</v>
      </c>
      <c r="I18" s="250">
        <v>251759054</v>
      </c>
      <c r="J18" s="250">
        <v>0</v>
      </c>
      <c r="K18" s="250">
        <v>1450529136</v>
      </c>
      <c r="L18" s="250">
        <v>78304500</v>
      </c>
      <c r="M18" s="250">
        <v>61249338</v>
      </c>
      <c r="N18" s="250">
        <v>294249430</v>
      </c>
      <c r="O18" s="250">
        <v>163670300</v>
      </c>
      <c r="P18" s="250">
        <v>0</v>
      </c>
      <c r="Q18" s="250">
        <v>0</v>
      </c>
      <c r="R18" s="250">
        <v>0</v>
      </c>
      <c r="S18" s="250">
        <v>0</v>
      </c>
    </row>
    <row r="19" spans="2:28" ht="31.5" customHeight="1" x14ac:dyDescent="0.35">
      <c r="B19" s="397">
        <v>2014</v>
      </c>
      <c r="C19" s="250">
        <v>26947300</v>
      </c>
      <c r="D19" s="250">
        <v>0</v>
      </c>
      <c r="E19" s="250">
        <v>1685868022</v>
      </c>
      <c r="F19" s="250">
        <v>63552047</v>
      </c>
      <c r="G19" s="335">
        <v>162000</v>
      </c>
      <c r="H19" s="250">
        <v>11343400</v>
      </c>
      <c r="I19" s="250">
        <v>241548306</v>
      </c>
      <c r="J19" s="250">
        <v>0</v>
      </c>
      <c r="K19" s="250">
        <v>1479544951</v>
      </c>
      <c r="L19" s="250">
        <v>75501000</v>
      </c>
      <c r="M19" s="250">
        <v>12821890</v>
      </c>
      <c r="N19" s="250">
        <v>240742500</v>
      </c>
      <c r="O19" s="250">
        <v>141307800</v>
      </c>
      <c r="P19" s="250">
        <v>37049415</v>
      </c>
      <c r="Q19" s="250">
        <v>0</v>
      </c>
      <c r="R19" s="250">
        <v>0</v>
      </c>
      <c r="S19" s="250">
        <v>189000</v>
      </c>
    </row>
    <row r="20" spans="2:28" ht="31.5" customHeight="1" x14ac:dyDescent="0.35">
      <c r="B20" s="397">
        <v>2015</v>
      </c>
      <c r="C20" s="250">
        <v>13493000</v>
      </c>
      <c r="D20" s="250">
        <v>0</v>
      </c>
      <c r="E20" s="250">
        <v>1920391600</v>
      </c>
      <c r="F20" s="250">
        <v>34850629</v>
      </c>
      <c r="G20" s="335">
        <v>1512500</v>
      </c>
      <c r="H20" s="250">
        <v>8500500</v>
      </c>
      <c r="I20" s="250">
        <v>279019820</v>
      </c>
      <c r="J20" s="250">
        <v>0</v>
      </c>
      <c r="K20" s="250">
        <v>1559847850</v>
      </c>
      <c r="L20" s="250">
        <v>63342000</v>
      </c>
      <c r="M20" s="250">
        <v>4849750</v>
      </c>
      <c r="N20" s="250">
        <v>237686800</v>
      </c>
      <c r="O20" s="250">
        <v>138980035</v>
      </c>
      <c r="P20" s="250">
        <v>58750937</v>
      </c>
      <c r="Q20" s="250">
        <v>0</v>
      </c>
      <c r="R20" s="250">
        <v>0</v>
      </c>
      <c r="S20" s="250">
        <v>103500</v>
      </c>
    </row>
    <row r="21" spans="2:28" ht="31.5" customHeight="1" x14ac:dyDescent="0.35">
      <c r="B21" s="397">
        <v>2016</v>
      </c>
      <c r="C21" s="250">
        <v>13008000</v>
      </c>
      <c r="D21" s="250">
        <v>0</v>
      </c>
      <c r="E21" s="250">
        <v>1715789350</v>
      </c>
      <c r="F21" s="250">
        <v>40114016</v>
      </c>
      <c r="G21" s="335">
        <v>3275500</v>
      </c>
      <c r="H21" s="250">
        <v>10000000</v>
      </c>
      <c r="I21" s="250">
        <v>281474479</v>
      </c>
      <c r="J21" s="250">
        <v>0</v>
      </c>
      <c r="K21" s="250">
        <v>1435132052</v>
      </c>
      <c r="L21" s="250">
        <v>75141000</v>
      </c>
      <c r="M21" s="250">
        <v>2856000</v>
      </c>
      <c r="N21" s="250">
        <v>258641600</v>
      </c>
      <c r="O21" s="250">
        <v>164020400</v>
      </c>
      <c r="P21" s="250">
        <v>74172012</v>
      </c>
      <c r="Q21" s="250">
        <v>0</v>
      </c>
      <c r="R21" s="250">
        <v>0</v>
      </c>
      <c r="S21" s="250">
        <v>0</v>
      </c>
    </row>
    <row r="22" spans="2:28" ht="31.5" customHeight="1" x14ac:dyDescent="0.35">
      <c r="B22" s="397">
        <v>2017</v>
      </c>
      <c r="C22" s="250">
        <v>10867300</v>
      </c>
      <c r="D22" s="250">
        <v>119124186</v>
      </c>
      <c r="E22" s="250">
        <v>1423179500</v>
      </c>
      <c r="F22" s="250">
        <v>38060444</v>
      </c>
      <c r="G22" s="335">
        <v>1503000</v>
      </c>
      <c r="H22" s="250">
        <v>6930000</v>
      </c>
      <c r="I22" s="250">
        <v>276702788</v>
      </c>
      <c r="J22" s="250">
        <v>82228206</v>
      </c>
      <c r="K22" s="250">
        <v>1431078100</v>
      </c>
      <c r="L22" s="250">
        <v>91719000</v>
      </c>
      <c r="M22" s="250">
        <v>105216775</v>
      </c>
      <c r="N22" s="250">
        <v>310109600</v>
      </c>
      <c r="O22" s="250">
        <v>206739600</v>
      </c>
      <c r="P22" s="250">
        <v>89672522</v>
      </c>
      <c r="Q22" s="250">
        <v>0</v>
      </c>
      <c r="R22" s="250">
        <v>0</v>
      </c>
      <c r="S22" s="250">
        <v>0</v>
      </c>
    </row>
    <row r="23" spans="2:28" ht="28.5" customHeight="1" x14ac:dyDescent="0.35">
      <c r="B23" s="397">
        <v>2018</v>
      </c>
      <c r="C23" s="250">
        <v>36078447</v>
      </c>
      <c r="D23" s="250">
        <v>104283406</v>
      </c>
      <c r="E23" s="250">
        <v>1692608400</v>
      </c>
      <c r="F23" s="250">
        <v>28473212</v>
      </c>
      <c r="G23" s="456">
        <v>1804500</v>
      </c>
      <c r="H23" s="250">
        <v>6161000</v>
      </c>
      <c r="I23" s="250">
        <v>288328785</v>
      </c>
      <c r="J23" s="250">
        <v>106024100</v>
      </c>
      <c r="K23" s="250">
        <v>1662436300</v>
      </c>
      <c r="L23" s="250">
        <v>73291500</v>
      </c>
      <c r="M23" s="250">
        <v>12140360</v>
      </c>
      <c r="N23" s="250">
        <v>336028600</v>
      </c>
      <c r="O23" s="250">
        <v>248538100</v>
      </c>
      <c r="P23" s="250">
        <v>104344520</v>
      </c>
      <c r="Q23" s="250">
        <v>0</v>
      </c>
      <c r="R23" s="250">
        <v>0</v>
      </c>
      <c r="S23" s="250">
        <v>0</v>
      </c>
    </row>
    <row r="24" spans="2:28" ht="28.5" customHeight="1" x14ac:dyDescent="0.35">
      <c r="B24" s="397">
        <v>2019</v>
      </c>
      <c r="C24" s="250">
        <v>41809500</v>
      </c>
      <c r="D24" s="250">
        <v>134190265</v>
      </c>
      <c r="E24" s="250">
        <v>1790833999</v>
      </c>
      <c r="F24" s="250">
        <v>30379477</v>
      </c>
      <c r="G24" s="335">
        <v>6619500</v>
      </c>
      <c r="H24" s="250">
        <v>4693500</v>
      </c>
      <c r="I24" s="250">
        <v>299574992</v>
      </c>
      <c r="J24" s="250">
        <v>40575320</v>
      </c>
      <c r="K24" s="250">
        <v>1782291150</v>
      </c>
      <c r="L24" s="250">
        <v>72063000</v>
      </c>
      <c r="M24" s="250">
        <v>8538401</v>
      </c>
      <c r="N24" s="250">
        <v>335578400</v>
      </c>
      <c r="O24" s="250">
        <v>287483600</v>
      </c>
      <c r="P24" s="250">
        <v>89868258</v>
      </c>
      <c r="Q24" s="250">
        <v>0</v>
      </c>
      <c r="R24" s="250">
        <v>0</v>
      </c>
      <c r="S24" s="250">
        <v>0</v>
      </c>
    </row>
    <row r="25" spans="2:28" ht="28.5" customHeight="1" x14ac:dyDescent="0.35">
      <c r="B25" s="397">
        <v>2020</v>
      </c>
      <c r="C25" s="252">
        <v>48782500</v>
      </c>
      <c r="D25" s="252">
        <v>70427000</v>
      </c>
      <c r="E25" s="252">
        <v>1953531956</v>
      </c>
      <c r="F25" s="252">
        <v>54531157</v>
      </c>
      <c r="G25" s="457">
        <v>2326500</v>
      </c>
      <c r="H25" s="252">
        <v>6151500</v>
      </c>
      <c r="I25" s="252">
        <v>332370370</v>
      </c>
      <c r="J25" s="252">
        <v>0</v>
      </c>
      <c r="K25" s="252">
        <v>2022365650</v>
      </c>
      <c r="L25" s="252">
        <v>101749500</v>
      </c>
      <c r="M25" s="252">
        <v>6193500</v>
      </c>
      <c r="N25" s="252">
        <v>332427300</v>
      </c>
      <c r="O25" s="252">
        <v>159615300</v>
      </c>
      <c r="P25" s="252">
        <v>39840256</v>
      </c>
      <c r="Q25" s="252">
        <v>0</v>
      </c>
      <c r="R25" s="252">
        <v>0</v>
      </c>
      <c r="S25" s="252">
        <v>0</v>
      </c>
    </row>
    <row r="26" spans="2:28" ht="28.5" customHeight="1" x14ac:dyDescent="0.35">
      <c r="B26" s="397">
        <v>2021</v>
      </c>
      <c r="C26" s="250">
        <v>80036700</v>
      </c>
      <c r="D26" s="250">
        <v>90136397</v>
      </c>
      <c r="E26" s="250">
        <v>2074134000</v>
      </c>
      <c r="F26" s="250">
        <v>24767350</v>
      </c>
      <c r="G26" s="466">
        <v>1458000</v>
      </c>
      <c r="H26" s="250">
        <v>5688000</v>
      </c>
      <c r="I26" s="250">
        <v>345478075</v>
      </c>
      <c r="J26" s="250">
        <v>0</v>
      </c>
      <c r="K26" s="250">
        <v>2266994900</v>
      </c>
      <c r="L26" s="250">
        <v>104098500</v>
      </c>
      <c r="M26" s="250">
        <v>8148658</v>
      </c>
      <c r="N26" s="250">
        <v>351639100</v>
      </c>
      <c r="O26" s="250">
        <v>250548600</v>
      </c>
      <c r="P26" s="250">
        <v>36668048</v>
      </c>
      <c r="Q26" s="250">
        <v>0</v>
      </c>
      <c r="R26" s="250">
        <v>20212800</v>
      </c>
      <c r="S26" s="250">
        <v>0</v>
      </c>
    </row>
    <row r="27" spans="2:28" ht="28.5" customHeight="1" x14ac:dyDescent="0.35">
      <c r="B27" s="397">
        <v>2022</v>
      </c>
      <c r="C27" s="250">
        <v>53179000</v>
      </c>
      <c r="D27" s="250">
        <v>5790000</v>
      </c>
      <c r="E27" s="250">
        <v>1920855700</v>
      </c>
      <c r="F27" s="252">
        <v>26381235</v>
      </c>
      <c r="G27" s="464">
        <v>1350000</v>
      </c>
      <c r="H27" s="252">
        <v>4947000</v>
      </c>
      <c r="I27" s="252">
        <v>305076209</v>
      </c>
      <c r="J27" s="252">
        <v>0</v>
      </c>
      <c r="K27" s="252">
        <v>2112680150</v>
      </c>
      <c r="L27" s="252">
        <v>39582000</v>
      </c>
      <c r="M27" s="252">
        <v>2766300</v>
      </c>
      <c r="N27" s="250">
        <v>364755700</v>
      </c>
      <c r="O27" s="252">
        <v>259915600</v>
      </c>
      <c r="P27" s="250">
        <v>58584967</v>
      </c>
      <c r="Q27" s="252">
        <v>484930</v>
      </c>
      <c r="R27" s="252">
        <v>13558200</v>
      </c>
      <c r="S27" s="250">
        <v>0</v>
      </c>
    </row>
    <row r="28" spans="2:28" ht="28.5" customHeight="1" x14ac:dyDescent="0.35">
      <c r="B28" s="414" t="s">
        <v>120</v>
      </c>
      <c r="J28" s="454"/>
      <c r="AB28" s="455"/>
    </row>
    <row r="29" spans="2:28" ht="33.75" customHeight="1" x14ac:dyDescent="0.35">
      <c r="B29" s="414" t="s">
        <v>121</v>
      </c>
      <c r="J29" s="454"/>
      <c r="V29" s="330"/>
      <c r="W29" s="330"/>
      <c r="X29" s="330"/>
      <c r="Y29" s="330"/>
      <c r="Z29" s="330"/>
      <c r="AB29" s="330"/>
    </row>
    <row r="30" spans="2:28" ht="24.75" customHeight="1" x14ac:dyDescent="0.35">
      <c r="B30" s="72"/>
      <c r="C30" s="330"/>
      <c r="D30" s="330"/>
      <c r="E30" s="330"/>
      <c r="F30" s="330"/>
      <c r="G30" s="330"/>
      <c r="H30" s="330"/>
      <c r="J30" s="330"/>
      <c r="N30" s="330"/>
      <c r="P30" s="330"/>
      <c r="Q30" s="330"/>
      <c r="R30" s="330"/>
    </row>
    <row r="31" spans="2:28" ht="57.75" customHeight="1" x14ac:dyDescent="0.25">
      <c r="C31" s="134"/>
      <c r="D31" s="134"/>
    </row>
    <row r="32" spans="2:28" ht="46.5" customHeight="1" x14ac:dyDescent="0.25">
      <c r="B32" s="421" t="s">
        <v>19</v>
      </c>
      <c r="C32" s="394" t="s">
        <v>93</v>
      </c>
      <c r="D32" s="394" t="s">
        <v>92</v>
      </c>
      <c r="E32" s="394" t="s">
        <v>3</v>
      </c>
      <c r="F32" s="394" t="s">
        <v>5</v>
      </c>
      <c r="G32" s="394" t="s">
        <v>70</v>
      </c>
      <c r="H32" s="394" t="s">
        <v>7</v>
      </c>
      <c r="I32" s="394" t="s">
        <v>107</v>
      </c>
      <c r="J32" s="394" t="s">
        <v>108</v>
      </c>
      <c r="K32" s="394" t="s">
        <v>9</v>
      </c>
      <c r="L32" s="394" t="s">
        <v>10</v>
      </c>
      <c r="M32" s="394" t="s">
        <v>6</v>
      </c>
      <c r="N32" s="394" t="s">
        <v>4</v>
      </c>
      <c r="O32" s="394" t="s">
        <v>21</v>
      </c>
      <c r="P32" s="394" t="s">
        <v>49</v>
      </c>
      <c r="Q32" s="394" t="s">
        <v>115</v>
      </c>
      <c r="R32" s="394" t="s">
        <v>116</v>
      </c>
      <c r="S32" s="394" t="s">
        <v>50</v>
      </c>
    </row>
    <row r="33" spans="2:31" ht="46.5" customHeight="1" x14ac:dyDescent="0.35">
      <c r="B33" s="460" t="s">
        <v>111</v>
      </c>
      <c r="C33" s="461">
        <v>1045.2</v>
      </c>
      <c r="D33" s="461">
        <v>1005.03</v>
      </c>
      <c r="E33" s="423">
        <v>1183.43</v>
      </c>
      <c r="F33" s="423">
        <v>1183.43</v>
      </c>
      <c r="G33" s="423">
        <v>1342.28</v>
      </c>
      <c r="H33" s="423">
        <v>1240.5999999999999</v>
      </c>
      <c r="I33" s="423">
        <v>1000</v>
      </c>
      <c r="J33" s="423">
        <v>1000</v>
      </c>
      <c r="K33" s="423">
        <v>1342.28</v>
      </c>
      <c r="L33" s="423">
        <v>1342.28</v>
      </c>
      <c r="M33" s="423">
        <v>1183.43</v>
      </c>
      <c r="N33" s="423">
        <v>1183.43</v>
      </c>
      <c r="O33" s="423">
        <v>1240.5999999999999</v>
      </c>
      <c r="P33" s="423">
        <v>1183.43</v>
      </c>
      <c r="Q33" s="423">
        <v>1183.43</v>
      </c>
      <c r="R33" s="423">
        <v>1183.43</v>
      </c>
      <c r="S33" s="423">
        <v>1240.5999999999999</v>
      </c>
      <c r="AC33" s="4"/>
    </row>
    <row r="34" spans="2:31" ht="47.25" customHeight="1" x14ac:dyDescent="0.35">
      <c r="B34" s="460" t="s">
        <v>110</v>
      </c>
      <c r="C34" s="461">
        <v>1005.03</v>
      </c>
      <c r="D34" s="461">
        <v>1005.03</v>
      </c>
      <c r="E34" s="423">
        <v>1183.43</v>
      </c>
      <c r="F34" s="423">
        <v>1183.43</v>
      </c>
      <c r="G34" s="423">
        <v>1342.28</v>
      </c>
      <c r="H34" s="423">
        <v>1240.5999999999999</v>
      </c>
      <c r="I34" s="423">
        <v>1000</v>
      </c>
      <c r="J34" s="423">
        <v>1000</v>
      </c>
      <c r="K34" s="423">
        <v>1342.28</v>
      </c>
      <c r="L34" s="423">
        <v>1342.28</v>
      </c>
      <c r="M34" s="423">
        <v>1183.43</v>
      </c>
      <c r="N34" s="423">
        <v>1183.43</v>
      </c>
      <c r="O34" s="423">
        <v>1240.5999999999999</v>
      </c>
      <c r="P34" s="423">
        <v>1183.43</v>
      </c>
      <c r="Q34" s="423">
        <v>1183.43</v>
      </c>
      <c r="R34" s="423">
        <v>1183.43</v>
      </c>
      <c r="S34" s="423">
        <v>1240.5999999999999</v>
      </c>
    </row>
    <row r="35" spans="2:31" ht="42.75" customHeight="1" x14ac:dyDescent="0.35">
      <c r="B35" s="460" t="s">
        <v>100</v>
      </c>
      <c r="C35" s="461">
        <v>1009.08</v>
      </c>
      <c r="D35" s="461">
        <v>1009.08</v>
      </c>
      <c r="E35" s="423">
        <v>1183.43</v>
      </c>
      <c r="F35" s="423">
        <v>1183.43</v>
      </c>
      <c r="G35" s="423">
        <v>1324.5</v>
      </c>
      <c r="H35" s="423">
        <v>1240.5999999999999</v>
      </c>
      <c r="I35" s="423">
        <v>1000</v>
      </c>
      <c r="J35" s="423">
        <v>1000</v>
      </c>
      <c r="K35" s="423">
        <v>1324.5</v>
      </c>
      <c r="L35" s="423">
        <v>1324.5</v>
      </c>
      <c r="M35" s="423">
        <v>1183.43</v>
      </c>
      <c r="N35" s="423">
        <v>1183.43</v>
      </c>
      <c r="O35" s="423">
        <v>1240.5999999999999</v>
      </c>
      <c r="P35" s="423">
        <v>1183.43</v>
      </c>
      <c r="Q35" s="423">
        <v>1183.43</v>
      </c>
      <c r="R35" s="423">
        <v>1183.43</v>
      </c>
      <c r="S35" s="423">
        <v>1240.5999999999999</v>
      </c>
    </row>
    <row r="36" spans="2:31" ht="29.25" customHeight="1" x14ac:dyDescent="0.25">
      <c r="F36" s="4"/>
    </row>
    <row r="37" spans="2:31" ht="54" customHeight="1" x14ac:dyDescent="0.25">
      <c r="B37" s="462" t="s">
        <v>113</v>
      </c>
      <c r="F37" s="260"/>
    </row>
    <row r="38" spans="2:31" ht="51" customHeight="1" x14ac:dyDescent="0.25">
      <c r="B38" s="394" t="s">
        <v>54</v>
      </c>
      <c r="C38" s="394" t="s">
        <v>93</v>
      </c>
      <c r="D38" s="394" t="s">
        <v>92</v>
      </c>
      <c r="E38" s="394" t="s">
        <v>3</v>
      </c>
      <c r="F38" s="394" t="s">
        <v>5</v>
      </c>
      <c r="G38" s="394" t="s">
        <v>70</v>
      </c>
      <c r="H38" s="394" t="s">
        <v>7</v>
      </c>
      <c r="I38" s="394" t="s">
        <v>107</v>
      </c>
      <c r="J38" s="394" t="s">
        <v>108</v>
      </c>
      <c r="K38" s="394" t="s">
        <v>9</v>
      </c>
      <c r="L38" s="394" t="s">
        <v>10</v>
      </c>
      <c r="M38" s="394" t="s">
        <v>6</v>
      </c>
      <c r="N38" s="394" t="s">
        <v>4</v>
      </c>
      <c r="O38" s="394" t="s">
        <v>21</v>
      </c>
      <c r="P38" s="394" t="s">
        <v>49</v>
      </c>
      <c r="Q38" s="394" t="s">
        <v>115</v>
      </c>
      <c r="R38" s="394" t="s">
        <v>116</v>
      </c>
      <c r="S38" s="394" t="s">
        <v>50</v>
      </c>
      <c r="T38" s="394" t="s">
        <v>12</v>
      </c>
    </row>
    <row r="39" spans="2:31" ht="37.5" customHeight="1" x14ac:dyDescent="0.35">
      <c r="B39" s="393">
        <v>1999</v>
      </c>
      <c r="C39" s="334">
        <v>63797.005357826252</v>
      </c>
      <c r="D39" s="334">
        <v>0</v>
      </c>
      <c r="E39" s="334">
        <v>693836.12803461123</v>
      </c>
      <c r="F39" s="334">
        <v>0</v>
      </c>
      <c r="G39" s="451">
        <v>0</v>
      </c>
      <c r="H39" s="334">
        <v>127365.41673383847</v>
      </c>
      <c r="I39" s="334">
        <v>43502.8</v>
      </c>
      <c r="J39" s="334">
        <v>0</v>
      </c>
      <c r="K39" s="334">
        <v>451329.23831093364</v>
      </c>
      <c r="L39" s="334">
        <v>26839.418005185209</v>
      </c>
      <c r="M39" s="334">
        <v>48444.690433739212</v>
      </c>
      <c r="N39" s="334">
        <v>0</v>
      </c>
      <c r="O39" s="334">
        <v>91497.622118329848</v>
      </c>
      <c r="P39" s="334">
        <v>0</v>
      </c>
      <c r="Q39" s="334">
        <v>0</v>
      </c>
      <c r="R39" s="334">
        <v>0</v>
      </c>
      <c r="S39" s="399">
        <v>0</v>
      </c>
      <c r="T39" s="324">
        <v>1546612.3189944639</v>
      </c>
      <c r="U39" s="465"/>
      <c r="AE39" s="429"/>
    </row>
    <row r="40" spans="2:31" ht="37.5" customHeight="1" x14ac:dyDescent="0.35">
      <c r="B40" s="393">
        <v>2000</v>
      </c>
      <c r="C40" s="334">
        <v>60608.208955223876</v>
      </c>
      <c r="D40" s="334">
        <v>0</v>
      </c>
      <c r="E40" s="334">
        <v>668139.08722949389</v>
      </c>
      <c r="F40" s="334">
        <v>0</v>
      </c>
      <c r="G40" s="451">
        <v>0</v>
      </c>
      <c r="H40" s="334">
        <v>67436.95469933904</v>
      </c>
      <c r="I40" s="334">
        <v>44999.648000000001</v>
      </c>
      <c r="J40" s="334">
        <v>0</v>
      </c>
      <c r="K40" s="334">
        <v>527370.77956909139</v>
      </c>
      <c r="L40" s="334">
        <v>31429.359001102603</v>
      </c>
      <c r="M40" s="334">
        <v>50335.926924279425</v>
      </c>
      <c r="N40" s="334">
        <v>0</v>
      </c>
      <c r="O40" s="334">
        <v>96731.621795905216</v>
      </c>
      <c r="P40" s="334">
        <v>0</v>
      </c>
      <c r="Q40" s="334">
        <v>0</v>
      </c>
      <c r="R40" s="334">
        <v>0</v>
      </c>
      <c r="S40" s="399">
        <v>0</v>
      </c>
      <c r="T40" s="324">
        <v>1547051.5861744357</v>
      </c>
      <c r="U40" s="465"/>
      <c r="AE40" s="429"/>
    </row>
    <row r="41" spans="2:31" ht="37.5" customHeight="1" x14ac:dyDescent="0.35">
      <c r="B41" s="393">
        <v>2001</v>
      </c>
      <c r="C41" s="334">
        <v>55226.655185610405</v>
      </c>
      <c r="D41" s="334">
        <v>0</v>
      </c>
      <c r="E41" s="334">
        <v>687769.18786915997</v>
      </c>
      <c r="F41" s="334">
        <v>0</v>
      </c>
      <c r="G41" s="451">
        <v>0</v>
      </c>
      <c r="H41" s="334">
        <v>70390.657746251818</v>
      </c>
      <c r="I41" s="334">
        <v>42519.123</v>
      </c>
      <c r="J41" s="334">
        <v>0</v>
      </c>
      <c r="K41" s="334">
        <v>538171.76744047448</v>
      </c>
      <c r="L41" s="334">
        <v>27707.085704919988</v>
      </c>
      <c r="M41" s="334">
        <v>33639.346644921963</v>
      </c>
      <c r="N41" s="334">
        <v>0</v>
      </c>
      <c r="O41" s="334">
        <v>76229.646945026601</v>
      </c>
      <c r="P41" s="334">
        <v>0</v>
      </c>
      <c r="Q41" s="334">
        <v>0</v>
      </c>
      <c r="R41" s="334">
        <v>0</v>
      </c>
      <c r="S41" s="399">
        <v>0</v>
      </c>
      <c r="T41" s="324">
        <v>1531653.4705363652</v>
      </c>
      <c r="U41" s="465"/>
      <c r="AE41" s="429"/>
    </row>
    <row r="42" spans="2:31" ht="37.5" customHeight="1" x14ac:dyDescent="0.35">
      <c r="B42" s="393">
        <v>2002</v>
      </c>
      <c r="C42" s="334">
        <v>55101.4064293915</v>
      </c>
      <c r="D42" s="334">
        <v>0</v>
      </c>
      <c r="E42" s="334">
        <v>720374.09732726053</v>
      </c>
      <c r="F42" s="334">
        <v>0</v>
      </c>
      <c r="G42" s="451">
        <v>0</v>
      </c>
      <c r="H42" s="334">
        <v>74695.034660648074</v>
      </c>
      <c r="I42" s="334">
        <v>49954.999000000003</v>
      </c>
      <c r="J42" s="334">
        <v>0</v>
      </c>
      <c r="K42" s="334">
        <v>573474.37941413117</v>
      </c>
      <c r="L42" s="334">
        <v>27507.301010221414</v>
      </c>
      <c r="M42" s="334">
        <v>34420.431288711625</v>
      </c>
      <c r="N42" s="334">
        <v>0</v>
      </c>
      <c r="O42" s="334">
        <v>90276.64033532163</v>
      </c>
      <c r="P42" s="334">
        <v>0</v>
      </c>
      <c r="Q42" s="334">
        <v>0</v>
      </c>
      <c r="R42" s="334">
        <v>0</v>
      </c>
      <c r="S42" s="399">
        <v>0</v>
      </c>
      <c r="T42" s="324">
        <v>1625804.2894656861</v>
      </c>
      <c r="U42" s="465"/>
      <c r="AE42" s="429"/>
    </row>
    <row r="43" spans="2:31" ht="37.5" customHeight="1" x14ac:dyDescent="0.35">
      <c r="B43" s="393">
        <v>2003</v>
      </c>
      <c r="C43" s="334">
        <v>48497.799464217373</v>
      </c>
      <c r="D43" s="334">
        <v>0</v>
      </c>
      <c r="E43" s="334">
        <v>757930.07275461999</v>
      </c>
      <c r="F43" s="334">
        <v>0</v>
      </c>
      <c r="G43" s="451">
        <v>0</v>
      </c>
      <c r="H43" s="334">
        <v>68639.932290827026</v>
      </c>
      <c r="I43" s="334">
        <v>56707.826000000001</v>
      </c>
      <c r="J43" s="334">
        <v>0</v>
      </c>
      <c r="K43" s="334">
        <v>482583.2479065471</v>
      </c>
      <c r="L43" s="334">
        <v>29696.552880174033</v>
      </c>
      <c r="M43" s="334">
        <v>33867.478431339412</v>
      </c>
      <c r="N43" s="334">
        <v>0</v>
      </c>
      <c r="O43" s="334">
        <v>89618.289537320656</v>
      </c>
      <c r="P43" s="334">
        <v>0</v>
      </c>
      <c r="Q43" s="334">
        <v>0</v>
      </c>
      <c r="R43" s="334">
        <v>0</v>
      </c>
      <c r="S43" s="399">
        <v>0</v>
      </c>
      <c r="T43" s="324">
        <v>1567541.1992650456</v>
      </c>
      <c r="U43" s="465"/>
      <c r="AE43" s="429"/>
    </row>
    <row r="44" spans="2:31" ht="37.5" customHeight="1" x14ac:dyDescent="0.35">
      <c r="B44" s="393">
        <v>2004</v>
      </c>
      <c r="C44" s="334">
        <v>48041.283964791422</v>
      </c>
      <c r="D44" s="334">
        <v>0</v>
      </c>
      <c r="E44" s="334">
        <v>767590.30952401063</v>
      </c>
      <c r="F44" s="334">
        <v>0</v>
      </c>
      <c r="G44" s="451">
        <v>0</v>
      </c>
      <c r="H44" s="334">
        <v>73014.710623891675</v>
      </c>
      <c r="I44" s="334">
        <v>65666.614000000001</v>
      </c>
      <c r="J44" s="334">
        <v>0</v>
      </c>
      <c r="K44" s="334">
        <v>578930.55100277136</v>
      </c>
      <c r="L44" s="334">
        <v>28313.466638853293</v>
      </c>
      <c r="M44" s="334">
        <v>18787.172878835248</v>
      </c>
      <c r="N44" s="334">
        <v>84287.663824645308</v>
      </c>
      <c r="O44" s="334">
        <v>107201.03175882639</v>
      </c>
      <c r="P44" s="334">
        <v>0</v>
      </c>
      <c r="Q44" s="334">
        <v>0</v>
      </c>
      <c r="R44" s="334">
        <v>0</v>
      </c>
      <c r="S44" s="399">
        <v>0</v>
      </c>
      <c r="T44" s="324">
        <v>1771832.8042166256</v>
      </c>
      <c r="U44" s="465"/>
      <c r="AE44" s="429"/>
    </row>
    <row r="45" spans="2:31" ht="37.5" customHeight="1" x14ac:dyDescent="0.35">
      <c r="B45" s="393">
        <v>2005</v>
      </c>
      <c r="C45" s="334">
        <v>50829.075774971294</v>
      </c>
      <c r="D45" s="334">
        <v>0</v>
      </c>
      <c r="E45" s="334">
        <v>775739.6719704587</v>
      </c>
      <c r="F45" s="334">
        <v>0</v>
      </c>
      <c r="G45" s="451">
        <v>0</v>
      </c>
      <c r="H45" s="334">
        <v>74178.381428341134</v>
      </c>
      <c r="I45" s="334">
        <v>70460.664999999994</v>
      </c>
      <c r="J45" s="334">
        <v>0</v>
      </c>
      <c r="K45" s="334">
        <v>540888.77879429027</v>
      </c>
      <c r="L45" s="334">
        <v>32234.33262806568</v>
      </c>
      <c r="M45" s="334">
        <v>37233.852445856537</v>
      </c>
      <c r="N45" s="334">
        <v>107767.80206687341</v>
      </c>
      <c r="O45" s="334">
        <v>119033.29840399808</v>
      </c>
      <c r="P45" s="334">
        <v>0</v>
      </c>
      <c r="Q45" s="334">
        <v>0</v>
      </c>
      <c r="R45" s="334">
        <v>0</v>
      </c>
      <c r="S45" s="399">
        <v>0</v>
      </c>
      <c r="T45" s="324">
        <v>1808365.8585128554</v>
      </c>
      <c r="U45" s="465"/>
      <c r="AE45" s="429"/>
    </row>
    <row r="46" spans="2:31" ht="37.5" customHeight="1" x14ac:dyDescent="0.35">
      <c r="B46" s="393">
        <v>2006</v>
      </c>
      <c r="C46" s="334">
        <v>60309.408725602756</v>
      </c>
      <c r="D46" s="334">
        <v>0</v>
      </c>
      <c r="E46" s="334">
        <v>778502.03898836428</v>
      </c>
      <c r="F46" s="334">
        <v>0</v>
      </c>
      <c r="G46" s="451">
        <v>0</v>
      </c>
      <c r="H46" s="334">
        <v>76372.722876027736</v>
      </c>
      <c r="I46" s="334">
        <v>87956.676000000007</v>
      </c>
      <c r="J46" s="334">
        <v>0</v>
      </c>
      <c r="K46" s="334">
        <v>514874.9515749322</v>
      </c>
      <c r="L46" s="334">
        <v>34664.898530857943</v>
      </c>
      <c r="M46" s="334">
        <v>39198.844038092662</v>
      </c>
      <c r="N46" s="334">
        <v>158829.50406868171</v>
      </c>
      <c r="O46" s="334">
        <v>114455.74721908754</v>
      </c>
      <c r="P46" s="334">
        <v>0</v>
      </c>
      <c r="Q46" s="334">
        <v>0</v>
      </c>
      <c r="R46" s="334">
        <v>0</v>
      </c>
      <c r="S46" s="399">
        <v>0</v>
      </c>
      <c r="T46" s="324">
        <v>1865164.7920216469</v>
      </c>
      <c r="U46" s="465"/>
      <c r="AE46" s="429"/>
    </row>
    <row r="47" spans="2:31" ht="37.5" customHeight="1" x14ac:dyDescent="0.35">
      <c r="B47" s="393">
        <v>2007</v>
      </c>
      <c r="C47" s="334">
        <v>54453.788748564868</v>
      </c>
      <c r="D47" s="334">
        <v>0</v>
      </c>
      <c r="E47" s="334">
        <v>956157.06040914962</v>
      </c>
      <c r="F47" s="334">
        <v>0</v>
      </c>
      <c r="G47" s="451">
        <v>0</v>
      </c>
      <c r="H47" s="334">
        <v>63213.203288731267</v>
      </c>
      <c r="I47" s="334">
        <v>93286</v>
      </c>
      <c r="J47" s="334">
        <v>0</v>
      </c>
      <c r="K47" s="334">
        <v>547362.58455761836</v>
      </c>
      <c r="L47" s="334">
        <v>42124.221473910067</v>
      </c>
      <c r="M47" s="334">
        <v>44343.675587064718</v>
      </c>
      <c r="N47" s="334">
        <v>194865.64477831387</v>
      </c>
      <c r="O47" s="334">
        <v>122581.81525068516</v>
      </c>
      <c r="P47" s="334">
        <v>0</v>
      </c>
      <c r="Q47" s="334">
        <v>0</v>
      </c>
      <c r="R47" s="334">
        <v>0</v>
      </c>
      <c r="S47" s="399">
        <v>0</v>
      </c>
      <c r="T47" s="324">
        <v>2118387.9940940379</v>
      </c>
      <c r="U47" s="465"/>
      <c r="AE47" s="429"/>
    </row>
    <row r="48" spans="2:31" ht="37.5" customHeight="1" x14ac:dyDescent="0.35">
      <c r="B48" s="393">
        <v>2008</v>
      </c>
      <c r="C48" s="334">
        <v>50867.106773823187</v>
      </c>
      <c r="D48" s="334">
        <v>0</v>
      </c>
      <c r="E48" s="334">
        <v>935853.79701376497</v>
      </c>
      <c r="F48" s="334">
        <v>0</v>
      </c>
      <c r="G48" s="451">
        <v>0</v>
      </c>
      <c r="H48" s="334">
        <v>34505.803643398358</v>
      </c>
      <c r="I48" s="334">
        <v>117577.231</v>
      </c>
      <c r="J48" s="334">
        <v>0</v>
      </c>
      <c r="K48" s="334">
        <v>548145.82315165247</v>
      </c>
      <c r="L48" s="334">
        <v>52107.980451172632</v>
      </c>
      <c r="M48" s="334">
        <v>57074.23168248227</v>
      </c>
      <c r="N48" s="334">
        <v>160046.64407696272</v>
      </c>
      <c r="O48" s="334">
        <v>118964.51716911173</v>
      </c>
      <c r="P48" s="334">
        <v>0</v>
      </c>
      <c r="Q48" s="334">
        <v>0</v>
      </c>
      <c r="R48" s="334">
        <v>0</v>
      </c>
      <c r="S48" s="399">
        <v>0</v>
      </c>
      <c r="T48" s="324">
        <v>2075143.1349623681</v>
      </c>
      <c r="U48" s="465"/>
      <c r="AE48" s="429"/>
    </row>
    <row r="49" spans="2:31" ht="37.5" customHeight="1" x14ac:dyDescent="0.35">
      <c r="B49" s="393">
        <v>2009</v>
      </c>
      <c r="C49" s="334">
        <v>42778.89399158056</v>
      </c>
      <c r="D49" s="334">
        <v>0</v>
      </c>
      <c r="E49" s="334">
        <v>1121276.9838520233</v>
      </c>
      <c r="F49" s="334">
        <v>0</v>
      </c>
      <c r="G49" s="451">
        <v>0</v>
      </c>
      <c r="H49" s="334">
        <v>89068.030791552475</v>
      </c>
      <c r="I49" s="334">
        <v>220602.97899999999</v>
      </c>
      <c r="J49" s="334">
        <v>0</v>
      </c>
      <c r="K49" s="334">
        <v>705421.52084512915</v>
      </c>
      <c r="L49" s="334">
        <v>56650.624310874038</v>
      </c>
      <c r="M49" s="334">
        <v>38395.496987570026</v>
      </c>
      <c r="N49" s="334">
        <v>163648.66109529079</v>
      </c>
      <c r="O49" s="334">
        <v>124437.61083346768</v>
      </c>
      <c r="P49" s="334">
        <v>0</v>
      </c>
      <c r="Q49" s="334">
        <v>0</v>
      </c>
      <c r="R49" s="334">
        <v>0</v>
      </c>
      <c r="S49" s="399">
        <v>0</v>
      </c>
      <c r="T49" s="324">
        <v>2562280.8017074885</v>
      </c>
      <c r="U49" s="465"/>
      <c r="AE49" s="429"/>
    </row>
    <row r="50" spans="2:31" ht="37.5" customHeight="1" x14ac:dyDescent="0.35">
      <c r="B50" s="393">
        <v>2010</v>
      </c>
      <c r="C50" s="334">
        <v>32788.126674320702</v>
      </c>
      <c r="D50" s="334">
        <v>0</v>
      </c>
      <c r="E50" s="334">
        <v>1024837.300051545</v>
      </c>
      <c r="F50" s="334">
        <v>58575.429894459325</v>
      </c>
      <c r="G50" s="451">
        <v>0</v>
      </c>
      <c r="H50" s="334">
        <v>49242.946961147834</v>
      </c>
      <c r="I50" s="334">
        <v>177192.31</v>
      </c>
      <c r="J50" s="334">
        <v>0</v>
      </c>
      <c r="K50" s="334">
        <v>743017.09255892958</v>
      </c>
      <c r="L50" s="334">
        <v>33287.019101826743</v>
      </c>
      <c r="M50" s="334">
        <v>13436.175354689334</v>
      </c>
      <c r="N50" s="334">
        <v>197167.90431204211</v>
      </c>
      <c r="O50" s="334">
        <v>108187.81234886346</v>
      </c>
      <c r="P50" s="334">
        <v>0</v>
      </c>
      <c r="Q50" s="334">
        <v>0</v>
      </c>
      <c r="R50" s="334">
        <v>0</v>
      </c>
      <c r="S50" s="399">
        <v>0</v>
      </c>
      <c r="T50" s="324">
        <v>2437732.1172578246</v>
      </c>
      <c r="U50" s="465"/>
      <c r="AE50" s="429"/>
    </row>
    <row r="51" spans="2:31" ht="37.5" customHeight="1" x14ac:dyDescent="0.35">
      <c r="B51" s="393">
        <v>2011</v>
      </c>
      <c r="C51" s="334">
        <v>37529.276693455795</v>
      </c>
      <c r="D51" s="334">
        <v>0</v>
      </c>
      <c r="E51" s="334">
        <v>1135347.823698909</v>
      </c>
      <c r="F51" s="334">
        <v>70386.000861901412</v>
      </c>
      <c r="G51" s="451">
        <v>0</v>
      </c>
      <c r="H51" s="334">
        <v>62315.008866677417</v>
      </c>
      <c r="I51" s="334">
        <v>214430.432</v>
      </c>
      <c r="J51" s="334">
        <v>0</v>
      </c>
      <c r="K51" s="334">
        <v>807007.21906010667</v>
      </c>
      <c r="L51" s="334">
        <v>45563.891289447805</v>
      </c>
      <c r="M51" s="334">
        <v>80485.958076100826</v>
      </c>
      <c r="N51" s="334">
        <v>225143.24041134666</v>
      </c>
      <c r="O51" s="334">
        <v>135315.00886667741</v>
      </c>
      <c r="P51" s="334">
        <v>0</v>
      </c>
      <c r="Q51" s="334">
        <v>0</v>
      </c>
      <c r="R51" s="334">
        <v>0</v>
      </c>
      <c r="S51" s="399">
        <v>0</v>
      </c>
      <c r="T51" s="324">
        <v>2813523.8598246234</v>
      </c>
      <c r="U51" s="465"/>
      <c r="AE51" s="429"/>
    </row>
    <row r="52" spans="2:31" ht="37.5" customHeight="1" x14ac:dyDescent="0.35">
      <c r="B52" s="393">
        <v>2012</v>
      </c>
      <c r="C52" s="334">
        <v>33500.382701875234</v>
      </c>
      <c r="D52" s="334">
        <v>0</v>
      </c>
      <c r="E52" s="334">
        <v>1326126.3403834617</v>
      </c>
      <c r="F52" s="334">
        <v>81839.79956566928</v>
      </c>
      <c r="G52" s="451">
        <v>0</v>
      </c>
      <c r="H52" s="334">
        <v>45632.274705787524</v>
      </c>
      <c r="I52" s="334">
        <v>268486.15999999997</v>
      </c>
      <c r="J52" s="334">
        <v>0</v>
      </c>
      <c r="K52" s="334">
        <v>992726.19572667405</v>
      </c>
      <c r="L52" s="334">
        <v>58883.392436749411</v>
      </c>
      <c r="M52" s="334">
        <v>80811.63904920443</v>
      </c>
      <c r="N52" s="334">
        <v>257005.90655974581</v>
      </c>
      <c r="O52" s="334">
        <v>141343.86587135258</v>
      </c>
      <c r="P52" s="334">
        <v>0</v>
      </c>
      <c r="Q52" s="334">
        <v>0</v>
      </c>
      <c r="R52" s="334">
        <v>0</v>
      </c>
      <c r="S52" s="399">
        <v>0</v>
      </c>
      <c r="T52" s="324">
        <v>3286355.9570005201</v>
      </c>
      <c r="U52" s="465"/>
      <c r="AE52" s="429"/>
    </row>
    <row r="53" spans="2:31" ht="37.5" customHeight="1" x14ac:dyDescent="0.35">
      <c r="B53" s="393">
        <v>2013</v>
      </c>
      <c r="C53" s="334">
        <v>39327.632010984751</v>
      </c>
      <c r="D53" s="334">
        <v>0</v>
      </c>
      <c r="E53" s="334">
        <v>1405683.6323229934</v>
      </c>
      <c r="F53" s="334">
        <v>68255.134650972177</v>
      </c>
      <c r="G53" s="451">
        <v>0</v>
      </c>
      <c r="H53" s="334">
        <v>27786.353377398034</v>
      </c>
      <c r="I53" s="334">
        <v>251759.054</v>
      </c>
      <c r="J53" s="334">
        <v>0</v>
      </c>
      <c r="K53" s="334">
        <v>1080645.7192240069</v>
      </c>
      <c r="L53" s="334">
        <v>58336.934171707842</v>
      </c>
      <c r="M53" s="334">
        <v>51755.776007030407</v>
      </c>
      <c r="N53" s="334">
        <v>248641.17860794469</v>
      </c>
      <c r="O53" s="334">
        <v>131928.34112526197</v>
      </c>
      <c r="P53" s="334">
        <v>0</v>
      </c>
      <c r="Q53" s="334">
        <v>0</v>
      </c>
      <c r="R53" s="334">
        <v>0</v>
      </c>
      <c r="S53" s="399">
        <v>0</v>
      </c>
      <c r="T53" s="324">
        <v>3364119.7554983008</v>
      </c>
      <c r="U53" s="465"/>
      <c r="AE53" s="429"/>
    </row>
    <row r="54" spans="2:31" ht="37.5" customHeight="1" x14ac:dyDescent="0.35">
      <c r="B54" s="393">
        <v>2014</v>
      </c>
      <c r="C54" s="334">
        <v>26812.433459697721</v>
      </c>
      <c r="D54" s="334">
        <v>0</v>
      </c>
      <c r="E54" s="334">
        <v>1424560.829115368</v>
      </c>
      <c r="F54" s="334">
        <v>53701.568322587729</v>
      </c>
      <c r="G54" s="451">
        <v>120.69016896623656</v>
      </c>
      <c r="H54" s="334">
        <v>9143.4789617926817</v>
      </c>
      <c r="I54" s="334">
        <v>241548.30600000001</v>
      </c>
      <c r="J54" s="334">
        <v>0</v>
      </c>
      <c r="K54" s="334">
        <v>1102262.5316625442</v>
      </c>
      <c r="L54" s="334">
        <v>56248.323747653245</v>
      </c>
      <c r="M54" s="334">
        <v>10834.514926949629</v>
      </c>
      <c r="N54" s="334">
        <v>203427.74815578444</v>
      </c>
      <c r="O54" s="334">
        <v>113902.78897307755</v>
      </c>
      <c r="P54" s="334">
        <v>31306.807331232096</v>
      </c>
      <c r="Q54" s="334">
        <v>0</v>
      </c>
      <c r="R54" s="334">
        <v>0</v>
      </c>
      <c r="S54" s="399">
        <v>152.34563920683541</v>
      </c>
      <c r="T54" s="324">
        <v>3274022.3664648603</v>
      </c>
      <c r="U54" s="465"/>
      <c r="AE54" s="429"/>
    </row>
    <row r="55" spans="2:31" ht="37.5" customHeight="1" x14ac:dyDescent="0.35">
      <c r="B55" s="393">
        <v>2015</v>
      </c>
      <c r="C55" s="334">
        <v>13425.469886471052</v>
      </c>
      <c r="D55" s="334">
        <v>0</v>
      </c>
      <c r="E55" s="334">
        <v>1622733.5795104061</v>
      </c>
      <c r="F55" s="334">
        <v>29448.830095569658</v>
      </c>
      <c r="G55" s="451">
        <v>1126.8140775397085</v>
      </c>
      <c r="H55" s="334">
        <v>6851.9264871836212</v>
      </c>
      <c r="I55" s="334">
        <v>279019.82</v>
      </c>
      <c r="J55" s="334">
        <v>0</v>
      </c>
      <c r="K55" s="334">
        <v>1162088.2751735852</v>
      </c>
      <c r="L55" s="334">
        <v>47189.856065798493</v>
      </c>
      <c r="M55" s="334">
        <v>4098.0455117750944</v>
      </c>
      <c r="N55" s="334">
        <v>200845.6773953677</v>
      </c>
      <c r="O55" s="334">
        <v>112026.46703208126</v>
      </c>
      <c r="P55" s="334">
        <v>49644.623678629068</v>
      </c>
      <c r="Q55" s="334">
        <v>0</v>
      </c>
      <c r="R55" s="334">
        <v>0</v>
      </c>
      <c r="S55" s="399">
        <v>83.427373851362248</v>
      </c>
      <c r="T55" s="324">
        <v>3528582.8122882587</v>
      </c>
      <c r="U55" s="465"/>
      <c r="AE55" s="429"/>
    </row>
    <row r="56" spans="2:31" ht="37.5" customHeight="1" x14ac:dyDescent="0.35">
      <c r="B56" s="393">
        <v>2016</v>
      </c>
      <c r="C56" s="334">
        <v>12942.897226948449</v>
      </c>
      <c r="D56" s="334">
        <v>0</v>
      </c>
      <c r="E56" s="334">
        <v>1449844.3929932499</v>
      </c>
      <c r="F56" s="334">
        <v>33896.399449059092</v>
      </c>
      <c r="G56" s="451">
        <v>2440.2509163512827</v>
      </c>
      <c r="H56" s="334">
        <v>8060.615831049493</v>
      </c>
      <c r="I56" s="334">
        <v>281474.47899999999</v>
      </c>
      <c r="J56" s="334">
        <v>0</v>
      </c>
      <c r="K56" s="334">
        <v>1069174.8755848259</v>
      </c>
      <c r="L56" s="334">
        <v>55980.123372172726</v>
      </c>
      <c r="M56" s="334">
        <v>2413.3239819845703</v>
      </c>
      <c r="N56" s="334">
        <v>218552.5126116458</v>
      </c>
      <c r="O56" s="334">
        <v>132210.54328550701</v>
      </c>
      <c r="P56" s="334">
        <v>62675.453554498359</v>
      </c>
      <c r="Q56" s="334">
        <v>0</v>
      </c>
      <c r="R56" s="334">
        <v>0</v>
      </c>
      <c r="S56" s="399">
        <v>0</v>
      </c>
      <c r="T56" s="324">
        <v>3329665.8678072928</v>
      </c>
      <c r="U56" s="465"/>
      <c r="AE56" s="429"/>
    </row>
    <row r="57" spans="2:31" ht="37.5" customHeight="1" x14ac:dyDescent="0.35">
      <c r="B57" s="393">
        <v>2017</v>
      </c>
      <c r="C57" s="334">
        <v>10786.114076661701</v>
      </c>
      <c r="D57" s="334">
        <v>118183.76834785</v>
      </c>
      <c r="E57" s="334">
        <v>1202588.6617712919</v>
      </c>
      <c r="F57" s="334">
        <v>32161.128245861601</v>
      </c>
      <c r="G57" s="451">
        <v>1125.0020122621604</v>
      </c>
      <c r="H57" s="334">
        <v>5586.006770917299</v>
      </c>
      <c r="I57" s="334">
        <v>276702.788</v>
      </c>
      <c r="J57" s="334">
        <v>82228.205999999991</v>
      </c>
      <c r="K57" s="334">
        <v>1072567.1036023255</v>
      </c>
      <c r="L57" s="334">
        <v>68754.821472944852</v>
      </c>
      <c r="M57" s="334">
        <v>88908.321573730587</v>
      </c>
      <c r="N57" s="334">
        <v>262043.04437102316</v>
      </c>
      <c r="O57" s="334">
        <v>166644.84926648394</v>
      </c>
      <c r="P57" s="334">
        <v>75773.406116120081</v>
      </c>
      <c r="Q57" s="334">
        <v>0</v>
      </c>
      <c r="R57" s="334">
        <v>0</v>
      </c>
      <c r="S57" s="399">
        <v>0</v>
      </c>
      <c r="T57" s="324">
        <v>3464053.2216274724</v>
      </c>
      <c r="U57" s="465"/>
      <c r="AE57" s="429"/>
    </row>
    <row r="58" spans="2:31" ht="37.5" customHeight="1" x14ac:dyDescent="0.35">
      <c r="B58" s="393">
        <v>2018</v>
      </c>
      <c r="C58" s="399">
        <v>35753.802473540251</v>
      </c>
      <c r="D58" s="399">
        <v>103345.03309945694</v>
      </c>
      <c r="E58" s="399">
        <v>1430256.4579231555</v>
      </c>
      <c r="F58" s="399">
        <v>24059.903838841336</v>
      </c>
      <c r="G58" s="399">
        <v>1362.4009060022649</v>
      </c>
      <c r="H58" s="399">
        <v>4966.1454135095928</v>
      </c>
      <c r="I58" s="399">
        <v>288328.78500000003</v>
      </c>
      <c r="J58" s="452">
        <v>106024.09999999999</v>
      </c>
      <c r="K58" s="399">
        <v>1255142.5443563608</v>
      </c>
      <c r="L58" s="399">
        <v>55335.220838052104</v>
      </c>
      <c r="M58" s="399">
        <v>10258.62112672486</v>
      </c>
      <c r="N58" s="399">
        <v>283944.63550864859</v>
      </c>
      <c r="O58" s="399">
        <v>200337.01434789618</v>
      </c>
      <c r="P58" s="399">
        <v>88171.264882587056</v>
      </c>
      <c r="Q58" s="399">
        <v>0</v>
      </c>
      <c r="R58" s="399">
        <v>0</v>
      </c>
      <c r="S58" s="399">
        <v>0</v>
      </c>
      <c r="T58" s="324">
        <v>3887285.9297147747</v>
      </c>
      <c r="U58" s="465"/>
      <c r="AE58" s="429"/>
    </row>
    <row r="59" spans="2:31" ht="37.5" customHeight="1" x14ac:dyDescent="0.35">
      <c r="B59" s="393">
        <v>2019</v>
      </c>
      <c r="C59" s="399">
        <v>41433.285765251501</v>
      </c>
      <c r="D59" s="399">
        <v>132982.7813453839</v>
      </c>
      <c r="E59" s="399">
        <v>1513257.2260294228</v>
      </c>
      <c r="F59" s="399">
        <v>25670.700421655696</v>
      </c>
      <c r="G59" s="399">
        <v>4997.7349943374857</v>
      </c>
      <c r="H59" s="399">
        <v>3783.250040303079</v>
      </c>
      <c r="I59" s="399">
        <v>299574.99199999997</v>
      </c>
      <c r="J59" s="452">
        <v>40575.32</v>
      </c>
      <c r="K59" s="399">
        <v>1345633.182332956</v>
      </c>
      <c r="L59" s="399">
        <v>54407.701019252556</v>
      </c>
      <c r="M59" s="399">
        <v>7214.9607496852368</v>
      </c>
      <c r="N59" s="399">
        <v>283564.21588095615</v>
      </c>
      <c r="O59" s="399">
        <v>231729.48573270999</v>
      </c>
      <c r="P59" s="399">
        <v>75938.803309025447</v>
      </c>
      <c r="Q59" s="399">
        <v>0</v>
      </c>
      <c r="R59" s="399">
        <v>0</v>
      </c>
      <c r="S59" s="399">
        <v>0</v>
      </c>
      <c r="T59" s="324">
        <v>4060763.6396209397</v>
      </c>
      <c r="U59" s="465"/>
    </row>
    <row r="60" spans="2:31" ht="37.5" customHeight="1" x14ac:dyDescent="0.35">
      <c r="B60" s="393">
        <v>2020</v>
      </c>
      <c r="C60" s="399">
        <v>48343.540650889918</v>
      </c>
      <c r="D60" s="399">
        <v>69793.277044436516</v>
      </c>
      <c r="E60" s="399">
        <v>1650737.2265364237</v>
      </c>
      <c r="F60" s="399">
        <v>46078.903695191097</v>
      </c>
      <c r="G60" s="399">
        <v>1756.5118912797282</v>
      </c>
      <c r="H60" s="399">
        <v>4958.4878284700953</v>
      </c>
      <c r="I60" s="399">
        <v>332370.37</v>
      </c>
      <c r="J60" s="399">
        <v>0</v>
      </c>
      <c r="K60" s="399">
        <v>1526889.8829747075</v>
      </c>
      <c r="L60" s="399">
        <v>76821.064552661381</v>
      </c>
      <c r="M60" s="399">
        <v>5233.5161353016229</v>
      </c>
      <c r="N60" s="399">
        <v>280901.53198752779</v>
      </c>
      <c r="O60" s="399">
        <v>128659.76140577141</v>
      </c>
      <c r="P60" s="399">
        <v>33665.071867368577</v>
      </c>
      <c r="Q60" s="399">
        <v>0</v>
      </c>
      <c r="R60" s="399">
        <v>0</v>
      </c>
      <c r="S60" s="399">
        <v>0</v>
      </c>
      <c r="T60" s="324">
        <v>4206209.1465700297</v>
      </c>
      <c r="U60" s="465"/>
    </row>
    <row r="61" spans="2:31" ht="37.5" customHeight="1" x14ac:dyDescent="0.35">
      <c r="B61" s="393">
        <v>2021</v>
      </c>
      <c r="C61" s="399">
        <v>79316.506124390537</v>
      </c>
      <c r="D61" s="399">
        <v>89325.323066555677</v>
      </c>
      <c r="E61" s="399">
        <v>1752646.1218661009</v>
      </c>
      <c r="F61" s="399">
        <v>20928.445281934713</v>
      </c>
      <c r="G61" s="399">
        <v>1100.79275198188</v>
      </c>
      <c r="H61" s="399">
        <v>4584.8782847009516</v>
      </c>
      <c r="I61" s="399">
        <v>345478.07500000001</v>
      </c>
      <c r="J61" s="399">
        <v>0</v>
      </c>
      <c r="K61" s="399">
        <v>1711585.428463571</v>
      </c>
      <c r="L61" s="399">
        <v>78594.563986409965</v>
      </c>
      <c r="M61" s="399">
        <v>6885.6273712851626</v>
      </c>
      <c r="N61" s="399">
        <v>297135.52977362415</v>
      </c>
      <c r="O61" s="399">
        <v>201957.60116072866</v>
      </c>
      <c r="P61" s="399">
        <v>30984.551684510279</v>
      </c>
      <c r="Q61" s="399">
        <v>0</v>
      </c>
      <c r="R61" s="399">
        <v>17079.844181742897</v>
      </c>
      <c r="S61" s="399">
        <v>0</v>
      </c>
      <c r="T61" s="324">
        <v>4637603.2889975356</v>
      </c>
      <c r="U61" s="465"/>
    </row>
    <row r="62" spans="2:31" ht="40.5" customHeight="1" x14ac:dyDescent="0.35">
      <c r="B62" s="393">
        <v>2022</v>
      </c>
      <c r="C62" s="399">
        <v>52700.479644824991</v>
      </c>
      <c r="D62" s="399">
        <v>5737.899869187775</v>
      </c>
      <c r="E62" s="399">
        <v>1623125.7446574785</v>
      </c>
      <c r="F62" s="399">
        <v>22292.180357097586</v>
      </c>
      <c r="G62" s="399">
        <v>1019.2525481313703</v>
      </c>
      <c r="H62" s="399">
        <v>3987.5866516201836</v>
      </c>
      <c r="I62" s="399">
        <v>305076.20900000003</v>
      </c>
      <c r="J62" s="399">
        <v>0</v>
      </c>
      <c r="K62" s="399">
        <v>1595077.5009437522</v>
      </c>
      <c r="L62" s="399">
        <v>29884.484711211775</v>
      </c>
      <c r="M62" s="399">
        <v>2337.5273569201395</v>
      </c>
      <c r="N62" s="399">
        <v>308219.07506147382</v>
      </c>
      <c r="O62" s="399">
        <v>209507.98000967276</v>
      </c>
      <c r="P62" s="399">
        <v>49504.378797225007</v>
      </c>
      <c r="Q62" s="399">
        <v>409.76652611476806</v>
      </c>
      <c r="R62" s="399">
        <v>11456.69790355154</v>
      </c>
      <c r="S62" s="399">
        <v>0</v>
      </c>
      <c r="T62" s="324">
        <v>4220336.7640382629</v>
      </c>
    </row>
    <row r="63" spans="2:31" ht="27.75" customHeight="1" x14ac:dyDescent="0.3">
      <c r="B63" s="414" t="s">
        <v>120</v>
      </c>
    </row>
    <row r="64" spans="2:31" ht="22.5" x14ac:dyDescent="0.3">
      <c r="B64" s="414" t="s">
        <v>121</v>
      </c>
    </row>
    <row r="67" spans="3:20" ht="21" x14ac:dyDescent="0.35">
      <c r="C67" s="468"/>
      <c r="D67" s="468"/>
      <c r="E67" s="468"/>
      <c r="F67" s="468"/>
      <c r="G67" s="468"/>
      <c r="H67" s="468"/>
      <c r="I67" s="468"/>
      <c r="J67" s="468"/>
      <c r="K67" s="468"/>
      <c r="L67" s="468"/>
      <c r="M67" s="468"/>
      <c r="N67" s="468"/>
      <c r="O67" s="468"/>
      <c r="P67" s="468"/>
      <c r="Q67" s="468"/>
      <c r="R67" s="468"/>
      <c r="S67" s="468"/>
      <c r="T67" s="468"/>
    </row>
  </sheetData>
  <mergeCells count="1">
    <mergeCell ref="B1:S1"/>
  </mergeCells>
  <phoneticPr fontId="59" type="noConversion"/>
  <pageMargins left="0.7" right="0.7" top="0.75" bottom="0.75" header="0.3" footer="0.3"/>
  <pageSetup scale="28" orientation="landscape" r:id="rId1"/>
  <rowBreaks count="1" manualBreakCount="1">
    <brk id="29" min="1" max="17" man="1"/>
  </rowBreaks>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41"/>
  <sheetViews>
    <sheetView workbookViewId="0">
      <selection activeCell="A2" sqref="A2"/>
    </sheetView>
  </sheetViews>
  <sheetFormatPr defaultRowHeight="15" x14ac:dyDescent="0.25"/>
  <cols>
    <col min="2" max="2" width="17.7109375" customWidth="1"/>
    <col min="3" max="3" width="21" customWidth="1"/>
    <col min="4" max="4" width="17.42578125" customWidth="1"/>
    <col min="5" max="5" width="20.7109375" customWidth="1"/>
    <col min="6" max="6" width="15.140625" customWidth="1"/>
    <col min="7" max="7" width="14.7109375" customWidth="1"/>
    <col min="8" max="8" width="18.28515625" customWidth="1"/>
    <col min="9" max="9" width="18.140625" customWidth="1"/>
    <col min="10" max="10" width="20" customWidth="1"/>
    <col min="11" max="11" width="20.85546875" bestFit="1" customWidth="1"/>
    <col min="12" max="12" width="19.5703125" customWidth="1"/>
    <col min="13" max="14" width="9.28515625" bestFit="1" customWidth="1"/>
  </cols>
  <sheetData>
    <row r="2" spans="2:11" ht="18" x14ac:dyDescent="0.25">
      <c r="B2" s="475" t="s">
        <v>37</v>
      </c>
      <c r="C2" s="81"/>
      <c r="D2" s="81"/>
      <c r="E2" s="81"/>
      <c r="F2" s="81"/>
      <c r="G2" s="145"/>
      <c r="H2" s="145"/>
      <c r="I2" s="91"/>
      <c r="J2" s="81"/>
      <c r="K2" s="81"/>
    </row>
    <row r="3" spans="2:11" ht="18" x14ac:dyDescent="0.25">
      <c r="B3" s="475"/>
      <c r="C3" s="474" t="s">
        <v>62</v>
      </c>
      <c r="D3" s="474"/>
      <c r="E3" s="474"/>
      <c r="F3" s="474"/>
      <c r="G3" s="474"/>
      <c r="H3" s="474"/>
      <c r="I3" s="474"/>
      <c r="J3" s="474"/>
      <c r="K3" s="474"/>
    </row>
    <row r="4" spans="2:11" ht="15.75" thickBot="1" x14ac:dyDescent="0.3">
      <c r="B4" s="81"/>
      <c r="C4" s="81"/>
      <c r="D4" s="470" t="s">
        <v>28</v>
      </c>
      <c r="E4" s="470"/>
      <c r="F4" s="470"/>
      <c r="G4" s="470"/>
      <c r="H4" s="470"/>
      <c r="I4" s="81"/>
      <c r="J4" s="81"/>
      <c r="K4" s="81"/>
    </row>
    <row r="5" spans="2:11" x14ac:dyDescent="0.25">
      <c r="B5" s="293" t="s">
        <v>29</v>
      </c>
      <c r="C5" s="294" t="s">
        <v>38</v>
      </c>
      <c r="D5" s="294" t="s">
        <v>30</v>
      </c>
      <c r="E5" s="294" t="s">
        <v>31</v>
      </c>
      <c r="F5" s="294" t="s">
        <v>32</v>
      </c>
      <c r="G5" s="294" t="s">
        <v>33</v>
      </c>
      <c r="H5" s="294" t="s">
        <v>59</v>
      </c>
      <c r="I5" s="294" t="s">
        <v>34</v>
      </c>
      <c r="J5" s="294" t="s">
        <v>8</v>
      </c>
      <c r="K5" s="295" t="s">
        <v>35</v>
      </c>
    </row>
    <row r="6" spans="2:11" x14ac:dyDescent="0.25">
      <c r="B6" s="308">
        <v>39083</v>
      </c>
      <c r="C6" s="95">
        <v>61400950</v>
      </c>
      <c r="D6" s="95">
        <v>3766500</v>
      </c>
      <c r="E6" s="95">
        <v>8511200</v>
      </c>
      <c r="F6" s="95">
        <v>11504900</v>
      </c>
      <c r="G6" s="95">
        <v>98432100</v>
      </c>
      <c r="H6" s="95">
        <v>2693546</v>
      </c>
      <c r="I6" s="95">
        <v>5259300</v>
      </c>
      <c r="J6" s="95">
        <v>7381358</v>
      </c>
      <c r="K6" s="298">
        <v>19581300</v>
      </c>
    </row>
    <row r="7" spans="2:11" x14ac:dyDescent="0.25">
      <c r="B7" s="308">
        <v>39114</v>
      </c>
      <c r="C7" s="96">
        <v>58949650</v>
      </c>
      <c r="D7" s="96">
        <v>4360500</v>
      </c>
      <c r="E7" s="96">
        <v>6393000</v>
      </c>
      <c r="F7" s="96">
        <v>10624400</v>
      </c>
      <c r="G7" s="96">
        <v>97745800</v>
      </c>
      <c r="H7" s="96">
        <v>4310633</v>
      </c>
      <c r="I7" s="96">
        <v>4818150</v>
      </c>
      <c r="J7" s="96">
        <v>6674647</v>
      </c>
      <c r="K7" s="298">
        <v>20023400</v>
      </c>
    </row>
    <row r="8" spans="2:11" x14ac:dyDescent="0.25">
      <c r="B8" s="308">
        <v>39142</v>
      </c>
      <c r="C8" s="96">
        <v>65556750</v>
      </c>
      <c r="D8" s="96">
        <v>3915000</v>
      </c>
      <c r="E8" s="96">
        <v>5697200</v>
      </c>
      <c r="F8" s="96">
        <v>13815800</v>
      </c>
      <c r="G8" s="96">
        <v>101577250</v>
      </c>
      <c r="H8" s="96">
        <v>4727142</v>
      </c>
      <c r="I8" s="96">
        <v>5682000</v>
      </c>
      <c r="J8" s="96">
        <v>8593320</v>
      </c>
      <c r="K8" s="298">
        <v>20433450</v>
      </c>
    </row>
    <row r="9" spans="2:11" x14ac:dyDescent="0.25">
      <c r="B9" s="308">
        <v>39173</v>
      </c>
      <c r="C9" s="96">
        <v>59916650</v>
      </c>
      <c r="D9" s="96">
        <v>4122000</v>
      </c>
      <c r="E9" s="96">
        <v>6843350</v>
      </c>
      <c r="F9" s="96">
        <v>11492600</v>
      </c>
      <c r="G9" s="96">
        <v>101219600</v>
      </c>
      <c r="H9" s="96">
        <v>4814902</v>
      </c>
      <c r="I9" s="96">
        <v>4952700</v>
      </c>
      <c r="J9" s="96">
        <v>8277409</v>
      </c>
      <c r="K9" s="298">
        <v>18002050</v>
      </c>
    </row>
    <row r="10" spans="2:11" x14ac:dyDescent="0.25">
      <c r="B10" s="308">
        <v>39203</v>
      </c>
      <c r="C10" s="96">
        <v>61301300</v>
      </c>
      <c r="D10" s="96">
        <v>3915000</v>
      </c>
      <c r="E10" s="96">
        <v>7248150</v>
      </c>
      <c r="F10" s="96">
        <v>13270700</v>
      </c>
      <c r="G10" s="96">
        <v>107564700</v>
      </c>
      <c r="H10" s="96">
        <v>4323644</v>
      </c>
      <c r="I10" s="96">
        <v>4382300</v>
      </c>
      <c r="J10" s="96">
        <v>8249317</v>
      </c>
      <c r="K10" s="298">
        <v>19153350</v>
      </c>
    </row>
    <row r="11" spans="2:11" x14ac:dyDescent="0.25">
      <c r="B11" s="308">
        <v>39234</v>
      </c>
      <c r="C11" s="96">
        <v>54370100</v>
      </c>
      <c r="D11" s="96">
        <v>4347000</v>
      </c>
      <c r="E11" s="96">
        <v>6251900</v>
      </c>
      <c r="F11" s="96">
        <v>16161600</v>
      </c>
      <c r="G11" s="96">
        <v>115399700</v>
      </c>
      <c r="H11" s="96">
        <v>4657154</v>
      </c>
      <c r="I11" s="96">
        <v>4408100</v>
      </c>
      <c r="J11" s="96">
        <v>9312484</v>
      </c>
      <c r="K11" s="298">
        <v>21407100</v>
      </c>
    </row>
    <row r="12" spans="2:11" x14ac:dyDescent="0.25">
      <c r="B12" s="308">
        <v>39264</v>
      </c>
      <c r="C12" s="96">
        <v>62453900</v>
      </c>
      <c r="D12" s="96">
        <v>4257000</v>
      </c>
      <c r="E12" s="96">
        <v>5876000</v>
      </c>
      <c r="F12" s="96">
        <v>14525400</v>
      </c>
      <c r="G12" s="96">
        <v>105294950</v>
      </c>
      <c r="H12" s="96">
        <v>4141705</v>
      </c>
      <c r="I12" s="96">
        <v>4875100</v>
      </c>
      <c r="J12" s="96">
        <v>5206954</v>
      </c>
      <c r="K12" s="298">
        <v>23379900</v>
      </c>
    </row>
    <row r="13" spans="2:11" x14ac:dyDescent="0.25">
      <c r="B13" s="308">
        <v>39295</v>
      </c>
      <c r="C13" s="96">
        <v>49166700</v>
      </c>
      <c r="D13" s="96">
        <v>4320000</v>
      </c>
      <c r="E13" s="96">
        <v>8723750</v>
      </c>
      <c r="F13" s="96">
        <v>12089200</v>
      </c>
      <c r="G13" s="96">
        <v>87620850</v>
      </c>
      <c r="H13" s="96">
        <v>4839118</v>
      </c>
      <c r="I13" s="96">
        <v>3678100</v>
      </c>
      <c r="J13" s="96">
        <v>11524542</v>
      </c>
      <c r="K13" s="298">
        <v>19386600</v>
      </c>
    </row>
    <row r="14" spans="2:11" x14ac:dyDescent="0.25">
      <c r="B14" s="308">
        <v>39326</v>
      </c>
      <c r="C14" s="96">
        <v>53658550</v>
      </c>
      <c r="D14" s="96">
        <v>6750000</v>
      </c>
      <c r="E14" s="96">
        <v>6818000</v>
      </c>
      <c r="F14" s="96">
        <v>10372200</v>
      </c>
      <c r="G14" s="96">
        <v>68758800</v>
      </c>
      <c r="H14" s="96">
        <v>3382500</v>
      </c>
      <c r="I14" s="96">
        <v>4328300</v>
      </c>
      <c r="J14" s="96">
        <v>869677</v>
      </c>
      <c r="K14" s="298">
        <v>13769700</v>
      </c>
    </row>
    <row r="15" spans="2:11" x14ac:dyDescent="0.25">
      <c r="B15" s="308">
        <v>39356</v>
      </c>
      <c r="C15" s="96">
        <v>55593500</v>
      </c>
      <c r="D15" s="96">
        <v>6084000</v>
      </c>
      <c r="E15" s="96">
        <v>7062950</v>
      </c>
      <c r="F15" s="96">
        <v>12660000</v>
      </c>
      <c r="G15" s="96">
        <v>85673650</v>
      </c>
      <c r="H15" s="96">
        <v>4809975</v>
      </c>
      <c r="I15" s="96">
        <v>5510750</v>
      </c>
      <c r="J15" s="96">
        <v>9485799</v>
      </c>
      <c r="K15" s="298">
        <v>20123400</v>
      </c>
    </row>
    <row r="16" spans="2:11" x14ac:dyDescent="0.25">
      <c r="B16" s="308">
        <v>39387</v>
      </c>
      <c r="C16" s="96">
        <v>55588550</v>
      </c>
      <c r="D16" s="96">
        <v>5913000</v>
      </c>
      <c r="E16" s="96">
        <v>5248650</v>
      </c>
      <c r="F16" s="96">
        <v>11836400</v>
      </c>
      <c r="G16" s="96">
        <v>82551100</v>
      </c>
      <c r="H16" s="96">
        <v>4131826</v>
      </c>
      <c r="I16" s="96">
        <v>4805650</v>
      </c>
      <c r="J16" s="96">
        <v>9204943</v>
      </c>
      <c r="K16" s="298">
        <v>18614800</v>
      </c>
    </row>
    <row r="17" spans="2:12" ht="15.75" thickBot="1" x14ac:dyDescent="0.3">
      <c r="B17" s="308">
        <v>39417</v>
      </c>
      <c r="C17" s="96">
        <v>96757250</v>
      </c>
      <c r="D17" s="96">
        <v>4792500</v>
      </c>
      <c r="E17" s="96">
        <v>3748150</v>
      </c>
      <c r="F17" s="96">
        <v>13721800</v>
      </c>
      <c r="G17" s="96">
        <v>79706450</v>
      </c>
      <c r="H17" s="96">
        <v>5645491</v>
      </c>
      <c r="I17" s="96">
        <v>4214650</v>
      </c>
      <c r="J17" s="96">
        <v>8505550</v>
      </c>
      <c r="K17" s="298">
        <v>16734800</v>
      </c>
    </row>
    <row r="18" spans="2:12" ht="15.75" thickBot="1" x14ac:dyDescent="0.3">
      <c r="B18" s="89" t="s">
        <v>12</v>
      </c>
      <c r="C18" s="90">
        <v>734713850</v>
      </c>
      <c r="D18" s="90">
        <v>56542500</v>
      </c>
      <c r="E18" s="90">
        <v>78422300</v>
      </c>
      <c r="F18" s="90">
        <v>152075000</v>
      </c>
      <c r="G18" s="90">
        <v>1131544950</v>
      </c>
      <c r="H18" s="90">
        <v>52477636</v>
      </c>
      <c r="I18" s="90">
        <v>56915100</v>
      </c>
      <c r="J18" s="90">
        <v>93286000</v>
      </c>
      <c r="K18" s="300">
        <v>230609850</v>
      </c>
    </row>
    <row r="20" spans="2:12" ht="15.75" thickBot="1" x14ac:dyDescent="0.3"/>
    <row r="21" spans="2:12" ht="16.5" thickBot="1" x14ac:dyDescent="0.3">
      <c r="B21" s="471" t="s">
        <v>19</v>
      </c>
      <c r="C21" s="286" t="s">
        <v>18</v>
      </c>
      <c r="D21" s="285" t="s">
        <v>10</v>
      </c>
      <c r="E21" s="284" t="s">
        <v>16</v>
      </c>
      <c r="F21" s="285" t="s">
        <v>32</v>
      </c>
      <c r="G21" s="284" t="s">
        <v>14</v>
      </c>
      <c r="H21" s="284" t="s">
        <v>15</v>
      </c>
      <c r="I21" s="284" t="s">
        <v>13</v>
      </c>
      <c r="J21" s="284" t="s">
        <v>17</v>
      </c>
      <c r="K21" s="82" t="s">
        <v>35</v>
      </c>
    </row>
    <row r="22" spans="2:12" ht="16.5" thickBot="1" x14ac:dyDescent="0.3">
      <c r="B22" s="472"/>
      <c r="C22" s="289">
        <v>1342.28</v>
      </c>
      <c r="D22" s="288">
        <v>1342.28</v>
      </c>
      <c r="E22" s="287">
        <v>1240.5999999999999</v>
      </c>
      <c r="F22" s="288">
        <v>1240.5999999999999</v>
      </c>
      <c r="G22" s="287">
        <v>1183.43</v>
      </c>
      <c r="H22" s="287">
        <v>1183.43</v>
      </c>
      <c r="I22" s="287">
        <v>1045.2</v>
      </c>
      <c r="J22" s="287">
        <v>1000</v>
      </c>
      <c r="K22" s="287">
        <v>1183.43</v>
      </c>
    </row>
    <row r="25" spans="2:12" x14ac:dyDescent="0.25">
      <c r="B25" s="473" t="s">
        <v>37</v>
      </c>
      <c r="C25" s="81"/>
      <c r="D25" s="474" t="s">
        <v>62</v>
      </c>
      <c r="E25" s="474"/>
      <c r="F25" s="474"/>
      <c r="G25" s="474"/>
      <c r="H25" s="474"/>
      <c r="I25" s="81"/>
      <c r="J25" s="81"/>
    </row>
    <row r="26" spans="2:12" x14ac:dyDescent="0.25">
      <c r="B26" s="473"/>
      <c r="C26" s="81"/>
      <c r="D26" s="474"/>
      <c r="E26" s="474"/>
      <c r="F26" s="474"/>
      <c r="G26" s="474"/>
      <c r="H26" s="474"/>
      <c r="I26" s="81"/>
      <c r="J26" s="81"/>
    </row>
    <row r="27" spans="2:12" ht="15.75" thickBot="1" x14ac:dyDescent="0.3">
      <c r="B27" s="81"/>
      <c r="C27" s="81"/>
      <c r="D27" s="470" t="s">
        <v>60</v>
      </c>
      <c r="E27" s="470"/>
      <c r="F27" s="470"/>
      <c r="G27" s="470"/>
      <c r="H27" s="470"/>
      <c r="I27" s="81"/>
      <c r="J27" s="81"/>
    </row>
    <row r="28" spans="2:12" ht="15.75" thickBot="1" x14ac:dyDescent="0.3">
      <c r="B28" s="83" t="s">
        <v>29</v>
      </c>
      <c r="C28" s="84" t="s">
        <v>38</v>
      </c>
      <c r="D28" s="84" t="s">
        <v>30</v>
      </c>
      <c r="E28" s="84" t="s">
        <v>31</v>
      </c>
      <c r="F28" s="84" t="s">
        <v>32</v>
      </c>
      <c r="G28" s="84" t="s">
        <v>33</v>
      </c>
      <c r="H28" s="84" t="s">
        <v>59</v>
      </c>
      <c r="I28" s="84" t="s">
        <v>34</v>
      </c>
      <c r="J28" s="84" t="s">
        <v>8</v>
      </c>
      <c r="K28" s="84" t="s">
        <v>35</v>
      </c>
      <c r="L28" s="307" t="s">
        <v>12</v>
      </c>
    </row>
    <row r="29" spans="2:12" x14ac:dyDescent="0.25">
      <c r="B29" s="306">
        <v>39083</v>
      </c>
      <c r="C29" s="96">
        <v>45743.771791280509</v>
      </c>
      <c r="D29" s="96">
        <v>2806.0464284649997</v>
      </c>
      <c r="E29" s="96">
        <v>6860.5513461228447</v>
      </c>
      <c r="F29" s="96">
        <v>9273.6579074641304</v>
      </c>
      <c r="G29" s="96">
        <v>83175.261739181864</v>
      </c>
      <c r="H29" s="96">
        <v>2276.0501254827068</v>
      </c>
      <c r="I29" s="96">
        <v>5031.8599311136622</v>
      </c>
      <c r="J29" s="96">
        <v>7381.3580000000002</v>
      </c>
      <c r="K29" s="96">
        <v>16546.225801272572</v>
      </c>
      <c r="L29" s="434">
        <v>179094.7830703833</v>
      </c>
    </row>
    <row r="30" spans="2:12" x14ac:dyDescent="0.25">
      <c r="B30" s="301">
        <v>39114</v>
      </c>
      <c r="C30" s="95">
        <v>43917.550734571028</v>
      </c>
      <c r="D30" s="95">
        <v>3248.5770480078672</v>
      </c>
      <c r="E30" s="95">
        <v>5153.1517007899411</v>
      </c>
      <c r="F30" s="95">
        <v>8563.9206835402238</v>
      </c>
      <c r="G30" s="95">
        <v>82595.337282306515</v>
      </c>
      <c r="H30" s="95">
        <v>3642.4908951099769</v>
      </c>
      <c r="I30" s="95">
        <v>4609.7876004592417</v>
      </c>
      <c r="J30" s="95">
        <v>6674.6469999999999</v>
      </c>
      <c r="K30" s="95">
        <v>16919.800917671513</v>
      </c>
      <c r="L30" s="431">
        <v>175325.26386245631</v>
      </c>
    </row>
    <row r="31" spans="2:12" x14ac:dyDescent="0.25">
      <c r="B31" s="301">
        <v>39142</v>
      </c>
      <c r="C31" s="95">
        <v>48839.847125785978</v>
      </c>
      <c r="D31" s="95">
        <v>2916.6790833507166</v>
      </c>
      <c r="E31" s="95">
        <v>4592.2940512655168</v>
      </c>
      <c r="F31" s="95">
        <v>11136.385619861358</v>
      </c>
      <c r="G31" s="95">
        <v>85832.917874314488</v>
      </c>
      <c r="H31" s="95">
        <v>3994.441580828608</v>
      </c>
      <c r="I31" s="95">
        <v>5436.2801377726746</v>
      </c>
      <c r="J31" s="95">
        <v>8593.32</v>
      </c>
      <c r="K31" s="95">
        <v>17266.29373938467</v>
      </c>
      <c r="L31" s="431">
        <v>188608.45921256402</v>
      </c>
    </row>
    <row r="32" spans="2:12" x14ac:dyDescent="0.25">
      <c r="B32" s="301">
        <v>39173</v>
      </c>
      <c r="C32" s="95">
        <v>44637.96674315344</v>
      </c>
      <c r="D32" s="95">
        <v>3070.8942992520192</v>
      </c>
      <c r="E32" s="95">
        <v>5516.1615347412544</v>
      </c>
      <c r="F32" s="95">
        <v>9263.7433499919407</v>
      </c>
      <c r="G32" s="95">
        <v>85530.703125660148</v>
      </c>
      <c r="H32" s="95">
        <v>4068.59890318819</v>
      </c>
      <c r="I32" s="95">
        <v>4738.5189437428244</v>
      </c>
      <c r="J32" s="95">
        <v>8277.4089999999997</v>
      </c>
      <c r="K32" s="95">
        <v>15211.757349399626</v>
      </c>
      <c r="L32" s="431">
        <v>180315.75324912946</v>
      </c>
    </row>
    <row r="33" spans="2:12" x14ac:dyDescent="0.25">
      <c r="B33" s="301">
        <v>39203</v>
      </c>
      <c r="C33" s="95">
        <v>45669.532437345413</v>
      </c>
      <c r="D33" s="95">
        <v>2916.6790833507166</v>
      </c>
      <c r="E33" s="95">
        <v>5842.4552635821383</v>
      </c>
      <c r="F33" s="95">
        <v>10697.00145091085</v>
      </c>
      <c r="G33" s="95">
        <v>90892.321472330426</v>
      </c>
      <c r="H33" s="95">
        <v>3653.4852082505936</v>
      </c>
      <c r="I33" s="95">
        <v>4192.7860696517409</v>
      </c>
      <c r="J33" s="95">
        <v>8249.3169999999991</v>
      </c>
      <c r="K33" s="95">
        <v>16184.607454602299</v>
      </c>
      <c r="L33" s="431">
        <v>188298.18544002416</v>
      </c>
    </row>
    <row r="34" spans="2:12" x14ac:dyDescent="0.25">
      <c r="B34" s="301">
        <v>39234</v>
      </c>
      <c r="C34" s="95">
        <v>40505.781208093693</v>
      </c>
      <c r="D34" s="95">
        <v>3238.5195339273478</v>
      </c>
      <c r="E34" s="95">
        <v>5039.4164114138321</v>
      </c>
      <c r="F34" s="95">
        <v>13027.244881508948</v>
      </c>
      <c r="G34" s="95">
        <v>97512.907396297203</v>
      </c>
      <c r="H34" s="95">
        <v>3935.301623247678</v>
      </c>
      <c r="I34" s="95">
        <v>4217.4703406046692</v>
      </c>
      <c r="J34" s="95">
        <v>9312.4840000000004</v>
      </c>
      <c r="K34" s="95">
        <v>18089.02934689842</v>
      </c>
      <c r="L34" s="431">
        <v>194878.15474199178</v>
      </c>
    </row>
    <row r="35" spans="2:12" x14ac:dyDescent="0.25">
      <c r="B35" s="301">
        <v>39264</v>
      </c>
      <c r="C35" s="95">
        <v>46528.220639508894</v>
      </c>
      <c r="D35" s="95">
        <v>3171.4694400572162</v>
      </c>
      <c r="E35" s="95">
        <v>4736.4178623246817</v>
      </c>
      <c r="F35" s="95">
        <v>11708.366919232631</v>
      </c>
      <c r="G35" s="95">
        <v>88974.379557726264</v>
      </c>
      <c r="H35" s="95">
        <v>3499.746499581724</v>
      </c>
      <c r="I35" s="95">
        <v>4664.2747799464214</v>
      </c>
      <c r="J35" s="95">
        <v>5206.9539999999997</v>
      </c>
      <c r="K35" s="95">
        <v>19756.048097479361</v>
      </c>
      <c r="L35" s="431">
        <v>188245.8777958572</v>
      </c>
    </row>
    <row r="36" spans="2:12" x14ac:dyDescent="0.25">
      <c r="B36" s="301">
        <v>39295</v>
      </c>
      <c r="C36" s="95">
        <v>36629.242780939894</v>
      </c>
      <c r="D36" s="95">
        <v>3218.4045057663079</v>
      </c>
      <c r="E36" s="95">
        <v>7031.8797356118012</v>
      </c>
      <c r="F36" s="95">
        <v>9744.6396904723533</v>
      </c>
      <c r="G36" s="95">
        <v>74039.740415571679</v>
      </c>
      <c r="H36" s="95">
        <v>4089.0614569514037</v>
      </c>
      <c r="I36" s="95">
        <v>3519.0394182931495</v>
      </c>
      <c r="J36" s="95">
        <v>11524.541999999999</v>
      </c>
      <c r="K36" s="95">
        <v>16381.704029811648</v>
      </c>
      <c r="L36" s="431">
        <v>166178.25403341826</v>
      </c>
    </row>
    <row r="37" spans="2:12" x14ac:dyDescent="0.25">
      <c r="B37" s="301">
        <v>39326</v>
      </c>
      <c r="C37" s="95">
        <v>39975.675715946003</v>
      </c>
      <c r="D37" s="95">
        <v>5028.7570402598567</v>
      </c>
      <c r="E37" s="95">
        <v>5495.7278736095441</v>
      </c>
      <c r="F37" s="95">
        <v>8360.6319522811555</v>
      </c>
      <c r="G37" s="95">
        <v>58101.281867115074</v>
      </c>
      <c r="H37" s="95">
        <v>2858.2172160584064</v>
      </c>
      <c r="I37" s="95">
        <v>4141.1213164944511</v>
      </c>
      <c r="J37" s="95">
        <v>869.67700000000002</v>
      </c>
      <c r="K37" s="95">
        <v>11635.415698435902</v>
      </c>
      <c r="L37" s="431">
        <v>136466.50568020038</v>
      </c>
    </row>
    <row r="38" spans="2:12" x14ac:dyDescent="0.25">
      <c r="B38" s="301">
        <v>39356</v>
      </c>
      <c r="C38" s="95">
        <v>41417.215484101682</v>
      </c>
      <c r="D38" s="95">
        <v>4532.5863456208835</v>
      </c>
      <c r="E38" s="95">
        <v>5693.1726583911013</v>
      </c>
      <c r="F38" s="95">
        <v>10204.739642108658</v>
      </c>
      <c r="G38" s="95">
        <v>72394.353700683598</v>
      </c>
      <c r="H38" s="95">
        <v>4064.435581318709</v>
      </c>
      <c r="I38" s="95">
        <v>5272.4358974358975</v>
      </c>
      <c r="J38" s="95">
        <v>9485.7990000000009</v>
      </c>
      <c r="K38" s="95">
        <v>17004.301057096742</v>
      </c>
      <c r="L38" s="431">
        <v>170069.03936675729</v>
      </c>
    </row>
    <row r="39" spans="2:12" x14ac:dyDescent="0.25">
      <c r="B39" s="301">
        <v>39387</v>
      </c>
      <c r="C39" s="95">
        <v>41413.527728938818</v>
      </c>
      <c r="D39" s="95">
        <v>4405.1911672676342</v>
      </c>
      <c r="E39" s="95">
        <v>4230.7351281637921</v>
      </c>
      <c r="F39" s="95">
        <v>9540.8673222634225</v>
      </c>
      <c r="G39" s="95">
        <v>69755.794597061074</v>
      </c>
      <c r="H39" s="95">
        <v>3491.3987308079058</v>
      </c>
      <c r="I39" s="95">
        <v>4597.8281668580175</v>
      </c>
      <c r="J39" s="95">
        <v>9204.9429999999993</v>
      </c>
      <c r="K39" s="95">
        <v>15729.531953727723</v>
      </c>
      <c r="L39" s="431">
        <v>162369.8177950884</v>
      </c>
    </row>
    <row r="40" spans="2:12" ht="15.75" thickBot="1" x14ac:dyDescent="0.3">
      <c r="B40" s="301">
        <v>39417</v>
      </c>
      <c r="C40" s="95">
        <v>72084.252167953033</v>
      </c>
      <c r="D40" s="95">
        <v>3570.4174985844979</v>
      </c>
      <c r="E40" s="95">
        <v>3021.2397227148158</v>
      </c>
      <c r="F40" s="95">
        <v>11060.615831049494</v>
      </c>
      <c r="G40" s="95">
        <v>67352.061380901272</v>
      </c>
      <c r="H40" s="95">
        <v>4770.4477662388144</v>
      </c>
      <c r="I40" s="95">
        <v>4032.386146192116</v>
      </c>
      <c r="J40" s="95">
        <v>8505.5499999999993</v>
      </c>
      <c r="K40" s="95">
        <v>14140.929332533398</v>
      </c>
      <c r="L40" s="431">
        <v>188537.89984616745</v>
      </c>
    </row>
    <row r="41" spans="2:12" ht="15.75" thickBot="1" x14ac:dyDescent="0.3">
      <c r="B41" s="292" t="s">
        <v>12</v>
      </c>
      <c r="C41" s="291">
        <v>547362.58455761848</v>
      </c>
      <c r="D41" s="90">
        <v>42124.22147391006</v>
      </c>
      <c r="E41" s="90">
        <v>63213.203288731267</v>
      </c>
      <c r="F41" s="90">
        <v>122581.81525068518</v>
      </c>
      <c r="G41" s="90">
        <v>956157.06040914962</v>
      </c>
      <c r="H41" s="90">
        <v>44343.675587064718</v>
      </c>
      <c r="I41" s="90">
        <v>54453.788748564868</v>
      </c>
      <c r="J41" s="90">
        <v>93286</v>
      </c>
      <c r="K41" s="90">
        <v>194865.64477831387</v>
      </c>
      <c r="L41" s="300">
        <v>2118387.9940940379</v>
      </c>
    </row>
  </sheetData>
  <mergeCells count="7">
    <mergeCell ref="D27:H27"/>
    <mergeCell ref="B2:B3"/>
    <mergeCell ref="C3:K3"/>
    <mergeCell ref="D4:H4"/>
    <mergeCell ref="B21:B22"/>
    <mergeCell ref="B25:B26"/>
    <mergeCell ref="D25:H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L43"/>
  <sheetViews>
    <sheetView zoomScale="80" zoomScaleNormal="80" workbookViewId="0"/>
  </sheetViews>
  <sheetFormatPr defaultRowHeight="15" x14ac:dyDescent="0.25"/>
  <cols>
    <col min="2" max="2" width="17.7109375" customWidth="1"/>
    <col min="3" max="3" width="17.42578125" customWidth="1"/>
    <col min="4" max="4" width="20.7109375" customWidth="1"/>
    <col min="5" max="5" width="15.140625" customWidth="1"/>
    <col min="6" max="6" width="14.7109375" customWidth="1"/>
    <col min="7" max="7" width="18.140625" customWidth="1"/>
    <col min="8" max="8" width="20" customWidth="1"/>
    <col min="9" max="9" width="20.7109375" bestFit="1" customWidth="1"/>
    <col min="10" max="10" width="19.42578125" customWidth="1"/>
    <col min="11" max="11" width="19.7109375" customWidth="1"/>
    <col min="12" max="12" width="14.85546875" customWidth="1"/>
  </cols>
  <sheetData>
    <row r="2" spans="2:11" ht="18" x14ac:dyDescent="0.25">
      <c r="C2" s="474" t="s">
        <v>62</v>
      </c>
      <c r="D2" s="474"/>
      <c r="E2" s="474"/>
      <c r="F2" s="474"/>
      <c r="G2" s="474"/>
      <c r="H2" s="474"/>
      <c r="I2" s="474"/>
      <c r="J2" s="474"/>
      <c r="K2" s="474"/>
    </row>
    <row r="3" spans="2:11" x14ac:dyDescent="0.25">
      <c r="B3" s="81"/>
      <c r="C3" s="81"/>
      <c r="D3" s="470" t="s">
        <v>28</v>
      </c>
      <c r="E3" s="470"/>
      <c r="F3" s="470"/>
      <c r="G3" s="470"/>
      <c r="H3" s="470"/>
      <c r="I3" s="81"/>
      <c r="J3" s="81"/>
      <c r="K3" s="81"/>
    </row>
    <row r="4" spans="2:11" ht="18" x14ac:dyDescent="0.25">
      <c r="B4" s="475" t="s">
        <v>36</v>
      </c>
      <c r="C4" s="81"/>
      <c r="D4" s="81"/>
      <c r="E4" s="81"/>
      <c r="F4" s="145"/>
      <c r="G4" s="81"/>
      <c r="H4" s="81"/>
      <c r="I4" s="81"/>
      <c r="J4" s="81"/>
      <c r="K4" s="81"/>
    </row>
    <row r="5" spans="2:11" ht="18" x14ac:dyDescent="0.25">
      <c r="B5" s="475"/>
      <c r="C5" s="474"/>
      <c r="D5" s="474"/>
      <c r="E5" s="474"/>
      <c r="F5" s="474"/>
      <c r="G5" s="474"/>
      <c r="H5" s="474"/>
      <c r="I5" s="474"/>
      <c r="J5" s="474"/>
      <c r="K5" s="474"/>
    </row>
    <row r="6" spans="2:11" ht="15.75" thickBot="1" x14ac:dyDescent="0.3">
      <c r="B6" s="81"/>
      <c r="C6" s="470"/>
      <c r="D6" s="470"/>
      <c r="E6" s="470"/>
      <c r="F6" s="470"/>
      <c r="G6" s="81"/>
      <c r="H6" s="81"/>
      <c r="I6" s="81"/>
      <c r="J6" s="81"/>
      <c r="K6" s="81"/>
    </row>
    <row r="7" spans="2:11" ht="15.75" thickBot="1" x14ac:dyDescent="0.3">
      <c r="B7" s="83" t="s">
        <v>29</v>
      </c>
      <c r="C7" s="84" t="s">
        <v>38</v>
      </c>
      <c r="D7" s="84" t="s">
        <v>30</v>
      </c>
      <c r="E7" s="84" t="s">
        <v>31</v>
      </c>
      <c r="F7" s="84" t="s">
        <v>32</v>
      </c>
      <c r="G7" s="84" t="s">
        <v>33</v>
      </c>
      <c r="H7" s="84" t="s">
        <v>59</v>
      </c>
      <c r="I7" s="84" t="s">
        <v>34</v>
      </c>
      <c r="J7" s="85" t="s">
        <v>8</v>
      </c>
      <c r="K7" s="307" t="s">
        <v>35</v>
      </c>
    </row>
    <row r="8" spans="2:11" x14ac:dyDescent="0.25">
      <c r="B8" s="308">
        <v>39448</v>
      </c>
      <c r="C8" s="88">
        <v>56162797</v>
      </c>
      <c r="D8" s="96">
        <v>5427000</v>
      </c>
      <c r="E8" s="96">
        <v>5039800</v>
      </c>
      <c r="F8" s="96">
        <v>13786600</v>
      </c>
      <c r="G8" s="91">
        <v>75319750</v>
      </c>
      <c r="H8" s="96">
        <v>5023234</v>
      </c>
      <c r="I8" s="96">
        <v>4143000</v>
      </c>
      <c r="J8" s="96">
        <v>9515032</v>
      </c>
      <c r="K8" s="303">
        <v>15898500</v>
      </c>
    </row>
    <row r="9" spans="2:11" x14ac:dyDescent="0.25">
      <c r="B9" s="308">
        <v>39479</v>
      </c>
      <c r="C9" s="88">
        <v>62242633.5</v>
      </c>
      <c r="D9" s="96">
        <v>5292000</v>
      </c>
      <c r="E9" s="96">
        <v>4635400</v>
      </c>
      <c r="F9" s="96">
        <v>17633900</v>
      </c>
      <c r="G9" s="91">
        <v>99174350</v>
      </c>
      <c r="H9" s="96">
        <v>4628991</v>
      </c>
      <c r="I9" s="96">
        <v>4795600</v>
      </c>
      <c r="J9" s="96">
        <v>6095715</v>
      </c>
      <c r="K9" s="309">
        <v>16405700</v>
      </c>
    </row>
    <row r="10" spans="2:11" x14ac:dyDescent="0.25">
      <c r="B10" s="308">
        <v>39508</v>
      </c>
      <c r="C10" s="88">
        <v>59077690</v>
      </c>
      <c r="D10" s="96">
        <v>5373000</v>
      </c>
      <c r="E10" s="96">
        <v>2986600</v>
      </c>
      <c r="F10" s="96">
        <v>13887500</v>
      </c>
      <c r="G10" s="91">
        <v>88064750</v>
      </c>
      <c r="H10" s="96">
        <v>4012860</v>
      </c>
      <c r="I10" s="96">
        <v>4081300</v>
      </c>
      <c r="J10" s="96">
        <v>8808463</v>
      </c>
      <c r="K10" s="309">
        <v>16005200</v>
      </c>
    </row>
    <row r="11" spans="2:11" x14ac:dyDescent="0.25">
      <c r="B11" s="308">
        <v>39539</v>
      </c>
      <c r="C11" s="88">
        <v>61193139</v>
      </c>
      <c r="D11" s="96">
        <v>3807000</v>
      </c>
      <c r="E11" s="96">
        <v>4227850</v>
      </c>
      <c r="F11" s="96">
        <v>13195000</v>
      </c>
      <c r="G11" s="91">
        <v>115606380</v>
      </c>
      <c r="H11" s="96">
        <v>4472650</v>
      </c>
      <c r="I11" s="96">
        <v>4259450</v>
      </c>
      <c r="J11" s="96">
        <v>7154480</v>
      </c>
      <c r="K11" s="309">
        <v>19345300</v>
      </c>
    </row>
    <row r="12" spans="2:11" x14ac:dyDescent="0.25">
      <c r="B12" s="308">
        <v>39569</v>
      </c>
      <c r="C12" s="88">
        <v>65921498</v>
      </c>
      <c r="D12" s="96">
        <v>5332500</v>
      </c>
      <c r="E12" s="96">
        <v>2998650</v>
      </c>
      <c r="F12" s="96">
        <v>7894000</v>
      </c>
      <c r="G12" s="91">
        <v>79304150</v>
      </c>
      <c r="H12" s="96">
        <v>3816861</v>
      </c>
      <c r="I12" s="96">
        <v>4239850</v>
      </c>
      <c r="J12" s="96">
        <v>10622931</v>
      </c>
      <c r="K12" s="309">
        <v>16730300</v>
      </c>
    </row>
    <row r="13" spans="2:11" x14ac:dyDescent="0.25">
      <c r="B13" s="308">
        <v>39600</v>
      </c>
      <c r="C13" s="88">
        <v>57091864.5</v>
      </c>
      <c r="D13" s="96">
        <v>5332500</v>
      </c>
      <c r="E13" s="96">
        <v>3715350</v>
      </c>
      <c r="F13" s="96">
        <v>11570500</v>
      </c>
      <c r="G13" s="91">
        <v>82686850</v>
      </c>
      <c r="H13" s="96">
        <v>7385623</v>
      </c>
      <c r="I13" s="96">
        <v>3371900</v>
      </c>
      <c r="J13" s="96">
        <v>8848816</v>
      </c>
      <c r="K13" s="309">
        <v>16650800</v>
      </c>
    </row>
    <row r="14" spans="2:11" x14ac:dyDescent="0.25">
      <c r="B14" s="308">
        <v>39630</v>
      </c>
      <c r="C14" s="88">
        <v>60047235.5</v>
      </c>
      <c r="D14" s="96">
        <v>6151500</v>
      </c>
      <c r="E14" s="96">
        <v>2893150</v>
      </c>
      <c r="F14" s="96">
        <v>14788500</v>
      </c>
      <c r="G14" s="91">
        <v>83031227</v>
      </c>
      <c r="H14" s="96">
        <v>8441604</v>
      </c>
      <c r="I14" s="96">
        <v>4407625</v>
      </c>
      <c r="J14" s="96">
        <v>10831645</v>
      </c>
      <c r="K14" s="309">
        <v>17601400</v>
      </c>
    </row>
    <row r="15" spans="2:11" x14ac:dyDescent="0.25">
      <c r="B15" s="308">
        <v>39661</v>
      </c>
      <c r="C15" s="88">
        <v>61153514.5</v>
      </c>
      <c r="D15" s="96">
        <v>7596000</v>
      </c>
      <c r="E15" s="96">
        <v>3200850</v>
      </c>
      <c r="F15" s="96">
        <v>11853600</v>
      </c>
      <c r="G15" s="91">
        <v>97441027</v>
      </c>
      <c r="H15" s="96">
        <v>7262143</v>
      </c>
      <c r="I15" s="96">
        <v>5207350</v>
      </c>
      <c r="J15" s="96">
        <v>11102532</v>
      </c>
      <c r="K15" s="309">
        <v>14869400</v>
      </c>
    </row>
    <row r="16" spans="2:11" x14ac:dyDescent="0.25">
      <c r="B16" s="308">
        <v>39692</v>
      </c>
      <c r="C16" s="88">
        <v>59401452.5</v>
      </c>
      <c r="D16" s="96">
        <v>5125500</v>
      </c>
      <c r="E16" s="96">
        <v>3464400</v>
      </c>
      <c r="F16" s="96">
        <v>11330300</v>
      </c>
      <c r="G16" s="91">
        <v>96349658</v>
      </c>
      <c r="H16" s="96">
        <v>8293247</v>
      </c>
      <c r="I16" s="96">
        <v>4085075</v>
      </c>
      <c r="J16" s="96">
        <v>9605138</v>
      </c>
      <c r="K16" s="309">
        <v>14243100</v>
      </c>
    </row>
    <row r="17" spans="2:12" x14ac:dyDescent="0.25">
      <c r="B17" s="308">
        <v>39722</v>
      </c>
      <c r="C17" s="88">
        <v>55634225</v>
      </c>
      <c r="D17" s="96">
        <v>6804000</v>
      </c>
      <c r="E17" s="96">
        <v>2849050</v>
      </c>
      <c r="F17" s="96">
        <v>11436200</v>
      </c>
      <c r="G17" s="91">
        <v>93216759</v>
      </c>
      <c r="H17" s="96">
        <v>4604711</v>
      </c>
      <c r="I17" s="96">
        <v>4807100</v>
      </c>
      <c r="J17" s="96">
        <v>11827469</v>
      </c>
      <c r="K17" s="309">
        <v>14931900</v>
      </c>
    </row>
    <row r="18" spans="2:12" x14ac:dyDescent="0.25">
      <c r="B18" s="308">
        <v>39753</v>
      </c>
      <c r="C18" s="88">
        <v>64757540</v>
      </c>
      <c r="D18" s="96">
        <v>6939000</v>
      </c>
      <c r="E18" s="96">
        <v>3734700</v>
      </c>
      <c r="F18" s="96">
        <v>9703200</v>
      </c>
      <c r="G18" s="91">
        <v>99441577</v>
      </c>
      <c r="H18" s="96">
        <v>6806434</v>
      </c>
      <c r="I18" s="96">
        <v>5052050</v>
      </c>
      <c r="J18" s="96">
        <v>10831918</v>
      </c>
      <c r="K18" s="309">
        <v>11319000</v>
      </c>
    </row>
    <row r="19" spans="2:12" ht="15.75" thickBot="1" x14ac:dyDescent="0.3">
      <c r="B19" s="308">
        <v>39783</v>
      </c>
      <c r="C19" s="88">
        <v>73081586</v>
      </c>
      <c r="D19" s="96">
        <v>6763500</v>
      </c>
      <c r="E19" s="96">
        <v>3062100</v>
      </c>
      <c r="F19" s="96">
        <v>10508080</v>
      </c>
      <c r="G19" s="91">
        <v>97880981</v>
      </c>
      <c r="H19" s="96">
        <v>2795000</v>
      </c>
      <c r="I19" s="96">
        <v>4716000</v>
      </c>
      <c r="J19" s="96">
        <v>12333092</v>
      </c>
      <c r="K19" s="309">
        <v>15403400</v>
      </c>
    </row>
    <row r="20" spans="2:12" ht="15.75" thickBot="1" x14ac:dyDescent="0.3">
      <c r="B20" s="89" t="s">
        <v>12</v>
      </c>
      <c r="C20" s="90">
        <v>735765175.5</v>
      </c>
      <c r="D20" s="90">
        <v>69943500</v>
      </c>
      <c r="E20" s="90">
        <v>42807900</v>
      </c>
      <c r="F20" s="90">
        <v>147587380</v>
      </c>
      <c r="G20" s="90">
        <v>1107517459</v>
      </c>
      <c r="H20" s="90">
        <v>67543358</v>
      </c>
      <c r="I20" s="90">
        <v>53166300</v>
      </c>
      <c r="J20" s="90">
        <v>117577231</v>
      </c>
      <c r="K20" s="300">
        <v>189404000</v>
      </c>
    </row>
    <row r="22" spans="2:12" ht="15.75" thickBot="1" x14ac:dyDescent="0.3"/>
    <row r="23" spans="2:12" ht="16.5" thickBot="1" x14ac:dyDescent="0.3">
      <c r="B23" s="471" t="s">
        <v>19</v>
      </c>
      <c r="C23" s="286" t="s">
        <v>18</v>
      </c>
      <c r="D23" s="285" t="s">
        <v>10</v>
      </c>
      <c r="E23" s="284" t="s">
        <v>16</v>
      </c>
      <c r="F23" s="285" t="s">
        <v>32</v>
      </c>
      <c r="G23" s="284" t="s">
        <v>14</v>
      </c>
      <c r="H23" s="284" t="s">
        <v>15</v>
      </c>
      <c r="I23" s="284" t="s">
        <v>13</v>
      </c>
      <c r="J23" s="284" t="s">
        <v>17</v>
      </c>
      <c r="K23" s="82" t="s">
        <v>35</v>
      </c>
    </row>
    <row r="24" spans="2:12" ht="16.5" thickBot="1" x14ac:dyDescent="0.3">
      <c r="B24" s="472"/>
      <c r="C24" s="289">
        <v>1342.28</v>
      </c>
      <c r="D24" s="288">
        <v>1342.28</v>
      </c>
      <c r="E24" s="287">
        <v>1240.5999999999999</v>
      </c>
      <c r="F24" s="288">
        <v>1240.5999999999999</v>
      </c>
      <c r="G24" s="287">
        <v>1183.43</v>
      </c>
      <c r="H24" s="287">
        <v>1183.43</v>
      </c>
      <c r="I24" s="287">
        <v>1045.2</v>
      </c>
      <c r="J24" s="287">
        <v>1000</v>
      </c>
      <c r="K24" s="287">
        <v>1183.43</v>
      </c>
    </row>
    <row r="27" spans="2:12" x14ac:dyDescent="0.25">
      <c r="B27" s="473" t="s">
        <v>36</v>
      </c>
      <c r="C27" s="81"/>
      <c r="D27" s="474" t="s">
        <v>62</v>
      </c>
      <c r="E27" s="474"/>
      <c r="F27" s="474"/>
      <c r="G27" s="474"/>
      <c r="H27" s="474"/>
      <c r="I27" s="81"/>
      <c r="J27" s="81"/>
    </row>
    <row r="28" spans="2:12" x14ac:dyDescent="0.25">
      <c r="B28" s="473"/>
      <c r="C28" s="81"/>
      <c r="D28" s="474"/>
      <c r="E28" s="474"/>
      <c r="F28" s="474"/>
      <c r="G28" s="474"/>
      <c r="H28" s="474"/>
      <c r="I28" s="81"/>
      <c r="J28" s="81"/>
    </row>
    <row r="29" spans="2:12" ht="15.75" thickBot="1" x14ac:dyDescent="0.3">
      <c r="B29" s="81"/>
      <c r="C29" s="81"/>
      <c r="D29" s="470" t="s">
        <v>60</v>
      </c>
      <c r="E29" s="470"/>
      <c r="F29" s="470"/>
      <c r="G29" s="470"/>
      <c r="H29" s="470"/>
      <c r="I29" s="81"/>
      <c r="J29" s="81"/>
    </row>
    <row r="30" spans="2:12" ht="15.75" thickBot="1" x14ac:dyDescent="0.3">
      <c r="B30" s="83" t="s">
        <v>29</v>
      </c>
      <c r="C30" s="84" t="s">
        <v>38</v>
      </c>
      <c r="D30" s="84" t="s">
        <v>30</v>
      </c>
      <c r="E30" s="84" t="s">
        <v>31</v>
      </c>
      <c r="F30" s="84" t="s">
        <v>32</v>
      </c>
      <c r="G30" s="84" t="s">
        <v>33</v>
      </c>
      <c r="H30" s="84" t="s">
        <v>59</v>
      </c>
      <c r="I30" s="84" t="s">
        <v>34</v>
      </c>
      <c r="J30" s="84" t="s">
        <v>8</v>
      </c>
      <c r="K30" s="84" t="s">
        <v>35</v>
      </c>
      <c r="L30" s="307" t="s">
        <v>12</v>
      </c>
    </row>
    <row r="31" spans="2:12" x14ac:dyDescent="0.25">
      <c r="B31" s="306">
        <v>39448</v>
      </c>
      <c r="C31" s="96">
        <v>41841.342342879281</v>
      </c>
      <c r="D31" s="96">
        <v>4043.1206603689247</v>
      </c>
      <c r="E31" s="96">
        <v>4062.3891665323235</v>
      </c>
      <c r="F31" s="96">
        <v>11112.848621634694</v>
      </c>
      <c r="G31" s="96">
        <v>63645.293764734706</v>
      </c>
      <c r="H31" s="96">
        <v>4244.6397336555601</v>
      </c>
      <c r="I31" s="96">
        <v>3963.8346727898966</v>
      </c>
      <c r="J31" s="96">
        <v>9515.0319999999992</v>
      </c>
      <c r="K31" s="96">
        <v>13434.254666520199</v>
      </c>
      <c r="L31" s="434">
        <v>155862.75562911559</v>
      </c>
    </row>
    <row r="32" spans="2:12" x14ac:dyDescent="0.25">
      <c r="B32" s="306">
        <v>39479</v>
      </c>
      <c r="C32" s="95">
        <v>46370.826876657629</v>
      </c>
      <c r="D32" s="95">
        <v>3942.5455195637273</v>
      </c>
      <c r="E32" s="95">
        <v>3736.4178623246817</v>
      </c>
      <c r="F32" s="95">
        <v>14214.009350314365</v>
      </c>
      <c r="G32" s="95">
        <v>83802.46402406563</v>
      </c>
      <c r="H32" s="95">
        <v>3911.5038489813505</v>
      </c>
      <c r="I32" s="95">
        <v>4588.2127822426328</v>
      </c>
      <c r="J32" s="95">
        <v>6095.7150000000001</v>
      </c>
      <c r="K32" s="95">
        <v>13862.839373684967</v>
      </c>
      <c r="L32" s="431">
        <v>180524.53463783496</v>
      </c>
    </row>
    <row r="33" spans="2:12" x14ac:dyDescent="0.25">
      <c r="B33" s="306">
        <v>39508</v>
      </c>
      <c r="C33" s="95">
        <v>44012.940668116935</v>
      </c>
      <c r="D33" s="95">
        <v>4002.890604046846</v>
      </c>
      <c r="E33" s="95">
        <v>2407.3835241012416</v>
      </c>
      <c r="F33" s="95">
        <v>11194.180235369982</v>
      </c>
      <c r="G33" s="95">
        <v>74414.836534480273</v>
      </c>
      <c r="H33" s="95">
        <v>3390.8722949392863</v>
      </c>
      <c r="I33" s="95">
        <v>3904.8029085342519</v>
      </c>
      <c r="J33" s="95">
        <v>8808.4629999999997</v>
      </c>
      <c r="K33" s="95">
        <v>13524.416315286919</v>
      </c>
      <c r="L33" s="431">
        <v>165660.78608487573</v>
      </c>
    </row>
    <row r="34" spans="2:12" x14ac:dyDescent="0.25">
      <c r="B34" s="306">
        <v>39539</v>
      </c>
      <c r="C34" s="95">
        <v>45588.95237953333</v>
      </c>
      <c r="D34" s="95">
        <v>2836.218970706559</v>
      </c>
      <c r="E34" s="95">
        <v>3407.90746413026</v>
      </c>
      <c r="F34" s="95">
        <v>10635.982589069805</v>
      </c>
      <c r="G34" s="95">
        <v>97687.552284461257</v>
      </c>
      <c r="H34" s="95">
        <v>3779.3954860025515</v>
      </c>
      <c r="I34" s="95">
        <v>4075.2487562189053</v>
      </c>
      <c r="J34" s="95">
        <v>7154.48</v>
      </c>
      <c r="K34" s="95">
        <v>16346.805472229029</v>
      </c>
      <c r="L34" s="431">
        <v>191512.5434023517</v>
      </c>
    </row>
    <row r="35" spans="2:12" x14ac:dyDescent="0.25">
      <c r="B35" s="306">
        <v>39569</v>
      </c>
      <c r="C35" s="95">
        <v>49111.584766218672</v>
      </c>
      <c r="D35" s="95">
        <v>3972.7180618052867</v>
      </c>
      <c r="E35" s="95">
        <v>2417.0965661776563</v>
      </c>
      <c r="F35" s="95">
        <v>6363.0501370304692</v>
      </c>
      <c r="G35" s="95">
        <v>67012.117319993573</v>
      </c>
      <c r="H35" s="95">
        <v>3225.2528666672297</v>
      </c>
      <c r="I35" s="95">
        <v>4056.4963643321848</v>
      </c>
      <c r="J35" s="95">
        <v>10622.931</v>
      </c>
      <c r="K35" s="95">
        <v>14137.126826259262</v>
      </c>
      <c r="L35" s="431">
        <v>160918.37390848433</v>
      </c>
    </row>
    <row r="36" spans="2:12" x14ac:dyDescent="0.25">
      <c r="B36" s="306">
        <v>39600</v>
      </c>
      <c r="C36" s="95">
        <v>42533.498599398037</v>
      </c>
      <c r="D36" s="95">
        <v>3972.7180618052867</v>
      </c>
      <c r="E36" s="95">
        <v>2994.8009027889734</v>
      </c>
      <c r="F36" s="95">
        <v>9326.5355473158161</v>
      </c>
      <c r="G36" s="95">
        <v>69870.503536330827</v>
      </c>
      <c r="H36" s="95">
        <v>6240.8617324218585</v>
      </c>
      <c r="I36" s="95">
        <v>3226.0811327975507</v>
      </c>
      <c r="J36" s="95">
        <v>8848.8160000000007</v>
      </c>
      <c r="K36" s="95">
        <v>14069.949215416205</v>
      </c>
      <c r="L36" s="431">
        <v>161083.76472827455</v>
      </c>
    </row>
    <row r="37" spans="2:12" x14ac:dyDescent="0.25">
      <c r="B37" s="306">
        <v>39630</v>
      </c>
      <c r="C37" s="95">
        <v>44735.253076854307</v>
      </c>
      <c r="D37" s="95">
        <v>4582.8739160234827</v>
      </c>
      <c r="E37" s="95">
        <v>2332.0570691600842</v>
      </c>
      <c r="F37" s="95">
        <v>11920.441721747542</v>
      </c>
      <c r="G37" s="95">
        <v>70161.502581479261</v>
      </c>
      <c r="H37" s="95">
        <v>7133.1671497257967</v>
      </c>
      <c r="I37" s="95">
        <v>4217.0158821278219</v>
      </c>
      <c r="J37" s="95">
        <v>10831.645</v>
      </c>
      <c r="K37" s="95">
        <v>14873.207540792442</v>
      </c>
      <c r="L37" s="431">
        <v>170787.16393791075</v>
      </c>
    </row>
    <row r="38" spans="2:12" x14ac:dyDescent="0.25">
      <c r="B38" s="306">
        <v>39661</v>
      </c>
      <c r="C38" s="95">
        <v>45559.432085704924</v>
      </c>
      <c r="D38" s="95">
        <v>5659.0279226390921</v>
      </c>
      <c r="E38" s="95">
        <v>2580.0822182814768</v>
      </c>
      <c r="F38" s="95">
        <v>9554.7315814928261</v>
      </c>
      <c r="G38" s="95">
        <v>82337.80367237606</v>
      </c>
      <c r="H38" s="95">
        <v>6136.5209602595842</v>
      </c>
      <c r="I38" s="95">
        <v>4982.1565250669728</v>
      </c>
      <c r="J38" s="95">
        <v>11102.531999999999</v>
      </c>
      <c r="K38" s="95">
        <v>12564.663731695156</v>
      </c>
      <c r="L38" s="431">
        <v>180476.95069751609</v>
      </c>
    </row>
    <row r="39" spans="2:12" x14ac:dyDescent="0.25">
      <c r="B39" s="306">
        <v>39692</v>
      </c>
      <c r="C39" s="95">
        <v>44254.144068301699</v>
      </c>
      <c r="D39" s="95">
        <v>3818.5028459039845</v>
      </c>
      <c r="E39" s="95">
        <v>2792.5197485087861</v>
      </c>
      <c r="F39" s="95">
        <v>9132.9195550540062</v>
      </c>
      <c r="G39" s="95">
        <v>81415.595345732319</v>
      </c>
      <c r="H39" s="95">
        <v>7007.8052778787078</v>
      </c>
      <c r="I39" s="95">
        <v>3908.4146574818215</v>
      </c>
      <c r="J39" s="95">
        <v>9605.1380000000008</v>
      </c>
      <c r="K39" s="95">
        <v>12035.439358474941</v>
      </c>
      <c r="L39" s="431">
        <v>173970.47885733627</v>
      </c>
    </row>
    <row r="40" spans="2:12" x14ac:dyDescent="0.25">
      <c r="B40" s="306">
        <v>39722</v>
      </c>
      <c r="C40" s="95">
        <v>41447.55565157791</v>
      </c>
      <c r="D40" s="95">
        <v>5068.9870965819355</v>
      </c>
      <c r="E40" s="95">
        <v>2296.5097533451558</v>
      </c>
      <c r="F40" s="95">
        <v>9218.2814767048203</v>
      </c>
      <c r="G40" s="95">
        <v>78768.291322680685</v>
      </c>
      <c r="H40" s="95">
        <v>3890.9872151289046</v>
      </c>
      <c r="I40" s="95">
        <v>4599.2154611557598</v>
      </c>
      <c r="J40" s="95">
        <v>11827.468999999999</v>
      </c>
      <c r="K40" s="95">
        <v>12617.476318835925</v>
      </c>
      <c r="L40" s="431">
        <v>169734.77329601109</v>
      </c>
    </row>
    <row r="41" spans="2:12" x14ac:dyDescent="0.25">
      <c r="B41" s="306">
        <v>39753</v>
      </c>
      <c r="C41" s="95">
        <v>48244.434842208779</v>
      </c>
      <c r="D41" s="95">
        <v>5169.5622373871329</v>
      </c>
      <c r="E41" s="95">
        <v>3010.3981944220541</v>
      </c>
      <c r="F41" s="95">
        <v>7821.3767531839439</v>
      </c>
      <c r="G41" s="95">
        <v>84028.271211647501</v>
      </c>
      <c r="H41" s="95">
        <v>5751.446219886263</v>
      </c>
      <c r="I41" s="95">
        <v>4833.5725220053573</v>
      </c>
      <c r="J41" s="95">
        <v>10831.918</v>
      </c>
      <c r="K41" s="95">
        <v>9564.5707815417882</v>
      </c>
      <c r="L41" s="431">
        <v>179255.55076228283</v>
      </c>
    </row>
    <row r="42" spans="2:12" ht="15.75" thickBot="1" x14ac:dyDescent="0.3">
      <c r="B42" s="306">
        <v>39783</v>
      </c>
      <c r="C42" s="95">
        <v>54445.857794200914</v>
      </c>
      <c r="D42" s="95">
        <v>5038.8145543403762</v>
      </c>
      <c r="E42" s="95">
        <v>2468.2411736256654</v>
      </c>
      <c r="F42" s="95">
        <v>8470.1596001934558</v>
      </c>
      <c r="G42" s="95">
        <v>82709.565415782927</v>
      </c>
      <c r="H42" s="95">
        <v>2361.77889693518</v>
      </c>
      <c r="I42" s="95">
        <v>4512.0551090700346</v>
      </c>
      <c r="J42" s="95">
        <v>12333.092000000001</v>
      </c>
      <c r="K42" s="95">
        <v>13015.894476225885</v>
      </c>
      <c r="L42" s="431">
        <v>185355.45902037443</v>
      </c>
    </row>
    <row r="43" spans="2:12" ht="15.75" thickBot="1" x14ac:dyDescent="0.3">
      <c r="B43" s="292" t="s">
        <v>12</v>
      </c>
      <c r="C43" s="291">
        <v>548145.82315165235</v>
      </c>
      <c r="D43" s="90">
        <v>52107.980451172632</v>
      </c>
      <c r="E43" s="90">
        <v>34505.803643398358</v>
      </c>
      <c r="F43" s="90">
        <v>118964.51716911173</v>
      </c>
      <c r="G43" s="90">
        <v>935853.79701376508</v>
      </c>
      <c r="H43" s="90">
        <v>57074.23168248227</v>
      </c>
      <c r="I43" s="90">
        <v>50867.106773823194</v>
      </c>
      <c r="J43" s="90">
        <v>117577.23100000001</v>
      </c>
      <c r="K43" s="90">
        <v>160046.64407696269</v>
      </c>
      <c r="L43" s="300">
        <v>2075143.1349623685</v>
      </c>
    </row>
  </sheetData>
  <mergeCells count="9">
    <mergeCell ref="D29:H29"/>
    <mergeCell ref="C2:K2"/>
    <mergeCell ref="D3:H3"/>
    <mergeCell ref="B4:B5"/>
    <mergeCell ref="C5:K5"/>
    <mergeCell ref="C6:F6"/>
    <mergeCell ref="B23:B24"/>
    <mergeCell ref="B27:B28"/>
    <mergeCell ref="D27:H2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L43"/>
  <sheetViews>
    <sheetView zoomScale="70" zoomScaleNormal="70" workbookViewId="0">
      <selection activeCell="A2" sqref="A2"/>
    </sheetView>
  </sheetViews>
  <sheetFormatPr defaultRowHeight="15" x14ac:dyDescent="0.25"/>
  <cols>
    <col min="2" max="2" width="17.7109375" customWidth="1"/>
    <col min="3" max="3" width="22.28515625" customWidth="1"/>
    <col min="4" max="4" width="24.5703125" customWidth="1"/>
    <col min="5" max="5" width="19.42578125" customWidth="1"/>
    <col min="6" max="6" width="20.42578125" customWidth="1"/>
    <col min="7" max="7" width="24.42578125" customWidth="1"/>
    <col min="8" max="8" width="24.85546875" customWidth="1"/>
    <col min="9" max="9" width="23.7109375" customWidth="1"/>
    <col min="10" max="10" width="21.85546875" customWidth="1"/>
    <col min="11" max="11" width="21" customWidth="1"/>
    <col min="12" max="12" width="20" customWidth="1"/>
  </cols>
  <sheetData>
    <row r="1" spans="2:11" ht="19.5" customHeight="1" x14ac:dyDescent="0.25"/>
    <row r="2" spans="2:11" ht="27.75" customHeight="1" x14ac:dyDescent="0.4">
      <c r="C2" s="476" t="s">
        <v>62</v>
      </c>
      <c r="D2" s="476"/>
      <c r="E2" s="476"/>
      <c r="F2" s="476"/>
      <c r="G2" s="476"/>
      <c r="H2" s="476"/>
      <c r="I2" s="476"/>
      <c r="J2" s="476"/>
      <c r="K2" s="476"/>
    </row>
    <row r="3" spans="2:11" ht="27" customHeight="1" x14ac:dyDescent="0.3">
      <c r="B3" s="81"/>
      <c r="C3" s="81"/>
      <c r="D3" s="477" t="s">
        <v>28</v>
      </c>
      <c r="E3" s="477"/>
      <c r="F3" s="477"/>
      <c r="G3" s="477"/>
      <c r="H3" s="477"/>
      <c r="I3" s="81"/>
      <c r="J3" s="81"/>
      <c r="K3" s="81"/>
    </row>
    <row r="4" spans="2:11" ht="20.25" x14ac:dyDescent="0.3">
      <c r="B4" s="475" t="s">
        <v>26</v>
      </c>
      <c r="C4" s="478"/>
      <c r="D4" s="478"/>
      <c r="E4" s="478"/>
      <c r="F4" s="478"/>
      <c r="G4" s="478"/>
      <c r="H4" s="478"/>
      <c r="I4" s="478"/>
      <c r="J4" s="478"/>
      <c r="K4" s="478"/>
    </row>
    <row r="5" spans="2:11" ht="18" x14ac:dyDescent="0.25">
      <c r="B5" s="475"/>
      <c r="C5" s="474"/>
      <c r="D5" s="474"/>
      <c r="E5" s="474"/>
      <c r="F5" s="474"/>
      <c r="G5" s="474"/>
      <c r="H5" s="474"/>
      <c r="I5" s="474"/>
      <c r="J5" s="474"/>
      <c r="K5" s="474"/>
    </row>
    <row r="6" spans="2:11" ht="15.75" thickBot="1" x14ac:dyDescent="0.3">
      <c r="B6" s="81"/>
      <c r="C6" s="470"/>
      <c r="D6" s="470"/>
      <c r="E6" s="470"/>
      <c r="F6" s="470"/>
      <c r="G6" s="470"/>
      <c r="H6" s="81"/>
      <c r="I6" s="81"/>
      <c r="J6" s="81"/>
      <c r="K6" s="81"/>
    </row>
    <row r="7" spans="2:11" ht="24.95" customHeight="1" thickBot="1" x14ac:dyDescent="0.3">
      <c r="B7" s="82" t="s">
        <v>29</v>
      </c>
      <c r="C7" s="83" t="s">
        <v>61</v>
      </c>
      <c r="D7" s="85" t="s">
        <v>30</v>
      </c>
      <c r="E7" s="82" t="s">
        <v>31</v>
      </c>
      <c r="F7" s="86" t="s">
        <v>32</v>
      </c>
      <c r="G7" s="82" t="s">
        <v>33</v>
      </c>
      <c r="H7" s="84" t="s">
        <v>59</v>
      </c>
      <c r="I7" s="82" t="s">
        <v>34</v>
      </c>
      <c r="J7" s="82" t="s">
        <v>8</v>
      </c>
      <c r="K7" s="82" t="s">
        <v>35</v>
      </c>
    </row>
    <row r="8" spans="2:11" ht="24.95" customHeight="1" x14ac:dyDescent="0.25">
      <c r="B8" s="340">
        <v>39814</v>
      </c>
      <c r="C8" s="437">
        <v>72091451</v>
      </c>
      <c r="D8" s="438">
        <v>8883000</v>
      </c>
      <c r="E8" s="438">
        <v>4887000</v>
      </c>
      <c r="F8" s="438">
        <v>7979500</v>
      </c>
      <c r="G8" s="439">
        <v>77100750</v>
      </c>
      <c r="H8" s="439">
        <v>6488994</v>
      </c>
      <c r="I8" s="439">
        <v>4010450</v>
      </c>
      <c r="J8" s="439">
        <v>12083323</v>
      </c>
      <c r="K8" s="440">
        <v>17508306</v>
      </c>
    </row>
    <row r="9" spans="2:11" ht="24.95" customHeight="1" x14ac:dyDescent="0.25">
      <c r="B9" s="341">
        <v>39845</v>
      </c>
      <c r="C9" s="441">
        <v>68458304</v>
      </c>
      <c r="D9" s="442">
        <v>7330500</v>
      </c>
      <c r="E9" s="442">
        <v>4105950</v>
      </c>
      <c r="F9" s="442">
        <v>7045400</v>
      </c>
      <c r="G9" s="443">
        <v>78434250</v>
      </c>
      <c r="H9" s="443">
        <v>7165950</v>
      </c>
      <c r="I9" s="443">
        <v>4228100</v>
      </c>
      <c r="J9" s="443">
        <v>10722622</v>
      </c>
      <c r="K9" s="444">
        <v>14860807</v>
      </c>
    </row>
    <row r="10" spans="2:11" ht="24.95" customHeight="1" x14ac:dyDescent="0.25">
      <c r="B10" s="341">
        <v>39873</v>
      </c>
      <c r="C10" s="441">
        <v>71182504</v>
      </c>
      <c r="D10" s="442">
        <v>4846500</v>
      </c>
      <c r="E10" s="442">
        <v>4393950</v>
      </c>
      <c r="F10" s="442">
        <v>8928500</v>
      </c>
      <c r="G10" s="443">
        <v>89346000</v>
      </c>
      <c r="H10" s="443">
        <v>9935215</v>
      </c>
      <c r="I10" s="443">
        <v>4145450</v>
      </c>
      <c r="J10" s="443">
        <v>11859250</v>
      </c>
      <c r="K10" s="444">
        <v>22095849</v>
      </c>
    </row>
    <row r="11" spans="2:11" ht="24.95" customHeight="1" x14ac:dyDescent="0.25">
      <c r="B11" s="341">
        <v>39904</v>
      </c>
      <c r="C11" s="441">
        <v>85406709</v>
      </c>
      <c r="D11" s="442">
        <v>7317000</v>
      </c>
      <c r="E11" s="442">
        <v>5483650</v>
      </c>
      <c r="F11" s="442">
        <v>7934800</v>
      </c>
      <c r="G11" s="443">
        <v>135992018</v>
      </c>
      <c r="H11" s="443">
        <v>6498434</v>
      </c>
      <c r="I11" s="443">
        <v>3900150</v>
      </c>
      <c r="J11" s="443">
        <v>11983059</v>
      </c>
      <c r="K11" s="444">
        <v>20948970</v>
      </c>
    </row>
    <row r="12" spans="2:11" ht="24.95" customHeight="1" x14ac:dyDescent="0.25">
      <c r="B12" s="341">
        <v>39934</v>
      </c>
      <c r="C12" s="441">
        <v>61636420</v>
      </c>
      <c r="D12" s="442">
        <v>8941500</v>
      </c>
      <c r="E12" s="442">
        <v>5754150</v>
      </c>
      <c r="F12" s="442">
        <v>8442500</v>
      </c>
      <c r="G12" s="443">
        <v>158444396</v>
      </c>
      <c r="H12" s="443">
        <v>5054890</v>
      </c>
      <c r="I12" s="443">
        <v>3463350</v>
      </c>
      <c r="J12" s="443">
        <v>13605303</v>
      </c>
      <c r="K12" s="444">
        <v>17299927</v>
      </c>
    </row>
    <row r="13" spans="2:11" ht="24.95" customHeight="1" x14ac:dyDescent="0.25">
      <c r="B13" s="341">
        <v>39965</v>
      </c>
      <c r="C13" s="441">
        <v>69581350</v>
      </c>
      <c r="D13" s="442">
        <v>6304500</v>
      </c>
      <c r="E13" s="442">
        <v>5509700</v>
      </c>
      <c r="F13" s="442">
        <v>9736000</v>
      </c>
      <c r="G13" s="443">
        <v>126792358</v>
      </c>
      <c r="H13" s="443">
        <v>862900</v>
      </c>
      <c r="I13" s="443">
        <v>2717000</v>
      </c>
      <c r="J13" s="443">
        <v>11934132</v>
      </c>
      <c r="K13" s="444">
        <v>8005607</v>
      </c>
    </row>
    <row r="14" spans="2:11" ht="24.95" customHeight="1" x14ac:dyDescent="0.25">
      <c r="B14" s="341">
        <v>39995</v>
      </c>
      <c r="C14" s="441">
        <v>74801761</v>
      </c>
      <c r="D14" s="442">
        <v>1080000</v>
      </c>
      <c r="E14" s="442">
        <v>5293150</v>
      </c>
      <c r="F14" s="442">
        <v>12076000</v>
      </c>
      <c r="G14" s="443">
        <v>195554706</v>
      </c>
      <c r="H14" s="443">
        <v>0</v>
      </c>
      <c r="I14" s="443">
        <v>4941000</v>
      </c>
      <c r="J14" s="443">
        <v>21707278</v>
      </c>
      <c r="K14" s="444">
        <v>22795235</v>
      </c>
    </row>
    <row r="15" spans="2:11" ht="24.95" customHeight="1" x14ac:dyDescent="0.25">
      <c r="B15" s="341">
        <v>40026</v>
      </c>
      <c r="C15" s="441">
        <v>49776006</v>
      </c>
      <c r="D15" s="442">
        <v>3901500</v>
      </c>
      <c r="E15" s="442">
        <v>31925899</v>
      </c>
      <c r="F15" s="442">
        <v>21610200</v>
      </c>
      <c r="G15" s="443">
        <v>87073398</v>
      </c>
      <c r="H15" s="443">
        <v>364500</v>
      </c>
      <c r="I15" s="443">
        <v>2843100</v>
      </c>
      <c r="J15" s="443">
        <v>27211560</v>
      </c>
      <c r="K15" s="444">
        <v>9083516</v>
      </c>
    </row>
    <row r="16" spans="2:11" ht="24.95" customHeight="1" x14ac:dyDescent="0.25">
      <c r="B16" s="341">
        <v>40057</v>
      </c>
      <c r="C16" s="441">
        <v>86467858</v>
      </c>
      <c r="D16" s="442">
        <v>8410500</v>
      </c>
      <c r="E16" s="442">
        <v>13960450</v>
      </c>
      <c r="F16" s="442">
        <v>11244200</v>
      </c>
      <c r="G16" s="443">
        <v>85438150</v>
      </c>
      <c r="H16" s="443">
        <v>2956500</v>
      </c>
      <c r="I16" s="443">
        <v>3572100</v>
      </c>
      <c r="J16" s="443">
        <v>27220325</v>
      </c>
      <c r="K16" s="444">
        <v>14847014</v>
      </c>
    </row>
    <row r="17" spans="2:12" ht="24.95" customHeight="1" x14ac:dyDescent="0.25">
      <c r="B17" s="341">
        <v>40087</v>
      </c>
      <c r="C17" s="441">
        <v>121586150</v>
      </c>
      <c r="D17" s="442">
        <v>10179000</v>
      </c>
      <c r="E17" s="442">
        <v>7183950</v>
      </c>
      <c r="F17" s="442">
        <v>18236100</v>
      </c>
      <c r="G17" s="443">
        <v>107384189</v>
      </c>
      <c r="H17" s="443">
        <v>684000</v>
      </c>
      <c r="I17" s="443">
        <v>2608200</v>
      </c>
      <c r="J17" s="443">
        <v>32555426</v>
      </c>
      <c r="K17" s="444">
        <v>11082000</v>
      </c>
    </row>
    <row r="18" spans="2:12" ht="24.95" customHeight="1" x14ac:dyDescent="0.25">
      <c r="B18" s="341">
        <v>40118</v>
      </c>
      <c r="C18" s="441">
        <v>81328934</v>
      </c>
      <c r="D18" s="442">
        <v>5670000</v>
      </c>
      <c r="E18" s="442">
        <v>12038200</v>
      </c>
      <c r="F18" s="442">
        <v>19522000</v>
      </c>
      <c r="G18" s="443">
        <v>66525800</v>
      </c>
      <c r="H18" s="443">
        <v>5427000</v>
      </c>
      <c r="I18" s="443">
        <v>4212000</v>
      </c>
      <c r="J18" s="443">
        <v>24385160</v>
      </c>
      <c r="K18" s="444">
        <v>16044500</v>
      </c>
    </row>
    <row r="19" spans="2:12" ht="24.95" customHeight="1" thickBot="1" x14ac:dyDescent="0.3">
      <c r="B19" s="340">
        <v>40148</v>
      </c>
      <c r="C19" s="437">
        <v>104555752</v>
      </c>
      <c r="D19" s="445">
        <v>3177000</v>
      </c>
      <c r="E19" s="445">
        <v>9961750</v>
      </c>
      <c r="F19" s="445">
        <v>21622100</v>
      </c>
      <c r="G19" s="446">
        <v>118866806</v>
      </c>
      <c r="H19" s="446">
        <v>0</v>
      </c>
      <c r="I19" s="446">
        <v>4071600</v>
      </c>
      <c r="J19" s="446">
        <v>15335541</v>
      </c>
      <c r="K19" s="447">
        <v>19095004</v>
      </c>
    </row>
    <row r="20" spans="2:12" ht="24.95" customHeight="1" thickBot="1" x14ac:dyDescent="0.3">
      <c r="B20" s="89" t="s">
        <v>12</v>
      </c>
      <c r="C20" s="448">
        <v>946873199</v>
      </c>
      <c r="D20" s="448">
        <v>76041000</v>
      </c>
      <c r="E20" s="448">
        <v>110497799</v>
      </c>
      <c r="F20" s="448">
        <v>154377300</v>
      </c>
      <c r="G20" s="448">
        <v>1326952821</v>
      </c>
      <c r="H20" s="448">
        <v>45438383</v>
      </c>
      <c r="I20" s="448">
        <v>44712500</v>
      </c>
      <c r="J20" s="448">
        <v>220602979</v>
      </c>
      <c r="K20" s="449">
        <v>193666735</v>
      </c>
    </row>
    <row r="22" spans="2:12" ht="15.75" thickBot="1" x14ac:dyDescent="0.3"/>
    <row r="23" spans="2:12" ht="16.5" thickBot="1" x14ac:dyDescent="0.3">
      <c r="B23" s="471" t="s">
        <v>19</v>
      </c>
      <c r="C23" s="286" t="s">
        <v>18</v>
      </c>
      <c r="D23" s="285" t="s">
        <v>10</v>
      </c>
      <c r="E23" s="284" t="s">
        <v>16</v>
      </c>
      <c r="F23" s="285" t="s">
        <v>32</v>
      </c>
      <c r="G23" s="284" t="s">
        <v>14</v>
      </c>
      <c r="H23" s="284" t="s">
        <v>15</v>
      </c>
      <c r="I23" s="284" t="s">
        <v>13</v>
      </c>
      <c r="J23" s="284" t="s">
        <v>17</v>
      </c>
      <c r="K23" s="82" t="s">
        <v>35</v>
      </c>
    </row>
    <row r="24" spans="2:12" ht="16.5" thickBot="1" x14ac:dyDescent="0.3">
      <c r="B24" s="472"/>
      <c r="C24" s="289">
        <v>1342.28</v>
      </c>
      <c r="D24" s="288">
        <v>1342.28</v>
      </c>
      <c r="E24" s="287">
        <v>1240.5999999999999</v>
      </c>
      <c r="F24" s="288">
        <v>1240.5999999999999</v>
      </c>
      <c r="G24" s="287">
        <v>1183.43</v>
      </c>
      <c r="H24" s="287">
        <v>1183.43</v>
      </c>
      <c r="I24" s="287">
        <v>1045.2</v>
      </c>
      <c r="J24" s="287">
        <v>1000</v>
      </c>
      <c r="K24" s="287">
        <v>1183.43</v>
      </c>
    </row>
    <row r="27" spans="2:12" x14ac:dyDescent="0.25">
      <c r="B27" s="473" t="s">
        <v>26</v>
      </c>
      <c r="C27" s="81"/>
      <c r="D27" s="474" t="s">
        <v>27</v>
      </c>
      <c r="E27" s="474"/>
      <c r="F27" s="474"/>
      <c r="G27" s="474"/>
      <c r="H27" s="474"/>
      <c r="I27" s="81"/>
      <c r="J27" s="81"/>
    </row>
    <row r="28" spans="2:12" x14ac:dyDescent="0.25">
      <c r="B28" s="473"/>
      <c r="C28" s="81"/>
      <c r="D28" s="474"/>
      <c r="E28" s="474"/>
      <c r="F28" s="474"/>
      <c r="G28" s="474"/>
      <c r="H28" s="474"/>
      <c r="I28" s="81"/>
      <c r="J28" s="81"/>
    </row>
    <row r="29" spans="2:12" ht="15.75" thickBot="1" x14ac:dyDescent="0.3">
      <c r="B29" s="81"/>
      <c r="C29" s="81"/>
      <c r="D29" s="470" t="s">
        <v>60</v>
      </c>
      <c r="E29" s="470"/>
      <c r="F29" s="470"/>
      <c r="G29" s="470"/>
      <c r="H29" s="470"/>
      <c r="I29" s="81"/>
      <c r="J29" s="81"/>
    </row>
    <row r="30" spans="2:12" ht="24.95" customHeight="1" thickBot="1" x14ac:dyDescent="0.3">
      <c r="B30" s="83" t="s">
        <v>29</v>
      </c>
      <c r="C30" s="84" t="s">
        <v>38</v>
      </c>
      <c r="D30" s="84" t="s">
        <v>30</v>
      </c>
      <c r="E30" s="84" t="s">
        <v>31</v>
      </c>
      <c r="F30" s="84" t="s">
        <v>32</v>
      </c>
      <c r="G30" s="84" t="s">
        <v>33</v>
      </c>
      <c r="H30" s="84" t="s">
        <v>59</v>
      </c>
      <c r="I30" s="84" t="s">
        <v>34</v>
      </c>
      <c r="J30" s="84" t="s">
        <v>8</v>
      </c>
      <c r="K30" s="84" t="s">
        <v>35</v>
      </c>
      <c r="L30" s="307" t="s">
        <v>12</v>
      </c>
    </row>
    <row r="31" spans="2:12" ht="24.95" customHeight="1" x14ac:dyDescent="0.3">
      <c r="B31" s="347">
        <v>39814</v>
      </c>
      <c r="C31" s="342">
        <v>53708.206186488664</v>
      </c>
      <c r="D31" s="342">
        <v>6617.8442649819708</v>
      </c>
      <c r="E31" s="342">
        <v>3939.222956633887</v>
      </c>
      <c r="F31" s="342">
        <v>6431.9684023859427</v>
      </c>
      <c r="G31" s="342">
        <v>65150.241247898055</v>
      </c>
      <c r="H31" s="342">
        <v>5483.208977294812</v>
      </c>
      <c r="I31" s="342">
        <v>3837.0168388825105</v>
      </c>
      <c r="J31" s="342">
        <v>12083.323</v>
      </c>
      <c r="K31" s="342">
        <v>14794.542980995919</v>
      </c>
      <c r="L31" s="435">
        <v>172045.57485556178</v>
      </c>
    </row>
    <row r="32" spans="2:12" ht="24.95" customHeight="1" x14ac:dyDescent="0.3">
      <c r="B32" s="347">
        <v>39845</v>
      </c>
      <c r="C32" s="343">
        <v>51001.507882111036</v>
      </c>
      <c r="D32" s="343">
        <v>5461.2301457222038</v>
      </c>
      <c r="E32" s="343">
        <v>3309.6485571497665</v>
      </c>
      <c r="F32" s="343">
        <v>5679.0262776076097</v>
      </c>
      <c r="G32" s="343">
        <v>66277.050607133497</v>
      </c>
      <c r="H32" s="343">
        <v>6055.2377411422722</v>
      </c>
      <c r="I32" s="343">
        <v>4045.254496747034</v>
      </c>
      <c r="J32" s="343">
        <v>10722.621999999999</v>
      </c>
      <c r="K32" s="343">
        <v>12557.402634714346</v>
      </c>
      <c r="L32" s="436">
        <v>165108.98034232779</v>
      </c>
    </row>
    <row r="33" spans="2:12" ht="24.95" customHeight="1" x14ac:dyDescent="0.3">
      <c r="B33" s="347">
        <v>39873</v>
      </c>
      <c r="C33" s="343">
        <v>53031.039723455615</v>
      </c>
      <c r="D33" s="343">
        <v>3610.6475549065767</v>
      </c>
      <c r="E33" s="343">
        <v>3541.7942930839918</v>
      </c>
      <c r="F33" s="343">
        <v>7196.9208447525398</v>
      </c>
      <c r="G33" s="343">
        <v>75497.494570866038</v>
      </c>
      <c r="H33" s="343">
        <v>8395.2705271963696</v>
      </c>
      <c r="I33" s="343">
        <v>3966.1787217757364</v>
      </c>
      <c r="J33" s="343">
        <v>11859.25</v>
      </c>
      <c r="K33" s="343">
        <v>18671.023212188298</v>
      </c>
      <c r="L33" s="436">
        <v>185769.61944822519</v>
      </c>
    </row>
    <row r="34" spans="2:12" ht="24.95" customHeight="1" x14ac:dyDescent="0.3">
      <c r="B34" s="347">
        <v>39904</v>
      </c>
      <c r="C34" s="343">
        <v>63628.087284322202</v>
      </c>
      <c r="D34" s="343">
        <v>5451.1726316416843</v>
      </c>
      <c r="E34" s="343">
        <v>4420.1596001934549</v>
      </c>
      <c r="F34" s="343">
        <v>6395.9374496211512</v>
      </c>
      <c r="G34" s="343">
        <v>114913.44481718395</v>
      </c>
      <c r="H34" s="343">
        <v>5491.1857904565541</v>
      </c>
      <c r="I34" s="343">
        <v>3731.4867967853043</v>
      </c>
      <c r="J34" s="343">
        <v>11983.058999999999</v>
      </c>
      <c r="K34" s="343">
        <v>17701.908858149614</v>
      </c>
      <c r="L34" s="436">
        <v>233716.4422283539</v>
      </c>
    </row>
    <row r="35" spans="2:12" ht="24.95" customHeight="1" x14ac:dyDescent="0.3">
      <c r="B35" s="347">
        <v>39934</v>
      </c>
      <c r="C35" s="343">
        <v>45919.197186876059</v>
      </c>
      <c r="D35" s="343">
        <v>6661.4268259975561</v>
      </c>
      <c r="E35" s="343">
        <v>4638.199258423344</v>
      </c>
      <c r="F35" s="343">
        <v>6805.1749153635346</v>
      </c>
      <c r="G35" s="343">
        <v>133885.73553146361</v>
      </c>
      <c r="H35" s="343">
        <v>4271.3890977920109</v>
      </c>
      <c r="I35" s="343">
        <v>3313.5763490241102</v>
      </c>
      <c r="J35" s="343">
        <v>13605.303</v>
      </c>
      <c r="K35" s="343">
        <v>14618.462435463018</v>
      </c>
      <c r="L35" s="436">
        <v>233718.46460040324</v>
      </c>
    </row>
    <row r="36" spans="2:12" ht="24.95" customHeight="1" x14ac:dyDescent="0.3">
      <c r="B36" s="347">
        <v>39965</v>
      </c>
      <c r="C36" s="343">
        <v>51838.178323449654</v>
      </c>
      <c r="D36" s="343">
        <v>4696.8590756027061</v>
      </c>
      <c r="E36" s="343">
        <v>4441.1575044333395</v>
      </c>
      <c r="F36" s="343">
        <v>7847.8155731097859</v>
      </c>
      <c r="G36" s="343">
        <v>107139.71929053683</v>
      </c>
      <c r="H36" s="343">
        <v>729.1517031003101</v>
      </c>
      <c r="I36" s="343">
        <v>2599.5024875621889</v>
      </c>
      <c r="J36" s="343">
        <v>11934.132</v>
      </c>
      <c r="K36" s="343">
        <v>6764.7490768359767</v>
      </c>
      <c r="L36" s="436">
        <v>197991.26503463081</v>
      </c>
    </row>
    <row r="37" spans="2:12" ht="24.95" customHeight="1" x14ac:dyDescent="0.3">
      <c r="B37" s="347">
        <v>39995</v>
      </c>
      <c r="C37" s="343">
        <v>55727.389963345951</v>
      </c>
      <c r="D37" s="343">
        <v>804.60112644157698</v>
      </c>
      <c r="E37" s="343">
        <v>4266.604868611962</v>
      </c>
      <c r="F37" s="343">
        <v>9733.999677575368</v>
      </c>
      <c r="G37" s="343">
        <v>165243.99922259871</v>
      </c>
      <c r="H37" s="343">
        <v>0</v>
      </c>
      <c r="I37" s="343">
        <v>4727.3249138920783</v>
      </c>
      <c r="J37" s="343">
        <v>21707.277999999998</v>
      </c>
      <c r="K37" s="343">
        <v>19262.005357308837</v>
      </c>
      <c r="L37" s="436">
        <v>281473.20312977448</v>
      </c>
    </row>
    <row r="38" spans="2:12" ht="24.95" customHeight="1" x14ac:dyDescent="0.3">
      <c r="B38" s="347">
        <v>40026</v>
      </c>
      <c r="C38" s="343">
        <v>37083.176386446939</v>
      </c>
      <c r="D38" s="343">
        <v>2906.6215692701971</v>
      </c>
      <c r="E38" s="343">
        <v>25734.240689988717</v>
      </c>
      <c r="F38" s="343">
        <v>17419.152023214574</v>
      </c>
      <c r="G38" s="343">
        <v>73577.142712285466</v>
      </c>
      <c r="H38" s="343">
        <v>308.00300820496352</v>
      </c>
      <c r="I38" s="343">
        <v>2720.1492537313434</v>
      </c>
      <c r="J38" s="343">
        <v>27211.56</v>
      </c>
      <c r="K38" s="343">
        <v>7675.5836847130795</v>
      </c>
      <c r="L38" s="436">
        <v>194635.62932785528</v>
      </c>
    </row>
    <row r="39" spans="2:12" ht="24.95" customHeight="1" x14ac:dyDescent="0.3">
      <c r="B39" s="347">
        <v>40057</v>
      </c>
      <c r="C39" s="343">
        <v>64418.644396102158</v>
      </c>
      <c r="D39" s="343">
        <v>6265.8312721637813</v>
      </c>
      <c r="E39" s="343">
        <v>11252.982427857489</v>
      </c>
      <c r="F39" s="343">
        <v>9063.517652748671</v>
      </c>
      <c r="G39" s="343">
        <v>72195.355872337183</v>
      </c>
      <c r="H39" s="343">
        <v>2498.2466221069262</v>
      </c>
      <c r="I39" s="343">
        <v>3417.6234213547646</v>
      </c>
      <c r="J39" s="343">
        <v>27220.325000000001</v>
      </c>
      <c r="K39" s="343">
        <v>12545.747530483424</v>
      </c>
      <c r="L39" s="436">
        <v>208878.27419515443</v>
      </c>
    </row>
    <row r="40" spans="2:12" ht="24.95" customHeight="1" x14ac:dyDescent="0.3">
      <c r="B40" s="347">
        <v>40087</v>
      </c>
      <c r="C40" s="343">
        <v>90581.808564531995</v>
      </c>
      <c r="D40" s="343">
        <v>7583.3656167118634</v>
      </c>
      <c r="E40" s="343">
        <v>5790.7061099468001</v>
      </c>
      <c r="F40" s="343">
        <v>14699.419635660166</v>
      </c>
      <c r="G40" s="343">
        <v>90739.789425652547</v>
      </c>
      <c r="H40" s="343">
        <v>577.98095366857353</v>
      </c>
      <c r="I40" s="343">
        <v>2495.4075774971298</v>
      </c>
      <c r="J40" s="343">
        <v>32555.425999999999</v>
      </c>
      <c r="K40" s="343">
        <v>9364.3054511039936</v>
      </c>
      <c r="L40" s="436">
        <v>254388.20933477304</v>
      </c>
    </row>
    <row r="41" spans="2:12" ht="24.95" customHeight="1" x14ac:dyDescent="0.3">
      <c r="B41" s="347">
        <v>40118</v>
      </c>
      <c r="C41" s="343">
        <v>60590.14065619692</v>
      </c>
      <c r="D41" s="343">
        <v>4224.1559138182793</v>
      </c>
      <c r="E41" s="343">
        <v>9703.5305497339996</v>
      </c>
      <c r="F41" s="343">
        <v>15735.93422537482</v>
      </c>
      <c r="G41" s="343">
        <v>56214.393753749689</v>
      </c>
      <c r="H41" s="343">
        <v>4585.8225666072349</v>
      </c>
      <c r="I41" s="343">
        <v>4029.8507462686566</v>
      </c>
      <c r="J41" s="343">
        <v>24385.16</v>
      </c>
      <c r="K41" s="343">
        <v>13557.624870081036</v>
      </c>
      <c r="L41" s="436">
        <v>193026.61328183065</v>
      </c>
    </row>
    <row r="42" spans="2:12" ht="24.95" customHeight="1" thickBot="1" x14ac:dyDescent="0.35">
      <c r="B42" s="347">
        <v>40148</v>
      </c>
      <c r="C42" s="343">
        <v>77894.144291802004</v>
      </c>
      <c r="D42" s="343">
        <v>2366.8683136156392</v>
      </c>
      <c r="E42" s="343">
        <v>8029.7839754957286</v>
      </c>
      <c r="F42" s="343">
        <v>17428.744156053523</v>
      </c>
      <c r="G42" s="343">
        <v>100442.61680031772</v>
      </c>
      <c r="H42" s="343">
        <v>0</v>
      </c>
      <c r="I42" s="343">
        <v>3895.5223880597014</v>
      </c>
      <c r="J42" s="343">
        <v>15335.540999999999</v>
      </c>
      <c r="K42" s="343">
        <v>16135.305003253254</v>
      </c>
      <c r="L42" s="436">
        <v>241528.52592859755</v>
      </c>
    </row>
    <row r="43" spans="2:12" ht="24.95" customHeight="1" thickBot="1" x14ac:dyDescent="0.35">
      <c r="B43" s="348" t="s">
        <v>12</v>
      </c>
      <c r="C43" s="344">
        <v>705421.52084512904</v>
      </c>
      <c r="D43" s="345">
        <v>56650.624310874038</v>
      </c>
      <c r="E43" s="345">
        <v>89068.030791552475</v>
      </c>
      <c r="F43" s="345">
        <v>124437.61083346768</v>
      </c>
      <c r="G43" s="345">
        <v>1121276.9838520235</v>
      </c>
      <c r="H43" s="345">
        <v>38395.496987570019</v>
      </c>
      <c r="I43" s="345">
        <v>42778.89399158056</v>
      </c>
      <c r="J43" s="345">
        <v>220602.97900000002</v>
      </c>
      <c r="K43" s="345">
        <v>163648.66109529076</v>
      </c>
      <c r="L43" s="346">
        <v>2562280.801707488</v>
      </c>
    </row>
  </sheetData>
  <mergeCells count="10">
    <mergeCell ref="B27:B28"/>
    <mergeCell ref="D27:H28"/>
    <mergeCell ref="D29:H29"/>
    <mergeCell ref="C2:K2"/>
    <mergeCell ref="D3:H3"/>
    <mergeCell ref="B4:B5"/>
    <mergeCell ref="C4:K4"/>
    <mergeCell ref="C5:K5"/>
    <mergeCell ref="C6:G6"/>
    <mergeCell ref="B23:B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42"/>
  <sheetViews>
    <sheetView zoomScale="60" zoomScaleNormal="60" zoomScaleSheetLayoutView="70" workbookViewId="0">
      <selection activeCell="A2" sqref="A2"/>
    </sheetView>
  </sheetViews>
  <sheetFormatPr defaultRowHeight="15" x14ac:dyDescent="0.25"/>
  <cols>
    <col min="2" max="2" width="23.85546875" customWidth="1"/>
    <col min="3" max="3" width="19.85546875" customWidth="1"/>
    <col min="4" max="4" width="26.85546875" customWidth="1"/>
    <col min="5" max="5" width="21" customWidth="1"/>
    <col min="6" max="6" width="19.42578125" customWidth="1"/>
    <col min="7" max="7" width="20.28515625" customWidth="1"/>
    <col min="8" max="8" width="19.85546875" customWidth="1"/>
    <col min="9" max="9" width="22.7109375" customWidth="1"/>
    <col min="10" max="10" width="23.85546875" customWidth="1"/>
    <col min="11" max="11" width="19" customWidth="1"/>
    <col min="12" max="12" width="22.7109375" customWidth="1"/>
    <col min="13" max="13" width="21.85546875" customWidth="1"/>
    <col min="14" max="14" width="14.28515625" bestFit="1" customWidth="1"/>
    <col min="252" max="252" width="18.85546875" customWidth="1"/>
    <col min="253" max="253" width="17" customWidth="1"/>
    <col min="254" max="254" width="21.5703125" customWidth="1"/>
    <col min="255" max="256" width="17.85546875" customWidth="1"/>
    <col min="257" max="257" width="14" customWidth="1"/>
    <col min="258" max="258" width="14.85546875" customWidth="1"/>
    <col min="259" max="259" width="15.28515625" customWidth="1"/>
    <col min="260" max="260" width="10.85546875" customWidth="1"/>
    <col min="261" max="261" width="13.42578125" customWidth="1"/>
    <col min="262" max="262" width="14.42578125" customWidth="1"/>
    <col min="263" max="263" width="15" customWidth="1"/>
    <col min="264" max="264" width="14.7109375" customWidth="1"/>
    <col min="265" max="265" width="14.5703125" customWidth="1"/>
    <col min="266" max="266" width="15.5703125" customWidth="1"/>
    <col min="267" max="267" width="16.85546875" customWidth="1"/>
    <col min="268" max="268" width="17.85546875" customWidth="1"/>
    <col min="269" max="269" width="12.5703125" bestFit="1" customWidth="1"/>
    <col min="270" max="270" width="14.28515625" bestFit="1" customWidth="1"/>
    <col min="508" max="508" width="18.85546875" customWidth="1"/>
    <col min="509" max="509" width="17" customWidth="1"/>
    <col min="510" max="510" width="21.5703125" customWidth="1"/>
    <col min="511" max="512" width="17.85546875" customWidth="1"/>
    <col min="513" max="513" width="14" customWidth="1"/>
    <col min="514" max="514" width="14.85546875" customWidth="1"/>
    <col min="515" max="515" width="15.28515625" customWidth="1"/>
    <col min="516" max="516" width="10.85546875" customWidth="1"/>
    <col min="517" max="517" width="13.42578125" customWidth="1"/>
    <col min="518" max="518" width="14.42578125" customWidth="1"/>
    <col min="519" max="519" width="15" customWidth="1"/>
    <col min="520" max="520" width="14.7109375" customWidth="1"/>
    <col min="521" max="521" width="14.5703125" customWidth="1"/>
    <col min="522" max="522" width="15.5703125" customWidth="1"/>
    <col min="523" max="523" width="16.85546875" customWidth="1"/>
    <col min="524" max="524" width="17.85546875" customWidth="1"/>
    <col min="525" max="525" width="12.5703125" bestFit="1" customWidth="1"/>
    <col min="526" max="526" width="14.28515625" bestFit="1" customWidth="1"/>
    <col min="764" max="764" width="18.85546875" customWidth="1"/>
    <col min="765" max="765" width="17" customWidth="1"/>
    <col min="766" max="766" width="21.5703125" customWidth="1"/>
    <col min="767" max="768" width="17.85546875" customWidth="1"/>
    <col min="769" max="769" width="14" customWidth="1"/>
    <col min="770" max="770" width="14.85546875" customWidth="1"/>
    <col min="771" max="771" width="15.28515625" customWidth="1"/>
    <col min="772" max="772" width="10.85546875" customWidth="1"/>
    <col min="773" max="773" width="13.42578125" customWidth="1"/>
    <col min="774" max="774" width="14.42578125" customWidth="1"/>
    <col min="775" max="775" width="15" customWidth="1"/>
    <col min="776" max="776" width="14.7109375" customWidth="1"/>
    <col min="777" max="777" width="14.5703125" customWidth="1"/>
    <col min="778" max="778" width="15.5703125" customWidth="1"/>
    <col min="779" max="779" width="16.85546875" customWidth="1"/>
    <col min="780" max="780" width="17.85546875" customWidth="1"/>
    <col min="781" max="781" width="12.5703125" bestFit="1" customWidth="1"/>
    <col min="782" max="782" width="14.28515625" bestFit="1" customWidth="1"/>
    <col min="1020" max="1020" width="18.85546875" customWidth="1"/>
    <col min="1021" max="1021" width="17" customWidth="1"/>
    <col min="1022" max="1022" width="21.5703125" customWidth="1"/>
    <col min="1023" max="1024" width="17.85546875" customWidth="1"/>
    <col min="1025" max="1025" width="14" customWidth="1"/>
    <col min="1026" max="1026" width="14.85546875" customWidth="1"/>
    <col min="1027" max="1027" width="15.28515625" customWidth="1"/>
    <col min="1028" max="1028" width="10.85546875" customWidth="1"/>
    <col min="1029" max="1029" width="13.42578125" customWidth="1"/>
    <col min="1030" max="1030" width="14.42578125" customWidth="1"/>
    <col min="1031" max="1031" width="15" customWidth="1"/>
    <col min="1032" max="1032" width="14.7109375" customWidth="1"/>
    <col min="1033" max="1033" width="14.5703125" customWidth="1"/>
    <col min="1034" max="1034" width="15.5703125" customWidth="1"/>
    <col min="1035" max="1035" width="16.85546875" customWidth="1"/>
    <col min="1036" max="1036" width="17.85546875" customWidth="1"/>
    <col min="1037" max="1037" width="12.5703125" bestFit="1" customWidth="1"/>
    <col min="1038" max="1038" width="14.28515625" bestFit="1" customWidth="1"/>
    <col min="1276" max="1276" width="18.85546875" customWidth="1"/>
    <col min="1277" max="1277" width="17" customWidth="1"/>
    <col min="1278" max="1278" width="21.5703125" customWidth="1"/>
    <col min="1279" max="1280" width="17.85546875" customWidth="1"/>
    <col min="1281" max="1281" width="14" customWidth="1"/>
    <col min="1282" max="1282" width="14.85546875" customWidth="1"/>
    <col min="1283" max="1283" width="15.28515625" customWidth="1"/>
    <col min="1284" max="1284" width="10.85546875" customWidth="1"/>
    <col min="1285" max="1285" width="13.42578125" customWidth="1"/>
    <col min="1286" max="1286" width="14.42578125" customWidth="1"/>
    <col min="1287" max="1287" width="15" customWidth="1"/>
    <col min="1288" max="1288" width="14.7109375" customWidth="1"/>
    <col min="1289" max="1289" width="14.5703125" customWidth="1"/>
    <col min="1290" max="1290" width="15.5703125" customWidth="1"/>
    <col min="1291" max="1291" width="16.85546875" customWidth="1"/>
    <col min="1292" max="1292" width="17.85546875" customWidth="1"/>
    <col min="1293" max="1293" width="12.5703125" bestFit="1" customWidth="1"/>
    <col min="1294" max="1294" width="14.28515625" bestFit="1" customWidth="1"/>
    <col min="1532" max="1532" width="18.85546875" customWidth="1"/>
    <col min="1533" max="1533" width="17" customWidth="1"/>
    <col min="1534" max="1534" width="21.5703125" customWidth="1"/>
    <col min="1535" max="1536" width="17.85546875" customWidth="1"/>
    <col min="1537" max="1537" width="14" customWidth="1"/>
    <col min="1538" max="1538" width="14.85546875" customWidth="1"/>
    <col min="1539" max="1539" width="15.28515625" customWidth="1"/>
    <col min="1540" max="1540" width="10.85546875" customWidth="1"/>
    <col min="1541" max="1541" width="13.42578125" customWidth="1"/>
    <col min="1542" max="1542" width="14.42578125" customWidth="1"/>
    <col min="1543" max="1543" width="15" customWidth="1"/>
    <col min="1544" max="1544" width="14.7109375" customWidth="1"/>
    <col min="1545" max="1545" width="14.5703125" customWidth="1"/>
    <col min="1546" max="1546" width="15.5703125" customWidth="1"/>
    <col min="1547" max="1547" width="16.85546875" customWidth="1"/>
    <col min="1548" max="1548" width="17.85546875" customWidth="1"/>
    <col min="1549" max="1549" width="12.5703125" bestFit="1" customWidth="1"/>
    <col min="1550" max="1550" width="14.28515625" bestFit="1" customWidth="1"/>
    <col min="1788" max="1788" width="18.85546875" customWidth="1"/>
    <col min="1789" max="1789" width="17" customWidth="1"/>
    <col min="1790" max="1790" width="21.5703125" customWidth="1"/>
    <col min="1791" max="1792" width="17.85546875" customWidth="1"/>
    <col min="1793" max="1793" width="14" customWidth="1"/>
    <col min="1794" max="1794" width="14.85546875" customWidth="1"/>
    <col min="1795" max="1795" width="15.28515625" customWidth="1"/>
    <col min="1796" max="1796" width="10.85546875" customWidth="1"/>
    <col min="1797" max="1797" width="13.42578125" customWidth="1"/>
    <col min="1798" max="1798" width="14.42578125" customWidth="1"/>
    <col min="1799" max="1799" width="15" customWidth="1"/>
    <col min="1800" max="1800" width="14.7109375" customWidth="1"/>
    <col min="1801" max="1801" width="14.5703125" customWidth="1"/>
    <col min="1802" max="1802" width="15.5703125" customWidth="1"/>
    <col min="1803" max="1803" width="16.85546875" customWidth="1"/>
    <col min="1804" max="1804" width="17.85546875" customWidth="1"/>
    <col min="1805" max="1805" width="12.5703125" bestFit="1" customWidth="1"/>
    <col min="1806" max="1806" width="14.28515625" bestFit="1" customWidth="1"/>
    <col min="2044" max="2044" width="18.85546875" customWidth="1"/>
    <col min="2045" max="2045" width="17" customWidth="1"/>
    <col min="2046" max="2046" width="21.5703125" customWidth="1"/>
    <col min="2047" max="2048" width="17.85546875" customWidth="1"/>
    <col min="2049" max="2049" width="14" customWidth="1"/>
    <col min="2050" max="2050" width="14.85546875" customWidth="1"/>
    <col min="2051" max="2051" width="15.28515625" customWidth="1"/>
    <col min="2052" max="2052" width="10.85546875" customWidth="1"/>
    <col min="2053" max="2053" width="13.42578125" customWidth="1"/>
    <col min="2054" max="2054" width="14.42578125" customWidth="1"/>
    <col min="2055" max="2055" width="15" customWidth="1"/>
    <col min="2056" max="2056" width="14.7109375" customWidth="1"/>
    <col min="2057" max="2057" width="14.5703125" customWidth="1"/>
    <col min="2058" max="2058" width="15.5703125" customWidth="1"/>
    <col min="2059" max="2059" width="16.85546875" customWidth="1"/>
    <col min="2060" max="2060" width="17.85546875" customWidth="1"/>
    <col min="2061" max="2061" width="12.5703125" bestFit="1" customWidth="1"/>
    <col min="2062" max="2062" width="14.28515625" bestFit="1" customWidth="1"/>
    <col min="2300" max="2300" width="18.85546875" customWidth="1"/>
    <col min="2301" max="2301" width="17" customWidth="1"/>
    <col min="2302" max="2302" width="21.5703125" customWidth="1"/>
    <col min="2303" max="2304" width="17.85546875" customWidth="1"/>
    <col min="2305" max="2305" width="14" customWidth="1"/>
    <col min="2306" max="2306" width="14.85546875" customWidth="1"/>
    <col min="2307" max="2307" width="15.28515625" customWidth="1"/>
    <col min="2308" max="2308" width="10.85546875" customWidth="1"/>
    <col min="2309" max="2309" width="13.42578125" customWidth="1"/>
    <col min="2310" max="2310" width="14.42578125" customWidth="1"/>
    <col min="2311" max="2311" width="15" customWidth="1"/>
    <col min="2312" max="2312" width="14.7109375" customWidth="1"/>
    <col min="2313" max="2313" width="14.5703125" customWidth="1"/>
    <col min="2314" max="2314" width="15.5703125" customWidth="1"/>
    <col min="2315" max="2315" width="16.85546875" customWidth="1"/>
    <col min="2316" max="2316" width="17.85546875" customWidth="1"/>
    <col min="2317" max="2317" width="12.5703125" bestFit="1" customWidth="1"/>
    <col min="2318" max="2318" width="14.28515625" bestFit="1" customWidth="1"/>
    <col min="2556" max="2556" width="18.85546875" customWidth="1"/>
    <col min="2557" max="2557" width="17" customWidth="1"/>
    <col min="2558" max="2558" width="21.5703125" customWidth="1"/>
    <col min="2559" max="2560" width="17.85546875" customWidth="1"/>
    <col min="2561" max="2561" width="14" customWidth="1"/>
    <col min="2562" max="2562" width="14.85546875" customWidth="1"/>
    <col min="2563" max="2563" width="15.28515625" customWidth="1"/>
    <col min="2564" max="2564" width="10.85546875" customWidth="1"/>
    <col min="2565" max="2565" width="13.42578125" customWidth="1"/>
    <col min="2566" max="2566" width="14.42578125" customWidth="1"/>
    <col min="2567" max="2567" width="15" customWidth="1"/>
    <col min="2568" max="2568" width="14.7109375" customWidth="1"/>
    <col min="2569" max="2569" width="14.5703125" customWidth="1"/>
    <col min="2570" max="2570" width="15.5703125" customWidth="1"/>
    <col min="2571" max="2571" width="16.85546875" customWidth="1"/>
    <col min="2572" max="2572" width="17.85546875" customWidth="1"/>
    <col min="2573" max="2573" width="12.5703125" bestFit="1" customWidth="1"/>
    <col min="2574" max="2574" width="14.28515625" bestFit="1" customWidth="1"/>
    <col min="2812" max="2812" width="18.85546875" customWidth="1"/>
    <col min="2813" max="2813" width="17" customWidth="1"/>
    <col min="2814" max="2814" width="21.5703125" customWidth="1"/>
    <col min="2815" max="2816" width="17.85546875" customWidth="1"/>
    <col min="2817" max="2817" width="14" customWidth="1"/>
    <col min="2818" max="2818" width="14.85546875" customWidth="1"/>
    <col min="2819" max="2819" width="15.28515625" customWidth="1"/>
    <col min="2820" max="2820" width="10.85546875" customWidth="1"/>
    <col min="2821" max="2821" width="13.42578125" customWidth="1"/>
    <col min="2822" max="2822" width="14.42578125" customWidth="1"/>
    <col min="2823" max="2823" width="15" customWidth="1"/>
    <col min="2824" max="2824" width="14.7109375" customWidth="1"/>
    <col min="2825" max="2825" width="14.5703125" customWidth="1"/>
    <col min="2826" max="2826" width="15.5703125" customWidth="1"/>
    <col min="2827" max="2827" width="16.85546875" customWidth="1"/>
    <col min="2828" max="2828" width="17.85546875" customWidth="1"/>
    <col min="2829" max="2829" width="12.5703125" bestFit="1" customWidth="1"/>
    <col min="2830" max="2830" width="14.28515625" bestFit="1" customWidth="1"/>
    <col min="3068" max="3068" width="18.85546875" customWidth="1"/>
    <col min="3069" max="3069" width="17" customWidth="1"/>
    <col min="3070" max="3070" width="21.5703125" customWidth="1"/>
    <col min="3071" max="3072" width="17.85546875" customWidth="1"/>
    <col min="3073" max="3073" width="14" customWidth="1"/>
    <col min="3074" max="3074" width="14.85546875" customWidth="1"/>
    <col min="3075" max="3075" width="15.28515625" customWidth="1"/>
    <col min="3076" max="3076" width="10.85546875" customWidth="1"/>
    <col min="3077" max="3077" width="13.42578125" customWidth="1"/>
    <col min="3078" max="3078" width="14.42578125" customWidth="1"/>
    <col min="3079" max="3079" width="15" customWidth="1"/>
    <col min="3080" max="3080" width="14.7109375" customWidth="1"/>
    <col min="3081" max="3081" width="14.5703125" customWidth="1"/>
    <col min="3082" max="3082" width="15.5703125" customWidth="1"/>
    <col min="3083" max="3083" width="16.85546875" customWidth="1"/>
    <col min="3084" max="3084" width="17.85546875" customWidth="1"/>
    <col min="3085" max="3085" width="12.5703125" bestFit="1" customWidth="1"/>
    <col min="3086" max="3086" width="14.28515625" bestFit="1" customWidth="1"/>
    <col min="3324" max="3324" width="18.85546875" customWidth="1"/>
    <col min="3325" max="3325" width="17" customWidth="1"/>
    <col min="3326" max="3326" width="21.5703125" customWidth="1"/>
    <col min="3327" max="3328" width="17.85546875" customWidth="1"/>
    <col min="3329" max="3329" width="14" customWidth="1"/>
    <col min="3330" max="3330" width="14.85546875" customWidth="1"/>
    <col min="3331" max="3331" width="15.28515625" customWidth="1"/>
    <col min="3332" max="3332" width="10.85546875" customWidth="1"/>
    <col min="3333" max="3333" width="13.42578125" customWidth="1"/>
    <col min="3334" max="3334" width="14.42578125" customWidth="1"/>
    <col min="3335" max="3335" width="15" customWidth="1"/>
    <col min="3336" max="3336" width="14.7109375" customWidth="1"/>
    <col min="3337" max="3337" width="14.5703125" customWidth="1"/>
    <col min="3338" max="3338" width="15.5703125" customWidth="1"/>
    <col min="3339" max="3339" width="16.85546875" customWidth="1"/>
    <col min="3340" max="3340" width="17.85546875" customWidth="1"/>
    <col min="3341" max="3341" width="12.5703125" bestFit="1" customWidth="1"/>
    <col min="3342" max="3342" width="14.28515625" bestFit="1" customWidth="1"/>
    <col min="3580" max="3580" width="18.85546875" customWidth="1"/>
    <col min="3581" max="3581" width="17" customWidth="1"/>
    <col min="3582" max="3582" width="21.5703125" customWidth="1"/>
    <col min="3583" max="3584" width="17.85546875" customWidth="1"/>
    <col min="3585" max="3585" width="14" customWidth="1"/>
    <col min="3586" max="3586" width="14.85546875" customWidth="1"/>
    <col min="3587" max="3587" width="15.28515625" customWidth="1"/>
    <col min="3588" max="3588" width="10.85546875" customWidth="1"/>
    <col min="3589" max="3589" width="13.42578125" customWidth="1"/>
    <col min="3590" max="3590" width="14.42578125" customWidth="1"/>
    <col min="3591" max="3591" width="15" customWidth="1"/>
    <col min="3592" max="3592" width="14.7109375" customWidth="1"/>
    <col min="3593" max="3593" width="14.5703125" customWidth="1"/>
    <col min="3594" max="3594" width="15.5703125" customWidth="1"/>
    <col min="3595" max="3595" width="16.85546875" customWidth="1"/>
    <col min="3596" max="3596" width="17.85546875" customWidth="1"/>
    <col min="3597" max="3597" width="12.5703125" bestFit="1" customWidth="1"/>
    <col min="3598" max="3598" width="14.28515625" bestFit="1" customWidth="1"/>
    <col min="3836" max="3836" width="18.85546875" customWidth="1"/>
    <col min="3837" max="3837" width="17" customWidth="1"/>
    <col min="3838" max="3838" width="21.5703125" customWidth="1"/>
    <col min="3839" max="3840" width="17.85546875" customWidth="1"/>
    <col min="3841" max="3841" width="14" customWidth="1"/>
    <col min="3842" max="3842" width="14.85546875" customWidth="1"/>
    <col min="3843" max="3843" width="15.28515625" customWidth="1"/>
    <col min="3844" max="3844" width="10.85546875" customWidth="1"/>
    <col min="3845" max="3845" width="13.42578125" customWidth="1"/>
    <col min="3846" max="3846" width="14.42578125" customWidth="1"/>
    <col min="3847" max="3847" width="15" customWidth="1"/>
    <col min="3848" max="3848" width="14.7109375" customWidth="1"/>
    <col min="3849" max="3849" width="14.5703125" customWidth="1"/>
    <col min="3850" max="3850" width="15.5703125" customWidth="1"/>
    <col min="3851" max="3851" width="16.85546875" customWidth="1"/>
    <col min="3852" max="3852" width="17.85546875" customWidth="1"/>
    <col min="3853" max="3853" width="12.5703125" bestFit="1" customWidth="1"/>
    <col min="3854" max="3854" width="14.28515625" bestFit="1" customWidth="1"/>
    <col min="4092" max="4092" width="18.85546875" customWidth="1"/>
    <col min="4093" max="4093" width="17" customWidth="1"/>
    <col min="4094" max="4094" width="21.5703125" customWidth="1"/>
    <col min="4095" max="4096" width="17.85546875" customWidth="1"/>
    <col min="4097" max="4097" width="14" customWidth="1"/>
    <col min="4098" max="4098" width="14.85546875" customWidth="1"/>
    <col min="4099" max="4099" width="15.28515625" customWidth="1"/>
    <col min="4100" max="4100" width="10.85546875" customWidth="1"/>
    <col min="4101" max="4101" width="13.42578125" customWidth="1"/>
    <col min="4102" max="4102" width="14.42578125" customWidth="1"/>
    <col min="4103" max="4103" width="15" customWidth="1"/>
    <col min="4104" max="4104" width="14.7109375" customWidth="1"/>
    <col min="4105" max="4105" width="14.5703125" customWidth="1"/>
    <col min="4106" max="4106" width="15.5703125" customWidth="1"/>
    <col min="4107" max="4107" width="16.85546875" customWidth="1"/>
    <col min="4108" max="4108" width="17.85546875" customWidth="1"/>
    <col min="4109" max="4109" width="12.5703125" bestFit="1" customWidth="1"/>
    <col min="4110" max="4110" width="14.28515625" bestFit="1" customWidth="1"/>
    <col min="4348" max="4348" width="18.85546875" customWidth="1"/>
    <col min="4349" max="4349" width="17" customWidth="1"/>
    <col min="4350" max="4350" width="21.5703125" customWidth="1"/>
    <col min="4351" max="4352" width="17.85546875" customWidth="1"/>
    <col min="4353" max="4353" width="14" customWidth="1"/>
    <col min="4354" max="4354" width="14.85546875" customWidth="1"/>
    <col min="4355" max="4355" width="15.28515625" customWidth="1"/>
    <col min="4356" max="4356" width="10.85546875" customWidth="1"/>
    <col min="4357" max="4357" width="13.42578125" customWidth="1"/>
    <col min="4358" max="4358" width="14.42578125" customWidth="1"/>
    <col min="4359" max="4359" width="15" customWidth="1"/>
    <col min="4360" max="4360" width="14.7109375" customWidth="1"/>
    <col min="4361" max="4361" width="14.5703125" customWidth="1"/>
    <col min="4362" max="4362" width="15.5703125" customWidth="1"/>
    <col min="4363" max="4363" width="16.85546875" customWidth="1"/>
    <col min="4364" max="4364" width="17.85546875" customWidth="1"/>
    <col min="4365" max="4365" width="12.5703125" bestFit="1" customWidth="1"/>
    <col min="4366" max="4366" width="14.28515625" bestFit="1" customWidth="1"/>
    <col min="4604" max="4604" width="18.85546875" customWidth="1"/>
    <col min="4605" max="4605" width="17" customWidth="1"/>
    <col min="4606" max="4606" width="21.5703125" customWidth="1"/>
    <col min="4607" max="4608" width="17.85546875" customWidth="1"/>
    <col min="4609" max="4609" width="14" customWidth="1"/>
    <col min="4610" max="4610" width="14.85546875" customWidth="1"/>
    <col min="4611" max="4611" width="15.28515625" customWidth="1"/>
    <col min="4612" max="4612" width="10.85546875" customWidth="1"/>
    <col min="4613" max="4613" width="13.42578125" customWidth="1"/>
    <col min="4614" max="4614" width="14.42578125" customWidth="1"/>
    <col min="4615" max="4615" width="15" customWidth="1"/>
    <col min="4616" max="4616" width="14.7109375" customWidth="1"/>
    <col min="4617" max="4617" width="14.5703125" customWidth="1"/>
    <col min="4618" max="4618" width="15.5703125" customWidth="1"/>
    <col min="4619" max="4619" width="16.85546875" customWidth="1"/>
    <col min="4620" max="4620" width="17.85546875" customWidth="1"/>
    <col min="4621" max="4621" width="12.5703125" bestFit="1" customWidth="1"/>
    <col min="4622" max="4622" width="14.28515625" bestFit="1" customWidth="1"/>
    <col min="4860" max="4860" width="18.85546875" customWidth="1"/>
    <col min="4861" max="4861" width="17" customWidth="1"/>
    <col min="4862" max="4862" width="21.5703125" customWidth="1"/>
    <col min="4863" max="4864" width="17.85546875" customWidth="1"/>
    <col min="4865" max="4865" width="14" customWidth="1"/>
    <col min="4866" max="4866" width="14.85546875" customWidth="1"/>
    <col min="4867" max="4867" width="15.28515625" customWidth="1"/>
    <col min="4868" max="4868" width="10.85546875" customWidth="1"/>
    <col min="4869" max="4869" width="13.42578125" customWidth="1"/>
    <col min="4870" max="4870" width="14.42578125" customWidth="1"/>
    <col min="4871" max="4871" width="15" customWidth="1"/>
    <col min="4872" max="4872" width="14.7109375" customWidth="1"/>
    <col min="4873" max="4873" width="14.5703125" customWidth="1"/>
    <col min="4874" max="4874" width="15.5703125" customWidth="1"/>
    <col min="4875" max="4875" width="16.85546875" customWidth="1"/>
    <col min="4876" max="4876" width="17.85546875" customWidth="1"/>
    <col min="4877" max="4877" width="12.5703125" bestFit="1" customWidth="1"/>
    <col min="4878" max="4878" width="14.28515625" bestFit="1" customWidth="1"/>
    <col min="5116" max="5116" width="18.85546875" customWidth="1"/>
    <col min="5117" max="5117" width="17" customWidth="1"/>
    <col min="5118" max="5118" width="21.5703125" customWidth="1"/>
    <col min="5119" max="5120" width="17.85546875" customWidth="1"/>
    <col min="5121" max="5121" width="14" customWidth="1"/>
    <col min="5122" max="5122" width="14.85546875" customWidth="1"/>
    <col min="5123" max="5123" width="15.28515625" customWidth="1"/>
    <col min="5124" max="5124" width="10.85546875" customWidth="1"/>
    <col min="5125" max="5125" width="13.42578125" customWidth="1"/>
    <col min="5126" max="5126" width="14.42578125" customWidth="1"/>
    <col min="5127" max="5127" width="15" customWidth="1"/>
    <col min="5128" max="5128" width="14.7109375" customWidth="1"/>
    <col min="5129" max="5129" width="14.5703125" customWidth="1"/>
    <col min="5130" max="5130" width="15.5703125" customWidth="1"/>
    <col min="5131" max="5131" width="16.85546875" customWidth="1"/>
    <col min="5132" max="5132" width="17.85546875" customWidth="1"/>
    <col min="5133" max="5133" width="12.5703125" bestFit="1" customWidth="1"/>
    <col min="5134" max="5134" width="14.28515625" bestFit="1" customWidth="1"/>
    <col min="5372" max="5372" width="18.85546875" customWidth="1"/>
    <col min="5373" max="5373" width="17" customWidth="1"/>
    <col min="5374" max="5374" width="21.5703125" customWidth="1"/>
    <col min="5375" max="5376" width="17.85546875" customWidth="1"/>
    <col min="5377" max="5377" width="14" customWidth="1"/>
    <col min="5378" max="5378" width="14.85546875" customWidth="1"/>
    <col min="5379" max="5379" width="15.28515625" customWidth="1"/>
    <col min="5380" max="5380" width="10.85546875" customWidth="1"/>
    <col min="5381" max="5381" width="13.42578125" customWidth="1"/>
    <col min="5382" max="5382" width="14.42578125" customWidth="1"/>
    <col min="5383" max="5383" width="15" customWidth="1"/>
    <col min="5384" max="5384" width="14.7109375" customWidth="1"/>
    <col min="5385" max="5385" width="14.5703125" customWidth="1"/>
    <col min="5386" max="5386" width="15.5703125" customWidth="1"/>
    <col min="5387" max="5387" width="16.85546875" customWidth="1"/>
    <col min="5388" max="5388" width="17.85546875" customWidth="1"/>
    <col min="5389" max="5389" width="12.5703125" bestFit="1" customWidth="1"/>
    <col min="5390" max="5390" width="14.28515625" bestFit="1" customWidth="1"/>
    <col min="5628" max="5628" width="18.85546875" customWidth="1"/>
    <col min="5629" max="5629" width="17" customWidth="1"/>
    <col min="5630" max="5630" width="21.5703125" customWidth="1"/>
    <col min="5631" max="5632" width="17.85546875" customWidth="1"/>
    <col min="5633" max="5633" width="14" customWidth="1"/>
    <col min="5634" max="5634" width="14.85546875" customWidth="1"/>
    <col min="5635" max="5635" width="15.28515625" customWidth="1"/>
    <col min="5636" max="5636" width="10.85546875" customWidth="1"/>
    <col min="5637" max="5637" width="13.42578125" customWidth="1"/>
    <col min="5638" max="5638" width="14.42578125" customWidth="1"/>
    <col min="5639" max="5639" width="15" customWidth="1"/>
    <col min="5640" max="5640" width="14.7109375" customWidth="1"/>
    <col min="5641" max="5641" width="14.5703125" customWidth="1"/>
    <col min="5642" max="5642" width="15.5703125" customWidth="1"/>
    <col min="5643" max="5643" width="16.85546875" customWidth="1"/>
    <col min="5644" max="5644" width="17.85546875" customWidth="1"/>
    <col min="5645" max="5645" width="12.5703125" bestFit="1" customWidth="1"/>
    <col min="5646" max="5646" width="14.28515625" bestFit="1" customWidth="1"/>
    <col min="5884" max="5884" width="18.85546875" customWidth="1"/>
    <col min="5885" max="5885" width="17" customWidth="1"/>
    <col min="5886" max="5886" width="21.5703125" customWidth="1"/>
    <col min="5887" max="5888" width="17.85546875" customWidth="1"/>
    <col min="5889" max="5889" width="14" customWidth="1"/>
    <col min="5890" max="5890" width="14.85546875" customWidth="1"/>
    <col min="5891" max="5891" width="15.28515625" customWidth="1"/>
    <col min="5892" max="5892" width="10.85546875" customWidth="1"/>
    <col min="5893" max="5893" width="13.42578125" customWidth="1"/>
    <col min="5894" max="5894" width="14.42578125" customWidth="1"/>
    <col min="5895" max="5895" width="15" customWidth="1"/>
    <col min="5896" max="5896" width="14.7109375" customWidth="1"/>
    <col min="5897" max="5897" width="14.5703125" customWidth="1"/>
    <col min="5898" max="5898" width="15.5703125" customWidth="1"/>
    <col min="5899" max="5899" width="16.85546875" customWidth="1"/>
    <col min="5900" max="5900" width="17.85546875" customWidth="1"/>
    <col min="5901" max="5901" width="12.5703125" bestFit="1" customWidth="1"/>
    <col min="5902" max="5902" width="14.28515625" bestFit="1" customWidth="1"/>
    <col min="6140" max="6140" width="18.85546875" customWidth="1"/>
    <col min="6141" max="6141" width="17" customWidth="1"/>
    <col min="6142" max="6142" width="21.5703125" customWidth="1"/>
    <col min="6143" max="6144" width="17.85546875" customWidth="1"/>
    <col min="6145" max="6145" width="14" customWidth="1"/>
    <col min="6146" max="6146" width="14.85546875" customWidth="1"/>
    <col min="6147" max="6147" width="15.28515625" customWidth="1"/>
    <col min="6148" max="6148" width="10.85546875" customWidth="1"/>
    <col min="6149" max="6149" width="13.42578125" customWidth="1"/>
    <col min="6150" max="6150" width="14.42578125" customWidth="1"/>
    <col min="6151" max="6151" width="15" customWidth="1"/>
    <col min="6152" max="6152" width="14.7109375" customWidth="1"/>
    <col min="6153" max="6153" width="14.5703125" customWidth="1"/>
    <col min="6154" max="6154" width="15.5703125" customWidth="1"/>
    <col min="6155" max="6155" width="16.85546875" customWidth="1"/>
    <col min="6156" max="6156" width="17.85546875" customWidth="1"/>
    <col min="6157" max="6157" width="12.5703125" bestFit="1" customWidth="1"/>
    <col min="6158" max="6158" width="14.28515625" bestFit="1" customWidth="1"/>
    <col min="6396" max="6396" width="18.85546875" customWidth="1"/>
    <col min="6397" max="6397" width="17" customWidth="1"/>
    <col min="6398" max="6398" width="21.5703125" customWidth="1"/>
    <col min="6399" max="6400" width="17.85546875" customWidth="1"/>
    <col min="6401" max="6401" width="14" customWidth="1"/>
    <col min="6402" max="6402" width="14.85546875" customWidth="1"/>
    <col min="6403" max="6403" width="15.28515625" customWidth="1"/>
    <col min="6404" max="6404" width="10.85546875" customWidth="1"/>
    <col min="6405" max="6405" width="13.42578125" customWidth="1"/>
    <col min="6406" max="6406" width="14.42578125" customWidth="1"/>
    <col min="6407" max="6407" width="15" customWidth="1"/>
    <col min="6408" max="6408" width="14.7109375" customWidth="1"/>
    <col min="6409" max="6409" width="14.5703125" customWidth="1"/>
    <col min="6410" max="6410" width="15.5703125" customWidth="1"/>
    <col min="6411" max="6411" width="16.85546875" customWidth="1"/>
    <col min="6412" max="6412" width="17.85546875" customWidth="1"/>
    <col min="6413" max="6413" width="12.5703125" bestFit="1" customWidth="1"/>
    <col min="6414" max="6414" width="14.28515625" bestFit="1" customWidth="1"/>
    <col min="6652" max="6652" width="18.85546875" customWidth="1"/>
    <col min="6653" max="6653" width="17" customWidth="1"/>
    <col min="6654" max="6654" width="21.5703125" customWidth="1"/>
    <col min="6655" max="6656" width="17.85546875" customWidth="1"/>
    <col min="6657" max="6657" width="14" customWidth="1"/>
    <col min="6658" max="6658" width="14.85546875" customWidth="1"/>
    <col min="6659" max="6659" width="15.28515625" customWidth="1"/>
    <col min="6660" max="6660" width="10.85546875" customWidth="1"/>
    <col min="6661" max="6661" width="13.42578125" customWidth="1"/>
    <col min="6662" max="6662" width="14.42578125" customWidth="1"/>
    <col min="6663" max="6663" width="15" customWidth="1"/>
    <col min="6664" max="6664" width="14.7109375" customWidth="1"/>
    <col min="6665" max="6665" width="14.5703125" customWidth="1"/>
    <col min="6666" max="6666" width="15.5703125" customWidth="1"/>
    <col min="6667" max="6667" width="16.85546875" customWidth="1"/>
    <col min="6668" max="6668" width="17.85546875" customWidth="1"/>
    <col min="6669" max="6669" width="12.5703125" bestFit="1" customWidth="1"/>
    <col min="6670" max="6670" width="14.28515625" bestFit="1" customWidth="1"/>
    <col min="6908" max="6908" width="18.85546875" customWidth="1"/>
    <col min="6909" max="6909" width="17" customWidth="1"/>
    <col min="6910" max="6910" width="21.5703125" customWidth="1"/>
    <col min="6911" max="6912" width="17.85546875" customWidth="1"/>
    <col min="6913" max="6913" width="14" customWidth="1"/>
    <col min="6914" max="6914" width="14.85546875" customWidth="1"/>
    <col min="6915" max="6915" width="15.28515625" customWidth="1"/>
    <col min="6916" max="6916" width="10.85546875" customWidth="1"/>
    <col min="6917" max="6917" width="13.42578125" customWidth="1"/>
    <col min="6918" max="6918" width="14.42578125" customWidth="1"/>
    <col min="6919" max="6919" width="15" customWidth="1"/>
    <col min="6920" max="6920" width="14.7109375" customWidth="1"/>
    <col min="6921" max="6921" width="14.5703125" customWidth="1"/>
    <col min="6922" max="6922" width="15.5703125" customWidth="1"/>
    <col min="6923" max="6923" width="16.85546875" customWidth="1"/>
    <col min="6924" max="6924" width="17.85546875" customWidth="1"/>
    <col min="6925" max="6925" width="12.5703125" bestFit="1" customWidth="1"/>
    <col min="6926" max="6926" width="14.28515625" bestFit="1" customWidth="1"/>
    <col min="7164" max="7164" width="18.85546875" customWidth="1"/>
    <col min="7165" max="7165" width="17" customWidth="1"/>
    <col min="7166" max="7166" width="21.5703125" customWidth="1"/>
    <col min="7167" max="7168" width="17.85546875" customWidth="1"/>
    <col min="7169" max="7169" width="14" customWidth="1"/>
    <col min="7170" max="7170" width="14.85546875" customWidth="1"/>
    <col min="7171" max="7171" width="15.28515625" customWidth="1"/>
    <col min="7172" max="7172" width="10.85546875" customWidth="1"/>
    <col min="7173" max="7173" width="13.42578125" customWidth="1"/>
    <col min="7174" max="7174" width="14.42578125" customWidth="1"/>
    <col min="7175" max="7175" width="15" customWidth="1"/>
    <col min="7176" max="7176" width="14.7109375" customWidth="1"/>
    <col min="7177" max="7177" width="14.5703125" customWidth="1"/>
    <col min="7178" max="7178" width="15.5703125" customWidth="1"/>
    <col min="7179" max="7179" width="16.85546875" customWidth="1"/>
    <col min="7180" max="7180" width="17.85546875" customWidth="1"/>
    <col min="7181" max="7181" width="12.5703125" bestFit="1" customWidth="1"/>
    <col min="7182" max="7182" width="14.28515625" bestFit="1" customWidth="1"/>
    <col min="7420" max="7420" width="18.85546875" customWidth="1"/>
    <col min="7421" max="7421" width="17" customWidth="1"/>
    <col min="7422" max="7422" width="21.5703125" customWidth="1"/>
    <col min="7423" max="7424" width="17.85546875" customWidth="1"/>
    <col min="7425" max="7425" width="14" customWidth="1"/>
    <col min="7426" max="7426" width="14.85546875" customWidth="1"/>
    <col min="7427" max="7427" width="15.28515625" customWidth="1"/>
    <col min="7428" max="7428" width="10.85546875" customWidth="1"/>
    <col min="7429" max="7429" width="13.42578125" customWidth="1"/>
    <col min="7430" max="7430" width="14.42578125" customWidth="1"/>
    <col min="7431" max="7431" width="15" customWidth="1"/>
    <col min="7432" max="7432" width="14.7109375" customWidth="1"/>
    <col min="7433" max="7433" width="14.5703125" customWidth="1"/>
    <col min="7434" max="7434" width="15.5703125" customWidth="1"/>
    <col min="7435" max="7435" width="16.85546875" customWidth="1"/>
    <col min="7436" max="7436" width="17.85546875" customWidth="1"/>
    <col min="7437" max="7437" width="12.5703125" bestFit="1" customWidth="1"/>
    <col min="7438" max="7438" width="14.28515625" bestFit="1" customWidth="1"/>
    <col min="7676" max="7676" width="18.85546875" customWidth="1"/>
    <col min="7677" max="7677" width="17" customWidth="1"/>
    <col min="7678" max="7678" width="21.5703125" customWidth="1"/>
    <col min="7679" max="7680" width="17.85546875" customWidth="1"/>
    <col min="7681" max="7681" width="14" customWidth="1"/>
    <col min="7682" max="7682" width="14.85546875" customWidth="1"/>
    <col min="7683" max="7683" width="15.28515625" customWidth="1"/>
    <col min="7684" max="7684" width="10.85546875" customWidth="1"/>
    <col min="7685" max="7685" width="13.42578125" customWidth="1"/>
    <col min="7686" max="7686" width="14.42578125" customWidth="1"/>
    <col min="7687" max="7687" width="15" customWidth="1"/>
    <col min="7688" max="7688" width="14.7109375" customWidth="1"/>
    <col min="7689" max="7689" width="14.5703125" customWidth="1"/>
    <col min="7690" max="7690" width="15.5703125" customWidth="1"/>
    <col min="7691" max="7691" width="16.85546875" customWidth="1"/>
    <col min="7692" max="7692" width="17.85546875" customWidth="1"/>
    <col min="7693" max="7693" width="12.5703125" bestFit="1" customWidth="1"/>
    <col min="7694" max="7694" width="14.28515625" bestFit="1" customWidth="1"/>
    <col min="7932" max="7932" width="18.85546875" customWidth="1"/>
    <col min="7933" max="7933" width="17" customWidth="1"/>
    <col min="7934" max="7934" width="21.5703125" customWidth="1"/>
    <col min="7935" max="7936" width="17.85546875" customWidth="1"/>
    <col min="7937" max="7937" width="14" customWidth="1"/>
    <col min="7938" max="7938" width="14.85546875" customWidth="1"/>
    <col min="7939" max="7939" width="15.28515625" customWidth="1"/>
    <col min="7940" max="7940" width="10.85546875" customWidth="1"/>
    <col min="7941" max="7941" width="13.42578125" customWidth="1"/>
    <col min="7942" max="7942" width="14.42578125" customWidth="1"/>
    <col min="7943" max="7943" width="15" customWidth="1"/>
    <col min="7944" max="7944" width="14.7109375" customWidth="1"/>
    <col min="7945" max="7945" width="14.5703125" customWidth="1"/>
    <col min="7946" max="7946" width="15.5703125" customWidth="1"/>
    <col min="7947" max="7947" width="16.85546875" customWidth="1"/>
    <col min="7948" max="7948" width="17.85546875" customWidth="1"/>
    <col min="7949" max="7949" width="12.5703125" bestFit="1" customWidth="1"/>
    <col min="7950" max="7950" width="14.28515625" bestFit="1" customWidth="1"/>
    <col min="8188" max="8188" width="18.85546875" customWidth="1"/>
    <col min="8189" max="8189" width="17" customWidth="1"/>
    <col min="8190" max="8190" width="21.5703125" customWidth="1"/>
    <col min="8191" max="8192" width="17.85546875" customWidth="1"/>
    <col min="8193" max="8193" width="14" customWidth="1"/>
    <col min="8194" max="8194" width="14.85546875" customWidth="1"/>
    <col min="8195" max="8195" width="15.28515625" customWidth="1"/>
    <col min="8196" max="8196" width="10.85546875" customWidth="1"/>
    <col min="8197" max="8197" width="13.42578125" customWidth="1"/>
    <col min="8198" max="8198" width="14.42578125" customWidth="1"/>
    <col min="8199" max="8199" width="15" customWidth="1"/>
    <col min="8200" max="8200" width="14.7109375" customWidth="1"/>
    <col min="8201" max="8201" width="14.5703125" customWidth="1"/>
    <col min="8202" max="8202" width="15.5703125" customWidth="1"/>
    <col min="8203" max="8203" width="16.85546875" customWidth="1"/>
    <col min="8204" max="8204" width="17.85546875" customWidth="1"/>
    <col min="8205" max="8205" width="12.5703125" bestFit="1" customWidth="1"/>
    <col min="8206" max="8206" width="14.28515625" bestFit="1" customWidth="1"/>
    <col min="8444" max="8444" width="18.85546875" customWidth="1"/>
    <col min="8445" max="8445" width="17" customWidth="1"/>
    <col min="8446" max="8446" width="21.5703125" customWidth="1"/>
    <col min="8447" max="8448" width="17.85546875" customWidth="1"/>
    <col min="8449" max="8449" width="14" customWidth="1"/>
    <col min="8450" max="8450" width="14.85546875" customWidth="1"/>
    <col min="8451" max="8451" width="15.28515625" customWidth="1"/>
    <col min="8452" max="8452" width="10.85546875" customWidth="1"/>
    <col min="8453" max="8453" width="13.42578125" customWidth="1"/>
    <col min="8454" max="8454" width="14.42578125" customWidth="1"/>
    <col min="8455" max="8455" width="15" customWidth="1"/>
    <col min="8456" max="8456" width="14.7109375" customWidth="1"/>
    <col min="8457" max="8457" width="14.5703125" customWidth="1"/>
    <col min="8458" max="8458" width="15.5703125" customWidth="1"/>
    <col min="8459" max="8459" width="16.85546875" customWidth="1"/>
    <col min="8460" max="8460" width="17.85546875" customWidth="1"/>
    <col min="8461" max="8461" width="12.5703125" bestFit="1" customWidth="1"/>
    <col min="8462" max="8462" width="14.28515625" bestFit="1" customWidth="1"/>
    <col min="8700" max="8700" width="18.85546875" customWidth="1"/>
    <col min="8701" max="8701" width="17" customWidth="1"/>
    <col min="8702" max="8702" width="21.5703125" customWidth="1"/>
    <col min="8703" max="8704" width="17.85546875" customWidth="1"/>
    <col min="8705" max="8705" width="14" customWidth="1"/>
    <col min="8706" max="8706" width="14.85546875" customWidth="1"/>
    <col min="8707" max="8707" width="15.28515625" customWidth="1"/>
    <col min="8708" max="8708" width="10.85546875" customWidth="1"/>
    <col min="8709" max="8709" width="13.42578125" customWidth="1"/>
    <col min="8710" max="8710" width="14.42578125" customWidth="1"/>
    <col min="8711" max="8711" width="15" customWidth="1"/>
    <col min="8712" max="8712" width="14.7109375" customWidth="1"/>
    <col min="8713" max="8713" width="14.5703125" customWidth="1"/>
    <col min="8714" max="8714" width="15.5703125" customWidth="1"/>
    <col min="8715" max="8715" width="16.85546875" customWidth="1"/>
    <col min="8716" max="8716" width="17.85546875" customWidth="1"/>
    <col min="8717" max="8717" width="12.5703125" bestFit="1" customWidth="1"/>
    <col min="8718" max="8718" width="14.28515625" bestFit="1" customWidth="1"/>
    <col min="8956" max="8956" width="18.85546875" customWidth="1"/>
    <col min="8957" max="8957" width="17" customWidth="1"/>
    <col min="8958" max="8958" width="21.5703125" customWidth="1"/>
    <col min="8959" max="8960" width="17.85546875" customWidth="1"/>
    <col min="8961" max="8961" width="14" customWidth="1"/>
    <col min="8962" max="8962" width="14.85546875" customWidth="1"/>
    <col min="8963" max="8963" width="15.28515625" customWidth="1"/>
    <col min="8964" max="8964" width="10.85546875" customWidth="1"/>
    <col min="8965" max="8965" width="13.42578125" customWidth="1"/>
    <col min="8966" max="8966" width="14.42578125" customWidth="1"/>
    <col min="8967" max="8967" width="15" customWidth="1"/>
    <col min="8968" max="8968" width="14.7109375" customWidth="1"/>
    <col min="8969" max="8969" width="14.5703125" customWidth="1"/>
    <col min="8970" max="8970" width="15.5703125" customWidth="1"/>
    <col min="8971" max="8971" width="16.85546875" customWidth="1"/>
    <col min="8972" max="8972" width="17.85546875" customWidth="1"/>
    <col min="8973" max="8973" width="12.5703125" bestFit="1" customWidth="1"/>
    <col min="8974" max="8974" width="14.28515625" bestFit="1" customWidth="1"/>
    <col min="9212" max="9212" width="18.85546875" customWidth="1"/>
    <col min="9213" max="9213" width="17" customWidth="1"/>
    <col min="9214" max="9214" width="21.5703125" customWidth="1"/>
    <col min="9215" max="9216" width="17.85546875" customWidth="1"/>
    <col min="9217" max="9217" width="14" customWidth="1"/>
    <col min="9218" max="9218" width="14.85546875" customWidth="1"/>
    <col min="9219" max="9219" width="15.28515625" customWidth="1"/>
    <col min="9220" max="9220" width="10.85546875" customWidth="1"/>
    <col min="9221" max="9221" width="13.42578125" customWidth="1"/>
    <col min="9222" max="9222" width="14.42578125" customWidth="1"/>
    <col min="9223" max="9223" width="15" customWidth="1"/>
    <col min="9224" max="9224" width="14.7109375" customWidth="1"/>
    <col min="9225" max="9225" width="14.5703125" customWidth="1"/>
    <col min="9226" max="9226" width="15.5703125" customWidth="1"/>
    <col min="9227" max="9227" width="16.85546875" customWidth="1"/>
    <col min="9228" max="9228" width="17.85546875" customWidth="1"/>
    <col min="9229" max="9229" width="12.5703125" bestFit="1" customWidth="1"/>
    <col min="9230" max="9230" width="14.28515625" bestFit="1" customWidth="1"/>
    <col min="9468" max="9468" width="18.85546875" customWidth="1"/>
    <col min="9469" max="9469" width="17" customWidth="1"/>
    <col min="9470" max="9470" width="21.5703125" customWidth="1"/>
    <col min="9471" max="9472" width="17.85546875" customWidth="1"/>
    <col min="9473" max="9473" width="14" customWidth="1"/>
    <col min="9474" max="9474" width="14.85546875" customWidth="1"/>
    <col min="9475" max="9475" width="15.28515625" customWidth="1"/>
    <col min="9476" max="9476" width="10.85546875" customWidth="1"/>
    <col min="9477" max="9477" width="13.42578125" customWidth="1"/>
    <col min="9478" max="9478" width="14.42578125" customWidth="1"/>
    <col min="9479" max="9479" width="15" customWidth="1"/>
    <col min="9480" max="9480" width="14.7109375" customWidth="1"/>
    <col min="9481" max="9481" width="14.5703125" customWidth="1"/>
    <col min="9482" max="9482" width="15.5703125" customWidth="1"/>
    <col min="9483" max="9483" width="16.85546875" customWidth="1"/>
    <col min="9484" max="9484" width="17.85546875" customWidth="1"/>
    <col min="9485" max="9485" width="12.5703125" bestFit="1" customWidth="1"/>
    <col min="9486" max="9486" width="14.28515625" bestFit="1" customWidth="1"/>
    <col min="9724" max="9724" width="18.85546875" customWidth="1"/>
    <col min="9725" max="9725" width="17" customWidth="1"/>
    <col min="9726" max="9726" width="21.5703125" customWidth="1"/>
    <col min="9727" max="9728" width="17.85546875" customWidth="1"/>
    <col min="9729" max="9729" width="14" customWidth="1"/>
    <col min="9730" max="9730" width="14.85546875" customWidth="1"/>
    <col min="9731" max="9731" width="15.28515625" customWidth="1"/>
    <col min="9732" max="9732" width="10.85546875" customWidth="1"/>
    <col min="9733" max="9733" width="13.42578125" customWidth="1"/>
    <col min="9734" max="9734" width="14.42578125" customWidth="1"/>
    <col min="9735" max="9735" width="15" customWidth="1"/>
    <col min="9736" max="9736" width="14.7109375" customWidth="1"/>
    <col min="9737" max="9737" width="14.5703125" customWidth="1"/>
    <col min="9738" max="9738" width="15.5703125" customWidth="1"/>
    <col min="9739" max="9739" width="16.85546875" customWidth="1"/>
    <col min="9740" max="9740" width="17.85546875" customWidth="1"/>
    <col min="9741" max="9741" width="12.5703125" bestFit="1" customWidth="1"/>
    <col min="9742" max="9742" width="14.28515625" bestFit="1" customWidth="1"/>
    <col min="9980" max="9980" width="18.85546875" customWidth="1"/>
    <col min="9981" max="9981" width="17" customWidth="1"/>
    <col min="9982" max="9982" width="21.5703125" customWidth="1"/>
    <col min="9983" max="9984" width="17.85546875" customWidth="1"/>
    <col min="9985" max="9985" width="14" customWidth="1"/>
    <col min="9986" max="9986" width="14.85546875" customWidth="1"/>
    <col min="9987" max="9987" width="15.28515625" customWidth="1"/>
    <col min="9988" max="9988" width="10.85546875" customWidth="1"/>
    <col min="9989" max="9989" width="13.42578125" customWidth="1"/>
    <col min="9990" max="9990" width="14.42578125" customWidth="1"/>
    <col min="9991" max="9991" width="15" customWidth="1"/>
    <col min="9992" max="9992" width="14.7109375" customWidth="1"/>
    <col min="9993" max="9993" width="14.5703125" customWidth="1"/>
    <col min="9994" max="9994" width="15.5703125" customWidth="1"/>
    <col min="9995" max="9995" width="16.85546875" customWidth="1"/>
    <col min="9996" max="9996" width="17.85546875" customWidth="1"/>
    <col min="9997" max="9997" width="12.5703125" bestFit="1" customWidth="1"/>
    <col min="9998" max="9998" width="14.28515625" bestFit="1" customWidth="1"/>
    <col min="10236" max="10236" width="18.85546875" customWidth="1"/>
    <col min="10237" max="10237" width="17" customWidth="1"/>
    <col min="10238" max="10238" width="21.5703125" customWidth="1"/>
    <col min="10239" max="10240" width="17.85546875" customWidth="1"/>
    <col min="10241" max="10241" width="14" customWidth="1"/>
    <col min="10242" max="10242" width="14.85546875" customWidth="1"/>
    <col min="10243" max="10243" width="15.28515625" customWidth="1"/>
    <col min="10244" max="10244" width="10.85546875" customWidth="1"/>
    <col min="10245" max="10245" width="13.42578125" customWidth="1"/>
    <col min="10246" max="10246" width="14.42578125" customWidth="1"/>
    <col min="10247" max="10247" width="15" customWidth="1"/>
    <col min="10248" max="10248" width="14.7109375" customWidth="1"/>
    <col min="10249" max="10249" width="14.5703125" customWidth="1"/>
    <col min="10250" max="10250" width="15.5703125" customWidth="1"/>
    <col min="10251" max="10251" width="16.85546875" customWidth="1"/>
    <col min="10252" max="10252" width="17.85546875" customWidth="1"/>
    <col min="10253" max="10253" width="12.5703125" bestFit="1" customWidth="1"/>
    <col min="10254" max="10254" width="14.28515625" bestFit="1" customWidth="1"/>
    <col min="10492" max="10492" width="18.85546875" customWidth="1"/>
    <col min="10493" max="10493" width="17" customWidth="1"/>
    <col min="10494" max="10494" width="21.5703125" customWidth="1"/>
    <col min="10495" max="10496" width="17.85546875" customWidth="1"/>
    <col min="10497" max="10497" width="14" customWidth="1"/>
    <col min="10498" max="10498" width="14.85546875" customWidth="1"/>
    <col min="10499" max="10499" width="15.28515625" customWidth="1"/>
    <col min="10500" max="10500" width="10.85546875" customWidth="1"/>
    <col min="10501" max="10501" width="13.42578125" customWidth="1"/>
    <col min="10502" max="10502" width="14.42578125" customWidth="1"/>
    <col min="10503" max="10503" width="15" customWidth="1"/>
    <col min="10504" max="10504" width="14.7109375" customWidth="1"/>
    <col min="10505" max="10505" width="14.5703125" customWidth="1"/>
    <col min="10506" max="10506" width="15.5703125" customWidth="1"/>
    <col min="10507" max="10507" width="16.85546875" customWidth="1"/>
    <col min="10508" max="10508" width="17.85546875" customWidth="1"/>
    <col min="10509" max="10509" width="12.5703125" bestFit="1" customWidth="1"/>
    <col min="10510" max="10510" width="14.28515625" bestFit="1" customWidth="1"/>
    <col min="10748" max="10748" width="18.85546875" customWidth="1"/>
    <col min="10749" max="10749" width="17" customWidth="1"/>
    <col min="10750" max="10750" width="21.5703125" customWidth="1"/>
    <col min="10751" max="10752" width="17.85546875" customWidth="1"/>
    <col min="10753" max="10753" width="14" customWidth="1"/>
    <col min="10754" max="10754" width="14.85546875" customWidth="1"/>
    <col min="10755" max="10755" width="15.28515625" customWidth="1"/>
    <col min="10756" max="10756" width="10.85546875" customWidth="1"/>
    <col min="10757" max="10757" width="13.42578125" customWidth="1"/>
    <col min="10758" max="10758" width="14.42578125" customWidth="1"/>
    <col min="10759" max="10759" width="15" customWidth="1"/>
    <col min="10760" max="10760" width="14.7109375" customWidth="1"/>
    <col min="10761" max="10761" width="14.5703125" customWidth="1"/>
    <col min="10762" max="10762" width="15.5703125" customWidth="1"/>
    <col min="10763" max="10763" width="16.85546875" customWidth="1"/>
    <col min="10764" max="10764" width="17.85546875" customWidth="1"/>
    <col min="10765" max="10765" width="12.5703125" bestFit="1" customWidth="1"/>
    <col min="10766" max="10766" width="14.28515625" bestFit="1" customWidth="1"/>
    <col min="11004" max="11004" width="18.85546875" customWidth="1"/>
    <col min="11005" max="11005" width="17" customWidth="1"/>
    <col min="11006" max="11006" width="21.5703125" customWidth="1"/>
    <col min="11007" max="11008" width="17.85546875" customWidth="1"/>
    <col min="11009" max="11009" width="14" customWidth="1"/>
    <col min="11010" max="11010" width="14.85546875" customWidth="1"/>
    <col min="11011" max="11011" width="15.28515625" customWidth="1"/>
    <col min="11012" max="11012" width="10.85546875" customWidth="1"/>
    <col min="11013" max="11013" width="13.42578125" customWidth="1"/>
    <col min="11014" max="11014" width="14.42578125" customWidth="1"/>
    <col min="11015" max="11015" width="15" customWidth="1"/>
    <col min="11016" max="11016" width="14.7109375" customWidth="1"/>
    <col min="11017" max="11017" width="14.5703125" customWidth="1"/>
    <col min="11018" max="11018" width="15.5703125" customWidth="1"/>
    <col min="11019" max="11019" width="16.85546875" customWidth="1"/>
    <col min="11020" max="11020" width="17.85546875" customWidth="1"/>
    <col min="11021" max="11021" width="12.5703125" bestFit="1" customWidth="1"/>
    <col min="11022" max="11022" width="14.28515625" bestFit="1" customWidth="1"/>
    <col min="11260" max="11260" width="18.85546875" customWidth="1"/>
    <col min="11261" max="11261" width="17" customWidth="1"/>
    <col min="11262" max="11262" width="21.5703125" customWidth="1"/>
    <col min="11263" max="11264" width="17.85546875" customWidth="1"/>
    <col min="11265" max="11265" width="14" customWidth="1"/>
    <col min="11266" max="11266" width="14.85546875" customWidth="1"/>
    <col min="11267" max="11267" width="15.28515625" customWidth="1"/>
    <col min="11268" max="11268" width="10.85546875" customWidth="1"/>
    <col min="11269" max="11269" width="13.42578125" customWidth="1"/>
    <col min="11270" max="11270" width="14.42578125" customWidth="1"/>
    <col min="11271" max="11271" width="15" customWidth="1"/>
    <col min="11272" max="11272" width="14.7109375" customWidth="1"/>
    <col min="11273" max="11273" width="14.5703125" customWidth="1"/>
    <col min="11274" max="11274" width="15.5703125" customWidth="1"/>
    <col min="11275" max="11275" width="16.85546875" customWidth="1"/>
    <col min="11276" max="11276" width="17.85546875" customWidth="1"/>
    <col min="11277" max="11277" width="12.5703125" bestFit="1" customWidth="1"/>
    <col min="11278" max="11278" width="14.28515625" bestFit="1" customWidth="1"/>
    <col min="11516" max="11516" width="18.85546875" customWidth="1"/>
    <col min="11517" max="11517" width="17" customWidth="1"/>
    <col min="11518" max="11518" width="21.5703125" customWidth="1"/>
    <col min="11519" max="11520" width="17.85546875" customWidth="1"/>
    <col min="11521" max="11521" width="14" customWidth="1"/>
    <col min="11522" max="11522" width="14.85546875" customWidth="1"/>
    <col min="11523" max="11523" width="15.28515625" customWidth="1"/>
    <col min="11524" max="11524" width="10.85546875" customWidth="1"/>
    <col min="11525" max="11525" width="13.42578125" customWidth="1"/>
    <col min="11526" max="11526" width="14.42578125" customWidth="1"/>
    <col min="11527" max="11527" width="15" customWidth="1"/>
    <col min="11528" max="11528" width="14.7109375" customWidth="1"/>
    <col min="11529" max="11529" width="14.5703125" customWidth="1"/>
    <col min="11530" max="11530" width="15.5703125" customWidth="1"/>
    <col min="11531" max="11531" width="16.85546875" customWidth="1"/>
    <col min="11532" max="11532" width="17.85546875" customWidth="1"/>
    <col min="11533" max="11533" width="12.5703125" bestFit="1" customWidth="1"/>
    <col min="11534" max="11534" width="14.28515625" bestFit="1" customWidth="1"/>
    <col min="11772" max="11772" width="18.85546875" customWidth="1"/>
    <col min="11773" max="11773" width="17" customWidth="1"/>
    <col min="11774" max="11774" width="21.5703125" customWidth="1"/>
    <col min="11775" max="11776" width="17.85546875" customWidth="1"/>
    <col min="11777" max="11777" width="14" customWidth="1"/>
    <col min="11778" max="11778" width="14.85546875" customWidth="1"/>
    <col min="11779" max="11779" width="15.28515625" customWidth="1"/>
    <col min="11780" max="11780" width="10.85546875" customWidth="1"/>
    <col min="11781" max="11781" width="13.42578125" customWidth="1"/>
    <col min="11782" max="11782" width="14.42578125" customWidth="1"/>
    <col min="11783" max="11783" width="15" customWidth="1"/>
    <col min="11784" max="11784" width="14.7109375" customWidth="1"/>
    <col min="11785" max="11785" width="14.5703125" customWidth="1"/>
    <col min="11786" max="11786" width="15.5703125" customWidth="1"/>
    <col min="11787" max="11787" width="16.85546875" customWidth="1"/>
    <col min="11788" max="11788" width="17.85546875" customWidth="1"/>
    <col min="11789" max="11789" width="12.5703125" bestFit="1" customWidth="1"/>
    <col min="11790" max="11790" width="14.28515625" bestFit="1" customWidth="1"/>
    <col min="12028" max="12028" width="18.85546875" customWidth="1"/>
    <col min="12029" max="12029" width="17" customWidth="1"/>
    <col min="12030" max="12030" width="21.5703125" customWidth="1"/>
    <col min="12031" max="12032" width="17.85546875" customWidth="1"/>
    <col min="12033" max="12033" width="14" customWidth="1"/>
    <col min="12034" max="12034" width="14.85546875" customWidth="1"/>
    <col min="12035" max="12035" width="15.28515625" customWidth="1"/>
    <col min="12036" max="12036" width="10.85546875" customWidth="1"/>
    <col min="12037" max="12037" width="13.42578125" customWidth="1"/>
    <col min="12038" max="12038" width="14.42578125" customWidth="1"/>
    <col min="12039" max="12039" width="15" customWidth="1"/>
    <col min="12040" max="12040" width="14.7109375" customWidth="1"/>
    <col min="12041" max="12041" width="14.5703125" customWidth="1"/>
    <col min="12042" max="12042" width="15.5703125" customWidth="1"/>
    <col min="12043" max="12043" width="16.85546875" customWidth="1"/>
    <col min="12044" max="12044" width="17.85546875" customWidth="1"/>
    <col min="12045" max="12045" width="12.5703125" bestFit="1" customWidth="1"/>
    <col min="12046" max="12046" width="14.28515625" bestFit="1" customWidth="1"/>
    <col min="12284" max="12284" width="18.85546875" customWidth="1"/>
    <col min="12285" max="12285" width="17" customWidth="1"/>
    <col min="12286" max="12286" width="21.5703125" customWidth="1"/>
    <col min="12287" max="12288" width="17.85546875" customWidth="1"/>
    <col min="12289" max="12289" width="14" customWidth="1"/>
    <col min="12290" max="12290" width="14.85546875" customWidth="1"/>
    <col min="12291" max="12291" width="15.28515625" customWidth="1"/>
    <col min="12292" max="12292" width="10.85546875" customWidth="1"/>
    <col min="12293" max="12293" width="13.42578125" customWidth="1"/>
    <col min="12294" max="12294" width="14.42578125" customWidth="1"/>
    <col min="12295" max="12295" width="15" customWidth="1"/>
    <col min="12296" max="12296" width="14.7109375" customWidth="1"/>
    <col min="12297" max="12297" width="14.5703125" customWidth="1"/>
    <col min="12298" max="12298" width="15.5703125" customWidth="1"/>
    <col min="12299" max="12299" width="16.85546875" customWidth="1"/>
    <col min="12300" max="12300" width="17.85546875" customWidth="1"/>
    <col min="12301" max="12301" width="12.5703125" bestFit="1" customWidth="1"/>
    <col min="12302" max="12302" width="14.28515625" bestFit="1" customWidth="1"/>
    <col min="12540" max="12540" width="18.85546875" customWidth="1"/>
    <col min="12541" max="12541" width="17" customWidth="1"/>
    <col min="12542" max="12542" width="21.5703125" customWidth="1"/>
    <col min="12543" max="12544" width="17.85546875" customWidth="1"/>
    <col min="12545" max="12545" width="14" customWidth="1"/>
    <col min="12546" max="12546" width="14.85546875" customWidth="1"/>
    <col min="12547" max="12547" width="15.28515625" customWidth="1"/>
    <col min="12548" max="12548" width="10.85546875" customWidth="1"/>
    <col min="12549" max="12549" width="13.42578125" customWidth="1"/>
    <col min="12550" max="12550" width="14.42578125" customWidth="1"/>
    <col min="12551" max="12551" width="15" customWidth="1"/>
    <col min="12552" max="12552" width="14.7109375" customWidth="1"/>
    <col min="12553" max="12553" width="14.5703125" customWidth="1"/>
    <col min="12554" max="12554" width="15.5703125" customWidth="1"/>
    <col min="12555" max="12555" width="16.85546875" customWidth="1"/>
    <col min="12556" max="12556" width="17.85546875" customWidth="1"/>
    <col min="12557" max="12557" width="12.5703125" bestFit="1" customWidth="1"/>
    <col min="12558" max="12558" width="14.28515625" bestFit="1" customWidth="1"/>
    <col min="12796" max="12796" width="18.85546875" customWidth="1"/>
    <col min="12797" max="12797" width="17" customWidth="1"/>
    <col min="12798" max="12798" width="21.5703125" customWidth="1"/>
    <col min="12799" max="12800" width="17.85546875" customWidth="1"/>
    <col min="12801" max="12801" width="14" customWidth="1"/>
    <col min="12802" max="12802" width="14.85546875" customWidth="1"/>
    <col min="12803" max="12803" width="15.28515625" customWidth="1"/>
    <col min="12804" max="12804" width="10.85546875" customWidth="1"/>
    <col min="12805" max="12805" width="13.42578125" customWidth="1"/>
    <col min="12806" max="12806" width="14.42578125" customWidth="1"/>
    <col min="12807" max="12807" width="15" customWidth="1"/>
    <col min="12808" max="12808" width="14.7109375" customWidth="1"/>
    <col min="12809" max="12809" width="14.5703125" customWidth="1"/>
    <col min="12810" max="12810" width="15.5703125" customWidth="1"/>
    <col min="12811" max="12811" width="16.85546875" customWidth="1"/>
    <col min="12812" max="12812" width="17.85546875" customWidth="1"/>
    <col min="12813" max="12813" width="12.5703125" bestFit="1" customWidth="1"/>
    <col min="12814" max="12814" width="14.28515625" bestFit="1" customWidth="1"/>
    <col min="13052" max="13052" width="18.85546875" customWidth="1"/>
    <col min="13053" max="13053" width="17" customWidth="1"/>
    <col min="13054" max="13054" width="21.5703125" customWidth="1"/>
    <col min="13055" max="13056" width="17.85546875" customWidth="1"/>
    <col min="13057" max="13057" width="14" customWidth="1"/>
    <col min="13058" max="13058" width="14.85546875" customWidth="1"/>
    <col min="13059" max="13059" width="15.28515625" customWidth="1"/>
    <col min="13060" max="13060" width="10.85546875" customWidth="1"/>
    <col min="13061" max="13061" width="13.42578125" customWidth="1"/>
    <col min="13062" max="13062" width="14.42578125" customWidth="1"/>
    <col min="13063" max="13063" width="15" customWidth="1"/>
    <col min="13064" max="13064" width="14.7109375" customWidth="1"/>
    <col min="13065" max="13065" width="14.5703125" customWidth="1"/>
    <col min="13066" max="13066" width="15.5703125" customWidth="1"/>
    <col min="13067" max="13067" width="16.85546875" customWidth="1"/>
    <col min="13068" max="13068" width="17.85546875" customWidth="1"/>
    <col min="13069" max="13069" width="12.5703125" bestFit="1" customWidth="1"/>
    <col min="13070" max="13070" width="14.28515625" bestFit="1" customWidth="1"/>
    <col min="13308" max="13308" width="18.85546875" customWidth="1"/>
    <col min="13309" max="13309" width="17" customWidth="1"/>
    <col min="13310" max="13310" width="21.5703125" customWidth="1"/>
    <col min="13311" max="13312" width="17.85546875" customWidth="1"/>
    <col min="13313" max="13313" width="14" customWidth="1"/>
    <col min="13314" max="13314" width="14.85546875" customWidth="1"/>
    <col min="13315" max="13315" width="15.28515625" customWidth="1"/>
    <col min="13316" max="13316" width="10.85546875" customWidth="1"/>
    <col min="13317" max="13317" width="13.42578125" customWidth="1"/>
    <col min="13318" max="13318" width="14.42578125" customWidth="1"/>
    <col min="13319" max="13319" width="15" customWidth="1"/>
    <col min="13320" max="13320" width="14.7109375" customWidth="1"/>
    <col min="13321" max="13321" width="14.5703125" customWidth="1"/>
    <col min="13322" max="13322" width="15.5703125" customWidth="1"/>
    <col min="13323" max="13323" width="16.85546875" customWidth="1"/>
    <col min="13324" max="13324" width="17.85546875" customWidth="1"/>
    <col min="13325" max="13325" width="12.5703125" bestFit="1" customWidth="1"/>
    <col min="13326" max="13326" width="14.28515625" bestFit="1" customWidth="1"/>
    <col min="13564" max="13564" width="18.85546875" customWidth="1"/>
    <col min="13565" max="13565" width="17" customWidth="1"/>
    <col min="13566" max="13566" width="21.5703125" customWidth="1"/>
    <col min="13567" max="13568" width="17.85546875" customWidth="1"/>
    <col min="13569" max="13569" width="14" customWidth="1"/>
    <col min="13570" max="13570" width="14.85546875" customWidth="1"/>
    <col min="13571" max="13571" width="15.28515625" customWidth="1"/>
    <col min="13572" max="13572" width="10.85546875" customWidth="1"/>
    <col min="13573" max="13573" width="13.42578125" customWidth="1"/>
    <col min="13574" max="13574" width="14.42578125" customWidth="1"/>
    <col min="13575" max="13575" width="15" customWidth="1"/>
    <col min="13576" max="13576" width="14.7109375" customWidth="1"/>
    <col min="13577" max="13577" width="14.5703125" customWidth="1"/>
    <col min="13578" max="13578" width="15.5703125" customWidth="1"/>
    <col min="13579" max="13579" width="16.85546875" customWidth="1"/>
    <col min="13580" max="13580" width="17.85546875" customWidth="1"/>
    <col min="13581" max="13581" width="12.5703125" bestFit="1" customWidth="1"/>
    <col min="13582" max="13582" width="14.28515625" bestFit="1" customWidth="1"/>
    <col min="13820" max="13820" width="18.85546875" customWidth="1"/>
    <col min="13821" max="13821" width="17" customWidth="1"/>
    <col min="13822" max="13822" width="21.5703125" customWidth="1"/>
    <col min="13823" max="13824" width="17.85546875" customWidth="1"/>
    <col min="13825" max="13825" width="14" customWidth="1"/>
    <col min="13826" max="13826" width="14.85546875" customWidth="1"/>
    <col min="13827" max="13827" width="15.28515625" customWidth="1"/>
    <col min="13828" max="13828" width="10.85546875" customWidth="1"/>
    <col min="13829" max="13829" width="13.42578125" customWidth="1"/>
    <col min="13830" max="13830" width="14.42578125" customWidth="1"/>
    <col min="13831" max="13831" width="15" customWidth="1"/>
    <col min="13832" max="13832" width="14.7109375" customWidth="1"/>
    <col min="13833" max="13833" width="14.5703125" customWidth="1"/>
    <col min="13834" max="13834" width="15.5703125" customWidth="1"/>
    <col min="13835" max="13835" width="16.85546875" customWidth="1"/>
    <col min="13836" max="13836" width="17.85546875" customWidth="1"/>
    <col min="13837" max="13837" width="12.5703125" bestFit="1" customWidth="1"/>
    <col min="13838" max="13838" width="14.28515625" bestFit="1" customWidth="1"/>
    <col min="14076" max="14076" width="18.85546875" customWidth="1"/>
    <col min="14077" max="14077" width="17" customWidth="1"/>
    <col min="14078" max="14078" width="21.5703125" customWidth="1"/>
    <col min="14079" max="14080" width="17.85546875" customWidth="1"/>
    <col min="14081" max="14081" width="14" customWidth="1"/>
    <col min="14082" max="14082" width="14.85546875" customWidth="1"/>
    <col min="14083" max="14083" width="15.28515625" customWidth="1"/>
    <col min="14084" max="14084" width="10.85546875" customWidth="1"/>
    <col min="14085" max="14085" width="13.42578125" customWidth="1"/>
    <col min="14086" max="14086" width="14.42578125" customWidth="1"/>
    <col min="14087" max="14087" width="15" customWidth="1"/>
    <col min="14088" max="14088" width="14.7109375" customWidth="1"/>
    <col min="14089" max="14089" width="14.5703125" customWidth="1"/>
    <col min="14090" max="14090" width="15.5703125" customWidth="1"/>
    <col min="14091" max="14091" width="16.85546875" customWidth="1"/>
    <col min="14092" max="14092" width="17.85546875" customWidth="1"/>
    <col min="14093" max="14093" width="12.5703125" bestFit="1" customWidth="1"/>
    <col min="14094" max="14094" width="14.28515625" bestFit="1" customWidth="1"/>
    <col min="14332" max="14332" width="18.85546875" customWidth="1"/>
    <col min="14333" max="14333" width="17" customWidth="1"/>
    <col min="14334" max="14334" width="21.5703125" customWidth="1"/>
    <col min="14335" max="14336" width="17.85546875" customWidth="1"/>
    <col min="14337" max="14337" width="14" customWidth="1"/>
    <col min="14338" max="14338" width="14.85546875" customWidth="1"/>
    <col min="14339" max="14339" width="15.28515625" customWidth="1"/>
    <col min="14340" max="14340" width="10.85546875" customWidth="1"/>
    <col min="14341" max="14341" width="13.42578125" customWidth="1"/>
    <col min="14342" max="14342" width="14.42578125" customWidth="1"/>
    <col min="14343" max="14343" width="15" customWidth="1"/>
    <col min="14344" max="14344" width="14.7109375" customWidth="1"/>
    <col min="14345" max="14345" width="14.5703125" customWidth="1"/>
    <col min="14346" max="14346" width="15.5703125" customWidth="1"/>
    <col min="14347" max="14347" width="16.85546875" customWidth="1"/>
    <col min="14348" max="14348" width="17.85546875" customWidth="1"/>
    <col min="14349" max="14349" width="12.5703125" bestFit="1" customWidth="1"/>
    <col min="14350" max="14350" width="14.28515625" bestFit="1" customWidth="1"/>
    <col min="14588" max="14588" width="18.85546875" customWidth="1"/>
    <col min="14589" max="14589" width="17" customWidth="1"/>
    <col min="14590" max="14590" width="21.5703125" customWidth="1"/>
    <col min="14591" max="14592" width="17.85546875" customWidth="1"/>
    <col min="14593" max="14593" width="14" customWidth="1"/>
    <col min="14594" max="14594" width="14.85546875" customWidth="1"/>
    <col min="14595" max="14595" width="15.28515625" customWidth="1"/>
    <col min="14596" max="14596" width="10.85546875" customWidth="1"/>
    <col min="14597" max="14597" width="13.42578125" customWidth="1"/>
    <col min="14598" max="14598" width="14.42578125" customWidth="1"/>
    <col min="14599" max="14599" width="15" customWidth="1"/>
    <col min="14600" max="14600" width="14.7109375" customWidth="1"/>
    <col min="14601" max="14601" width="14.5703125" customWidth="1"/>
    <col min="14602" max="14602" width="15.5703125" customWidth="1"/>
    <col min="14603" max="14603" width="16.85546875" customWidth="1"/>
    <col min="14604" max="14604" width="17.85546875" customWidth="1"/>
    <col min="14605" max="14605" width="12.5703125" bestFit="1" customWidth="1"/>
    <col min="14606" max="14606" width="14.28515625" bestFit="1" customWidth="1"/>
    <col min="14844" max="14844" width="18.85546875" customWidth="1"/>
    <col min="14845" max="14845" width="17" customWidth="1"/>
    <col min="14846" max="14846" width="21.5703125" customWidth="1"/>
    <col min="14847" max="14848" width="17.85546875" customWidth="1"/>
    <col min="14849" max="14849" width="14" customWidth="1"/>
    <col min="14850" max="14850" width="14.85546875" customWidth="1"/>
    <col min="14851" max="14851" width="15.28515625" customWidth="1"/>
    <col min="14852" max="14852" width="10.85546875" customWidth="1"/>
    <col min="14853" max="14853" width="13.42578125" customWidth="1"/>
    <col min="14854" max="14854" width="14.42578125" customWidth="1"/>
    <col min="14855" max="14855" width="15" customWidth="1"/>
    <col min="14856" max="14856" width="14.7109375" customWidth="1"/>
    <col min="14857" max="14857" width="14.5703125" customWidth="1"/>
    <col min="14858" max="14858" width="15.5703125" customWidth="1"/>
    <col min="14859" max="14859" width="16.85546875" customWidth="1"/>
    <col min="14860" max="14860" width="17.85546875" customWidth="1"/>
    <col min="14861" max="14861" width="12.5703125" bestFit="1" customWidth="1"/>
    <col min="14862" max="14862" width="14.28515625" bestFit="1" customWidth="1"/>
    <col min="15100" max="15100" width="18.85546875" customWidth="1"/>
    <col min="15101" max="15101" width="17" customWidth="1"/>
    <col min="15102" max="15102" width="21.5703125" customWidth="1"/>
    <col min="15103" max="15104" width="17.85546875" customWidth="1"/>
    <col min="15105" max="15105" width="14" customWidth="1"/>
    <col min="15106" max="15106" width="14.85546875" customWidth="1"/>
    <col min="15107" max="15107" width="15.28515625" customWidth="1"/>
    <col min="15108" max="15108" width="10.85546875" customWidth="1"/>
    <col min="15109" max="15109" width="13.42578125" customWidth="1"/>
    <col min="15110" max="15110" width="14.42578125" customWidth="1"/>
    <col min="15111" max="15111" width="15" customWidth="1"/>
    <col min="15112" max="15112" width="14.7109375" customWidth="1"/>
    <col min="15113" max="15113" width="14.5703125" customWidth="1"/>
    <col min="15114" max="15114" width="15.5703125" customWidth="1"/>
    <col min="15115" max="15115" width="16.85546875" customWidth="1"/>
    <col min="15116" max="15116" width="17.85546875" customWidth="1"/>
    <col min="15117" max="15117" width="12.5703125" bestFit="1" customWidth="1"/>
    <col min="15118" max="15118" width="14.28515625" bestFit="1" customWidth="1"/>
    <col min="15356" max="15356" width="18.85546875" customWidth="1"/>
    <col min="15357" max="15357" width="17" customWidth="1"/>
    <col min="15358" max="15358" width="21.5703125" customWidth="1"/>
    <col min="15359" max="15360" width="17.85546875" customWidth="1"/>
    <col min="15361" max="15361" width="14" customWidth="1"/>
    <col min="15362" max="15362" width="14.85546875" customWidth="1"/>
    <col min="15363" max="15363" width="15.28515625" customWidth="1"/>
    <col min="15364" max="15364" width="10.85546875" customWidth="1"/>
    <col min="15365" max="15365" width="13.42578125" customWidth="1"/>
    <col min="15366" max="15366" width="14.42578125" customWidth="1"/>
    <col min="15367" max="15367" width="15" customWidth="1"/>
    <col min="15368" max="15368" width="14.7109375" customWidth="1"/>
    <col min="15369" max="15369" width="14.5703125" customWidth="1"/>
    <col min="15370" max="15370" width="15.5703125" customWidth="1"/>
    <col min="15371" max="15371" width="16.85546875" customWidth="1"/>
    <col min="15372" max="15372" width="17.85546875" customWidth="1"/>
    <col min="15373" max="15373" width="12.5703125" bestFit="1" customWidth="1"/>
    <col min="15374" max="15374" width="14.28515625" bestFit="1" customWidth="1"/>
    <col min="15612" max="15612" width="18.85546875" customWidth="1"/>
    <col min="15613" max="15613" width="17" customWidth="1"/>
    <col min="15614" max="15614" width="21.5703125" customWidth="1"/>
    <col min="15615" max="15616" width="17.85546875" customWidth="1"/>
    <col min="15617" max="15617" width="14" customWidth="1"/>
    <col min="15618" max="15618" width="14.85546875" customWidth="1"/>
    <col min="15619" max="15619" width="15.28515625" customWidth="1"/>
    <col min="15620" max="15620" width="10.85546875" customWidth="1"/>
    <col min="15621" max="15621" width="13.42578125" customWidth="1"/>
    <col min="15622" max="15622" width="14.42578125" customWidth="1"/>
    <col min="15623" max="15623" width="15" customWidth="1"/>
    <col min="15624" max="15624" width="14.7109375" customWidth="1"/>
    <col min="15625" max="15625" width="14.5703125" customWidth="1"/>
    <col min="15626" max="15626" width="15.5703125" customWidth="1"/>
    <col min="15627" max="15627" width="16.85546875" customWidth="1"/>
    <col min="15628" max="15628" width="17.85546875" customWidth="1"/>
    <col min="15629" max="15629" width="12.5703125" bestFit="1" customWidth="1"/>
    <col min="15630" max="15630" width="14.28515625" bestFit="1" customWidth="1"/>
    <col min="15868" max="15868" width="18.85546875" customWidth="1"/>
    <col min="15869" max="15869" width="17" customWidth="1"/>
    <col min="15870" max="15870" width="21.5703125" customWidth="1"/>
    <col min="15871" max="15872" width="17.85546875" customWidth="1"/>
    <col min="15873" max="15873" width="14" customWidth="1"/>
    <col min="15874" max="15874" width="14.85546875" customWidth="1"/>
    <col min="15875" max="15875" width="15.28515625" customWidth="1"/>
    <col min="15876" max="15876" width="10.85546875" customWidth="1"/>
    <col min="15877" max="15877" width="13.42578125" customWidth="1"/>
    <col min="15878" max="15878" width="14.42578125" customWidth="1"/>
    <col min="15879" max="15879" width="15" customWidth="1"/>
    <col min="15880" max="15880" width="14.7109375" customWidth="1"/>
    <col min="15881" max="15881" width="14.5703125" customWidth="1"/>
    <col min="15882" max="15882" width="15.5703125" customWidth="1"/>
    <col min="15883" max="15883" width="16.85546875" customWidth="1"/>
    <col min="15884" max="15884" width="17.85546875" customWidth="1"/>
    <col min="15885" max="15885" width="12.5703125" bestFit="1" customWidth="1"/>
    <col min="15886" max="15886" width="14.28515625" bestFit="1" customWidth="1"/>
    <col min="16124" max="16124" width="18.85546875" customWidth="1"/>
    <col min="16125" max="16125" width="17" customWidth="1"/>
    <col min="16126" max="16126" width="21.5703125" customWidth="1"/>
    <col min="16127" max="16128" width="17.85546875" customWidth="1"/>
    <col min="16129" max="16129" width="14" customWidth="1"/>
    <col min="16130" max="16130" width="14.85546875" customWidth="1"/>
    <col min="16131" max="16131" width="15.28515625" customWidth="1"/>
    <col min="16132" max="16132" width="10.85546875" customWidth="1"/>
    <col min="16133" max="16133" width="13.42578125" customWidth="1"/>
    <col min="16134" max="16134" width="14.42578125" customWidth="1"/>
    <col min="16135" max="16135" width="15" customWidth="1"/>
    <col min="16136" max="16136" width="14.7109375" customWidth="1"/>
    <col min="16137" max="16137" width="14.5703125" customWidth="1"/>
    <col min="16138" max="16138" width="15.5703125" customWidth="1"/>
    <col min="16139" max="16139" width="16.85546875" customWidth="1"/>
    <col min="16140" max="16140" width="17.85546875" customWidth="1"/>
    <col min="16141" max="16141" width="12.5703125" bestFit="1" customWidth="1"/>
    <col min="16142" max="16142" width="14.28515625" bestFit="1" customWidth="1"/>
  </cols>
  <sheetData>
    <row r="2" spans="2:12" ht="27.75" customHeight="1" x14ac:dyDescent="0.4">
      <c r="D2" s="476" t="s">
        <v>62</v>
      </c>
      <c r="E2" s="476"/>
      <c r="F2" s="476"/>
      <c r="G2" s="476"/>
      <c r="H2" s="476"/>
      <c r="I2" s="476"/>
      <c r="J2" s="476"/>
      <c r="K2" s="476"/>
      <c r="L2" s="476"/>
    </row>
    <row r="3" spans="2:12" ht="27" customHeight="1" x14ac:dyDescent="0.3">
      <c r="C3" s="81"/>
      <c r="D3" s="81"/>
      <c r="E3" s="482" t="s">
        <v>28</v>
      </c>
      <c r="F3" s="482"/>
      <c r="G3" s="482"/>
      <c r="H3" s="482"/>
      <c r="I3" s="482"/>
      <c r="J3" s="81"/>
      <c r="K3" s="81"/>
      <c r="L3" s="81"/>
    </row>
    <row r="5" spans="2:12" ht="27" thickBot="1" x14ac:dyDescent="0.3">
      <c r="C5" s="481"/>
      <c r="D5" s="481"/>
      <c r="E5" s="481"/>
      <c r="F5" s="481"/>
      <c r="G5" s="481"/>
      <c r="H5" s="481"/>
      <c r="I5" s="481"/>
      <c r="J5" s="481"/>
      <c r="K5" s="481"/>
      <c r="L5" s="481"/>
    </row>
    <row r="6" spans="2:12" ht="36.75" customHeight="1" thickBot="1" x14ac:dyDescent="0.4">
      <c r="B6" s="194">
        <v>2010</v>
      </c>
      <c r="C6" s="274" t="s">
        <v>2</v>
      </c>
      <c r="D6" s="275" t="s">
        <v>3</v>
      </c>
      <c r="E6" s="275" t="s">
        <v>20</v>
      </c>
      <c r="F6" s="194" t="s">
        <v>5</v>
      </c>
      <c r="G6" s="194" t="s">
        <v>6</v>
      </c>
      <c r="H6" s="194" t="s">
        <v>7</v>
      </c>
      <c r="I6" s="239" t="s">
        <v>24</v>
      </c>
      <c r="J6" s="194" t="s">
        <v>9</v>
      </c>
      <c r="K6" s="194" t="s">
        <v>10</v>
      </c>
      <c r="L6" s="194" t="s">
        <v>21</v>
      </c>
    </row>
    <row r="7" spans="2:12" ht="35.1" customHeight="1" x14ac:dyDescent="0.35">
      <c r="B7" s="276">
        <v>40188</v>
      </c>
      <c r="C7" s="190">
        <v>1838700</v>
      </c>
      <c r="D7" s="237">
        <v>81495450</v>
      </c>
      <c r="E7" s="237">
        <v>15766501</v>
      </c>
      <c r="F7" s="62">
        <v>3554500</v>
      </c>
      <c r="G7" s="62">
        <v>940500</v>
      </c>
      <c r="H7" s="62">
        <v>5069300</v>
      </c>
      <c r="I7" s="61">
        <v>12062177</v>
      </c>
      <c r="J7" s="62">
        <v>72358773</v>
      </c>
      <c r="K7" s="62">
        <v>2295000</v>
      </c>
      <c r="L7" s="62">
        <v>5507900</v>
      </c>
    </row>
    <row r="8" spans="2:12" ht="35.1" customHeight="1" x14ac:dyDescent="0.35">
      <c r="B8" s="276">
        <v>40220</v>
      </c>
      <c r="C8" s="190">
        <v>1633500</v>
      </c>
      <c r="D8" s="237">
        <v>90443465</v>
      </c>
      <c r="E8" s="233">
        <v>18428012</v>
      </c>
      <c r="F8" s="62">
        <v>2032352</v>
      </c>
      <c r="G8" s="271">
        <v>317750</v>
      </c>
      <c r="H8" s="62">
        <v>2173500</v>
      </c>
      <c r="I8" s="61">
        <v>13383974</v>
      </c>
      <c r="J8" s="62">
        <v>71152800</v>
      </c>
      <c r="K8" s="62">
        <v>4536000</v>
      </c>
      <c r="L8" s="271">
        <v>5199300</v>
      </c>
    </row>
    <row r="9" spans="2:12" ht="35.1" customHeight="1" x14ac:dyDescent="0.35">
      <c r="B9" s="276">
        <v>40249</v>
      </c>
      <c r="C9" s="190">
        <v>3348000</v>
      </c>
      <c r="D9" s="237">
        <v>104087700</v>
      </c>
      <c r="E9" s="233">
        <v>22318500</v>
      </c>
      <c r="F9" s="62">
        <v>3307971</v>
      </c>
      <c r="G9" s="271">
        <v>276750</v>
      </c>
      <c r="H9" s="62">
        <v>2544750</v>
      </c>
      <c r="I9" s="61">
        <v>12577492</v>
      </c>
      <c r="J9" s="62">
        <v>94658050</v>
      </c>
      <c r="K9" s="62">
        <v>3577500</v>
      </c>
      <c r="L9" s="271">
        <v>11205000</v>
      </c>
    </row>
    <row r="10" spans="2:12" ht="35.1" customHeight="1" x14ac:dyDescent="0.35">
      <c r="B10" s="276">
        <v>40281</v>
      </c>
      <c r="C10" s="190">
        <v>2794500</v>
      </c>
      <c r="D10" s="237">
        <v>107662050</v>
      </c>
      <c r="E10" s="233">
        <v>20839500</v>
      </c>
      <c r="F10" s="62">
        <v>4352331</v>
      </c>
      <c r="G10" s="271">
        <v>396000</v>
      </c>
      <c r="H10" s="62">
        <v>2492500</v>
      </c>
      <c r="I10" s="61">
        <v>15377633</v>
      </c>
      <c r="J10" s="62">
        <v>78813250</v>
      </c>
      <c r="K10" s="62">
        <v>2430000</v>
      </c>
      <c r="L10" s="271">
        <v>9189600</v>
      </c>
    </row>
    <row r="11" spans="2:12" ht="35.1" customHeight="1" x14ac:dyDescent="0.35">
      <c r="B11" s="276">
        <v>40312</v>
      </c>
      <c r="C11" s="190">
        <v>2915500</v>
      </c>
      <c r="D11" s="237">
        <v>103875661</v>
      </c>
      <c r="E11" s="233">
        <v>17911000</v>
      </c>
      <c r="F11" s="62">
        <v>4922929</v>
      </c>
      <c r="G11" s="271">
        <v>141750</v>
      </c>
      <c r="H11" s="62">
        <v>2403000</v>
      </c>
      <c r="I11" s="61">
        <v>13382183</v>
      </c>
      <c r="J11" s="62">
        <v>86237500</v>
      </c>
      <c r="K11" s="62">
        <v>3982500</v>
      </c>
      <c r="L11" s="271">
        <v>8967500</v>
      </c>
    </row>
    <row r="12" spans="2:12" ht="35.1" customHeight="1" x14ac:dyDescent="0.35">
      <c r="B12" s="276">
        <v>40344</v>
      </c>
      <c r="C12" s="190">
        <v>2558250</v>
      </c>
      <c r="D12" s="237">
        <v>101339850</v>
      </c>
      <c r="E12" s="233">
        <v>21739000</v>
      </c>
      <c r="F12" s="62">
        <v>3752317</v>
      </c>
      <c r="G12" s="271">
        <v>391500</v>
      </c>
      <c r="H12" s="62">
        <v>2824000</v>
      </c>
      <c r="I12" s="61">
        <v>11795040</v>
      </c>
      <c r="J12" s="62">
        <v>79120900</v>
      </c>
      <c r="K12" s="62">
        <v>3991500</v>
      </c>
      <c r="L12" s="271">
        <v>12097400</v>
      </c>
    </row>
    <row r="13" spans="2:12" ht="35.1" customHeight="1" x14ac:dyDescent="0.35">
      <c r="B13" s="276">
        <v>40375</v>
      </c>
      <c r="C13" s="190">
        <v>2632500</v>
      </c>
      <c r="D13" s="237">
        <v>97252350</v>
      </c>
      <c r="E13" s="233">
        <v>20448000</v>
      </c>
      <c r="F13" s="62">
        <v>4412850</v>
      </c>
      <c r="G13" s="271">
        <v>258750</v>
      </c>
      <c r="H13" s="62">
        <v>8816500</v>
      </c>
      <c r="I13" s="61">
        <v>16652741</v>
      </c>
      <c r="J13" s="62">
        <v>74110700</v>
      </c>
      <c r="K13" s="62">
        <v>2493000</v>
      </c>
      <c r="L13" s="271">
        <v>14219400</v>
      </c>
    </row>
    <row r="14" spans="2:12" ht="35.1" customHeight="1" x14ac:dyDescent="0.35">
      <c r="B14" s="276">
        <v>40407</v>
      </c>
      <c r="C14" s="190">
        <v>2340000</v>
      </c>
      <c r="D14" s="237">
        <v>103228950</v>
      </c>
      <c r="E14" s="233">
        <v>19782500</v>
      </c>
      <c r="F14" s="62">
        <v>5347596</v>
      </c>
      <c r="G14" s="271">
        <v>344250</v>
      </c>
      <c r="H14" s="62">
        <v>6366500</v>
      </c>
      <c r="I14" s="61">
        <v>12776127</v>
      </c>
      <c r="J14" s="62">
        <v>82318350</v>
      </c>
      <c r="K14" s="62">
        <v>4234500</v>
      </c>
      <c r="L14" s="271">
        <v>14781800</v>
      </c>
    </row>
    <row r="15" spans="2:12" ht="35.1" customHeight="1" x14ac:dyDescent="0.35">
      <c r="B15" s="276">
        <v>40439</v>
      </c>
      <c r="C15" s="190">
        <v>3294000</v>
      </c>
      <c r="D15" s="237">
        <v>95641000</v>
      </c>
      <c r="E15" s="233">
        <v>18540500</v>
      </c>
      <c r="F15" s="62">
        <v>4353362</v>
      </c>
      <c r="G15" s="271">
        <v>146250</v>
      </c>
      <c r="H15" s="62">
        <v>6148750</v>
      </c>
      <c r="I15" s="61">
        <v>17503856</v>
      </c>
      <c r="J15" s="62">
        <v>81776600</v>
      </c>
      <c r="K15" s="62">
        <v>4716000</v>
      </c>
      <c r="L15" s="271">
        <v>12322400</v>
      </c>
    </row>
    <row r="16" spans="2:12" ht="35.1" customHeight="1" x14ac:dyDescent="0.35">
      <c r="B16" s="276">
        <v>40470</v>
      </c>
      <c r="C16" s="190">
        <v>3350700</v>
      </c>
      <c r="D16" s="237">
        <v>101725000</v>
      </c>
      <c r="E16" s="233">
        <v>19848500</v>
      </c>
      <c r="F16" s="62">
        <v>12369878</v>
      </c>
      <c r="G16" s="271">
        <v>184500</v>
      </c>
      <c r="H16" s="62">
        <v>7340500</v>
      </c>
      <c r="I16" s="61">
        <v>18932739</v>
      </c>
      <c r="J16" s="62">
        <v>82578950</v>
      </c>
      <c r="K16" s="62">
        <v>4297500</v>
      </c>
      <c r="L16" s="271">
        <v>11073300</v>
      </c>
    </row>
    <row r="17" spans="2:13" ht="35.1" customHeight="1" x14ac:dyDescent="0.35">
      <c r="B17" s="276">
        <v>40502</v>
      </c>
      <c r="C17" s="190">
        <v>3676500</v>
      </c>
      <c r="D17" s="237">
        <v>107879880</v>
      </c>
      <c r="E17" s="233">
        <v>16797900</v>
      </c>
      <c r="F17" s="62">
        <v>15562562</v>
      </c>
      <c r="G17" s="271">
        <v>290250</v>
      </c>
      <c r="H17" s="62">
        <v>7907750</v>
      </c>
      <c r="I17" s="61">
        <v>15113144</v>
      </c>
      <c r="J17" s="62">
        <v>90689500</v>
      </c>
      <c r="K17" s="62">
        <v>4527000</v>
      </c>
      <c r="L17" s="271">
        <v>13269200</v>
      </c>
    </row>
    <row r="18" spans="2:13" ht="35.1" customHeight="1" thickBot="1" x14ac:dyDescent="0.4">
      <c r="B18" s="276">
        <v>40533</v>
      </c>
      <c r="C18" s="190">
        <v>3888000</v>
      </c>
      <c r="D18" s="237">
        <v>118191850</v>
      </c>
      <c r="E18" s="272">
        <v>20914500</v>
      </c>
      <c r="F18" s="62">
        <v>5351273</v>
      </c>
      <c r="G18" s="272">
        <v>12212523</v>
      </c>
      <c r="H18" s="62">
        <v>7003750</v>
      </c>
      <c r="I18" s="61">
        <v>17635204</v>
      </c>
      <c r="J18" s="62">
        <v>103521610</v>
      </c>
      <c r="K18" s="62">
        <v>3600000</v>
      </c>
      <c r="L18" s="273">
        <v>16385000</v>
      </c>
    </row>
    <row r="19" spans="2:13" ht="35.1" customHeight="1" thickBot="1" x14ac:dyDescent="0.4">
      <c r="B19" s="277" t="s">
        <v>25</v>
      </c>
      <c r="C19" s="230">
        <v>34270150</v>
      </c>
      <c r="D19" s="234">
        <v>1212823206</v>
      </c>
      <c r="E19" s="234">
        <v>233334413</v>
      </c>
      <c r="F19" s="41">
        <v>69319921</v>
      </c>
      <c r="G19" s="41">
        <v>15900773</v>
      </c>
      <c r="H19" s="41">
        <v>61090800</v>
      </c>
      <c r="I19" s="42">
        <v>177192310</v>
      </c>
      <c r="J19" s="41">
        <v>997336983</v>
      </c>
      <c r="K19" s="41">
        <v>44680500</v>
      </c>
      <c r="L19" s="41">
        <v>134217800</v>
      </c>
    </row>
    <row r="20" spans="2:13" x14ac:dyDescent="0.25">
      <c r="E20" s="4"/>
    </row>
    <row r="21" spans="2:13" x14ac:dyDescent="0.25">
      <c r="E21" s="4"/>
    </row>
    <row r="22" spans="2:13" ht="15.75" thickBot="1" x14ac:dyDescent="0.3">
      <c r="F22" s="4"/>
    </row>
    <row r="23" spans="2:13" ht="21.75" thickBot="1" x14ac:dyDescent="0.4">
      <c r="B23" s="479" t="s">
        <v>19</v>
      </c>
      <c r="C23" s="278" t="s">
        <v>13</v>
      </c>
      <c r="D23" s="279" t="s">
        <v>14</v>
      </c>
      <c r="E23" s="275" t="s">
        <v>20</v>
      </c>
      <c r="F23" s="194" t="s">
        <v>5</v>
      </c>
      <c r="G23" s="194" t="s">
        <v>6</v>
      </c>
      <c r="H23" s="194" t="s">
        <v>7</v>
      </c>
      <c r="I23" s="239" t="s">
        <v>24</v>
      </c>
      <c r="J23" s="194" t="s">
        <v>9</v>
      </c>
      <c r="K23" s="194" t="s">
        <v>10</v>
      </c>
      <c r="L23" s="194" t="s">
        <v>32</v>
      </c>
      <c r="M23" s="38"/>
    </row>
    <row r="24" spans="2:13" ht="21.75" thickBot="1" x14ac:dyDescent="0.4">
      <c r="B24" s="480"/>
      <c r="C24" s="280">
        <v>1045.2</v>
      </c>
      <c r="D24" s="281">
        <v>1183.43</v>
      </c>
      <c r="E24" s="280">
        <v>1183.43</v>
      </c>
      <c r="F24" s="280">
        <v>1183.43</v>
      </c>
      <c r="G24" s="280">
        <v>1183.43</v>
      </c>
      <c r="H24" s="281">
        <v>1240.5999999999999</v>
      </c>
      <c r="I24" s="280">
        <v>1000</v>
      </c>
      <c r="J24" s="282">
        <v>1342.28</v>
      </c>
      <c r="K24" s="282">
        <v>1342.28</v>
      </c>
      <c r="L24" s="282">
        <v>1240.5999999999999</v>
      </c>
      <c r="M24" s="38"/>
    </row>
    <row r="25" spans="2:13" ht="21" x14ac:dyDescent="0.35">
      <c r="B25" s="38"/>
      <c r="C25" s="38"/>
      <c r="D25" s="38"/>
      <c r="E25" s="38"/>
      <c r="F25" s="36"/>
      <c r="G25" s="38"/>
      <c r="H25" s="38"/>
      <c r="I25" s="38"/>
      <c r="J25" s="38"/>
      <c r="K25" s="38"/>
      <c r="L25" s="38"/>
      <c r="M25" s="38"/>
    </row>
    <row r="26" spans="2:13" ht="23.25" x14ac:dyDescent="0.35">
      <c r="B26" s="30"/>
      <c r="E26" s="3"/>
      <c r="F26" s="483" t="s">
        <v>63</v>
      </c>
      <c r="G26" s="483"/>
      <c r="H26" s="31"/>
      <c r="I26" s="31"/>
      <c r="J26" s="31"/>
    </row>
    <row r="27" spans="2:13" ht="21.75" thickBot="1" x14ac:dyDescent="0.4">
      <c r="B27" s="38"/>
      <c r="C27" s="38"/>
      <c r="D27" s="38"/>
      <c r="E27" s="38"/>
      <c r="F27" s="36"/>
      <c r="G27" s="38"/>
      <c r="H27" s="38"/>
      <c r="I27" s="38"/>
      <c r="J27" s="38"/>
      <c r="K27" s="38"/>
      <c r="L27" s="38"/>
      <c r="M27" s="38"/>
    </row>
    <row r="28" spans="2:13" ht="39.75" customHeight="1" thickBot="1" x14ac:dyDescent="0.4">
      <c r="B28" s="194">
        <v>2010</v>
      </c>
      <c r="C28" s="274" t="s">
        <v>2</v>
      </c>
      <c r="D28" s="275" t="s">
        <v>3</v>
      </c>
      <c r="E28" s="275" t="s">
        <v>20</v>
      </c>
      <c r="F28" s="194" t="s">
        <v>5</v>
      </c>
      <c r="G28" s="194" t="s">
        <v>6</v>
      </c>
      <c r="H28" s="194" t="s">
        <v>7</v>
      </c>
      <c r="I28" s="239" t="s">
        <v>24</v>
      </c>
      <c r="J28" s="194" t="s">
        <v>9</v>
      </c>
      <c r="K28" s="194" t="s">
        <v>10</v>
      </c>
      <c r="L28" s="194" t="s">
        <v>32</v>
      </c>
      <c r="M28" s="283" t="s">
        <v>12</v>
      </c>
    </row>
    <row r="29" spans="2:13" ht="30" customHeight="1" x14ac:dyDescent="0.35">
      <c r="B29" s="276">
        <v>40188</v>
      </c>
      <c r="C29" s="195">
        <v>1759.1848450057405</v>
      </c>
      <c r="D29" s="195">
        <v>68863.768875218637</v>
      </c>
      <c r="E29" s="195">
        <v>13322.715327480289</v>
      </c>
      <c r="F29" s="195">
        <v>3003.5574558698022</v>
      </c>
      <c r="G29" s="195">
        <v>794.72381129428857</v>
      </c>
      <c r="H29" s="195">
        <v>4086.1679832339196</v>
      </c>
      <c r="I29" s="195">
        <v>12062.177</v>
      </c>
      <c r="J29" s="195">
        <v>53907.361355305897</v>
      </c>
      <c r="K29" s="195">
        <v>1709.7773936883511</v>
      </c>
      <c r="L29" s="195">
        <v>4439.70659358375</v>
      </c>
      <c r="M29" s="63">
        <v>163949.14064068065</v>
      </c>
    </row>
    <row r="30" spans="2:13" ht="30" customHeight="1" x14ac:dyDescent="0.35">
      <c r="B30" s="276">
        <v>40220</v>
      </c>
      <c r="C30" s="195">
        <v>1562.8587830080367</v>
      </c>
      <c r="D30" s="195">
        <v>76424.854026009139</v>
      </c>
      <c r="E30" s="195">
        <v>15571.695833298125</v>
      </c>
      <c r="F30" s="195">
        <v>1717.3402736114513</v>
      </c>
      <c r="G30" s="195">
        <v>268.49919302366845</v>
      </c>
      <c r="H30" s="195">
        <v>1751.9748508786072</v>
      </c>
      <c r="I30" s="195">
        <v>13383.974</v>
      </c>
      <c r="J30" s="195">
        <v>53008.9102124743</v>
      </c>
      <c r="K30" s="195">
        <v>3379.3247310546235</v>
      </c>
      <c r="L30" s="195">
        <v>4190.9559890375631</v>
      </c>
      <c r="M30" s="450">
        <v>171260.38789239552</v>
      </c>
    </row>
    <row r="31" spans="2:13" ht="30" customHeight="1" x14ac:dyDescent="0.35">
      <c r="B31" s="276">
        <v>40249</v>
      </c>
      <c r="C31" s="195">
        <v>3203.214695752009</v>
      </c>
      <c r="D31" s="195">
        <v>87954.251624515178</v>
      </c>
      <c r="E31" s="195">
        <v>18859.163617619968</v>
      </c>
      <c r="F31" s="195">
        <v>2795.2401071461768</v>
      </c>
      <c r="G31" s="195">
        <v>233.85413585932415</v>
      </c>
      <c r="H31" s="195">
        <v>2051.2252136063198</v>
      </c>
      <c r="I31" s="195">
        <v>12577.492</v>
      </c>
      <c r="J31" s="195">
        <v>70520.345978484373</v>
      </c>
      <c r="K31" s="195">
        <v>2665.241231337724</v>
      </c>
      <c r="L31" s="195">
        <v>9031.9200386909561</v>
      </c>
      <c r="M31" s="450">
        <v>209891.94864301203</v>
      </c>
    </row>
    <row r="32" spans="2:13" ht="30" customHeight="1" x14ac:dyDescent="0.35">
      <c r="B32" s="276">
        <v>40281</v>
      </c>
      <c r="C32" s="195">
        <v>2673.6509758897819</v>
      </c>
      <c r="D32" s="195">
        <v>90974.582358060885</v>
      </c>
      <c r="E32" s="195">
        <v>17609.406555520814</v>
      </c>
      <c r="F32" s="195">
        <v>3677.7257632475093</v>
      </c>
      <c r="G32" s="195">
        <v>334.62055212391101</v>
      </c>
      <c r="H32" s="195">
        <v>2009.108495889086</v>
      </c>
      <c r="I32" s="195">
        <v>15377.633</v>
      </c>
      <c r="J32" s="195">
        <v>58715.953452334834</v>
      </c>
      <c r="K32" s="195">
        <v>1810.3525344935483</v>
      </c>
      <c r="L32" s="195">
        <v>7407.3835241012421</v>
      </c>
      <c r="M32" s="450">
        <v>200590.41721166164</v>
      </c>
    </row>
    <row r="33" spans="2:13" ht="30" customHeight="1" x14ac:dyDescent="0.35">
      <c r="B33" s="276">
        <v>40312</v>
      </c>
      <c r="C33" s="195">
        <v>2789.4182931496362</v>
      </c>
      <c r="D33" s="195">
        <v>87775.078373879311</v>
      </c>
      <c r="E33" s="195">
        <v>15134.819972452953</v>
      </c>
      <c r="F33" s="195">
        <v>4159.8818688050833</v>
      </c>
      <c r="G33" s="195">
        <v>119.77894763526359</v>
      </c>
      <c r="H33" s="195">
        <v>1936.9659842011931</v>
      </c>
      <c r="I33" s="195">
        <v>13382.183000000001</v>
      </c>
      <c r="J33" s="195">
        <v>64247.027445838423</v>
      </c>
      <c r="K33" s="195">
        <v>2966.9666537533153</v>
      </c>
      <c r="L33" s="195">
        <v>7228.3572464936324</v>
      </c>
      <c r="M33" s="450">
        <v>199740.47778620879</v>
      </c>
    </row>
    <row r="34" spans="2:13" ht="30" customHeight="1" x14ac:dyDescent="0.35">
      <c r="B34" s="276">
        <v>40344</v>
      </c>
      <c r="C34" s="195">
        <v>2447.6176808266359</v>
      </c>
      <c r="D34" s="195">
        <v>85632.314543318993</v>
      </c>
      <c r="E34" s="195">
        <v>18369.485309650761</v>
      </c>
      <c r="F34" s="195">
        <v>3170.7130966766094</v>
      </c>
      <c r="G34" s="195">
        <v>330.81804584977561</v>
      </c>
      <c r="H34" s="195">
        <v>2276.3179106883767</v>
      </c>
      <c r="I34" s="195">
        <v>11795.04</v>
      </c>
      <c r="J34" s="195">
        <v>58945.153023214232</v>
      </c>
      <c r="K34" s="195">
        <v>2973.6716631403283</v>
      </c>
      <c r="L34" s="195">
        <v>9751.2493954538131</v>
      </c>
      <c r="M34" s="450">
        <v>195692.3806688195</v>
      </c>
    </row>
    <row r="35" spans="2:13" ht="30" customHeight="1" x14ac:dyDescent="0.35">
      <c r="B35" s="276">
        <v>40375</v>
      </c>
      <c r="C35" s="195">
        <v>2518.6567164179105</v>
      </c>
      <c r="D35" s="195">
        <v>82178.37134431272</v>
      </c>
      <c r="E35" s="195">
        <v>17278.588509671041</v>
      </c>
      <c r="F35" s="195">
        <v>3728.8644026262641</v>
      </c>
      <c r="G35" s="195">
        <v>218.64411076278276</v>
      </c>
      <c r="H35" s="195">
        <v>7106.6419474447857</v>
      </c>
      <c r="I35" s="195">
        <v>16652.741000000002</v>
      </c>
      <c r="J35" s="195">
        <v>55212.548797568321</v>
      </c>
      <c r="K35" s="195">
        <v>1857.2876002026403</v>
      </c>
      <c r="L35" s="195">
        <v>11461.712074802515</v>
      </c>
      <c r="M35" s="450">
        <v>198214.056503809</v>
      </c>
    </row>
    <row r="36" spans="2:13" ht="30" customHeight="1" x14ac:dyDescent="0.35">
      <c r="B36" s="276">
        <v>40407</v>
      </c>
      <c r="C36" s="195">
        <v>2238.8059701492534</v>
      </c>
      <c r="D36" s="195">
        <v>87228.606677201009</v>
      </c>
      <c r="E36" s="195">
        <v>16716.240081796135</v>
      </c>
      <c r="F36" s="195">
        <v>4518.7260758980246</v>
      </c>
      <c r="G36" s="195">
        <v>290.89172997135444</v>
      </c>
      <c r="H36" s="195">
        <v>5131.7910688376596</v>
      </c>
      <c r="I36" s="195">
        <v>12776.127</v>
      </c>
      <c r="J36" s="195">
        <v>61327.256608159252</v>
      </c>
      <c r="K36" s="195">
        <v>3154.7069165896833</v>
      </c>
      <c r="L36" s="195">
        <v>11915.041109140739</v>
      </c>
      <c r="M36" s="450">
        <v>205298.19323774311</v>
      </c>
    </row>
    <row r="37" spans="2:13" ht="30" customHeight="1" x14ac:dyDescent="0.35">
      <c r="B37" s="276">
        <v>40439</v>
      </c>
      <c r="C37" s="195">
        <v>3151.5499425947187</v>
      </c>
      <c r="D37" s="195">
        <v>80816.778347684274</v>
      </c>
      <c r="E37" s="195">
        <v>15666.748350134776</v>
      </c>
      <c r="F37" s="195">
        <v>3678.5969596849832</v>
      </c>
      <c r="G37" s="195">
        <v>123.58145390939895</v>
      </c>
      <c r="H37" s="195">
        <v>4956.2711591165571</v>
      </c>
      <c r="I37" s="195">
        <v>17503.856</v>
      </c>
      <c r="J37" s="195">
        <v>60923.652293113213</v>
      </c>
      <c r="K37" s="195">
        <v>3513.4249187948863</v>
      </c>
      <c r="L37" s="195">
        <v>9932.6132516524267</v>
      </c>
      <c r="M37" s="450">
        <v>200267.07267668523</v>
      </c>
    </row>
    <row r="38" spans="2:13" ht="30" customHeight="1" x14ac:dyDescent="0.35">
      <c r="B38" s="276">
        <v>40470</v>
      </c>
      <c r="C38" s="195">
        <v>3205.7979334098736</v>
      </c>
      <c r="D38" s="195">
        <v>85957.76683031526</v>
      </c>
      <c r="E38" s="195">
        <v>16772.010173816787</v>
      </c>
      <c r="F38" s="195">
        <v>10452.564156730858</v>
      </c>
      <c r="G38" s="195">
        <v>155.90275723954943</v>
      </c>
      <c r="H38" s="195">
        <v>5916.8950507818799</v>
      </c>
      <c r="I38" s="195">
        <v>18932.739000000001</v>
      </c>
      <c r="J38" s="195">
        <v>61521.40387996543</v>
      </c>
      <c r="K38" s="195">
        <v>3201.6419822987755</v>
      </c>
      <c r="L38" s="195">
        <v>8925.7617281960356</v>
      </c>
      <c r="M38" s="450">
        <v>215042.48349275446</v>
      </c>
    </row>
    <row r="39" spans="2:13" ht="30" customHeight="1" x14ac:dyDescent="0.35">
      <c r="B39" s="276">
        <v>40502</v>
      </c>
      <c r="C39" s="195">
        <v>3517.5086107921929</v>
      </c>
      <c r="D39" s="195">
        <v>91158.64901177086</v>
      </c>
      <c r="E39" s="195">
        <v>14194.248920510718</v>
      </c>
      <c r="F39" s="195">
        <v>13150.38658813787</v>
      </c>
      <c r="G39" s="195">
        <v>245.26165468173022</v>
      </c>
      <c r="H39" s="195">
        <v>6374.1334837981631</v>
      </c>
      <c r="I39" s="195">
        <v>15113.144</v>
      </c>
      <c r="J39" s="195">
        <v>67563.77208928093</v>
      </c>
      <c r="K39" s="195">
        <v>3372.6197216676105</v>
      </c>
      <c r="L39" s="195">
        <v>10695.792358536193</v>
      </c>
      <c r="M39" s="450">
        <v>225385.51643917625</v>
      </c>
    </row>
    <row r="40" spans="2:13" ht="30" customHeight="1" thickBot="1" x14ac:dyDescent="0.4">
      <c r="B40" s="276">
        <v>40533</v>
      </c>
      <c r="C40" s="195">
        <v>3719.8622273249139</v>
      </c>
      <c r="D40" s="195">
        <v>99872.278039258759</v>
      </c>
      <c r="E40" s="195">
        <v>17672.781660089739</v>
      </c>
      <c r="F40" s="195">
        <v>4521.8331460246909</v>
      </c>
      <c r="G40" s="195">
        <v>10319.598962338287</v>
      </c>
      <c r="H40" s="195">
        <v>5645.4538126712887</v>
      </c>
      <c r="I40" s="195">
        <v>17635.204000000002</v>
      </c>
      <c r="J40" s="195">
        <v>77123.707423190397</v>
      </c>
      <c r="K40" s="195">
        <v>2682.0037548052569</v>
      </c>
      <c r="L40" s="195">
        <v>13207.319039174594</v>
      </c>
      <c r="M40" s="450">
        <v>252400.04206487793</v>
      </c>
    </row>
    <row r="41" spans="2:13" ht="30" customHeight="1" thickBot="1" x14ac:dyDescent="0.4">
      <c r="B41" s="277" t="s">
        <v>25</v>
      </c>
      <c r="C41" s="230">
        <v>32788.126674320702</v>
      </c>
      <c r="D41" s="234">
        <v>1024837.300051545</v>
      </c>
      <c r="E41" s="234">
        <v>197167.90431204211</v>
      </c>
      <c r="F41" s="41">
        <v>58575.429894459325</v>
      </c>
      <c r="G41" s="41">
        <v>13436.175354689334</v>
      </c>
      <c r="H41" s="41">
        <v>49242.946961147834</v>
      </c>
      <c r="I41" s="42">
        <v>177192.31000000003</v>
      </c>
      <c r="J41" s="41">
        <v>743017.09255892946</v>
      </c>
      <c r="K41" s="41">
        <v>33287.019101826736</v>
      </c>
      <c r="L41" s="41">
        <v>108187.81234886346</v>
      </c>
      <c r="M41" s="41">
        <v>2437732.1172578242</v>
      </c>
    </row>
    <row r="42" spans="2:13" x14ac:dyDescent="0.25">
      <c r="B42" s="30"/>
    </row>
  </sheetData>
  <mergeCells count="5">
    <mergeCell ref="B23:B24"/>
    <mergeCell ref="C5:L5"/>
    <mergeCell ref="D2:L2"/>
    <mergeCell ref="E3:I3"/>
    <mergeCell ref="F26:G26"/>
  </mergeCells>
  <pageMargins left="0.7" right="0.7" top="0.75" bottom="0.75" header="0.3" footer="0.3"/>
  <pageSetup scale="42"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Q53"/>
  <sheetViews>
    <sheetView zoomScale="70" zoomScaleNormal="70" zoomScaleSheetLayoutView="70" workbookViewId="0"/>
  </sheetViews>
  <sheetFormatPr defaultRowHeight="15" x14ac:dyDescent="0.25"/>
  <cols>
    <col min="2" max="2" width="22" style="30" customWidth="1"/>
    <col min="3" max="3" width="19.7109375" customWidth="1"/>
    <col min="4" max="4" width="23.140625" customWidth="1"/>
    <col min="5" max="5" width="21.5703125" customWidth="1"/>
    <col min="6" max="6" width="21.140625" customWidth="1"/>
    <col min="7" max="7" width="18.7109375" customWidth="1"/>
    <col min="8" max="8" width="19.42578125" customWidth="1"/>
    <col min="9" max="9" width="22.42578125" customWidth="1"/>
    <col min="10" max="10" width="21.7109375" customWidth="1"/>
    <col min="11" max="11" width="21.85546875" customWidth="1"/>
    <col min="12" max="12" width="19.7109375" customWidth="1"/>
    <col min="13" max="13" width="17.85546875" bestFit="1" customWidth="1"/>
  </cols>
  <sheetData>
    <row r="1" spans="2:13" ht="36" x14ac:dyDescent="0.25">
      <c r="C1" s="1"/>
      <c r="D1" s="483" t="s">
        <v>62</v>
      </c>
      <c r="E1" s="483"/>
      <c r="F1" s="483"/>
      <c r="G1" s="483"/>
      <c r="H1" s="483"/>
      <c r="I1" s="483"/>
      <c r="J1" s="483"/>
      <c r="K1" s="483"/>
      <c r="L1" s="1"/>
    </row>
    <row r="2" spans="2:13" ht="36.75" thickBot="1" x14ac:dyDescent="0.3">
      <c r="C2" s="1"/>
      <c r="E2" s="31"/>
      <c r="F2" s="32"/>
      <c r="G2" s="336" t="s">
        <v>0</v>
      </c>
      <c r="H2" s="31"/>
      <c r="I2" s="31"/>
      <c r="J2" s="1"/>
      <c r="K2" s="1"/>
      <c r="L2" s="1"/>
    </row>
    <row r="3" spans="2:13" s="32" customFormat="1" ht="58.5" customHeight="1" thickBot="1" x14ac:dyDescent="0.3">
      <c r="B3" s="59" t="s">
        <v>22</v>
      </c>
      <c r="C3" s="57" t="s">
        <v>2</v>
      </c>
      <c r="D3" s="58" t="s">
        <v>3</v>
      </c>
      <c r="E3" s="57" t="s">
        <v>4</v>
      </c>
      <c r="F3" s="57" t="s">
        <v>5</v>
      </c>
      <c r="G3" s="58" t="s">
        <v>6</v>
      </c>
      <c r="H3" s="58" t="s">
        <v>7</v>
      </c>
      <c r="I3" s="57" t="s">
        <v>8</v>
      </c>
      <c r="J3" s="58" t="s">
        <v>9</v>
      </c>
      <c r="K3" s="57" t="s">
        <v>10</v>
      </c>
      <c r="L3" s="168" t="s">
        <v>32</v>
      </c>
      <c r="M3" s="33"/>
    </row>
    <row r="4" spans="2:13" s="38" customFormat="1" ht="21" x14ac:dyDescent="0.35">
      <c r="B4" s="165">
        <v>40553</v>
      </c>
      <c r="C4" s="166">
        <v>3060450</v>
      </c>
      <c r="D4" s="167">
        <v>91590150</v>
      </c>
      <c r="E4" s="166">
        <v>19726500</v>
      </c>
      <c r="F4" s="166">
        <v>3840270</v>
      </c>
      <c r="G4" s="167">
        <v>7166018</v>
      </c>
      <c r="H4" s="167">
        <v>5930750</v>
      </c>
      <c r="I4" s="166">
        <v>14136719</v>
      </c>
      <c r="J4" s="167">
        <v>76432700</v>
      </c>
      <c r="K4" s="166">
        <v>4378500</v>
      </c>
      <c r="L4" s="167">
        <v>11541700</v>
      </c>
      <c r="M4" s="37"/>
    </row>
    <row r="5" spans="2:13" s="38" customFormat="1" ht="21" x14ac:dyDescent="0.35">
      <c r="B5" s="160">
        <v>40585</v>
      </c>
      <c r="C5" s="34">
        <v>3331800</v>
      </c>
      <c r="D5" s="35">
        <v>103215725</v>
      </c>
      <c r="E5" s="34">
        <v>21569500</v>
      </c>
      <c r="F5" s="34">
        <v>3945780</v>
      </c>
      <c r="G5" s="35">
        <v>8080928</v>
      </c>
      <c r="H5" s="35">
        <v>6223500</v>
      </c>
      <c r="I5" s="34">
        <v>18310322</v>
      </c>
      <c r="J5" s="35">
        <v>81530000</v>
      </c>
      <c r="K5" s="34">
        <v>3847500</v>
      </c>
      <c r="L5" s="35">
        <v>10919100</v>
      </c>
      <c r="M5" s="37"/>
    </row>
    <row r="6" spans="2:13" s="38" customFormat="1" ht="21" x14ac:dyDescent="0.35">
      <c r="B6" s="160">
        <v>40614</v>
      </c>
      <c r="C6" s="34">
        <v>3954150</v>
      </c>
      <c r="D6" s="35">
        <v>116778800</v>
      </c>
      <c r="E6" s="34">
        <v>23114365</v>
      </c>
      <c r="F6" s="34">
        <v>7279929</v>
      </c>
      <c r="G6" s="35">
        <v>12722856</v>
      </c>
      <c r="H6" s="35">
        <v>7028250</v>
      </c>
      <c r="I6" s="34">
        <v>16435497</v>
      </c>
      <c r="J6" s="35">
        <v>88479850</v>
      </c>
      <c r="K6" s="34">
        <v>4036500</v>
      </c>
      <c r="L6" s="35">
        <v>13444600</v>
      </c>
      <c r="M6" s="37"/>
    </row>
    <row r="7" spans="2:13" s="38" customFormat="1" ht="21" x14ac:dyDescent="0.35">
      <c r="B7" s="160">
        <v>40646</v>
      </c>
      <c r="C7" s="34">
        <v>3194100</v>
      </c>
      <c r="D7" s="35">
        <v>110720050</v>
      </c>
      <c r="E7" s="34">
        <v>20037000</v>
      </c>
      <c r="F7" s="34">
        <v>6160073</v>
      </c>
      <c r="G7" s="35">
        <v>6319641.3660000004</v>
      </c>
      <c r="H7" s="35">
        <v>5689500</v>
      </c>
      <c r="I7" s="34">
        <v>14813504</v>
      </c>
      <c r="J7" s="35">
        <v>86678850</v>
      </c>
      <c r="K7" s="34">
        <v>3847500</v>
      </c>
      <c r="L7" s="35">
        <v>13470500</v>
      </c>
      <c r="M7" s="37"/>
    </row>
    <row r="8" spans="2:13" s="38" customFormat="1" ht="21" x14ac:dyDescent="0.35">
      <c r="B8" s="160">
        <v>40677</v>
      </c>
      <c r="C8" s="34">
        <v>3780000</v>
      </c>
      <c r="D8" s="35">
        <v>113814500</v>
      </c>
      <c r="E8" s="34">
        <v>18914500</v>
      </c>
      <c r="F8" s="34">
        <v>8589671</v>
      </c>
      <c r="G8" s="35">
        <v>9597654</v>
      </c>
      <c r="H8" s="35">
        <v>8347500</v>
      </c>
      <c r="I8" s="34">
        <v>15995525</v>
      </c>
      <c r="J8" s="35">
        <v>87067550</v>
      </c>
      <c r="K8" s="34">
        <v>3928500</v>
      </c>
      <c r="L8" s="35">
        <v>13746800</v>
      </c>
      <c r="M8" s="37"/>
    </row>
    <row r="9" spans="2:13" s="38" customFormat="1" ht="21" x14ac:dyDescent="0.35">
      <c r="B9" s="160">
        <v>40709</v>
      </c>
      <c r="C9" s="34">
        <v>3306150</v>
      </c>
      <c r="D9" s="35">
        <v>114999750</v>
      </c>
      <c r="E9" s="34">
        <v>22805000</v>
      </c>
      <c r="F9" s="34">
        <v>7918244</v>
      </c>
      <c r="G9" s="35">
        <v>8877457</v>
      </c>
      <c r="H9" s="35">
        <v>8605500</v>
      </c>
      <c r="I9" s="34">
        <v>17479166</v>
      </c>
      <c r="J9" s="35">
        <v>92292350</v>
      </c>
      <c r="K9" s="34">
        <v>5602500</v>
      </c>
      <c r="L9" s="35">
        <v>14183700</v>
      </c>
      <c r="M9" s="37"/>
    </row>
    <row r="10" spans="2:13" s="38" customFormat="1" ht="21" x14ac:dyDescent="0.35">
      <c r="B10" s="160">
        <v>40740</v>
      </c>
      <c r="C10" s="34">
        <v>2918700</v>
      </c>
      <c r="D10" s="35">
        <v>102325150</v>
      </c>
      <c r="E10" s="34">
        <v>25236000</v>
      </c>
      <c r="F10" s="34">
        <v>5979387</v>
      </c>
      <c r="G10" s="35">
        <v>8260830</v>
      </c>
      <c r="H10" s="35">
        <v>8614500</v>
      </c>
      <c r="I10" s="34">
        <v>15878339</v>
      </c>
      <c r="J10" s="35">
        <v>81494200</v>
      </c>
      <c r="K10" s="34">
        <v>5805000</v>
      </c>
      <c r="L10" s="35">
        <v>14776500</v>
      </c>
      <c r="M10" s="37"/>
    </row>
    <row r="11" spans="2:13" s="38" customFormat="1" ht="21" x14ac:dyDescent="0.35">
      <c r="B11" s="160">
        <v>40772</v>
      </c>
      <c r="C11" s="34">
        <v>3415500</v>
      </c>
      <c r="D11" s="35">
        <v>113709050</v>
      </c>
      <c r="E11" s="34">
        <v>29046500</v>
      </c>
      <c r="F11" s="34">
        <v>7104928</v>
      </c>
      <c r="G11" s="35">
        <v>7665360</v>
      </c>
      <c r="H11" s="35">
        <v>4388250</v>
      </c>
      <c r="I11" s="34">
        <v>18569980</v>
      </c>
      <c r="J11" s="35">
        <v>93446600</v>
      </c>
      <c r="K11" s="34">
        <v>5899500</v>
      </c>
      <c r="L11" s="35">
        <v>15930200</v>
      </c>
      <c r="M11" s="37"/>
    </row>
    <row r="12" spans="2:13" s="38" customFormat="1" ht="21" x14ac:dyDescent="0.35">
      <c r="B12" s="160">
        <v>40804</v>
      </c>
      <c r="C12" s="34">
        <v>3631500</v>
      </c>
      <c r="D12" s="35">
        <v>115859350</v>
      </c>
      <c r="E12" s="34">
        <v>23180500</v>
      </c>
      <c r="F12" s="34">
        <v>9927381</v>
      </c>
      <c r="G12" s="35">
        <v>6042900</v>
      </c>
      <c r="H12" s="35">
        <v>1674000</v>
      </c>
      <c r="I12" s="34">
        <v>22866870</v>
      </c>
      <c r="J12" s="35">
        <v>93473850</v>
      </c>
      <c r="K12" s="34">
        <v>6862500</v>
      </c>
      <c r="L12" s="35">
        <v>14473000</v>
      </c>
      <c r="M12" s="36"/>
    </row>
    <row r="13" spans="2:13" s="38" customFormat="1" ht="21" x14ac:dyDescent="0.35">
      <c r="B13" s="160">
        <v>40835</v>
      </c>
      <c r="C13" s="34">
        <v>2344950</v>
      </c>
      <c r="D13" s="35">
        <v>110472450</v>
      </c>
      <c r="E13" s="34">
        <v>19709000</v>
      </c>
      <c r="F13" s="34">
        <v>7842801</v>
      </c>
      <c r="G13" s="35">
        <v>7518120</v>
      </c>
      <c r="H13" s="35">
        <v>4944000</v>
      </c>
      <c r="I13" s="34">
        <v>19061320</v>
      </c>
      <c r="J13" s="35">
        <v>92050900</v>
      </c>
      <c r="K13" s="34">
        <v>4333500</v>
      </c>
      <c r="L13" s="35">
        <v>14355000</v>
      </c>
    </row>
    <row r="14" spans="2:13" s="38" customFormat="1" ht="21" x14ac:dyDescent="0.35">
      <c r="B14" s="160">
        <v>40867</v>
      </c>
      <c r="C14" s="34">
        <v>3350700</v>
      </c>
      <c r="D14" s="35">
        <v>122973150</v>
      </c>
      <c r="E14" s="34">
        <v>19902800</v>
      </c>
      <c r="F14" s="34">
        <v>6994255</v>
      </c>
      <c r="G14" s="35">
        <v>6220153</v>
      </c>
      <c r="H14" s="35">
        <v>9420500</v>
      </c>
      <c r="I14" s="34">
        <v>18170860</v>
      </c>
      <c r="J14" s="35">
        <v>102105700</v>
      </c>
      <c r="K14" s="34">
        <v>5989500</v>
      </c>
      <c r="L14" s="35">
        <v>14992500</v>
      </c>
    </row>
    <row r="15" spans="2:13" s="38" customFormat="1" ht="21.75" thickBot="1" x14ac:dyDescent="0.4">
      <c r="B15" s="161">
        <v>40898</v>
      </c>
      <c r="C15" s="39">
        <v>2937600</v>
      </c>
      <c r="D15" s="40">
        <v>127146550</v>
      </c>
      <c r="E15" s="39">
        <v>23199600</v>
      </c>
      <c r="F15" s="39">
        <v>7714186</v>
      </c>
      <c r="G15" s="40">
        <v>6777580</v>
      </c>
      <c r="H15" s="40">
        <v>6441750</v>
      </c>
      <c r="I15" s="39">
        <v>22712330</v>
      </c>
      <c r="J15" s="40">
        <v>108177100</v>
      </c>
      <c r="K15" s="39">
        <v>6628500</v>
      </c>
      <c r="L15" s="40">
        <v>16038200</v>
      </c>
    </row>
    <row r="16" spans="2:13" s="38" customFormat="1" ht="28.5" x14ac:dyDescent="0.45">
      <c r="B16" s="162" t="s">
        <v>23</v>
      </c>
      <c r="C16" s="163">
        <v>39225600</v>
      </c>
      <c r="D16" s="164">
        <v>1343604675</v>
      </c>
      <c r="E16" s="163">
        <v>266441265</v>
      </c>
      <c r="F16" s="163">
        <v>83296905</v>
      </c>
      <c r="G16" s="164">
        <v>95249497.365999997</v>
      </c>
      <c r="H16" s="164">
        <v>77308000</v>
      </c>
      <c r="I16" s="163">
        <v>214430432</v>
      </c>
      <c r="J16" s="164">
        <v>1083229650</v>
      </c>
      <c r="K16" s="163">
        <v>61159500</v>
      </c>
      <c r="L16" s="164">
        <v>167871800</v>
      </c>
      <c r="M16" s="37"/>
    </row>
    <row r="17" spans="2:17" s="38" customFormat="1" ht="33.75" customHeight="1" x14ac:dyDescent="0.35">
      <c r="B17" s="44"/>
      <c r="C17" s="36"/>
      <c r="D17" s="36"/>
      <c r="E17" s="36"/>
      <c r="F17" s="36"/>
      <c r="G17" s="36"/>
      <c r="H17" s="36"/>
      <c r="I17" s="36"/>
      <c r="J17" s="36"/>
      <c r="K17" s="36"/>
      <c r="L17" s="36"/>
      <c r="Q17" s="43"/>
    </row>
    <row r="18" spans="2:17" ht="19.5" thickBot="1" x14ac:dyDescent="0.35">
      <c r="B18" s="45"/>
      <c r="C18" s="46"/>
      <c r="D18" s="28"/>
      <c r="E18" s="16"/>
      <c r="F18" s="28"/>
      <c r="G18" s="28"/>
      <c r="H18" s="28"/>
      <c r="I18" s="28"/>
      <c r="J18" s="16"/>
      <c r="K18" s="28"/>
      <c r="L18" s="28"/>
    </row>
    <row r="19" spans="2:17" ht="21.75" thickBot="1" x14ac:dyDescent="0.3">
      <c r="B19" s="485" t="s">
        <v>19</v>
      </c>
      <c r="C19" s="47" t="s">
        <v>13</v>
      </c>
      <c r="D19" s="48" t="s">
        <v>14</v>
      </c>
      <c r="E19" s="57" t="s">
        <v>4</v>
      </c>
      <c r="F19" s="57" t="s">
        <v>5</v>
      </c>
      <c r="G19" s="58" t="s">
        <v>6</v>
      </c>
      <c r="H19" s="48" t="s">
        <v>16</v>
      </c>
      <c r="I19" s="47" t="s">
        <v>17</v>
      </c>
      <c r="J19" s="49" t="s">
        <v>18</v>
      </c>
      <c r="K19" s="57" t="s">
        <v>10</v>
      </c>
      <c r="L19" s="168" t="s">
        <v>21</v>
      </c>
    </row>
    <row r="20" spans="2:17" ht="19.5" thickBot="1" x14ac:dyDescent="0.35">
      <c r="B20" s="486"/>
      <c r="C20" s="51">
        <v>1045.2</v>
      </c>
      <c r="D20" s="52">
        <v>1183.43</v>
      </c>
      <c r="E20" s="51">
        <v>1183.43</v>
      </c>
      <c r="F20" s="51">
        <v>1183.43</v>
      </c>
      <c r="G20" s="51">
        <v>1183.43</v>
      </c>
      <c r="H20" s="52">
        <v>1240.5999999999999</v>
      </c>
      <c r="I20" s="51">
        <v>1000</v>
      </c>
      <c r="J20" s="53">
        <v>1342.28</v>
      </c>
      <c r="K20" s="53">
        <v>1342.28</v>
      </c>
      <c r="L20" s="52">
        <v>1240.5999999999999</v>
      </c>
    </row>
    <row r="21" spans="2:17" ht="18.75" x14ac:dyDescent="0.3">
      <c r="B21" s="54"/>
      <c r="C21" s="55"/>
      <c r="D21" s="55"/>
      <c r="E21" s="55"/>
      <c r="F21" s="55"/>
      <c r="G21" s="55"/>
    </row>
    <row r="22" spans="2:17" x14ac:dyDescent="0.25">
      <c r="F22" s="4"/>
    </row>
    <row r="23" spans="2:17" ht="24" thickBot="1" x14ac:dyDescent="0.4">
      <c r="E23" s="3"/>
      <c r="F23" s="484" t="s">
        <v>63</v>
      </c>
      <c r="G23" s="484"/>
      <c r="H23" s="56"/>
      <c r="I23" s="56"/>
      <c r="J23" s="56"/>
    </row>
    <row r="24" spans="2:17" s="32" customFormat="1" ht="50.1" customHeight="1" thickBot="1" x14ac:dyDescent="0.3">
      <c r="B24" s="57">
        <v>2011</v>
      </c>
      <c r="C24" s="58" t="s">
        <v>2</v>
      </c>
      <c r="D24" s="59" t="s">
        <v>3</v>
      </c>
      <c r="E24" s="57" t="s">
        <v>20</v>
      </c>
      <c r="F24" s="59" t="s">
        <v>5</v>
      </c>
      <c r="G24" s="57" t="s">
        <v>6</v>
      </c>
      <c r="H24" s="59" t="s">
        <v>7</v>
      </c>
      <c r="I24" s="57" t="s">
        <v>24</v>
      </c>
      <c r="J24" s="58" t="s">
        <v>9</v>
      </c>
      <c r="K24" s="57" t="s">
        <v>10</v>
      </c>
      <c r="L24" s="58" t="s">
        <v>21</v>
      </c>
      <c r="M24" s="57" t="s">
        <v>12</v>
      </c>
    </row>
    <row r="25" spans="2:17" s="38" customFormat="1" ht="21" x14ac:dyDescent="0.35">
      <c r="B25" s="60">
        <v>40553</v>
      </c>
      <c r="C25" s="146">
        <v>2928.0998851894374</v>
      </c>
      <c r="D25" s="147">
        <v>77393.804449777337</v>
      </c>
      <c r="E25" s="148">
        <v>16668.920003718005</v>
      </c>
      <c r="F25" s="147">
        <v>3245.0335043052819</v>
      </c>
      <c r="G25" s="148">
        <v>6055.2952012370815</v>
      </c>
      <c r="H25" s="146">
        <v>4780.5497339996782</v>
      </c>
      <c r="I25" s="148">
        <v>14136.718999999999</v>
      </c>
      <c r="J25" s="146">
        <v>56942.441219417706</v>
      </c>
      <c r="K25" s="148">
        <v>3261.9870667818936</v>
      </c>
      <c r="L25" s="146">
        <v>9303.3209737223933</v>
      </c>
      <c r="M25" s="63">
        <v>194716.17103814881</v>
      </c>
    </row>
    <row r="26" spans="2:17" s="38" customFormat="1" ht="21" x14ac:dyDescent="0.35">
      <c r="B26" s="60">
        <v>40585</v>
      </c>
      <c r="C26" s="146">
        <v>3187.7152698048221</v>
      </c>
      <c r="D26" s="147">
        <v>87217.431533762021</v>
      </c>
      <c r="E26" s="148">
        <v>18226.257573324994</v>
      </c>
      <c r="F26" s="147">
        <v>3334.189601412842</v>
      </c>
      <c r="G26" s="148">
        <v>6828.395426852454</v>
      </c>
      <c r="H26" s="146">
        <v>5016.5242624536522</v>
      </c>
      <c r="I26" s="148">
        <v>18310.322</v>
      </c>
      <c r="J26" s="146">
        <v>60739.935035909053</v>
      </c>
      <c r="K26" s="148">
        <v>2866.3915129481184</v>
      </c>
      <c r="L26" s="146">
        <v>8801.4670320812511</v>
      </c>
      <c r="M26" s="63">
        <v>214528.6292485492</v>
      </c>
    </row>
    <row r="27" spans="2:17" s="38" customFormat="1" ht="21" x14ac:dyDescent="0.35">
      <c r="B27" s="60">
        <v>40614</v>
      </c>
      <c r="C27" s="146">
        <v>3783.1515499425946</v>
      </c>
      <c r="D27" s="147">
        <v>98678.248819110551</v>
      </c>
      <c r="E27" s="148">
        <v>19531.670652256576</v>
      </c>
      <c r="F27" s="147">
        <v>6151.5501550577555</v>
      </c>
      <c r="G27" s="148">
        <v>10750.831058871247</v>
      </c>
      <c r="H27" s="146">
        <v>5665.2023214573601</v>
      </c>
      <c r="I27" s="148">
        <v>16435.496999999999</v>
      </c>
      <c r="J27" s="146">
        <v>65917.580534612745</v>
      </c>
      <c r="K27" s="148">
        <v>3007.1967100753941</v>
      </c>
      <c r="L27" s="146">
        <v>10837.175560212801</v>
      </c>
      <c r="M27" s="63">
        <v>240758.10436159701</v>
      </c>
    </row>
    <row r="28" spans="2:17" s="38" customFormat="1" ht="21" x14ac:dyDescent="0.35">
      <c r="B28" s="60">
        <v>40646</v>
      </c>
      <c r="C28" s="146">
        <v>3055.9701492537311</v>
      </c>
      <c r="D28" s="147">
        <v>93558.596621684424</v>
      </c>
      <c r="E28" s="148">
        <v>16931.292936633345</v>
      </c>
      <c r="F28" s="147">
        <v>5205.2702736959509</v>
      </c>
      <c r="G28" s="148">
        <v>5340.1057654445131</v>
      </c>
      <c r="H28" s="146">
        <v>4586.0873770756089</v>
      </c>
      <c r="I28" s="148">
        <v>14813.504000000001</v>
      </c>
      <c r="J28" s="146">
        <v>64575.833656167117</v>
      </c>
      <c r="K28" s="148">
        <v>2866.3915129481184</v>
      </c>
      <c r="L28" s="146">
        <v>10858.052555215219</v>
      </c>
      <c r="M28" s="63">
        <v>221791.10484811803</v>
      </c>
    </row>
    <row r="29" spans="2:17" s="38" customFormat="1" ht="21" x14ac:dyDescent="0.35">
      <c r="B29" s="60">
        <v>40677</v>
      </c>
      <c r="C29" s="146">
        <v>3616.5327210103328</v>
      </c>
      <c r="D29" s="147">
        <v>96173.411186128447</v>
      </c>
      <c r="E29" s="148">
        <v>15982.778871585137</v>
      </c>
      <c r="F29" s="147">
        <v>7258.2839711685519</v>
      </c>
      <c r="G29" s="148">
        <v>8110.0310115511684</v>
      </c>
      <c r="H29" s="146">
        <v>6728.5990649685637</v>
      </c>
      <c r="I29" s="148">
        <v>15995.525</v>
      </c>
      <c r="J29" s="146">
        <v>64865.415561581787</v>
      </c>
      <c r="K29" s="148">
        <v>2926.7365974312365</v>
      </c>
      <c r="L29" s="146">
        <v>11080.767370627116</v>
      </c>
      <c r="M29" s="63">
        <v>232738.08135605234</v>
      </c>
    </row>
    <row r="30" spans="2:17" s="38" customFormat="1" ht="21" x14ac:dyDescent="0.35">
      <c r="B30" s="60">
        <v>40709</v>
      </c>
      <c r="C30" s="146">
        <v>3163.1745120551091</v>
      </c>
      <c r="D30" s="147">
        <v>97174.949088665991</v>
      </c>
      <c r="E30" s="148">
        <v>19270.256795923713</v>
      </c>
      <c r="F30" s="147">
        <v>6690.9272200299129</v>
      </c>
      <c r="G30" s="148">
        <v>7501.4635424148446</v>
      </c>
      <c r="H30" s="146">
        <v>6936.5629534096406</v>
      </c>
      <c r="I30" s="148">
        <v>17479.166000000001</v>
      </c>
      <c r="J30" s="146">
        <v>68757.897011055815</v>
      </c>
      <c r="K30" s="148">
        <v>4173.868343415681</v>
      </c>
      <c r="L30" s="146">
        <v>11432.93567628567</v>
      </c>
      <c r="M30" s="63">
        <v>242581.20114325639</v>
      </c>
    </row>
    <row r="31" spans="2:17" s="38" customFormat="1" ht="21" x14ac:dyDescent="0.35">
      <c r="B31" s="60">
        <v>40740</v>
      </c>
      <c r="C31" s="146">
        <v>2792.4799081515498</v>
      </c>
      <c r="D31" s="147">
        <v>86464.89441707579</v>
      </c>
      <c r="E31" s="148">
        <v>21324.455185351053</v>
      </c>
      <c r="F31" s="147">
        <v>5052.5903517740799</v>
      </c>
      <c r="G31" s="148">
        <v>6980.4128676812315</v>
      </c>
      <c r="H31" s="146">
        <v>6943.8175076575853</v>
      </c>
      <c r="I31" s="148">
        <v>15878.339</v>
      </c>
      <c r="J31" s="146">
        <v>60713.263998569601</v>
      </c>
      <c r="K31" s="148">
        <v>4324.7310546234767</v>
      </c>
      <c r="L31" s="146">
        <v>11910.768982750284</v>
      </c>
      <c r="M31" s="63">
        <v>222385.75327363462</v>
      </c>
    </row>
    <row r="32" spans="2:17" s="38" customFormat="1" ht="21" x14ac:dyDescent="0.35">
      <c r="B32" s="60">
        <v>40772</v>
      </c>
      <c r="C32" s="146">
        <v>3267.795637198622</v>
      </c>
      <c r="D32" s="147">
        <v>96084.305789104546</v>
      </c>
      <c r="E32" s="148">
        <v>24544.332998149446</v>
      </c>
      <c r="F32" s="147">
        <v>6003.674066062209</v>
      </c>
      <c r="G32" s="148">
        <v>6477.239887445814</v>
      </c>
      <c r="H32" s="146">
        <v>3537.1997420602938</v>
      </c>
      <c r="I32" s="148">
        <v>18569.98</v>
      </c>
      <c r="J32" s="146">
        <v>69617.814464940253</v>
      </c>
      <c r="K32" s="148">
        <v>4395.1336531871148</v>
      </c>
      <c r="L32" s="146">
        <v>12840.722231178463</v>
      </c>
      <c r="M32" s="63">
        <v>245338.19846932677</v>
      </c>
    </row>
    <row r="33" spans="2:13" s="38" customFormat="1" ht="21" x14ac:dyDescent="0.35">
      <c r="B33" s="60">
        <v>40804</v>
      </c>
      <c r="C33" s="146">
        <v>3474.4546498277841</v>
      </c>
      <c r="D33" s="147">
        <v>97901.312287165274</v>
      </c>
      <c r="E33" s="148">
        <v>19587.554819465451</v>
      </c>
      <c r="F33" s="147">
        <v>8388.6507862737963</v>
      </c>
      <c r="G33" s="148">
        <v>5106.2589253272263</v>
      </c>
      <c r="H33" s="146">
        <v>1349.3470901176852</v>
      </c>
      <c r="I33" s="148">
        <v>22866.87</v>
      </c>
      <c r="J33" s="146">
        <v>69638.115743362039</v>
      </c>
      <c r="K33" s="148">
        <v>5112.5696575975207</v>
      </c>
      <c r="L33" s="146">
        <v>11666.12929227793</v>
      </c>
      <c r="M33" s="63">
        <v>245091.26325141473</v>
      </c>
    </row>
    <row r="34" spans="2:13" s="38" customFormat="1" ht="21" x14ac:dyDescent="0.35">
      <c r="B34" s="60">
        <v>40835</v>
      </c>
      <c r="C34" s="146">
        <v>2243.5419058553384</v>
      </c>
      <c r="D34" s="147">
        <v>93349.374276467555</v>
      </c>
      <c r="E34" s="148">
        <v>16654.132479318589</v>
      </c>
      <c r="F34" s="147">
        <v>6627.1777798433368</v>
      </c>
      <c r="G34" s="148">
        <v>6352.8218821561049</v>
      </c>
      <c r="H34" s="146">
        <v>3985.1684668708695</v>
      </c>
      <c r="I34" s="148">
        <v>19061.32</v>
      </c>
      <c r="J34" s="146">
        <v>68578.016509223118</v>
      </c>
      <c r="K34" s="148">
        <v>3228.4620198468278</v>
      </c>
      <c r="L34" s="146">
        <v>11571.014025471546</v>
      </c>
      <c r="M34" s="63">
        <v>231651.02934505331</v>
      </c>
    </row>
    <row r="35" spans="2:13" s="38" customFormat="1" ht="21" x14ac:dyDescent="0.35">
      <c r="B35" s="60">
        <v>40867</v>
      </c>
      <c r="C35" s="146">
        <v>3205.7979334098736</v>
      </c>
      <c r="D35" s="147">
        <v>103912.48320559728</v>
      </c>
      <c r="E35" s="148">
        <v>16817.893749524686</v>
      </c>
      <c r="F35" s="147">
        <v>5910.1552267561237</v>
      </c>
      <c r="G35" s="148">
        <v>5256.0379574626295</v>
      </c>
      <c r="H35" s="146">
        <v>7593.503143640175</v>
      </c>
      <c r="I35" s="148">
        <v>18170.86</v>
      </c>
      <c r="J35" s="146">
        <v>76068.852996394198</v>
      </c>
      <c r="K35" s="148">
        <v>4462.1837470572464</v>
      </c>
      <c r="L35" s="146">
        <v>12084.878284700952</v>
      </c>
      <c r="M35" s="63">
        <v>253482.6462445432</v>
      </c>
    </row>
    <row r="36" spans="2:13" s="38" customFormat="1" ht="21.75" thickBot="1" x14ac:dyDescent="0.4">
      <c r="B36" s="60">
        <v>40898</v>
      </c>
      <c r="C36" s="146">
        <v>2810.5625717566013</v>
      </c>
      <c r="D36" s="147">
        <v>107439.01202436983</v>
      </c>
      <c r="E36" s="148">
        <v>19603.694346095672</v>
      </c>
      <c r="F36" s="147">
        <v>6518.4979255215767</v>
      </c>
      <c r="G36" s="148">
        <v>5727.0645496565066</v>
      </c>
      <c r="H36" s="146">
        <v>5192.4472029663066</v>
      </c>
      <c r="I36" s="148">
        <v>22712.33</v>
      </c>
      <c r="J36" s="146">
        <v>80592.052328873266</v>
      </c>
      <c r="K36" s="148">
        <v>4938.2394135351788</v>
      </c>
      <c r="L36" s="146">
        <v>12927.776882153797</v>
      </c>
      <c r="M36" s="63">
        <v>268461.67724492872</v>
      </c>
    </row>
    <row r="37" spans="2:13" s="38" customFormat="1" ht="24" thickBot="1" x14ac:dyDescent="0.4">
      <c r="B37" s="64" t="s">
        <v>12</v>
      </c>
      <c r="C37" s="42">
        <v>37529.276693455795</v>
      </c>
      <c r="D37" s="65">
        <v>1135347.8236989093</v>
      </c>
      <c r="E37" s="41">
        <v>225143.24041134666</v>
      </c>
      <c r="F37" s="65">
        <v>70386.000861901412</v>
      </c>
      <c r="G37" s="41">
        <v>80485.958076100826</v>
      </c>
      <c r="H37" s="65">
        <v>62315.008866677425</v>
      </c>
      <c r="I37" s="41">
        <v>214430.43200000003</v>
      </c>
      <c r="J37" s="42">
        <v>807007.21906010667</v>
      </c>
      <c r="K37" s="41">
        <v>45563.891289447813</v>
      </c>
      <c r="L37" s="42">
        <v>135315.00886667741</v>
      </c>
      <c r="M37" s="41">
        <v>2813523.8598246234</v>
      </c>
    </row>
    <row r="38" spans="2:13" s="38" customFormat="1" ht="34.5" customHeight="1" x14ac:dyDescent="0.35">
      <c r="B38" s="66"/>
      <c r="C38" s="149"/>
      <c r="D38" s="67"/>
      <c r="E38" s="67"/>
      <c r="F38" s="67"/>
      <c r="G38" s="67"/>
      <c r="H38" s="67"/>
      <c r="I38" s="67"/>
      <c r="J38" s="67"/>
      <c r="K38" s="67"/>
      <c r="L38" s="67"/>
    </row>
    <row r="39" spans="2:13" ht="21" x14ac:dyDescent="0.35">
      <c r="B39" s="72"/>
      <c r="C39" s="73"/>
      <c r="D39" s="74"/>
      <c r="E39" s="73"/>
      <c r="F39" s="73"/>
      <c r="G39" s="73"/>
      <c r="H39" s="73"/>
      <c r="I39" s="70"/>
      <c r="J39" s="75"/>
      <c r="K39" s="75"/>
      <c r="L39" s="75"/>
    </row>
    <row r="40" spans="2:13" ht="21" x14ac:dyDescent="0.35">
      <c r="B40" s="72"/>
      <c r="C40" s="73"/>
      <c r="D40" s="74"/>
      <c r="E40" s="73"/>
      <c r="F40" s="73"/>
      <c r="G40" s="73"/>
      <c r="H40" s="73"/>
      <c r="I40" s="70"/>
      <c r="J40" s="75"/>
      <c r="K40" s="75"/>
      <c r="L40" s="75"/>
    </row>
    <row r="41" spans="2:13" ht="21" x14ac:dyDescent="0.35">
      <c r="B41" s="72"/>
      <c r="C41" s="73"/>
      <c r="D41" s="74"/>
      <c r="E41" s="73"/>
      <c r="F41" s="73"/>
      <c r="G41" s="73"/>
      <c r="H41" s="73"/>
      <c r="I41" s="70"/>
      <c r="J41" s="75"/>
      <c r="K41" s="75"/>
      <c r="L41" s="75"/>
    </row>
    <row r="42" spans="2:13" ht="21" x14ac:dyDescent="0.35">
      <c r="B42" s="72"/>
      <c r="C42" s="73"/>
      <c r="D42" s="74"/>
      <c r="E42" s="73"/>
      <c r="F42" s="73"/>
      <c r="G42" s="73"/>
      <c r="H42" s="73"/>
      <c r="I42" s="70"/>
      <c r="J42" s="75"/>
      <c r="K42" s="75"/>
      <c r="L42" s="75"/>
    </row>
    <row r="43" spans="2:13" ht="21" x14ac:dyDescent="0.35">
      <c r="B43" s="72"/>
      <c r="C43" s="73"/>
      <c r="D43" s="74"/>
      <c r="E43" s="73"/>
      <c r="F43" s="73"/>
      <c r="G43" s="73"/>
      <c r="H43" s="73"/>
      <c r="I43" s="70"/>
      <c r="J43" s="75"/>
      <c r="K43" s="75"/>
      <c r="L43" s="75"/>
    </row>
    <row r="44" spans="2:13" ht="21" x14ac:dyDescent="0.35">
      <c r="B44" s="72"/>
      <c r="C44" s="73"/>
      <c r="D44" s="74"/>
      <c r="E44" s="73"/>
      <c r="F44" s="73"/>
      <c r="G44" s="73"/>
      <c r="H44" s="73"/>
      <c r="I44" s="70"/>
      <c r="J44" s="75"/>
      <c r="K44" s="75"/>
      <c r="L44" s="75"/>
    </row>
    <row r="45" spans="2:13" ht="21" x14ac:dyDescent="0.35">
      <c r="B45" s="72"/>
      <c r="C45" s="73"/>
      <c r="D45" s="74"/>
      <c r="E45" s="73"/>
      <c r="F45" s="73"/>
      <c r="G45" s="73"/>
      <c r="H45" s="73"/>
      <c r="I45" s="70"/>
      <c r="J45" s="75"/>
      <c r="K45" s="75"/>
      <c r="L45" s="75"/>
    </row>
    <row r="46" spans="2:13" ht="21" x14ac:dyDescent="0.35">
      <c r="B46" s="72"/>
      <c r="C46" s="73"/>
      <c r="D46" s="74"/>
      <c r="E46" s="73"/>
      <c r="F46" s="73"/>
      <c r="G46" s="73"/>
      <c r="H46" s="73"/>
      <c r="I46" s="70"/>
      <c r="J46" s="75"/>
      <c r="K46" s="75"/>
      <c r="L46" s="75"/>
    </row>
    <row r="47" spans="2:13" ht="21" x14ac:dyDescent="0.35">
      <c r="B47" s="72"/>
      <c r="C47" s="73"/>
      <c r="D47" s="74"/>
      <c r="E47" s="73"/>
      <c r="F47" s="73"/>
      <c r="G47" s="73"/>
      <c r="H47" s="73"/>
      <c r="I47" s="70"/>
      <c r="J47" s="75"/>
      <c r="K47" s="75"/>
      <c r="L47" s="75"/>
    </row>
    <row r="48" spans="2:13" ht="21" x14ac:dyDescent="0.35">
      <c r="B48" s="72"/>
      <c r="C48" s="73"/>
      <c r="D48" s="74"/>
      <c r="E48" s="73"/>
      <c r="F48" s="73"/>
      <c r="G48" s="73"/>
      <c r="H48" s="73"/>
      <c r="I48" s="70"/>
      <c r="J48" s="75"/>
      <c r="K48" s="75"/>
      <c r="L48" s="75"/>
    </row>
    <row r="49" spans="2:12" ht="21" x14ac:dyDescent="0.35">
      <c r="B49" s="72"/>
      <c r="C49" s="73"/>
      <c r="D49" s="74"/>
      <c r="E49" s="73"/>
      <c r="F49" s="73"/>
      <c r="G49" s="73"/>
      <c r="H49" s="73"/>
      <c r="I49" s="70"/>
      <c r="J49" s="75"/>
      <c r="K49" s="75"/>
      <c r="L49" s="75"/>
    </row>
    <row r="50" spans="2:12" ht="21" x14ac:dyDescent="0.35">
      <c r="B50" s="72"/>
      <c r="C50" s="73"/>
      <c r="D50" s="74"/>
      <c r="E50" s="73"/>
      <c r="F50" s="73"/>
      <c r="G50" s="73"/>
      <c r="H50" s="73"/>
      <c r="I50" s="70"/>
      <c r="J50" s="75"/>
      <c r="K50" s="75"/>
      <c r="L50" s="75"/>
    </row>
    <row r="51" spans="2:12" ht="21" x14ac:dyDescent="0.35">
      <c r="B51" s="76"/>
      <c r="C51" s="77"/>
      <c r="D51" s="78"/>
      <c r="E51" s="77"/>
      <c r="F51" s="77"/>
      <c r="G51" s="77"/>
      <c r="H51" s="77"/>
      <c r="I51" s="77"/>
      <c r="J51" s="79"/>
      <c r="K51" s="79"/>
      <c r="L51" s="75"/>
    </row>
    <row r="53" spans="2:12" x14ac:dyDescent="0.25">
      <c r="H53" s="80"/>
    </row>
  </sheetData>
  <mergeCells count="3">
    <mergeCell ref="F23:G23"/>
    <mergeCell ref="B19:B20"/>
    <mergeCell ref="D1:K1"/>
  </mergeCells>
  <pageMargins left="0.7" right="0.7" top="0.75" bottom="0.75" header="0.3" footer="0.3"/>
  <pageSetup scale="56"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M54"/>
  <sheetViews>
    <sheetView zoomScale="60" zoomScaleNormal="60" zoomScaleSheetLayoutView="70" workbookViewId="0">
      <selection activeCell="A23" sqref="A23"/>
    </sheetView>
  </sheetViews>
  <sheetFormatPr defaultRowHeight="15" x14ac:dyDescent="0.25"/>
  <cols>
    <col min="2" max="2" width="23.7109375" customWidth="1"/>
    <col min="3" max="3" width="18.5703125" customWidth="1"/>
    <col min="4" max="4" width="20" customWidth="1"/>
    <col min="5" max="9" width="18.5703125" customWidth="1"/>
    <col min="10" max="10" width="20.5703125" customWidth="1"/>
    <col min="11" max="11" width="18.5703125" customWidth="1"/>
    <col min="12" max="12" width="20.7109375" customWidth="1"/>
    <col min="13" max="13" width="25.7109375" customWidth="1"/>
  </cols>
  <sheetData>
    <row r="2" spans="2:13" ht="31.5" customHeight="1" x14ac:dyDescent="0.25">
      <c r="C2" s="1"/>
      <c r="D2" s="2"/>
      <c r="E2" s="490" t="s">
        <v>62</v>
      </c>
      <c r="F2" s="490"/>
      <c r="G2" s="490"/>
      <c r="H2" s="490"/>
      <c r="I2" s="490"/>
      <c r="J2" s="490"/>
      <c r="K2" s="490"/>
      <c r="L2" s="490"/>
    </row>
    <row r="3" spans="2:13" ht="39" customHeight="1" x14ac:dyDescent="0.35">
      <c r="C3" s="1"/>
      <c r="D3" s="1"/>
      <c r="E3" s="489" t="s">
        <v>0</v>
      </c>
      <c r="F3" s="489"/>
      <c r="G3" s="489"/>
      <c r="H3" s="489"/>
      <c r="I3" s="489"/>
      <c r="J3" s="1"/>
      <c r="K3" s="1"/>
      <c r="L3" s="1"/>
    </row>
    <row r="4" spans="2:13" s="6" customFormat="1" ht="37.5" customHeight="1" thickBot="1" x14ac:dyDescent="0.3">
      <c r="B4" s="121" t="s">
        <v>1</v>
      </c>
      <c r="C4" s="122" t="s">
        <v>2</v>
      </c>
      <c r="D4" s="123" t="s">
        <v>3</v>
      </c>
      <c r="E4" s="123" t="s">
        <v>4</v>
      </c>
      <c r="F4" s="126" t="s">
        <v>5</v>
      </c>
      <c r="G4" s="127" t="s">
        <v>6</v>
      </c>
      <c r="H4" s="126" t="s">
        <v>7</v>
      </c>
      <c r="I4" s="125" t="s">
        <v>8</v>
      </c>
      <c r="J4" s="126" t="s">
        <v>9</v>
      </c>
      <c r="K4" s="126" t="s">
        <v>10</v>
      </c>
      <c r="L4" s="127" t="s">
        <v>32</v>
      </c>
      <c r="M4" s="5"/>
    </row>
    <row r="5" spans="2:13" ht="41.25" customHeight="1" x14ac:dyDescent="0.3">
      <c r="B5" s="170">
        <v>40918</v>
      </c>
      <c r="C5" s="174">
        <v>2523600</v>
      </c>
      <c r="D5" s="174">
        <v>112083350</v>
      </c>
      <c r="E5" s="174">
        <v>24777700</v>
      </c>
      <c r="F5" s="174">
        <v>6490933</v>
      </c>
      <c r="G5" s="174">
        <v>5238090</v>
      </c>
      <c r="H5" s="174">
        <v>6494000</v>
      </c>
      <c r="I5" s="174">
        <v>21911820</v>
      </c>
      <c r="J5" s="174">
        <v>94628150</v>
      </c>
      <c r="K5" s="174">
        <v>6619500</v>
      </c>
      <c r="L5" s="175">
        <v>17362900</v>
      </c>
      <c r="M5" s="13"/>
    </row>
    <row r="6" spans="2:13" ht="41.25" customHeight="1" x14ac:dyDescent="0.3">
      <c r="B6" s="171">
        <v>40950</v>
      </c>
      <c r="C6" s="176">
        <v>3595500</v>
      </c>
      <c r="D6" s="176">
        <v>120180332</v>
      </c>
      <c r="E6" s="176">
        <v>25887500</v>
      </c>
      <c r="F6" s="176">
        <v>6571999</v>
      </c>
      <c r="G6" s="176">
        <v>4548500</v>
      </c>
      <c r="H6" s="176">
        <v>4391500</v>
      </c>
      <c r="I6" s="176">
        <v>18392560</v>
      </c>
      <c r="J6" s="176">
        <v>95787168</v>
      </c>
      <c r="K6" s="176">
        <v>5373000</v>
      </c>
      <c r="L6" s="177">
        <v>13773600</v>
      </c>
      <c r="M6" s="13"/>
    </row>
    <row r="7" spans="2:13" ht="41.25" customHeight="1" x14ac:dyDescent="0.3">
      <c r="B7" s="171">
        <v>40980</v>
      </c>
      <c r="C7" s="176">
        <v>3455200</v>
      </c>
      <c r="D7" s="176">
        <v>131596750</v>
      </c>
      <c r="E7" s="176">
        <v>29642900</v>
      </c>
      <c r="F7" s="176">
        <v>8247585</v>
      </c>
      <c r="G7" s="176">
        <v>9604260</v>
      </c>
      <c r="H7" s="176">
        <v>3172500</v>
      </c>
      <c r="I7" s="176">
        <v>20541690</v>
      </c>
      <c r="J7" s="176">
        <v>106420200</v>
      </c>
      <c r="K7" s="176">
        <v>6682500</v>
      </c>
      <c r="L7" s="177">
        <v>15927300</v>
      </c>
      <c r="M7" s="13"/>
    </row>
    <row r="8" spans="2:13" ht="41.25" customHeight="1" x14ac:dyDescent="0.3">
      <c r="B8" s="171">
        <v>41012</v>
      </c>
      <c r="C8" s="176">
        <v>2970000</v>
      </c>
      <c r="D8" s="176">
        <v>125739900</v>
      </c>
      <c r="E8" s="176">
        <v>25305100</v>
      </c>
      <c r="F8" s="176">
        <v>8346269</v>
      </c>
      <c r="G8" s="176">
        <v>12039670</v>
      </c>
      <c r="H8" s="176">
        <v>2965500</v>
      </c>
      <c r="I8" s="176">
        <v>18220660</v>
      </c>
      <c r="J8" s="176">
        <v>101621950</v>
      </c>
      <c r="K8" s="176">
        <v>6034500</v>
      </c>
      <c r="L8" s="177">
        <v>12472500</v>
      </c>
      <c r="M8" s="13"/>
    </row>
    <row r="9" spans="2:13" ht="41.25" customHeight="1" x14ac:dyDescent="0.3">
      <c r="B9" s="171">
        <v>41043</v>
      </c>
      <c r="C9" s="176">
        <v>3415500</v>
      </c>
      <c r="D9" s="176">
        <v>138283400</v>
      </c>
      <c r="E9" s="176">
        <v>24204600</v>
      </c>
      <c r="F9" s="176">
        <v>8516126</v>
      </c>
      <c r="G9" s="176">
        <v>10829285</v>
      </c>
      <c r="H9" s="176">
        <v>4346500</v>
      </c>
      <c r="I9" s="176">
        <v>23161530</v>
      </c>
      <c r="J9" s="176">
        <v>116842750</v>
      </c>
      <c r="K9" s="176">
        <v>5166000</v>
      </c>
      <c r="L9" s="177">
        <v>15242700</v>
      </c>
      <c r="M9" s="13"/>
    </row>
    <row r="10" spans="2:13" ht="41.25" customHeight="1" x14ac:dyDescent="0.3">
      <c r="B10" s="171">
        <v>41075</v>
      </c>
      <c r="C10" s="176">
        <v>2878200</v>
      </c>
      <c r="D10" s="176">
        <v>129707250</v>
      </c>
      <c r="E10" s="176">
        <v>24104500</v>
      </c>
      <c r="F10" s="176">
        <v>6761607</v>
      </c>
      <c r="G10" s="176">
        <v>10141380</v>
      </c>
      <c r="H10" s="176">
        <v>7275250</v>
      </c>
      <c r="I10" s="176">
        <v>24123340</v>
      </c>
      <c r="J10" s="176">
        <v>106610250</v>
      </c>
      <c r="K10" s="176">
        <v>7024500</v>
      </c>
      <c r="L10" s="177">
        <v>15505200</v>
      </c>
      <c r="M10" s="13"/>
    </row>
    <row r="11" spans="2:13" ht="41.25" customHeight="1" x14ac:dyDescent="0.3">
      <c r="B11" s="171">
        <v>41106</v>
      </c>
      <c r="C11" s="176">
        <v>2918700</v>
      </c>
      <c r="D11" s="176">
        <v>127805200</v>
      </c>
      <c r="E11" s="176">
        <v>26806900</v>
      </c>
      <c r="F11" s="176">
        <v>6944061</v>
      </c>
      <c r="G11" s="176">
        <v>11692132</v>
      </c>
      <c r="H11" s="176">
        <v>8814750</v>
      </c>
      <c r="I11" s="176">
        <v>20470920</v>
      </c>
      <c r="J11" s="176">
        <v>115408800</v>
      </c>
      <c r="K11" s="176">
        <v>6786000</v>
      </c>
      <c r="L11" s="177">
        <v>14850000</v>
      </c>
      <c r="M11" s="13"/>
    </row>
    <row r="12" spans="2:13" ht="41.25" customHeight="1" x14ac:dyDescent="0.3">
      <c r="B12" s="171">
        <v>41138</v>
      </c>
      <c r="C12" s="176">
        <v>3321000</v>
      </c>
      <c r="D12" s="176">
        <v>135636991</v>
      </c>
      <c r="E12" s="176">
        <v>24676200</v>
      </c>
      <c r="F12" s="176">
        <v>8635327</v>
      </c>
      <c r="G12" s="176">
        <v>4261250</v>
      </c>
      <c r="H12" s="176">
        <v>4285250</v>
      </c>
      <c r="I12" s="176">
        <v>25218670</v>
      </c>
      <c r="J12" s="176">
        <v>115408800</v>
      </c>
      <c r="K12" s="176">
        <v>7371000</v>
      </c>
      <c r="L12" s="177">
        <v>14150100</v>
      </c>
      <c r="M12" s="13"/>
    </row>
    <row r="13" spans="2:13" ht="41.25" customHeight="1" x14ac:dyDescent="0.3">
      <c r="B13" s="171">
        <v>41170</v>
      </c>
      <c r="C13" s="176">
        <v>2986200</v>
      </c>
      <c r="D13" s="176">
        <v>127337722</v>
      </c>
      <c r="E13" s="176">
        <v>24852300</v>
      </c>
      <c r="F13" s="176">
        <v>8575907</v>
      </c>
      <c r="G13" s="176">
        <v>6367780</v>
      </c>
      <c r="H13" s="176">
        <v>2774000</v>
      </c>
      <c r="I13" s="176">
        <v>22581540</v>
      </c>
      <c r="J13" s="176">
        <v>107658400</v>
      </c>
      <c r="K13" s="176">
        <v>6502500</v>
      </c>
      <c r="L13" s="177">
        <v>13046400</v>
      </c>
      <c r="M13" s="4"/>
    </row>
    <row r="14" spans="2:13" ht="41.25" customHeight="1" x14ac:dyDescent="0.3">
      <c r="B14" s="171">
        <v>41201</v>
      </c>
      <c r="C14" s="176">
        <v>2511000</v>
      </c>
      <c r="D14" s="176">
        <v>141015900</v>
      </c>
      <c r="E14" s="176">
        <v>27395600</v>
      </c>
      <c r="F14" s="176">
        <v>9130149</v>
      </c>
      <c r="G14" s="176">
        <v>5415081</v>
      </c>
      <c r="H14" s="176">
        <v>4147150</v>
      </c>
      <c r="I14" s="176">
        <v>23070760</v>
      </c>
      <c r="J14" s="176">
        <v>128290000</v>
      </c>
      <c r="K14" s="176">
        <v>7879500</v>
      </c>
      <c r="L14" s="177">
        <v>13970600</v>
      </c>
    </row>
    <row r="15" spans="2:13" ht="41.25" customHeight="1" x14ac:dyDescent="0.3">
      <c r="B15" s="171">
        <v>41233</v>
      </c>
      <c r="C15" s="176">
        <v>1768500</v>
      </c>
      <c r="D15" s="176">
        <v>148940350</v>
      </c>
      <c r="E15" s="176">
        <v>25966700</v>
      </c>
      <c r="F15" s="176">
        <v>8629693</v>
      </c>
      <c r="G15" s="176">
        <v>7933280</v>
      </c>
      <c r="H15" s="176">
        <v>3883000</v>
      </c>
      <c r="I15" s="176">
        <v>25019510</v>
      </c>
      <c r="J15" s="176">
        <v>127223450</v>
      </c>
      <c r="K15" s="176">
        <v>8482500</v>
      </c>
      <c r="L15" s="177">
        <v>14702900</v>
      </c>
    </row>
    <row r="16" spans="2:13" ht="41.25" customHeight="1" thickBot="1" x14ac:dyDescent="0.35">
      <c r="B16" s="172">
        <v>41264</v>
      </c>
      <c r="C16" s="178">
        <v>2671200</v>
      </c>
      <c r="D16" s="178">
        <v>131050550</v>
      </c>
      <c r="E16" s="178">
        <v>20528500</v>
      </c>
      <c r="F16" s="178">
        <v>10002018</v>
      </c>
      <c r="G16" s="178">
        <v>7564210</v>
      </c>
      <c r="H16" s="178">
        <v>4062000</v>
      </c>
      <c r="I16" s="178">
        <v>25773160</v>
      </c>
      <c r="J16" s="178">
        <v>116616600</v>
      </c>
      <c r="K16" s="178">
        <v>5116500</v>
      </c>
      <c r="L16" s="179">
        <v>14347000</v>
      </c>
    </row>
    <row r="17" spans="2:13" ht="37.5" customHeight="1" x14ac:dyDescent="0.3">
      <c r="B17" s="173" t="s">
        <v>12</v>
      </c>
      <c r="C17" s="180">
        <v>35014600</v>
      </c>
      <c r="D17" s="181">
        <v>1569377695</v>
      </c>
      <c r="E17" s="181">
        <v>304148500</v>
      </c>
      <c r="F17" s="182">
        <v>96851674</v>
      </c>
      <c r="G17" s="183">
        <v>95634918</v>
      </c>
      <c r="H17" s="182">
        <v>56611400</v>
      </c>
      <c r="I17" s="184">
        <v>268486160</v>
      </c>
      <c r="J17" s="182">
        <v>1332516518</v>
      </c>
      <c r="K17" s="182">
        <v>79038000</v>
      </c>
      <c r="L17" s="183">
        <v>175351200</v>
      </c>
      <c r="M17" s="13"/>
    </row>
    <row r="18" spans="2:13" ht="20.100000000000001" customHeight="1" x14ac:dyDescent="0.25">
      <c r="B18" s="120"/>
      <c r="C18" s="14"/>
      <c r="D18" s="14"/>
      <c r="E18" s="14"/>
      <c r="F18" s="14"/>
      <c r="G18" s="14"/>
      <c r="H18" s="14"/>
      <c r="I18" s="14"/>
      <c r="J18" s="14"/>
      <c r="K18" s="14"/>
      <c r="L18" s="14"/>
      <c r="M18" s="13"/>
    </row>
    <row r="19" spans="2:13" ht="20.100000000000001" customHeight="1" thickBot="1" x14ac:dyDescent="0.3">
      <c r="B19" s="120"/>
      <c r="C19" s="14"/>
      <c r="D19" s="14"/>
      <c r="E19" s="14"/>
      <c r="F19" s="14"/>
      <c r="G19" s="14"/>
      <c r="H19" s="14"/>
      <c r="I19" s="14"/>
      <c r="J19" s="14"/>
      <c r="K19" s="14"/>
      <c r="L19" s="14"/>
      <c r="M19" s="13"/>
    </row>
    <row r="20" spans="2:13" ht="23.25" customHeight="1" x14ac:dyDescent="0.25">
      <c r="B20" s="487" t="s">
        <v>19</v>
      </c>
      <c r="C20" s="310" t="s">
        <v>13</v>
      </c>
      <c r="D20" s="310" t="s">
        <v>14</v>
      </c>
      <c r="E20" s="311" t="s">
        <v>4</v>
      </c>
      <c r="F20" s="311" t="s">
        <v>5</v>
      </c>
      <c r="G20" s="311" t="s">
        <v>6</v>
      </c>
      <c r="H20" s="310" t="s">
        <v>16</v>
      </c>
      <c r="I20" s="310" t="s">
        <v>17</v>
      </c>
      <c r="J20" s="310" t="s">
        <v>18</v>
      </c>
      <c r="K20" s="311" t="s">
        <v>10</v>
      </c>
      <c r="L20" s="312" t="s">
        <v>21</v>
      </c>
    </row>
    <row r="21" spans="2:13" ht="24.75" customHeight="1" thickBot="1" x14ac:dyDescent="0.3">
      <c r="B21" s="488"/>
      <c r="C21" s="313">
        <v>1045.2</v>
      </c>
      <c r="D21" s="313">
        <v>1183.43</v>
      </c>
      <c r="E21" s="313">
        <v>1183.43</v>
      </c>
      <c r="F21" s="313">
        <v>1183.43</v>
      </c>
      <c r="G21" s="313">
        <v>1183.43</v>
      </c>
      <c r="H21" s="313">
        <v>1240.5999999999999</v>
      </c>
      <c r="I21" s="313">
        <v>1000</v>
      </c>
      <c r="J21" s="313">
        <v>1342.28</v>
      </c>
      <c r="K21" s="313">
        <v>1342.28</v>
      </c>
      <c r="L21" s="314">
        <v>1240.5999999999999</v>
      </c>
    </row>
    <row r="22" spans="2:13" ht="24.75" customHeight="1" x14ac:dyDescent="0.25">
      <c r="B22" s="337"/>
      <c r="C22" s="338"/>
      <c r="D22" s="338"/>
      <c r="E22" s="338"/>
      <c r="F22" s="338"/>
      <c r="G22" s="338"/>
      <c r="H22" s="338"/>
      <c r="I22" s="338"/>
      <c r="J22" s="338"/>
      <c r="K22" s="338"/>
      <c r="L22" s="338"/>
    </row>
    <row r="23" spans="2:13" ht="20.100000000000001" customHeight="1" x14ac:dyDescent="0.3">
      <c r="B23" s="15"/>
      <c r="C23" s="16"/>
      <c r="D23" s="16"/>
      <c r="E23" s="16"/>
      <c r="F23" s="16"/>
      <c r="G23" s="16"/>
      <c r="H23" s="16"/>
      <c r="I23" s="16"/>
      <c r="J23" s="16"/>
      <c r="K23" s="16"/>
      <c r="L23" s="16"/>
    </row>
    <row r="24" spans="2:13" ht="23.25" x14ac:dyDescent="0.35">
      <c r="B24" s="30"/>
      <c r="E24" s="3"/>
      <c r="F24" s="483" t="s">
        <v>63</v>
      </c>
      <c r="G24" s="483"/>
      <c r="H24" s="31"/>
      <c r="I24" s="31"/>
      <c r="J24" s="31"/>
    </row>
    <row r="25" spans="2:13" ht="21.75" thickBot="1" x14ac:dyDescent="0.4">
      <c r="D25" s="17"/>
      <c r="E25" s="18"/>
      <c r="F25" s="18"/>
      <c r="G25" s="17"/>
    </row>
    <row r="26" spans="2:13" s="6" customFormat="1" ht="33" customHeight="1" thickBot="1" x14ac:dyDescent="0.3">
      <c r="B26" s="57">
        <v>2012</v>
      </c>
      <c r="C26" s="186" t="s">
        <v>2</v>
      </c>
      <c r="D26" s="187" t="s">
        <v>3</v>
      </c>
      <c r="E26" s="188" t="s">
        <v>20</v>
      </c>
      <c r="F26" s="19" t="s">
        <v>5</v>
      </c>
      <c r="G26" s="19" t="s">
        <v>6</v>
      </c>
      <c r="H26" s="19" t="s">
        <v>7</v>
      </c>
      <c r="I26" s="186" t="s">
        <v>8</v>
      </c>
      <c r="J26" s="19" t="s">
        <v>9</v>
      </c>
      <c r="K26" s="19" t="s">
        <v>10</v>
      </c>
      <c r="L26" s="19" t="s">
        <v>21</v>
      </c>
      <c r="M26" s="19" t="s">
        <v>12</v>
      </c>
    </row>
    <row r="27" spans="2:13" ht="30" customHeight="1" x14ac:dyDescent="0.35">
      <c r="B27" s="193">
        <v>40918</v>
      </c>
      <c r="C27" s="61">
        <v>2414.4661308840414</v>
      </c>
      <c r="D27" s="189">
        <v>94710.587022468579</v>
      </c>
      <c r="E27" s="61">
        <v>20937.191046365224</v>
      </c>
      <c r="F27" s="189">
        <v>5484.8474349982671</v>
      </c>
      <c r="G27" s="190">
        <v>4426.1933532190324</v>
      </c>
      <c r="H27" s="190">
        <v>5234.5639206835403</v>
      </c>
      <c r="I27" s="190">
        <v>21911.82</v>
      </c>
      <c r="J27" s="190">
        <v>70498.070447298625</v>
      </c>
      <c r="K27" s="190">
        <v>4931.5344041481658</v>
      </c>
      <c r="L27" s="190">
        <v>13995.566661292924</v>
      </c>
      <c r="M27" s="63">
        <v>244544.84042135841</v>
      </c>
    </row>
    <row r="28" spans="2:13" ht="30" customHeight="1" x14ac:dyDescent="0.35">
      <c r="B28" s="193">
        <v>40950</v>
      </c>
      <c r="C28" s="61">
        <v>3440.0114810562573</v>
      </c>
      <c r="D28" s="189">
        <v>101552.54810170436</v>
      </c>
      <c r="E28" s="61">
        <v>21874.973593706429</v>
      </c>
      <c r="F28" s="189">
        <v>5553.348318024724</v>
      </c>
      <c r="G28" s="190">
        <v>3843.4888417565885</v>
      </c>
      <c r="H28" s="190">
        <v>3539.8194422053848</v>
      </c>
      <c r="I28" s="190">
        <v>18392.560000000001</v>
      </c>
      <c r="J28" s="190">
        <v>71361.5400661561</v>
      </c>
      <c r="K28" s="190">
        <v>4002.890604046846</v>
      </c>
      <c r="L28" s="190">
        <v>11102.36982105433</v>
      </c>
      <c r="M28" s="63">
        <v>244663.55026971104</v>
      </c>
    </row>
    <row r="29" spans="2:13" ht="30" customHeight="1" x14ac:dyDescent="0.35">
      <c r="B29" s="193">
        <v>40980</v>
      </c>
      <c r="C29" s="61">
        <v>3305.7787983161115</v>
      </c>
      <c r="D29" s="189">
        <v>111199.43722907142</v>
      </c>
      <c r="E29" s="61">
        <v>25048.291829681519</v>
      </c>
      <c r="F29" s="189">
        <v>6969.2208242143597</v>
      </c>
      <c r="G29" s="190">
        <v>8115.6130907615989</v>
      </c>
      <c r="H29" s="190">
        <v>2557.2303724004514</v>
      </c>
      <c r="I29" s="190">
        <v>20541.689999999999</v>
      </c>
      <c r="J29" s="190">
        <v>79283.159996424001</v>
      </c>
      <c r="K29" s="190">
        <v>4978.4694698572575</v>
      </c>
      <c r="L29" s="190">
        <v>12838.384652587458</v>
      </c>
      <c r="M29" s="63">
        <v>274837.27626331418</v>
      </c>
    </row>
    <row r="30" spans="2:13" ht="30" customHeight="1" x14ac:dyDescent="0.35">
      <c r="B30" s="193">
        <v>41012</v>
      </c>
      <c r="C30" s="61">
        <v>2841.5614236509759</v>
      </c>
      <c r="D30" s="189">
        <v>106250.39081314484</v>
      </c>
      <c r="E30" s="61">
        <v>21382.84478169389</v>
      </c>
      <c r="F30" s="189">
        <v>7052.6089418047532</v>
      </c>
      <c r="G30" s="190">
        <v>10173.537936337594</v>
      </c>
      <c r="H30" s="190">
        <v>2390.3756246977273</v>
      </c>
      <c r="I30" s="190">
        <v>18220.66</v>
      </c>
      <c r="J30" s="190">
        <v>75708.458741842245</v>
      </c>
      <c r="K30" s="190">
        <v>4495.7087939923113</v>
      </c>
      <c r="L30" s="190">
        <v>10053.60309527648</v>
      </c>
      <c r="M30" s="63">
        <v>258569.7501524408</v>
      </c>
    </row>
    <row r="31" spans="2:13" ht="30" customHeight="1" x14ac:dyDescent="0.35">
      <c r="B31" s="193">
        <v>41043</v>
      </c>
      <c r="C31" s="61">
        <v>3267.795637198622</v>
      </c>
      <c r="D31" s="189">
        <v>116849.66580194856</v>
      </c>
      <c r="E31" s="61">
        <v>20452.920747319233</v>
      </c>
      <c r="F31" s="189">
        <v>7196.1383436282667</v>
      </c>
      <c r="G31" s="190">
        <v>9150.7609237555243</v>
      </c>
      <c r="H31" s="190">
        <v>3503.5466709656621</v>
      </c>
      <c r="I31" s="190">
        <v>23161.53</v>
      </c>
      <c r="J31" s="190">
        <v>87047.970617158862</v>
      </c>
      <c r="K31" s="190">
        <v>3848.6753881455434</v>
      </c>
      <c r="L31" s="190">
        <v>12286.554892793811</v>
      </c>
      <c r="M31" s="63">
        <v>286765.55902291415</v>
      </c>
    </row>
    <row r="32" spans="2:13" ht="30" customHeight="1" x14ac:dyDescent="0.35">
      <c r="B32" s="193">
        <v>41075</v>
      </c>
      <c r="C32" s="61">
        <v>2753.7313432835822</v>
      </c>
      <c r="D32" s="189">
        <v>109602.8070946317</v>
      </c>
      <c r="E32" s="61">
        <v>20368.336107754578</v>
      </c>
      <c r="F32" s="189">
        <v>5713.5673423861144</v>
      </c>
      <c r="G32" s="190">
        <v>8569.4802396423947</v>
      </c>
      <c r="H32" s="190">
        <v>5864.2995324842823</v>
      </c>
      <c r="I32" s="190">
        <v>24123.34</v>
      </c>
      <c r="J32" s="195">
        <v>79424.747444646418</v>
      </c>
      <c r="K32" s="190">
        <v>5233.2598265637571</v>
      </c>
      <c r="L32" s="190">
        <v>12498.14605835886</v>
      </c>
      <c r="M32" s="63">
        <v>274151.71498975169</v>
      </c>
    </row>
    <row r="33" spans="2:13" ht="30" customHeight="1" x14ac:dyDescent="0.35">
      <c r="B33" s="193">
        <v>41106</v>
      </c>
      <c r="C33" s="61">
        <v>2792.4799081515498</v>
      </c>
      <c r="D33" s="189">
        <v>107995.57219269412</v>
      </c>
      <c r="E33" s="61">
        <v>22651.867875581993</v>
      </c>
      <c r="F33" s="189">
        <v>5867.7412267730242</v>
      </c>
      <c r="G33" s="190">
        <v>9879.8678417819392</v>
      </c>
      <c r="H33" s="190">
        <v>7105.2313396743521</v>
      </c>
      <c r="I33" s="190">
        <v>20470.919999999998</v>
      </c>
      <c r="J33" s="190">
        <v>85979.676371546928</v>
      </c>
      <c r="K33" s="190">
        <v>5055.5770778079086</v>
      </c>
      <c r="L33" s="190">
        <v>11970.014509108496</v>
      </c>
      <c r="M33" s="63">
        <v>279768.94834312028</v>
      </c>
    </row>
    <row r="34" spans="2:13" ht="30" customHeight="1" x14ac:dyDescent="0.35">
      <c r="B34" s="193">
        <v>41138</v>
      </c>
      <c r="C34" s="61">
        <v>3177.3823191733636</v>
      </c>
      <c r="D34" s="189">
        <v>114613.44650718673</v>
      </c>
      <c r="E34" s="61">
        <v>20851.423404848618</v>
      </c>
      <c r="F34" s="189">
        <v>7296.8633548245352</v>
      </c>
      <c r="G34" s="190">
        <v>3600.7621912576155</v>
      </c>
      <c r="H34" s="190">
        <v>3454.175399000484</v>
      </c>
      <c r="I34" s="190">
        <v>25218.67</v>
      </c>
      <c r="J34" s="190">
        <v>85979.676371546928</v>
      </c>
      <c r="K34" s="190">
        <v>5491.4026879637631</v>
      </c>
      <c r="L34" s="190">
        <v>11405.852007093343</v>
      </c>
      <c r="M34" s="63">
        <v>281089.65424289537</v>
      </c>
    </row>
    <row r="35" spans="2:13" ht="30" customHeight="1" x14ac:dyDescent="0.35">
      <c r="B35" s="193">
        <v>41170</v>
      </c>
      <c r="C35" s="61">
        <v>2857.0608495981628</v>
      </c>
      <c r="D35" s="189">
        <v>107600.55263091183</v>
      </c>
      <c r="E35" s="61">
        <v>21000.228150376446</v>
      </c>
      <c r="F35" s="189">
        <v>7246.6533719780637</v>
      </c>
      <c r="G35" s="190">
        <v>5380.7829782919143</v>
      </c>
      <c r="H35" s="190">
        <v>2236.0148315331294</v>
      </c>
      <c r="I35" s="190">
        <v>22581.54</v>
      </c>
      <c r="J35" s="190">
        <v>80205.620287868398</v>
      </c>
      <c r="K35" s="190">
        <v>4844.3692821169952</v>
      </c>
      <c r="L35" s="190">
        <v>10516.20183782041</v>
      </c>
      <c r="M35" s="63">
        <v>264469.02422049537</v>
      </c>
    </row>
    <row r="36" spans="2:13" ht="30" customHeight="1" x14ac:dyDescent="0.35">
      <c r="B36" s="193">
        <v>41201</v>
      </c>
      <c r="C36" s="61">
        <v>2402.4110218140067</v>
      </c>
      <c r="D36" s="189">
        <v>119158.63211174298</v>
      </c>
      <c r="E36" s="61">
        <v>23149.320196378321</v>
      </c>
      <c r="F36" s="189">
        <v>7714.9886347312467</v>
      </c>
      <c r="G36" s="190">
        <v>4575.7509949891419</v>
      </c>
      <c r="H36" s="190">
        <v>3342.8582943736906</v>
      </c>
      <c r="I36" s="190">
        <v>23070.76</v>
      </c>
      <c r="J36" s="190">
        <v>95576.183806657325</v>
      </c>
      <c r="K36" s="190">
        <v>5870.2357183300055</v>
      </c>
      <c r="L36" s="190">
        <v>11261.163952926005</v>
      </c>
      <c r="M36" s="63">
        <v>296122.30473194277</v>
      </c>
    </row>
    <row r="37" spans="2:13" ht="30" customHeight="1" x14ac:dyDescent="0.35">
      <c r="B37" s="193">
        <v>41233</v>
      </c>
      <c r="C37" s="61">
        <v>1692.0206659012629</v>
      </c>
      <c r="D37" s="189">
        <v>125854.80341042562</v>
      </c>
      <c r="E37" s="61">
        <v>21941.89770413121</v>
      </c>
      <c r="F37" s="189">
        <v>7292.1026169693178</v>
      </c>
      <c r="G37" s="190">
        <v>6703.6326609938906</v>
      </c>
      <c r="H37" s="190">
        <v>3129.9371271965178</v>
      </c>
      <c r="I37" s="190">
        <v>25019.51</v>
      </c>
      <c r="J37" s="190">
        <v>94781.602944244121</v>
      </c>
      <c r="K37" s="190">
        <v>6319.471347259886</v>
      </c>
      <c r="L37" s="190">
        <v>11851.44285023376</v>
      </c>
      <c r="M37" s="63">
        <v>304586.42132735561</v>
      </c>
    </row>
    <row r="38" spans="2:13" ht="30" customHeight="1" thickBot="1" x14ac:dyDescent="0.4">
      <c r="B38" s="193">
        <v>41264</v>
      </c>
      <c r="C38" s="61">
        <v>2555.683122847302</v>
      </c>
      <c r="D38" s="189">
        <v>110737.89746753081</v>
      </c>
      <c r="E38" s="61">
        <v>17346.61112190835</v>
      </c>
      <c r="F38" s="189">
        <v>8451.7191553366065</v>
      </c>
      <c r="G38" s="190">
        <v>6391.7679964171939</v>
      </c>
      <c r="H38" s="190">
        <v>3274.2221505723041</v>
      </c>
      <c r="I38" s="190">
        <v>25773.16</v>
      </c>
      <c r="J38" s="190">
        <v>86879.488631284083</v>
      </c>
      <c r="K38" s="190">
        <v>3811.7978365169711</v>
      </c>
      <c r="L38" s="190">
        <v>11564.565532806708</v>
      </c>
      <c r="M38" s="63">
        <v>276786.91301522031</v>
      </c>
    </row>
    <row r="39" spans="2:13" ht="21.75" thickBot="1" x14ac:dyDescent="0.4">
      <c r="B39" s="194" t="s">
        <v>12</v>
      </c>
      <c r="C39" s="42">
        <v>33500.382701875234</v>
      </c>
      <c r="D39" s="191">
        <v>1326126.3403834614</v>
      </c>
      <c r="E39" s="192">
        <v>257005.90655974578</v>
      </c>
      <c r="F39" s="41">
        <v>81839.799565669295</v>
      </c>
      <c r="G39" s="41">
        <v>80811.63904920443</v>
      </c>
      <c r="H39" s="41">
        <v>45632.274705787539</v>
      </c>
      <c r="I39" s="42">
        <v>268486.16000000003</v>
      </c>
      <c r="J39" s="41">
        <v>992726.19572667405</v>
      </c>
      <c r="K39" s="41">
        <v>58883.392436749411</v>
      </c>
      <c r="L39" s="41">
        <v>141343.86587135258</v>
      </c>
      <c r="M39" s="41">
        <v>3286355.9570005201</v>
      </c>
    </row>
    <row r="40" spans="2:13" ht="20.100000000000001" customHeight="1" x14ac:dyDescent="0.3">
      <c r="B40" s="15"/>
      <c r="C40" s="16"/>
      <c r="D40" s="16"/>
      <c r="E40" s="16"/>
      <c r="F40" s="16"/>
      <c r="G40" s="16"/>
      <c r="H40" s="16"/>
      <c r="I40" s="16"/>
      <c r="J40" s="16"/>
      <c r="K40" s="16"/>
      <c r="L40" s="16"/>
    </row>
    <row r="52" spans="6:6" x14ac:dyDescent="0.25">
      <c r="F52" s="4"/>
    </row>
    <row r="53" spans="6:6" x14ac:dyDescent="0.25">
      <c r="F53" s="4"/>
    </row>
    <row r="54" spans="6:6" x14ac:dyDescent="0.25">
      <c r="F54" s="4"/>
    </row>
  </sheetData>
  <mergeCells count="4">
    <mergeCell ref="B20:B21"/>
    <mergeCell ref="E3:I3"/>
    <mergeCell ref="F24:G24"/>
    <mergeCell ref="E2:L2"/>
  </mergeCells>
  <pageMargins left="0.7" right="0.7" top="0.75" bottom="0.75" header="0.3" footer="0.3"/>
  <pageSetup scale="37" orientation="landscape"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O38"/>
  <sheetViews>
    <sheetView zoomScale="90" zoomScaleNormal="90" zoomScaleSheetLayoutView="90" workbookViewId="0">
      <selection activeCell="O26" sqref="O26"/>
    </sheetView>
  </sheetViews>
  <sheetFormatPr defaultColWidth="9.140625" defaultRowHeight="15" x14ac:dyDescent="0.25"/>
  <cols>
    <col min="1" max="1" width="9.140625" style="97"/>
    <col min="2" max="2" width="23" style="97" customWidth="1"/>
    <col min="3" max="3" width="15.85546875" style="97" customWidth="1"/>
    <col min="4" max="4" width="17.5703125" style="97" customWidth="1"/>
    <col min="5" max="5" width="15.140625" style="97" customWidth="1"/>
    <col min="6" max="6" width="13.85546875" style="97" customWidth="1"/>
    <col min="7" max="7" width="15.140625" style="97" customWidth="1"/>
    <col min="8" max="8" width="16.140625" style="97" customWidth="1"/>
    <col min="9" max="9" width="15.5703125" style="97" customWidth="1"/>
    <col min="10" max="10" width="17.7109375" style="97" customWidth="1"/>
    <col min="11" max="11" width="14.7109375" style="97" customWidth="1"/>
    <col min="12" max="12" width="14.5703125" style="97" customWidth="1"/>
    <col min="13" max="13" width="17.42578125" style="97" bestFit="1" customWidth="1"/>
    <col min="14" max="14" width="16.28515625" style="97" bestFit="1" customWidth="1"/>
    <col min="15" max="15" width="16.140625" style="97" bestFit="1" customWidth="1"/>
    <col min="16" max="16384" width="9.140625" style="97"/>
  </cols>
  <sheetData>
    <row r="1" spans="2:15" ht="43.5" customHeight="1" x14ac:dyDescent="0.25">
      <c r="B1" s="491" t="s">
        <v>62</v>
      </c>
      <c r="C1" s="491"/>
      <c r="D1" s="491"/>
      <c r="E1" s="491"/>
      <c r="F1" s="491"/>
      <c r="G1" s="491"/>
      <c r="H1" s="491"/>
      <c r="I1" s="491"/>
      <c r="J1" s="491"/>
      <c r="K1" s="491"/>
      <c r="L1" s="491"/>
    </row>
    <row r="2" spans="2:15" ht="25.5" customHeight="1" thickBot="1" x14ac:dyDescent="0.3">
      <c r="B2" s="492" t="s">
        <v>57</v>
      </c>
      <c r="C2" s="492"/>
      <c r="D2" s="492"/>
      <c r="E2" s="492"/>
      <c r="F2" s="492"/>
      <c r="G2" s="492"/>
      <c r="H2" s="492"/>
      <c r="I2" s="492"/>
      <c r="J2" s="492"/>
      <c r="K2" s="492"/>
      <c r="L2" s="492"/>
    </row>
    <row r="3" spans="2:15" s="98" customFormat="1" ht="40.5" customHeight="1" thickBot="1" x14ac:dyDescent="0.3">
      <c r="B3" s="115" t="s">
        <v>47</v>
      </c>
      <c r="C3" s="204" t="s">
        <v>2</v>
      </c>
      <c r="D3" s="205" t="s">
        <v>3</v>
      </c>
      <c r="E3" s="205" t="s">
        <v>4</v>
      </c>
      <c r="F3" s="115" t="s">
        <v>5</v>
      </c>
      <c r="G3" s="116" t="s">
        <v>6</v>
      </c>
      <c r="H3" s="115" t="s">
        <v>7</v>
      </c>
      <c r="I3" s="112" t="s">
        <v>24</v>
      </c>
      <c r="J3" s="115" t="s">
        <v>9</v>
      </c>
      <c r="K3" s="115" t="s">
        <v>10</v>
      </c>
      <c r="L3" s="115" t="s">
        <v>21</v>
      </c>
    </row>
    <row r="4" spans="2:15" ht="20.100000000000001" customHeight="1" x14ac:dyDescent="0.25">
      <c r="B4" s="206">
        <v>41284</v>
      </c>
      <c r="C4" s="99">
        <v>2848500</v>
      </c>
      <c r="D4" s="99">
        <v>147501000</v>
      </c>
      <c r="E4" s="322">
        <v>21180400</v>
      </c>
      <c r="F4" s="322">
        <v>6539556</v>
      </c>
      <c r="G4" s="322">
        <v>7702310</v>
      </c>
      <c r="H4" s="322">
        <v>3618000</v>
      </c>
      <c r="I4" s="322">
        <v>24793780</v>
      </c>
      <c r="J4" s="322">
        <v>142733790</v>
      </c>
      <c r="K4" s="99">
        <v>6169500</v>
      </c>
      <c r="L4" s="323">
        <v>11436600</v>
      </c>
    </row>
    <row r="5" spans="2:15" ht="20.100000000000001" customHeight="1" x14ac:dyDescent="0.25">
      <c r="B5" s="206">
        <v>41316</v>
      </c>
      <c r="C5" s="99">
        <v>3377700</v>
      </c>
      <c r="D5" s="99">
        <v>150387800</v>
      </c>
      <c r="E5" s="100">
        <v>30215500</v>
      </c>
      <c r="F5" s="100">
        <v>7845692</v>
      </c>
      <c r="G5" s="100">
        <v>7080140</v>
      </c>
      <c r="H5" s="100">
        <v>0</v>
      </c>
      <c r="I5" s="100">
        <v>10677966</v>
      </c>
      <c r="J5" s="100">
        <v>118200100</v>
      </c>
      <c r="K5" s="99">
        <v>5616000</v>
      </c>
      <c r="L5" s="101">
        <v>5237100</v>
      </c>
      <c r="M5" s="103"/>
      <c r="N5" s="102"/>
    </row>
    <row r="6" spans="2:15" ht="20.100000000000001" customHeight="1" x14ac:dyDescent="0.25">
      <c r="B6" s="206">
        <v>41345</v>
      </c>
      <c r="C6" s="99">
        <v>3190500</v>
      </c>
      <c r="D6" s="99">
        <v>145087950</v>
      </c>
      <c r="E6" s="100">
        <v>26650800</v>
      </c>
      <c r="F6" s="100">
        <v>5339973</v>
      </c>
      <c r="G6" s="100">
        <v>4994030</v>
      </c>
      <c r="H6" s="100">
        <v>2948250</v>
      </c>
      <c r="I6" s="100">
        <v>21992680</v>
      </c>
      <c r="J6" s="100">
        <v>122836550</v>
      </c>
      <c r="K6" s="99">
        <v>5967000</v>
      </c>
      <c r="L6" s="101">
        <v>10595100</v>
      </c>
      <c r="M6" s="104"/>
    </row>
    <row r="7" spans="2:15" ht="20.100000000000001" customHeight="1" x14ac:dyDescent="0.25">
      <c r="B7" s="206">
        <v>41377</v>
      </c>
      <c r="C7" s="99">
        <v>4108200</v>
      </c>
      <c r="D7" s="99">
        <v>150207800</v>
      </c>
      <c r="E7" s="100">
        <v>22075600</v>
      </c>
      <c r="F7" s="100">
        <v>7063474</v>
      </c>
      <c r="G7" s="100">
        <v>3812590</v>
      </c>
      <c r="H7" s="100">
        <v>3778750</v>
      </c>
      <c r="I7" s="100">
        <v>19939390</v>
      </c>
      <c r="J7" s="100">
        <v>123429100</v>
      </c>
      <c r="K7" s="99">
        <v>5670000</v>
      </c>
      <c r="L7" s="101">
        <v>14480900</v>
      </c>
      <c r="M7" s="105"/>
    </row>
    <row r="8" spans="2:15" ht="20.100000000000001" customHeight="1" x14ac:dyDescent="0.25">
      <c r="B8" s="206">
        <v>41408</v>
      </c>
      <c r="C8" s="99">
        <v>4751700</v>
      </c>
      <c r="D8" s="99">
        <v>150409300</v>
      </c>
      <c r="E8" s="100">
        <v>22513000</v>
      </c>
      <c r="F8" s="100">
        <v>9165266</v>
      </c>
      <c r="G8" s="100">
        <v>5198090</v>
      </c>
      <c r="H8" s="100">
        <v>7356750</v>
      </c>
      <c r="I8" s="100">
        <v>25604600</v>
      </c>
      <c r="J8" s="100">
        <v>124860000</v>
      </c>
      <c r="K8" s="99">
        <v>5508000</v>
      </c>
      <c r="L8" s="101">
        <v>15132500</v>
      </c>
      <c r="M8" s="103"/>
    </row>
    <row r="9" spans="2:15" ht="20.100000000000001" customHeight="1" x14ac:dyDescent="0.25">
      <c r="B9" s="206">
        <v>41440</v>
      </c>
      <c r="C9" s="99">
        <v>3478500</v>
      </c>
      <c r="D9" s="99">
        <v>122645800</v>
      </c>
      <c r="E9" s="100">
        <v>24356000</v>
      </c>
      <c r="F9" s="100">
        <v>7298003</v>
      </c>
      <c r="G9" s="100">
        <v>8660640</v>
      </c>
      <c r="H9" s="100">
        <v>4474500</v>
      </c>
      <c r="I9" s="100">
        <v>19064920</v>
      </c>
      <c r="J9" s="100">
        <v>115455600</v>
      </c>
      <c r="K9" s="99">
        <v>5724000</v>
      </c>
      <c r="L9" s="101">
        <v>14359200</v>
      </c>
      <c r="M9" s="103"/>
    </row>
    <row r="10" spans="2:15" ht="20.100000000000001" customHeight="1" x14ac:dyDescent="0.25">
      <c r="B10" s="206">
        <v>41471</v>
      </c>
      <c r="C10" s="99">
        <v>3055500</v>
      </c>
      <c r="D10" s="99">
        <v>133806002</v>
      </c>
      <c r="E10" s="100">
        <v>24891188</v>
      </c>
      <c r="F10" s="100">
        <v>8188551</v>
      </c>
      <c r="G10" s="100">
        <v>4836000</v>
      </c>
      <c r="H10" s="100">
        <v>4110750</v>
      </c>
      <c r="I10" s="100">
        <v>23710770</v>
      </c>
      <c r="J10" s="100">
        <v>117591696</v>
      </c>
      <c r="K10" s="99">
        <v>8478000</v>
      </c>
      <c r="L10" s="101">
        <v>17973600</v>
      </c>
      <c r="M10" s="104"/>
    </row>
    <row r="11" spans="2:15" ht="20.100000000000001" customHeight="1" x14ac:dyDescent="0.25">
      <c r="B11" s="206">
        <v>41503</v>
      </c>
      <c r="C11" s="99">
        <v>2911700</v>
      </c>
      <c r="D11" s="99">
        <v>127012750</v>
      </c>
      <c r="E11" s="100">
        <v>23123300</v>
      </c>
      <c r="F11" s="100">
        <v>6286500</v>
      </c>
      <c r="G11" s="100">
        <v>3884800</v>
      </c>
      <c r="H11" s="100">
        <v>812250</v>
      </c>
      <c r="I11" s="100">
        <v>20195940</v>
      </c>
      <c r="J11" s="100">
        <v>116772750</v>
      </c>
      <c r="K11" s="99">
        <v>6480000</v>
      </c>
      <c r="L11" s="101">
        <v>16372900</v>
      </c>
      <c r="M11" s="106"/>
      <c r="N11" s="107"/>
    </row>
    <row r="12" spans="2:15" ht="20.100000000000001" customHeight="1" x14ac:dyDescent="0.25">
      <c r="B12" s="206">
        <v>41535</v>
      </c>
      <c r="C12" s="99">
        <v>2858250</v>
      </c>
      <c r="D12" s="99">
        <v>127735829</v>
      </c>
      <c r="E12" s="100">
        <v>22614400</v>
      </c>
      <c r="F12" s="100">
        <v>6054000</v>
      </c>
      <c r="G12" s="100">
        <v>6399260</v>
      </c>
      <c r="H12" s="100">
        <v>1559250</v>
      </c>
      <c r="I12" s="100">
        <v>21109210</v>
      </c>
      <c r="J12" s="100">
        <v>116680300</v>
      </c>
      <c r="K12" s="99">
        <v>7951500</v>
      </c>
      <c r="L12" s="101">
        <v>15773400</v>
      </c>
      <c r="M12" s="106"/>
    </row>
    <row r="13" spans="2:15" ht="20.100000000000001" customHeight="1" x14ac:dyDescent="0.25">
      <c r="B13" s="206">
        <v>41566</v>
      </c>
      <c r="C13" s="99">
        <v>3190700</v>
      </c>
      <c r="D13" s="99">
        <v>135547350</v>
      </c>
      <c r="E13" s="100">
        <v>27816400</v>
      </c>
      <c r="F13" s="100">
        <v>6149406</v>
      </c>
      <c r="G13" s="100">
        <v>3546810</v>
      </c>
      <c r="H13" s="100">
        <v>3132000</v>
      </c>
      <c r="I13" s="100">
        <v>21882760</v>
      </c>
      <c r="J13" s="100">
        <v>118508500</v>
      </c>
      <c r="K13" s="99">
        <v>7983000</v>
      </c>
      <c r="L13" s="101">
        <v>14192300</v>
      </c>
    </row>
    <row r="14" spans="2:15" ht="20.100000000000001" customHeight="1" x14ac:dyDescent="0.25">
      <c r="B14" s="206">
        <v>41598</v>
      </c>
      <c r="C14" s="99">
        <v>3026700</v>
      </c>
      <c r="D14" s="99">
        <v>123305850</v>
      </c>
      <c r="E14" s="100">
        <v>23821842</v>
      </c>
      <c r="F14" s="100">
        <v>6508236</v>
      </c>
      <c r="G14" s="100">
        <v>3026168</v>
      </c>
      <c r="H14" s="100">
        <v>2465250</v>
      </c>
      <c r="I14" s="100">
        <v>19338628</v>
      </c>
      <c r="J14" s="100">
        <v>111528350</v>
      </c>
      <c r="K14" s="99">
        <v>6642000</v>
      </c>
      <c r="L14" s="101">
        <v>13517000</v>
      </c>
    </row>
    <row r="15" spans="2:15" ht="20.100000000000001" customHeight="1" thickBot="1" x14ac:dyDescent="0.3">
      <c r="B15" s="207">
        <v>41629</v>
      </c>
      <c r="C15" s="99">
        <v>2727500</v>
      </c>
      <c r="D15" s="99">
        <v>149880750</v>
      </c>
      <c r="E15" s="100">
        <v>24991000</v>
      </c>
      <c r="F15" s="100">
        <v>4336517</v>
      </c>
      <c r="G15" s="100">
        <v>2108500</v>
      </c>
      <c r="H15" s="100">
        <v>216000</v>
      </c>
      <c r="I15" s="100">
        <v>23448410</v>
      </c>
      <c r="J15" s="100">
        <v>121932400</v>
      </c>
      <c r="K15" s="99">
        <v>6115500</v>
      </c>
      <c r="L15" s="101">
        <v>14599700</v>
      </c>
      <c r="M15" s="102"/>
      <c r="O15" s="103"/>
    </row>
    <row r="16" spans="2:15" ht="20.100000000000001" customHeight="1" thickBot="1" x14ac:dyDescent="0.3">
      <c r="B16" s="118" t="s">
        <v>25</v>
      </c>
      <c r="C16" s="119">
        <v>39525450</v>
      </c>
      <c r="D16" s="119">
        <v>1663528181</v>
      </c>
      <c r="E16" s="119">
        <v>294249430</v>
      </c>
      <c r="F16" s="321">
        <v>80775174</v>
      </c>
      <c r="G16" s="321">
        <v>61249338</v>
      </c>
      <c r="H16" s="321">
        <v>34471750</v>
      </c>
      <c r="I16" s="321">
        <v>251759054</v>
      </c>
      <c r="J16" s="321">
        <v>1450529136</v>
      </c>
      <c r="K16" s="119">
        <v>78304500</v>
      </c>
      <c r="L16" s="208">
        <v>163670300</v>
      </c>
      <c r="N16" s="102"/>
    </row>
    <row r="17" spans="2:15" ht="20.100000000000001" customHeight="1" x14ac:dyDescent="0.25">
      <c r="B17" s="108"/>
      <c r="C17" s="102"/>
      <c r="D17" s="102"/>
      <c r="E17" s="102"/>
      <c r="F17" s="102"/>
      <c r="G17" s="102"/>
      <c r="H17" s="102"/>
      <c r="I17" s="102"/>
      <c r="J17" s="102"/>
      <c r="K17" s="102"/>
      <c r="L17" s="102"/>
    </row>
    <row r="19" spans="2:15" x14ac:dyDescent="0.25">
      <c r="B19" s="494" t="s">
        <v>19</v>
      </c>
      <c r="C19" s="196" t="s">
        <v>13</v>
      </c>
      <c r="D19" s="196" t="s">
        <v>14</v>
      </c>
      <c r="E19" s="315" t="s">
        <v>4</v>
      </c>
      <c r="F19" s="315" t="s">
        <v>5</v>
      </c>
      <c r="G19" s="315" t="s">
        <v>6</v>
      </c>
      <c r="H19" s="196" t="s">
        <v>16</v>
      </c>
      <c r="I19" s="196" t="s">
        <v>48</v>
      </c>
      <c r="J19" s="196" t="s">
        <v>18</v>
      </c>
      <c r="K19" s="196" t="s">
        <v>10</v>
      </c>
      <c r="L19" s="315" t="s">
        <v>21</v>
      </c>
    </row>
    <row r="20" spans="2:15" x14ac:dyDescent="0.25">
      <c r="B20" s="494"/>
      <c r="C20" s="197">
        <v>1005.03</v>
      </c>
      <c r="D20" s="198">
        <v>1183.43</v>
      </c>
      <c r="E20" s="198">
        <v>1183.43</v>
      </c>
      <c r="F20" s="198">
        <v>1183.43</v>
      </c>
      <c r="G20" s="198">
        <v>1183.43</v>
      </c>
      <c r="H20" s="198">
        <v>1240.5999999999999</v>
      </c>
      <c r="I20" s="198">
        <v>1000</v>
      </c>
      <c r="J20" s="198">
        <v>1342.28</v>
      </c>
      <c r="K20" s="198">
        <v>1342.28</v>
      </c>
      <c r="L20" s="198">
        <v>1240.5999999999999</v>
      </c>
    </row>
    <row r="21" spans="2:15" x14ac:dyDescent="0.25">
      <c r="F21" s="102"/>
    </row>
    <row r="22" spans="2:15" ht="39" customHeight="1" thickBot="1" x14ac:dyDescent="0.35">
      <c r="B22" s="493" t="s">
        <v>64</v>
      </c>
      <c r="C22" s="493"/>
      <c r="D22" s="493"/>
      <c r="E22" s="493"/>
      <c r="F22" s="493"/>
      <c r="G22" s="493"/>
      <c r="H22" s="493"/>
      <c r="I22" s="493"/>
      <c r="J22" s="493"/>
      <c r="K22" s="493"/>
      <c r="L22" s="493"/>
    </row>
    <row r="23" spans="2:15" ht="15.75" thickBot="1" x14ac:dyDescent="0.3">
      <c r="B23" s="109" t="s">
        <v>47</v>
      </c>
      <c r="C23" s="112" t="s">
        <v>2</v>
      </c>
      <c r="D23" s="113" t="s">
        <v>3</v>
      </c>
      <c r="E23" s="114" t="s">
        <v>20</v>
      </c>
      <c r="F23" s="115" t="s">
        <v>5</v>
      </c>
      <c r="G23" s="115" t="s">
        <v>6</v>
      </c>
      <c r="H23" s="115" t="s">
        <v>7</v>
      </c>
      <c r="I23" s="112" t="s">
        <v>24</v>
      </c>
      <c r="J23" s="115" t="s">
        <v>9</v>
      </c>
      <c r="K23" s="115" t="s">
        <v>10</v>
      </c>
      <c r="L23" s="115" t="s">
        <v>21</v>
      </c>
      <c r="M23" s="115" t="s">
        <v>12</v>
      </c>
    </row>
    <row r="24" spans="2:15" ht="22.5" customHeight="1" x14ac:dyDescent="0.25">
      <c r="B24" s="203">
        <v>41284</v>
      </c>
      <c r="C24" s="316">
        <v>2834.2437539177936</v>
      </c>
      <c r="D24" s="317">
        <v>124638.55065360857</v>
      </c>
      <c r="E24" s="316">
        <v>17897.467530821425</v>
      </c>
      <c r="F24" s="317">
        <v>5525.9339377909973</v>
      </c>
      <c r="G24" s="318">
        <v>6508.4626889634364</v>
      </c>
      <c r="H24" s="318">
        <v>2916.3308076737067</v>
      </c>
      <c r="I24" s="318">
        <v>24793.78</v>
      </c>
      <c r="J24" s="318">
        <v>106336.82242155139</v>
      </c>
      <c r="K24" s="318">
        <v>4596.2839347975087</v>
      </c>
      <c r="L24" s="318">
        <v>9218.6039013380632</v>
      </c>
      <c r="M24" s="117">
        <v>305266.47963046294</v>
      </c>
      <c r="O24" s="459"/>
    </row>
    <row r="25" spans="2:15" ht="22.5" customHeight="1" x14ac:dyDescent="0.25">
      <c r="B25" s="110">
        <v>41316</v>
      </c>
      <c r="C25" s="316">
        <v>3360.7952001432795</v>
      </c>
      <c r="D25" s="317">
        <v>127077.90067853611</v>
      </c>
      <c r="E25" s="316">
        <v>25532.139628030385</v>
      </c>
      <c r="F25" s="317">
        <v>6629.6206788741201</v>
      </c>
      <c r="G25" s="318">
        <v>5982.7281715014824</v>
      </c>
      <c r="H25" s="318">
        <v>0</v>
      </c>
      <c r="I25" s="318">
        <v>10677.966</v>
      </c>
      <c r="J25" s="318">
        <v>88059.197782876901</v>
      </c>
      <c r="K25" s="318">
        <v>4183.9258574962005</v>
      </c>
      <c r="L25" s="318">
        <v>4221.4251168789297</v>
      </c>
      <c r="M25" s="117">
        <v>275725.69911433745</v>
      </c>
    </row>
    <row r="26" spans="2:15" ht="22.5" customHeight="1" x14ac:dyDescent="0.25">
      <c r="B26" s="110">
        <v>41345</v>
      </c>
      <c r="C26" s="316">
        <v>3174.5321035192978</v>
      </c>
      <c r="D26" s="317">
        <v>122599.52003920806</v>
      </c>
      <c r="E26" s="316">
        <v>22519.963157939208</v>
      </c>
      <c r="F26" s="317">
        <v>4512.2846302696398</v>
      </c>
      <c r="G26" s="318">
        <v>4219.962312937816</v>
      </c>
      <c r="H26" s="318">
        <v>2376.4710623891665</v>
      </c>
      <c r="I26" s="318">
        <v>21992.68</v>
      </c>
      <c r="J26" s="318">
        <v>91513.357868701016</v>
      </c>
      <c r="K26" s="318">
        <v>4445.421223589713</v>
      </c>
      <c r="L26" s="318">
        <v>8540.3030791552483</v>
      </c>
      <c r="M26" s="117">
        <v>285894.49547770916</v>
      </c>
    </row>
    <row r="27" spans="2:15" ht="22.5" customHeight="1" x14ac:dyDescent="0.25">
      <c r="B27" s="110">
        <v>41377</v>
      </c>
      <c r="C27" s="316">
        <v>4087.6391749500017</v>
      </c>
      <c r="D27" s="317">
        <v>126925.80042757069</v>
      </c>
      <c r="E27" s="316">
        <v>18653.912778956084</v>
      </c>
      <c r="F27" s="317">
        <v>5968.6453782648741</v>
      </c>
      <c r="G27" s="318">
        <v>3221.6438657123781</v>
      </c>
      <c r="H27" s="318">
        <v>3045.9052071578271</v>
      </c>
      <c r="I27" s="318">
        <v>19939.39</v>
      </c>
      <c r="J27" s="318">
        <v>91954.808236731536</v>
      </c>
      <c r="K27" s="318">
        <v>4224.1559138182793</v>
      </c>
      <c r="L27" s="318">
        <v>11672.497178784461</v>
      </c>
      <c r="M27" s="117">
        <v>289694.3981619461</v>
      </c>
    </row>
    <row r="28" spans="2:15" ht="22.5" customHeight="1" x14ac:dyDescent="0.25">
      <c r="B28" s="110">
        <v>41408</v>
      </c>
      <c r="C28" s="316">
        <v>4727.9185695949373</v>
      </c>
      <c r="D28" s="317">
        <v>127096.06820851253</v>
      </c>
      <c r="E28" s="316">
        <v>19023.51638880204</v>
      </c>
      <c r="F28" s="317">
        <v>7744.6625486932053</v>
      </c>
      <c r="G28" s="318">
        <v>4392.3932974489408</v>
      </c>
      <c r="H28" s="318">
        <v>5929.9935515073357</v>
      </c>
      <c r="I28" s="318">
        <v>25604.6</v>
      </c>
      <c r="J28" s="318">
        <v>93020.830229162326</v>
      </c>
      <c r="K28" s="318">
        <v>4103.4657448520429</v>
      </c>
      <c r="L28" s="318">
        <v>12197.726906335645</v>
      </c>
      <c r="M28" s="117">
        <v>303841.17544490896</v>
      </c>
    </row>
    <row r="29" spans="2:15" ht="22.5" customHeight="1" x14ac:dyDescent="0.25">
      <c r="B29" s="110">
        <v>41440</v>
      </c>
      <c r="C29" s="316">
        <v>3461.0907137100385</v>
      </c>
      <c r="D29" s="317">
        <v>103635.87199918879</v>
      </c>
      <c r="E29" s="316">
        <v>20580.853958409029</v>
      </c>
      <c r="F29" s="317">
        <v>6166.822710257472</v>
      </c>
      <c r="G29" s="318">
        <v>7318.252875117244</v>
      </c>
      <c r="H29" s="318">
        <v>3606.7225536030955</v>
      </c>
      <c r="I29" s="318">
        <v>19064.919999999998</v>
      </c>
      <c r="J29" s="318">
        <v>86014.542420359387</v>
      </c>
      <c r="K29" s="318">
        <v>4264.385970140358</v>
      </c>
      <c r="L29" s="318">
        <v>11574.399484120588</v>
      </c>
      <c r="M29" s="117">
        <v>265687.86268490599</v>
      </c>
    </row>
    <row r="30" spans="2:15" ht="22.5" customHeight="1" x14ac:dyDescent="0.25">
      <c r="B30" s="110">
        <v>41471</v>
      </c>
      <c r="C30" s="316">
        <v>3040.2077549923883</v>
      </c>
      <c r="D30" s="317">
        <v>113066.2582493261</v>
      </c>
      <c r="E30" s="316">
        <v>21033.088564596132</v>
      </c>
      <c r="F30" s="317">
        <v>6919.3370119060692</v>
      </c>
      <c r="G30" s="318">
        <v>4086.4267426041251</v>
      </c>
      <c r="H30" s="318">
        <v>3313.5176527486701</v>
      </c>
      <c r="I30" s="318">
        <v>23710.77</v>
      </c>
      <c r="J30" s="318">
        <v>87605.93616831064</v>
      </c>
      <c r="K30" s="318">
        <v>6316.1188425663795</v>
      </c>
      <c r="L30" s="318">
        <v>14487.828470095117</v>
      </c>
      <c r="M30" s="117">
        <v>283579.48945714562</v>
      </c>
    </row>
    <row r="31" spans="2:15" ht="22.5" customHeight="1" x14ac:dyDescent="0.25">
      <c r="B31" s="110">
        <v>41503</v>
      </c>
      <c r="C31" s="316">
        <v>2897.1274489318726</v>
      </c>
      <c r="D31" s="317">
        <v>107325.95083781888</v>
      </c>
      <c r="E31" s="316">
        <v>19539.220739714219</v>
      </c>
      <c r="F31" s="317">
        <v>5312.1012649670865</v>
      </c>
      <c r="G31" s="318">
        <v>3282.6614163913368</v>
      </c>
      <c r="H31" s="318">
        <v>654.72352087699505</v>
      </c>
      <c r="I31" s="318">
        <v>20195.939999999999</v>
      </c>
      <c r="J31" s="318">
        <v>86995.820544148766</v>
      </c>
      <c r="K31" s="318">
        <v>4827.6067586494619</v>
      </c>
      <c r="L31" s="318">
        <v>13197.565694019024</v>
      </c>
      <c r="M31" s="117">
        <v>264228.71822551766</v>
      </c>
    </row>
    <row r="32" spans="2:15" ht="22.5" customHeight="1" x14ac:dyDescent="0.25">
      <c r="B32" s="110">
        <v>41535</v>
      </c>
      <c r="C32" s="316">
        <v>2843.9449568669593</v>
      </c>
      <c r="D32" s="317">
        <v>107936.95360097343</v>
      </c>
      <c r="E32" s="316">
        <v>19109.199530179223</v>
      </c>
      <c r="F32" s="317">
        <v>5115.6384408034273</v>
      </c>
      <c r="G32" s="318">
        <v>5407.3836221829761</v>
      </c>
      <c r="H32" s="318">
        <v>1256.8515234563922</v>
      </c>
      <c r="I32" s="318">
        <v>21109.21</v>
      </c>
      <c r="J32" s="318">
        <v>86926.945197723282</v>
      </c>
      <c r="K32" s="318">
        <v>5923.8757934261112</v>
      </c>
      <c r="L32" s="318">
        <v>12714.331774947606</v>
      </c>
      <c r="M32" s="117">
        <v>268344.33444055938</v>
      </c>
    </row>
    <row r="33" spans="2:13" ht="22.5" customHeight="1" x14ac:dyDescent="0.25">
      <c r="B33" s="110">
        <v>41566</v>
      </c>
      <c r="C33" s="316">
        <v>3174.7311025541526</v>
      </c>
      <c r="D33" s="317">
        <v>114537.69973720456</v>
      </c>
      <c r="E33" s="316">
        <v>23504.89678307969</v>
      </c>
      <c r="F33" s="317">
        <v>5196.2566438234617</v>
      </c>
      <c r="G33" s="318">
        <v>2997.0593951480018</v>
      </c>
      <c r="H33" s="318">
        <v>2524.5848782847011</v>
      </c>
      <c r="I33" s="318">
        <v>21882.76</v>
      </c>
      <c r="J33" s="318">
        <v>88288.956104538549</v>
      </c>
      <c r="K33" s="318">
        <v>5947.3433262806566</v>
      </c>
      <c r="L33" s="318">
        <v>11439.867805900372</v>
      </c>
      <c r="M33" s="117">
        <v>279494.15577681421</v>
      </c>
    </row>
    <row r="34" spans="2:13" ht="22.5" customHeight="1" x14ac:dyDescent="0.25">
      <c r="B34" s="110">
        <v>41598</v>
      </c>
      <c r="C34" s="316">
        <v>3011.5518939733142</v>
      </c>
      <c r="D34" s="317">
        <v>104193.61516946502</v>
      </c>
      <c r="E34" s="316">
        <v>20129.489703658011</v>
      </c>
      <c r="F34" s="317">
        <v>5499.4684941230153</v>
      </c>
      <c r="G34" s="318">
        <v>2557.1161792416956</v>
      </c>
      <c r="H34" s="318">
        <v>1987.1433177494762</v>
      </c>
      <c r="I34" s="318">
        <v>19338.628000000001</v>
      </c>
      <c r="J34" s="318">
        <v>83088.737074231904</v>
      </c>
      <c r="K34" s="318">
        <v>4948.2969276156991</v>
      </c>
      <c r="L34" s="318">
        <v>10895.534418829599</v>
      </c>
      <c r="M34" s="117">
        <v>255649.58117888772</v>
      </c>
    </row>
    <row r="35" spans="2:13" ht="22.5" customHeight="1" thickBot="1" x14ac:dyDescent="0.3">
      <c r="B35" s="111">
        <v>41629</v>
      </c>
      <c r="C35" s="316">
        <v>2713.8493378307116</v>
      </c>
      <c r="D35" s="317">
        <v>126649.44272158049</v>
      </c>
      <c r="E35" s="316">
        <v>21117.429843759241</v>
      </c>
      <c r="F35" s="317">
        <v>3664.3629111988034</v>
      </c>
      <c r="G35" s="318">
        <v>1781.6854397809755</v>
      </c>
      <c r="H35" s="318">
        <v>174.10930195066905</v>
      </c>
      <c r="I35" s="318">
        <v>23448.41</v>
      </c>
      <c r="J35" s="318">
        <v>90839.765175671244</v>
      </c>
      <c r="K35" s="318">
        <v>4556.0538784754299</v>
      </c>
      <c r="L35" s="318">
        <v>11768.257294857329</v>
      </c>
      <c r="M35" s="117">
        <v>286713.36590510496</v>
      </c>
    </row>
    <row r="36" spans="2:13" ht="15.75" thickBot="1" x14ac:dyDescent="0.3">
      <c r="B36" s="115" t="s">
        <v>25</v>
      </c>
      <c r="C36" s="199">
        <v>39327.632010984744</v>
      </c>
      <c r="D36" s="200">
        <v>1405683.6323229931</v>
      </c>
      <c r="E36" s="201">
        <v>248641.17860794469</v>
      </c>
      <c r="F36" s="202">
        <v>68255.134650972177</v>
      </c>
      <c r="G36" s="202">
        <v>51755.776007030407</v>
      </c>
      <c r="H36" s="202">
        <v>27786.353377398038</v>
      </c>
      <c r="I36" s="199">
        <v>251759.054</v>
      </c>
      <c r="J36" s="202">
        <v>1080645.7192240071</v>
      </c>
      <c r="K36" s="202">
        <v>58336.934171707842</v>
      </c>
      <c r="L36" s="202">
        <v>131928.34112526197</v>
      </c>
      <c r="M36" s="202">
        <v>3364119.7554982998</v>
      </c>
    </row>
    <row r="37" spans="2:13" x14ac:dyDescent="0.25">
      <c r="F37" s="102"/>
    </row>
    <row r="38" spans="2:13" x14ac:dyDescent="0.25">
      <c r="F38" s="102"/>
    </row>
  </sheetData>
  <mergeCells count="4">
    <mergeCell ref="B1:L1"/>
    <mergeCell ref="B2:L2"/>
    <mergeCell ref="B22:L22"/>
    <mergeCell ref="B19:B20"/>
  </mergeCells>
  <pageMargins left="0.25" right="0.25" top="0.75" bottom="0.75" header="0.3" footer="0.3"/>
  <pageSetup scale="60"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AE37"/>
  <sheetViews>
    <sheetView zoomScale="80" zoomScaleNormal="80" zoomScaleSheetLayoutView="80" workbookViewId="0"/>
  </sheetViews>
  <sheetFormatPr defaultRowHeight="15" x14ac:dyDescent="0.25"/>
  <cols>
    <col min="2" max="2" width="21.42578125" customWidth="1"/>
    <col min="3" max="3" width="15.85546875" customWidth="1"/>
    <col min="4" max="4" width="17.5703125" customWidth="1"/>
    <col min="5" max="6" width="15.140625" customWidth="1"/>
    <col min="7" max="7" width="13.85546875" customWidth="1"/>
    <col min="8" max="8" width="15.140625" customWidth="1"/>
    <col min="9" max="9" width="16.140625" customWidth="1"/>
    <col min="10" max="10" width="15.5703125" customWidth="1"/>
    <col min="11" max="11" width="17.7109375" customWidth="1"/>
    <col min="12" max="12" width="14.7109375" customWidth="1"/>
    <col min="13" max="13" width="14.5703125" customWidth="1"/>
    <col min="14" max="14" width="16.140625" customWidth="1"/>
    <col min="15" max="15" width="18.140625" customWidth="1"/>
    <col min="16" max="16" width="15" customWidth="1"/>
    <col min="17" max="27" width="9.140625" customWidth="1"/>
    <col min="28" max="28" width="17.42578125" bestFit="1" customWidth="1"/>
    <col min="29" max="29" width="18.140625" bestFit="1" customWidth="1"/>
    <col min="30" max="30" width="16.140625" bestFit="1" customWidth="1"/>
  </cols>
  <sheetData>
    <row r="1" spans="2:31" ht="48" customHeight="1" x14ac:dyDescent="0.25">
      <c r="B1" s="469" t="s">
        <v>62</v>
      </c>
      <c r="C1" s="469"/>
      <c r="D1" s="469"/>
      <c r="E1" s="469"/>
      <c r="F1" s="469"/>
      <c r="G1" s="469"/>
      <c r="H1" s="469"/>
      <c r="I1" s="469"/>
      <c r="J1" s="469"/>
      <c r="K1" s="469"/>
      <c r="L1" s="469"/>
      <c r="M1" s="469"/>
      <c r="N1" s="469"/>
      <c r="O1" s="469"/>
    </row>
    <row r="2" spans="2:31" ht="31.5" customHeight="1" thickBot="1" x14ac:dyDescent="0.3">
      <c r="B2" s="495" t="s">
        <v>53</v>
      </c>
      <c r="C2" s="495"/>
      <c r="D2" s="495"/>
      <c r="E2" s="495"/>
      <c r="F2" s="495"/>
      <c r="G2" s="495"/>
      <c r="H2" s="495"/>
      <c r="I2" s="495"/>
      <c r="J2" s="495"/>
      <c r="K2" s="495"/>
      <c r="L2" s="495"/>
      <c r="M2" s="495"/>
      <c r="N2" s="495"/>
      <c r="O2" s="495"/>
    </row>
    <row r="3" spans="2:31" s="6" customFormat="1" ht="54.75" customHeight="1" thickBot="1" x14ac:dyDescent="0.3">
      <c r="B3" s="19" t="s">
        <v>52</v>
      </c>
      <c r="C3" s="214" t="s">
        <v>2</v>
      </c>
      <c r="D3" s="215" t="s">
        <v>3</v>
      </c>
      <c r="E3" s="188" t="s">
        <v>4</v>
      </c>
      <c r="F3" s="19" t="s">
        <v>49</v>
      </c>
      <c r="G3" s="19" t="s">
        <v>5</v>
      </c>
      <c r="H3" s="209" t="s">
        <v>6</v>
      </c>
      <c r="I3" s="19" t="s">
        <v>7</v>
      </c>
      <c r="J3" s="186" t="s">
        <v>24</v>
      </c>
      <c r="K3" s="19" t="s">
        <v>9</v>
      </c>
      <c r="L3" s="19" t="s">
        <v>10</v>
      </c>
      <c r="M3" s="19" t="s">
        <v>11</v>
      </c>
      <c r="N3" s="19" t="s">
        <v>50</v>
      </c>
      <c r="O3" s="19" t="s">
        <v>51</v>
      </c>
    </row>
    <row r="4" spans="2:31" ht="43.5" customHeight="1" x14ac:dyDescent="0.25">
      <c r="B4" s="7">
        <v>41649</v>
      </c>
      <c r="C4" s="8">
        <v>2833200</v>
      </c>
      <c r="D4" s="8">
        <v>137952972</v>
      </c>
      <c r="E4" s="156">
        <v>21581600</v>
      </c>
      <c r="F4" s="128">
        <v>0</v>
      </c>
      <c r="G4" s="8">
        <v>4499732</v>
      </c>
      <c r="H4" s="213">
        <v>2955750</v>
      </c>
      <c r="I4" s="8">
        <v>2307000</v>
      </c>
      <c r="J4" s="8">
        <v>21733242</v>
      </c>
      <c r="K4" s="8">
        <v>134565150</v>
      </c>
      <c r="L4" s="8">
        <v>6574500</v>
      </c>
      <c r="M4" s="8">
        <v>14110500</v>
      </c>
      <c r="N4" s="129">
        <v>0</v>
      </c>
      <c r="O4" s="130">
        <v>0</v>
      </c>
      <c r="AB4" s="69"/>
      <c r="AC4" s="131"/>
    </row>
    <row r="5" spans="2:31" ht="43.5" customHeight="1" x14ac:dyDescent="0.25">
      <c r="B5" s="7">
        <v>41681</v>
      </c>
      <c r="C5" s="8">
        <v>1053000</v>
      </c>
      <c r="D5" s="8">
        <v>135836950</v>
      </c>
      <c r="E5" s="9">
        <v>20413600</v>
      </c>
      <c r="F5" s="128">
        <v>252000</v>
      </c>
      <c r="G5" s="8">
        <v>5750395</v>
      </c>
      <c r="H5" s="10">
        <v>3860070</v>
      </c>
      <c r="I5" s="8">
        <v>939150</v>
      </c>
      <c r="J5" s="8">
        <v>17943470</v>
      </c>
      <c r="K5" s="8">
        <v>132532252</v>
      </c>
      <c r="L5" s="8">
        <v>6777000</v>
      </c>
      <c r="M5" s="12">
        <v>11786900</v>
      </c>
      <c r="N5" s="132">
        <v>135000</v>
      </c>
      <c r="O5" s="130">
        <v>0</v>
      </c>
      <c r="AB5" s="69"/>
      <c r="AC5" s="131"/>
    </row>
    <row r="6" spans="2:31" ht="43.5" customHeight="1" x14ac:dyDescent="0.25">
      <c r="B6" s="7">
        <v>41710</v>
      </c>
      <c r="C6" s="8">
        <v>2174400</v>
      </c>
      <c r="D6" s="8">
        <v>133900450</v>
      </c>
      <c r="E6" s="9">
        <v>21723200</v>
      </c>
      <c r="F6" s="128">
        <v>2815030</v>
      </c>
      <c r="G6" s="8">
        <v>4919584</v>
      </c>
      <c r="H6" s="10">
        <v>1554560</v>
      </c>
      <c r="I6" s="8">
        <v>868500</v>
      </c>
      <c r="J6" s="8">
        <v>20676853</v>
      </c>
      <c r="K6" s="8">
        <v>118938750</v>
      </c>
      <c r="L6" s="8">
        <v>6669000</v>
      </c>
      <c r="M6" s="12">
        <v>12733900</v>
      </c>
      <c r="N6" s="132">
        <v>13500</v>
      </c>
      <c r="O6" s="130">
        <v>0</v>
      </c>
      <c r="AB6" s="69"/>
      <c r="AC6" s="131"/>
    </row>
    <row r="7" spans="2:31" ht="43.5" customHeight="1" x14ac:dyDescent="0.25">
      <c r="B7" s="7">
        <v>41742</v>
      </c>
      <c r="C7" s="8">
        <v>2898000</v>
      </c>
      <c r="D7" s="8">
        <v>149373350</v>
      </c>
      <c r="E7" s="9">
        <v>18014000</v>
      </c>
      <c r="F7" s="128">
        <v>2322010</v>
      </c>
      <c r="G7" s="8">
        <v>7441556</v>
      </c>
      <c r="H7" s="10">
        <v>1990510</v>
      </c>
      <c r="I7" s="8">
        <v>652500</v>
      </c>
      <c r="J7" s="8">
        <v>18604790</v>
      </c>
      <c r="K7" s="8">
        <v>133448899</v>
      </c>
      <c r="L7" s="8">
        <v>7114500</v>
      </c>
      <c r="M7" s="12">
        <v>11367100</v>
      </c>
      <c r="N7" s="132">
        <v>0</v>
      </c>
      <c r="O7" s="130">
        <v>0</v>
      </c>
      <c r="AB7" s="69"/>
      <c r="AC7" s="131"/>
    </row>
    <row r="8" spans="2:31" ht="43.5" customHeight="1" x14ac:dyDescent="0.25">
      <c r="B8" s="7">
        <v>41773</v>
      </c>
      <c r="C8" s="8">
        <v>1852200</v>
      </c>
      <c r="D8" s="8">
        <v>148715500</v>
      </c>
      <c r="E8" s="9">
        <v>22988700</v>
      </c>
      <c r="F8" s="128">
        <v>2931025</v>
      </c>
      <c r="G8" s="8">
        <v>7083000</v>
      </c>
      <c r="H8" s="10">
        <v>373500</v>
      </c>
      <c r="I8" s="8">
        <v>1003750</v>
      </c>
      <c r="J8" s="8">
        <v>19915602</v>
      </c>
      <c r="K8" s="8">
        <v>121977000</v>
      </c>
      <c r="L8" s="8">
        <v>6547500</v>
      </c>
      <c r="M8" s="12">
        <v>10205800</v>
      </c>
      <c r="N8" s="132">
        <v>13500</v>
      </c>
      <c r="O8" s="133">
        <v>27000</v>
      </c>
      <c r="AB8" s="69"/>
      <c r="AC8" s="131"/>
      <c r="AE8" s="4">
        <f>AB8-AC8</f>
        <v>0</v>
      </c>
    </row>
    <row r="9" spans="2:31" ht="43.5" customHeight="1" x14ac:dyDescent="0.25">
      <c r="B9" s="7">
        <v>41805</v>
      </c>
      <c r="C9" s="8">
        <v>1382000</v>
      </c>
      <c r="D9" s="8">
        <v>115559250</v>
      </c>
      <c r="E9" s="9">
        <v>18209700</v>
      </c>
      <c r="F9" s="128">
        <v>2678000</v>
      </c>
      <c r="G9" s="8">
        <v>6298829</v>
      </c>
      <c r="H9" s="10">
        <v>196000</v>
      </c>
      <c r="I9" s="8">
        <v>924750</v>
      </c>
      <c r="J9" s="8">
        <v>18691415</v>
      </c>
      <c r="K9" s="8">
        <v>93564300</v>
      </c>
      <c r="L9" s="129">
        <v>5265000</v>
      </c>
      <c r="M9" s="12">
        <v>12575000</v>
      </c>
      <c r="N9" s="150">
        <v>0</v>
      </c>
      <c r="O9" s="11"/>
      <c r="AB9" s="69"/>
      <c r="AC9" s="131"/>
      <c r="AE9" s="4">
        <f>AC8-AD8</f>
        <v>0</v>
      </c>
    </row>
    <row r="10" spans="2:31" ht="43.5" customHeight="1" x14ac:dyDescent="0.25">
      <c r="B10" s="7">
        <v>41836</v>
      </c>
      <c r="C10" s="8">
        <v>853200</v>
      </c>
      <c r="D10" s="8">
        <v>139821500</v>
      </c>
      <c r="E10" s="9">
        <v>18599600</v>
      </c>
      <c r="F10" s="128">
        <v>2244000</v>
      </c>
      <c r="G10" s="8">
        <v>6051000</v>
      </c>
      <c r="H10" s="10">
        <v>769500</v>
      </c>
      <c r="I10" s="8">
        <v>938250</v>
      </c>
      <c r="J10" s="8">
        <v>17312723</v>
      </c>
      <c r="K10" s="8">
        <v>143214000</v>
      </c>
      <c r="L10" s="129">
        <v>6574500</v>
      </c>
      <c r="M10" s="12">
        <v>14755400</v>
      </c>
      <c r="N10" s="150">
        <v>0</v>
      </c>
      <c r="O10" s="11">
        <v>0</v>
      </c>
      <c r="AB10" s="69"/>
      <c r="AC10" s="131"/>
    </row>
    <row r="11" spans="2:31" ht="43.5" customHeight="1" x14ac:dyDescent="0.25">
      <c r="B11" s="7">
        <v>41868</v>
      </c>
      <c r="C11" s="8">
        <v>3163500</v>
      </c>
      <c r="D11" s="8">
        <v>132153500</v>
      </c>
      <c r="E11" s="9">
        <v>20041100</v>
      </c>
      <c r="F11" s="128">
        <v>3704570</v>
      </c>
      <c r="G11" s="8">
        <v>2659500</v>
      </c>
      <c r="H11" s="10">
        <v>488000</v>
      </c>
      <c r="I11" s="8">
        <v>398500</v>
      </c>
      <c r="J11" s="8">
        <v>22564226</v>
      </c>
      <c r="K11" s="8">
        <v>104705000</v>
      </c>
      <c r="L11" s="129">
        <v>4806000</v>
      </c>
      <c r="M11" s="132">
        <v>12675900</v>
      </c>
      <c r="N11" s="150">
        <v>0</v>
      </c>
      <c r="O11" s="11">
        <v>0</v>
      </c>
      <c r="AB11" s="69"/>
      <c r="AC11" s="134"/>
    </row>
    <row r="12" spans="2:31" ht="43.5" customHeight="1" x14ac:dyDescent="0.25">
      <c r="B12" s="7">
        <v>41900</v>
      </c>
      <c r="C12" s="8">
        <v>2354400</v>
      </c>
      <c r="D12" s="8">
        <v>137644850</v>
      </c>
      <c r="E12" s="9">
        <v>19618900</v>
      </c>
      <c r="F12" s="128">
        <v>2760010</v>
      </c>
      <c r="G12" s="8">
        <v>5889461</v>
      </c>
      <c r="H12" s="10">
        <v>121000</v>
      </c>
      <c r="I12" s="8">
        <v>817000</v>
      </c>
      <c r="J12" s="8">
        <v>17864085</v>
      </c>
      <c r="K12" s="8">
        <v>126557700</v>
      </c>
      <c r="L12" s="129">
        <v>5233500</v>
      </c>
      <c r="M12" s="12">
        <v>12704500</v>
      </c>
      <c r="N12" s="150">
        <v>0</v>
      </c>
      <c r="O12" s="151">
        <v>40500</v>
      </c>
      <c r="AB12" s="69"/>
    </row>
    <row r="13" spans="2:31" ht="43.5" customHeight="1" x14ac:dyDescent="0.25">
      <c r="B13" s="7">
        <v>41931</v>
      </c>
      <c r="C13" s="8">
        <v>3112200</v>
      </c>
      <c r="D13" s="8">
        <v>160768400</v>
      </c>
      <c r="E13" s="8">
        <v>22626800</v>
      </c>
      <c r="F13" s="8">
        <v>9077230</v>
      </c>
      <c r="G13" s="8">
        <v>6005054</v>
      </c>
      <c r="H13" s="8">
        <v>81000</v>
      </c>
      <c r="I13" s="8">
        <v>982000</v>
      </c>
      <c r="J13" s="8">
        <v>21657412</v>
      </c>
      <c r="K13" s="8">
        <v>134567900</v>
      </c>
      <c r="L13" s="8">
        <v>5332500</v>
      </c>
      <c r="M13" s="8">
        <v>11717500</v>
      </c>
      <c r="N13" s="8">
        <v>0</v>
      </c>
      <c r="O13" s="8">
        <v>40500</v>
      </c>
      <c r="AB13" s="69"/>
    </row>
    <row r="14" spans="2:31" ht="43.5" customHeight="1" x14ac:dyDescent="0.25">
      <c r="B14" s="7">
        <v>41963</v>
      </c>
      <c r="C14" s="8">
        <v>3118500</v>
      </c>
      <c r="D14" s="8">
        <v>142879250</v>
      </c>
      <c r="E14" s="9">
        <v>14587400</v>
      </c>
      <c r="F14" s="128">
        <v>3395510</v>
      </c>
      <c r="G14" s="8">
        <v>5215042</v>
      </c>
      <c r="H14" s="10">
        <v>81000</v>
      </c>
      <c r="I14" s="8">
        <v>949500</v>
      </c>
      <c r="J14" s="8">
        <v>20768868</v>
      </c>
      <c r="K14" s="8">
        <v>112550300</v>
      </c>
      <c r="L14" s="129">
        <v>6858000</v>
      </c>
      <c r="M14" s="12">
        <v>4803600</v>
      </c>
      <c r="N14" s="8">
        <v>0</v>
      </c>
      <c r="O14" s="133">
        <v>54000</v>
      </c>
      <c r="AB14" s="69" t="e">
        <f>#REF!-'[1]NATIONAL CONSUMPTION_2014'!$S$15</f>
        <v>#REF!</v>
      </c>
    </row>
    <row r="15" spans="2:31" ht="43.5" customHeight="1" thickBot="1" x14ac:dyDescent="0.3">
      <c r="B15" s="135">
        <v>41994</v>
      </c>
      <c r="C15" s="8">
        <v>2152700</v>
      </c>
      <c r="D15" s="8">
        <v>151262050</v>
      </c>
      <c r="E15" s="8">
        <v>22337900</v>
      </c>
      <c r="F15" s="8">
        <v>4870030</v>
      </c>
      <c r="G15" s="8">
        <v>1738894</v>
      </c>
      <c r="H15" s="8">
        <v>351000</v>
      </c>
      <c r="I15" s="8">
        <v>562500</v>
      </c>
      <c r="J15" s="8">
        <v>23815620</v>
      </c>
      <c r="K15" s="8">
        <v>122923700</v>
      </c>
      <c r="L15" s="8">
        <v>7749000</v>
      </c>
      <c r="M15" s="8">
        <v>11871700</v>
      </c>
      <c r="N15" s="8">
        <v>27000</v>
      </c>
      <c r="O15" s="8">
        <v>0</v>
      </c>
      <c r="AB15" s="69"/>
      <c r="AD15" s="13"/>
    </row>
    <row r="16" spans="2:31" ht="20.100000000000001" customHeight="1" thickBot="1" x14ac:dyDescent="0.3">
      <c r="B16" s="136" t="s">
        <v>25</v>
      </c>
      <c r="C16" s="137">
        <v>26947300</v>
      </c>
      <c r="D16" s="137">
        <v>1685868022</v>
      </c>
      <c r="E16" s="137">
        <v>240742500</v>
      </c>
      <c r="F16" s="137">
        <v>37049415</v>
      </c>
      <c r="G16" s="137">
        <v>63552047</v>
      </c>
      <c r="H16" s="137">
        <v>12821890</v>
      </c>
      <c r="I16" s="137">
        <v>11343400</v>
      </c>
      <c r="J16" s="137">
        <v>241548306</v>
      </c>
      <c r="K16" s="137">
        <v>1479544951</v>
      </c>
      <c r="L16" s="137">
        <v>75501000</v>
      </c>
      <c r="M16" s="137">
        <v>141307800</v>
      </c>
      <c r="N16" s="137">
        <v>189000</v>
      </c>
      <c r="O16" s="137">
        <v>162000</v>
      </c>
      <c r="AB16" s="69"/>
      <c r="AC16" s="4"/>
    </row>
    <row r="19" spans="2:29" ht="32.25" customHeight="1" x14ac:dyDescent="0.25">
      <c r="B19" s="497" t="s">
        <v>19</v>
      </c>
      <c r="C19" s="210" t="s">
        <v>13</v>
      </c>
      <c r="D19" s="210" t="s">
        <v>14</v>
      </c>
      <c r="E19" s="210" t="s">
        <v>4</v>
      </c>
      <c r="F19" s="210" t="s">
        <v>49</v>
      </c>
      <c r="G19" s="210" t="s">
        <v>5</v>
      </c>
      <c r="H19" s="210" t="s">
        <v>6</v>
      </c>
      <c r="I19" s="210" t="s">
        <v>16</v>
      </c>
      <c r="J19" s="210" t="s">
        <v>48</v>
      </c>
      <c r="K19" s="210" t="s">
        <v>18</v>
      </c>
      <c r="L19" s="210" t="s">
        <v>10</v>
      </c>
      <c r="M19" s="210" t="s">
        <v>11</v>
      </c>
      <c r="N19" s="326" t="s">
        <v>50</v>
      </c>
      <c r="O19" s="210" t="s">
        <v>51</v>
      </c>
    </row>
    <row r="20" spans="2:29" ht="21" customHeight="1" x14ac:dyDescent="0.25">
      <c r="B20" s="497"/>
      <c r="C20" s="211">
        <v>1005.03</v>
      </c>
      <c r="D20" s="212">
        <v>1183.43</v>
      </c>
      <c r="E20" s="212">
        <v>1183.43</v>
      </c>
      <c r="F20" s="212">
        <v>1183.43</v>
      </c>
      <c r="G20" s="212">
        <v>1183.43</v>
      </c>
      <c r="H20" s="212">
        <v>1183.43</v>
      </c>
      <c r="I20" s="212">
        <v>1240.5999999999999</v>
      </c>
      <c r="J20" s="212">
        <v>1000</v>
      </c>
      <c r="K20" s="212">
        <v>1342.28</v>
      </c>
      <c r="L20" s="212">
        <v>1342.28</v>
      </c>
      <c r="M20" s="212">
        <v>1240.5999999999999</v>
      </c>
      <c r="N20" s="212">
        <v>1240.5999999999999</v>
      </c>
      <c r="O20" s="212">
        <v>1342.28</v>
      </c>
    </row>
    <row r="21" spans="2:29" x14ac:dyDescent="0.25">
      <c r="G21" s="4"/>
    </row>
    <row r="22" spans="2:29" ht="54" customHeight="1" thickBot="1" x14ac:dyDescent="0.45">
      <c r="B22" s="496" t="s">
        <v>64</v>
      </c>
      <c r="C22" s="496"/>
      <c r="D22" s="496"/>
      <c r="E22" s="496"/>
      <c r="F22" s="496"/>
      <c r="G22" s="496"/>
      <c r="H22" s="496"/>
      <c r="I22" s="496"/>
      <c r="J22" s="496"/>
      <c r="K22" s="496"/>
      <c r="L22" s="496"/>
      <c r="M22" s="496"/>
      <c r="N22" s="496"/>
      <c r="O22" s="496"/>
    </row>
    <row r="23" spans="2:29" ht="30.75" thickBot="1" x14ac:dyDescent="0.3">
      <c r="B23" s="19">
        <v>2014</v>
      </c>
      <c r="C23" s="20" t="s">
        <v>2</v>
      </c>
      <c r="D23" s="21" t="s">
        <v>3</v>
      </c>
      <c r="E23" s="29" t="s">
        <v>20</v>
      </c>
      <c r="F23" s="216" t="s">
        <v>49</v>
      </c>
      <c r="G23" s="22" t="s">
        <v>5</v>
      </c>
      <c r="H23" s="22" t="s">
        <v>6</v>
      </c>
      <c r="I23" s="22" t="s">
        <v>7</v>
      </c>
      <c r="J23" s="20" t="s">
        <v>24</v>
      </c>
      <c r="K23" s="22" t="s">
        <v>9</v>
      </c>
      <c r="L23" s="22" t="s">
        <v>10</v>
      </c>
      <c r="M23" s="22" t="s">
        <v>21</v>
      </c>
      <c r="N23" s="124" t="s">
        <v>50</v>
      </c>
      <c r="O23" s="23" t="s">
        <v>51</v>
      </c>
      <c r="P23" s="22" t="s">
        <v>12</v>
      </c>
    </row>
    <row r="24" spans="2:29" ht="48.75" customHeight="1" x14ac:dyDescent="0.3">
      <c r="B24" s="27">
        <v>41649</v>
      </c>
      <c r="C24" s="138">
        <v>2819.0203277514106</v>
      </c>
      <c r="D24" s="139">
        <v>116570.45368124857</v>
      </c>
      <c r="E24" s="140">
        <v>18236.482090195448</v>
      </c>
      <c r="F24" s="25">
        <v>0</v>
      </c>
      <c r="G24" s="139">
        <v>3802.2798137616924</v>
      </c>
      <c r="H24" s="141">
        <v>2497.612871061237</v>
      </c>
      <c r="I24" s="141">
        <v>1859.584072223118</v>
      </c>
      <c r="J24" s="141">
        <v>21733.241999999998</v>
      </c>
      <c r="K24" s="141">
        <v>100251.17710164795</v>
      </c>
      <c r="L24" s="141">
        <v>4898.0093572131</v>
      </c>
      <c r="M24" s="141">
        <v>11373.931968402387</v>
      </c>
      <c r="N24" s="26">
        <v>0</v>
      </c>
      <c r="O24" s="220">
        <v>0</v>
      </c>
      <c r="P24" s="144">
        <v>284041.7932835049</v>
      </c>
      <c r="AC24" s="134"/>
    </row>
    <row r="25" spans="2:29" ht="48.75" customHeight="1" x14ac:dyDescent="0.3">
      <c r="B25" s="24">
        <v>41681</v>
      </c>
      <c r="C25" s="138">
        <v>1047.7299185098952</v>
      </c>
      <c r="D25" s="139">
        <v>114782.41214098003</v>
      </c>
      <c r="E25" s="140">
        <v>17249.520461708762</v>
      </c>
      <c r="F25" s="25">
        <v>212.94035135157972</v>
      </c>
      <c r="G25" s="139">
        <v>4859.0917925014573</v>
      </c>
      <c r="H25" s="141">
        <v>3261.7645319114777</v>
      </c>
      <c r="I25" s="141">
        <v>757.01273577301311</v>
      </c>
      <c r="J25" s="141">
        <v>17943.47</v>
      </c>
      <c r="K25" s="141">
        <v>98736.665971332361</v>
      </c>
      <c r="L25" s="141">
        <v>5048.8720684208956</v>
      </c>
      <c r="M25" s="141">
        <v>9500.9672738997269</v>
      </c>
      <c r="N25" s="26">
        <v>108.81831371916815</v>
      </c>
      <c r="O25" s="220">
        <v>0</v>
      </c>
      <c r="P25" s="144">
        <v>273509.2655601083</v>
      </c>
      <c r="AC25" s="134"/>
    </row>
    <row r="26" spans="2:29" ht="48.75" customHeight="1" x14ac:dyDescent="0.3">
      <c r="B26" s="24">
        <v>41710</v>
      </c>
      <c r="C26" s="138">
        <v>2163.5175069400916</v>
      </c>
      <c r="D26" s="139">
        <v>113146.06694101045</v>
      </c>
      <c r="E26" s="140">
        <v>18356.134287621575</v>
      </c>
      <c r="F26" s="25">
        <v>2378.7042748620534</v>
      </c>
      <c r="G26" s="139">
        <v>4157.0553391413096</v>
      </c>
      <c r="H26" s="141">
        <v>1313.6053674488562</v>
      </c>
      <c r="I26" s="141">
        <v>700.06448492664845</v>
      </c>
      <c r="J26" s="141">
        <v>20676.852999999999</v>
      </c>
      <c r="K26" s="141">
        <v>88609.492803289933</v>
      </c>
      <c r="L26" s="141">
        <v>4968.4119557767381</v>
      </c>
      <c r="M26" s="141">
        <v>10264.307593100113</v>
      </c>
      <c r="N26" s="26">
        <v>10.881831371916816</v>
      </c>
      <c r="O26" s="220">
        <v>0</v>
      </c>
      <c r="P26" s="144">
        <v>266745.09538548964</v>
      </c>
      <c r="AC26" s="134"/>
    </row>
    <row r="27" spans="2:29" ht="48.75" customHeight="1" x14ac:dyDescent="0.3">
      <c r="B27" s="24">
        <v>41742</v>
      </c>
      <c r="C27" s="138">
        <v>2883.4960150443271</v>
      </c>
      <c r="D27" s="139">
        <v>126220.68901413686</v>
      </c>
      <c r="E27" s="140">
        <v>15221.85511606094</v>
      </c>
      <c r="F27" s="25">
        <v>1962.1016874677841</v>
      </c>
      <c r="G27" s="139">
        <v>6288.1251954065719</v>
      </c>
      <c r="H27" s="141">
        <v>1681.9837252731465</v>
      </c>
      <c r="I27" s="141">
        <v>525.95518297597937</v>
      </c>
      <c r="J27" s="141">
        <v>18604.79</v>
      </c>
      <c r="K27" s="141">
        <v>99419.568942396523</v>
      </c>
      <c r="L27" s="141">
        <v>5300.3099204338887</v>
      </c>
      <c r="M27" s="141">
        <v>9162.5826213122691</v>
      </c>
      <c r="N27" s="26">
        <v>0</v>
      </c>
      <c r="O27" s="220">
        <v>0</v>
      </c>
      <c r="P27" s="144">
        <v>287271.45742050832</v>
      </c>
      <c r="AB27" s="4"/>
      <c r="AC27" s="134"/>
    </row>
    <row r="28" spans="2:29" ht="48.75" customHeight="1" x14ac:dyDescent="0.3">
      <c r="B28" s="24">
        <v>41773</v>
      </c>
      <c r="C28" s="138">
        <v>1842.9300617892004</v>
      </c>
      <c r="D28" s="139">
        <v>125664.80484692799</v>
      </c>
      <c r="E28" s="140">
        <v>19425.483552047859</v>
      </c>
      <c r="F28" s="25">
        <v>2476.7202115883488</v>
      </c>
      <c r="G28" s="139">
        <v>5985.1448754890444</v>
      </c>
      <c r="H28" s="141">
        <v>315.6080207532342</v>
      </c>
      <c r="I28" s="141">
        <v>809.08431404159285</v>
      </c>
      <c r="J28" s="141">
        <v>19915.601999999999</v>
      </c>
      <c r="K28" s="141">
        <v>90872.992222189117</v>
      </c>
      <c r="L28" s="141">
        <v>4877.894329052061</v>
      </c>
      <c r="M28" s="141">
        <v>8226.5033048524911</v>
      </c>
      <c r="N28" s="26">
        <v>10.881831371916816</v>
      </c>
      <c r="O28" s="220">
        <v>20.115028161039426</v>
      </c>
      <c r="P28" s="144">
        <v>280443.76459826389</v>
      </c>
      <c r="AB28" s="4"/>
      <c r="AC28" s="134"/>
    </row>
    <row r="29" spans="2:29" ht="48.75" customHeight="1" x14ac:dyDescent="0.3">
      <c r="B29" s="24">
        <v>41805</v>
      </c>
      <c r="C29" s="138">
        <v>1375.0833308458455</v>
      </c>
      <c r="D29" s="139">
        <v>97647.727368750158</v>
      </c>
      <c r="E29" s="140">
        <v>15387.221888916116</v>
      </c>
      <c r="F29" s="25">
        <v>2262.9137338076607</v>
      </c>
      <c r="G29" s="139">
        <v>5322.5192871568233</v>
      </c>
      <c r="H29" s="141">
        <v>165.62027327345089</v>
      </c>
      <c r="I29" s="141">
        <v>745.40544897630184</v>
      </c>
      <c r="J29" s="141">
        <v>18691.415000000001</v>
      </c>
      <c r="K29" s="141">
        <v>69705.50108770153</v>
      </c>
      <c r="L29" s="141">
        <v>3922.4304914026879</v>
      </c>
      <c r="M29" s="141">
        <v>10136.224407544738</v>
      </c>
      <c r="N29" s="26">
        <v>0</v>
      </c>
      <c r="O29" s="220">
        <v>0</v>
      </c>
      <c r="P29" s="144">
        <v>225362.06231837531</v>
      </c>
      <c r="AB29" s="4"/>
      <c r="AC29" s="134"/>
    </row>
    <row r="30" spans="2:29" ht="48.75" customHeight="1" x14ac:dyDescent="0.3">
      <c r="B30" s="24">
        <v>41836</v>
      </c>
      <c r="C30" s="138">
        <v>848.92988269006901</v>
      </c>
      <c r="D30" s="139">
        <v>118149.36244644802</v>
      </c>
      <c r="E30" s="140">
        <v>15716.687932535087</v>
      </c>
      <c r="F30" s="25">
        <v>1896.1831287021623</v>
      </c>
      <c r="G30" s="139">
        <v>5113.1034366206704</v>
      </c>
      <c r="H30" s="141">
        <v>650.22857287714521</v>
      </c>
      <c r="I30" s="141">
        <v>756.2872803482187</v>
      </c>
      <c r="J30" s="141">
        <v>17312.723000000002</v>
      </c>
      <c r="K30" s="141">
        <v>106694.57937241113</v>
      </c>
      <c r="L30" s="141">
        <v>4898.0093572131</v>
      </c>
      <c r="M30" s="141">
        <v>11893.761083346768</v>
      </c>
      <c r="N30" s="26">
        <v>0</v>
      </c>
      <c r="O30" s="220">
        <v>0</v>
      </c>
      <c r="P30" s="144">
        <v>283929.85549319239</v>
      </c>
      <c r="AC30" s="134"/>
    </row>
    <row r="31" spans="2:29" ht="48.75" customHeight="1" x14ac:dyDescent="0.3">
      <c r="B31" s="24">
        <v>41868</v>
      </c>
      <c r="C31" s="138">
        <v>3147.667233813916</v>
      </c>
      <c r="D31" s="139">
        <v>111669.89175532138</v>
      </c>
      <c r="E31" s="140">
        <v>16934.757442349779</v>
      </c>
      <c r="F31" s="25">
        <v>3130.3668151052448</v>
      </c>
      <c r="G31" s="139">
        <v>2247.2812080139929</v>
      </c>
      <c r="H31" s="141">
        <v>412.36068039512264</v>
      </c>
      <c r="I31" s="141">
        <v>321.21554086732226</v>
      </c>
      <c r="J31" s="141">
        <v>22564.225999999999</v>
      </c>
      <c r="K31" s="141">
        <v>78005.334207467895</v>
      </c>
      <c r="L31" s="141">
        <v>3580.4750126650179</v>
      </c>
      <c r="M31" s="141">
        <v>10217.556021280026</v>
      </c>
      <c r="N31" s="26">
        <v>0</v>
      </c>
      <c r="O31" s="220">
        <v>0</v>
      </c>
      <c r="P31" s="144">
        <v>252231.13191727977</v>
      </c>
      <c r="AC31" s="134"/>
    </row>
    <row r="32" spans="2:29" ht="48.75" customHeight="1" x14ac:dyDescent="0.3">
      <c r="B32" s="24">
        <v>41900</v>
      </c>
      <c r="C32" s="138">
        <v>2342.6166383093041</v>
      </c>
      <c r="D32" s="139">
        <v>116310.09016164875</v>
      </c>
      <c r="E32" s="140">
        <v>16577.997853696459</v>
      </c>
      <c r="F32" s="25">
        <v>2332.2122981502916</v>
      </c>
      <c r="G32" s="139">
        <v>4976.6027563945481</v>
      </c>
      <c r="H32" s="141">
        <v>102.24516870452835</v>
      </c>
      <c r="I32" s="141">
        <v>658.55231339674356</v>
      </c>
      <c r="J32" s="141">
        <v>17864.084999999999</v>
      </c>
      <c r="K32" s="141">
        <v>94285.618499865901</v>
      </c>
      <c r="L32" s="141">
        <v>3898.9629585481421</v>
      </c>
      <c r="M32" s="141">
        <v>10240.609382556828</v>
      </c>
      <c r="N32" s="26">
        <v>0</v>
      </c>
      <c r="O32" s="220">
        <v>30.172542241559139</v>
      </c>
      <c r="P32" s="144">
        <v>269619.76557351305</v>
      </c>
      <c r="AC32" s="134"/>
    </row>
    <row r="33" spans="2:29" ht="48.75" customHeight="1" x14ac:dyDescent="0.3">
      <c r="B33" s="24">
        <v>41931</v>
      </c>
      <c r="C33" s="138">
        <v>3096.6239813736906</v>
      </c>
      <c r="D33" s="139">
        <v>135849.52215171154</v>
      </c>
      <c r="E33" s="140">
        <v>19119.677547467953</v>
      </c>
      <c r="F33" s="25">
        <v>7670.2720059488092</v>
      </c>
      <c r="G33" s="139">
        <v>5074.2790025603535</v>
      </c>
      <c r="H33" s="141">
        <v>68.445112934436338</v>
      </c>
      <c r="I33" s="141">
        <v>791.55247460906014</v>
      </c>
      <c r="J33" s="141">
        <v>21657.412</v>
      </c>
      <c r="K33" s="141">
        <v>100253.2258545162</v>
      </c>
      <c r="L33" s="141">
        <v>3972.7180618052867</v>
      </c>
      <c r="M33" s="141">
        <v>9445.0266000322426</v>
      </c>
      <c r="N33" s="26">
        <v>0</v>
      </c>
      <c r="O33" s="220">
        <v>30.172542241559139</v>
      </c>
      <c r="P33" s="144">
        <v>307028.92733520118</v>
      </c>
      <c r="AC33" s="134"/>
    </row>
    <row r="34" spans="2:29" ht="48.75" customHeight="1" x14ac:dyDescent="0.3">
      <c r="B34" s="24">
        <v>41963</v>
      </c>
      <c r="C34" s="138">
        <v>3102.892450971613</v>
      </c>
      <c r="D34" s="139">
        <v>120733.16545972301</v>
      </c>
      <c r="E34" s="140">
        <v>12326.373338516009</v>
      </c>
      <c r="F34" s="25">
        <v>2869.2106841976288</v>
      </c>
      <c r="G34" s="139">
        <v>4406.7177610843055</v>
      </c>
      <c r="H34" s="141">
        <v>68.445112934436338</v>
      </c>
      <c r="I34" s="141">
        <v>765.35547315814938</v>
      </c>
      <c r="J34" s="141">
        <v>20768.867999999999</v>
      </c>
      <c r="K34" s="141">
        <v>83850.090890127249</v>
      </c>
      <c r="L34" s="141">
        <v>5109.2171529040143</v>
      </c>
      <c r="M34" s="141">
        <v>3871.9974206029342</v>
      </c>
      <c r="N34" s="26">
        <v>0</v>
      </c>
      <c r="O34" s="220">
        <v>40.230056322078852</v>
      </c>
      <c r="P34" s="144">
        <v>257912.56380054142</v>
      </c>
      <c r="AC34" s="134"/>
    </row>
    <row r="35" spans="2:29" ht="48.75" customHeight="1" thickBot="1" x14ac:dyDescent="0.35">
      <c r="B35" s="217">
        <v>41994</v>
      </c>
      <c r="C35" s="138">
        <v>2141.9261116583584</v>
      </c>
      <c r="D35" s="139">
        <v>127816.64314746119</v>
      </c>
      <c r="E35" s="140">
        <v>18875.556644668464</v>
      </c>
      <c r="F35" s="25">
        <v>4115.1821400505305</v>
      </c>
      <c r="G35" s="139">
        <v>1469.3678544569598</v>
      </c>
      <c r="H35" s="141">
        <v>296.59548938255745</v>
      </c>
      <c r="I35" s="141">
        <v>453.409640496534</v>
      </c>
      <c r="J35" s="141">
        <v>23815.62</v>
      </c>
      <c r="K35" s="141">
        <v>91578.284709598593</v>
      </c>
      <c r="L35" s="141">
        <v>5773.0130822183155</v>
      </c>
      <c r="M35" s="141">
        <v>9569.3212961470272</v>
      </c>
      <c r="N35" s="26">
        <v>21.763662743833631</v>
      </c>
      <c r="O35" s="220">
        <v>0</v>
      </c>
      <c r="P35" s="218">
        <v>285926.68377888238</v>
      </c>
      <c r="AC35" s="134"/>
    </row>
    <row r="36" spans="2:29" ht="29.25" customHeight="1" thickBot="1" x14ac:dyDescent="0.3">
      <c r="B36" s="209" t="s">
        <v>25</v>
      </c>
      <c r="C36" s="169">
        <v>26812.433459697721</v>
      </c>
      <c r="D36" s="169">
        <v>1424560.829115368</v>
      </c>
      <c r="E36" s="169">
        <v>203427.74815578444</v>
      </c>
      <c r="F36" s="169">
        <v>31306.807331232092</v>
      </c>
      <c r="G36" s="169">
        <v>53701.568322587729</v>
      </c>
      <c r="H36" s="169">
        <v>10834.514926949631</v>
      </c>
      <c r="I36" s="169">
        <v>9143.4789617926835</v>
      </c>
      <c r="J36" s="169">
        <v>241548.30599999998</v>
      </c>
      <c r="K36" s="169">
        <v>1102262.5316625442</v>
      </c>
      <c r="L36" s="169">
        <v>56248.323747653252</v>
      </c>
      <c r="M36" s="169">
        <v>113902.78897307755</v>
      </c>
      <c r="N36" s="169">
        <v>152.34563920683541</v>
      </c>
      <c r="O36" s="169">
        <v>120.69016896623656</v>
      </c>
      <c r="P36" s="219">
        <v>3274022.3664648607</v>
      </c>
      <c r="AC36" s="134"/>
    </row>
    <row r="37" spans="2:29" x14ac:dyDescent="0.25">
      <c r="G37" s="4"/>
    </row>
  </sheetData>
  <mergeCells count="4">
    <mergeCell ref="B1:O1"/>
    <mergeCell ref="B2:O2"/>
    <mergeCell ref="B22:O22"/>
    <mergeCell ref="B19:B20"/>
  </mergeCells>
  <pageMargins left="0.7" right="0.7" top="0.75" bottom="0.75" header="0.3" footer="0.3"/>
  <pageSetup scale="31"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P39"/>
  <sheetViews>
    <sheetView topLeftCell="A14" zoomScale="70" zoomScaleNormal="70" zoomScaleSheetLayoutView="70" workbookViewId="0">
      <selection activeCell="B22" sqref="B22"/>
    </sheetView>
  </sheetViews>
  <sheetFormatPr defaultRowHeight="15" x14ac:dyDescent="0.25"/>
  <cols>
    <col min="2" max="2" width="20.5703125" customWidth="1"/>
    <col min="3" max="3" width="20.140625" customWidth="1"/>
    <col min="4" max="4" width="24.28515625" customWidth="1"/>
    <col min="5" max="5" width="18.140625" customWidth="1"/>
    <col min="6" max="6" width="24.5703125" customWidth="1"/>
    <col min="7" max="7" width="19.28515625" customWidth="1"/>
    <col min="8" max="8" width="15.140625" customWidth="1"/>
    <col min="9" max="9" width="16.140625" customWidth="1"/>
    <col min="10" max="10" width="19.42578125" customWidth="1"/>
    <col min="11" max="11" width="20.140625" customWidth="1"/>
    <col min="12" max="12" width="18.42578125" customWidth="1"/>
    <col min="13" max="13" width="19.7109375" customWidth="1"/>
    <col min="14" max="14" width="18" customWidth="1"/>
    <col min="15" max="15" width="18.140625" customWidth="1"/>
    <col min="16" max="16" width="20.5703125" customWidth="1"/>
    <col min="18" max="18" width="13.28515625" bestFit="1" customWidth="1"/>
  </cols>
  <sheetData>
    <row r="1" spans="2:15" ht="36" x14ac:dyDescent="0.25">
      <c r="B1" s="469" t="s">
        <v>62</v>
      </c>
      <c r="C1" s="469"/>
      <c r="D1" s="469"/>
      <c r="E1" s="469"/>
      <c r="F1" s="469"/>
      <c r="G1" s="469"/>
      <c r="H1" s="469"/>
      <c r="I1" s="469"/>
      <c r="J1" s="469"/>
      <c r="K1" s="469"/>
      <c r="L1" s="469"/>
      <c r="M1" s="469"/>
      <c r="N1" s="469"/>
      <c r="O1" s="469"/>
    </row>
    <row r="2" spans="2:15" ht="31.5" customHeight="1" x14ac:dyDescent="0.25">
      <c r="B2" s="495" t="s">
        <v>57</v>
      </c>
      <c r="C2" s="495"/>
      <c r="D2" s="495"/>
      <c r="E2" s="495"/>
      <c r="F2" s="495"/>
      <c r="G2" s="495"/>
      <c r="H2" s="495"/>
      <c r="I2" s="495"/>
      <c r="J2" s="495"/>
      <c r="K2" s="495"/>
      <c r="L2" s="495"/>
      <c r="M2" s="495"/>
      <c r="N2" s="495"/>
      <c r="O2" s="495"/>
    </row>
    <row r="3" spans="2:15" s="6" customFormat="1" ht="74.25" customHeight="1" thickBot="1" x14ac:dyDescent="0.3">
      <c r="B3" s="240" t="s">
        <v>55</v>
      </c>
      <c r="C3" s="241" t="s">
        <v>2</v>
      </c>
      <c r="D3" s="241" t="s">
        <v>3</v>
      </c>
      <c r="E3" s="241" t="s">
        <v>4</v>
      </c>
      <c r="F3" s="241" t="s">
        <v>49</v>
      </c>
      <c r="G3" s="241" t="s">
        <v>5</v>
      </c>
      <c r="H3" s="241" t="s">
        <v>6</v>
      </c>
      <c r="I3" s="241" t="s">
        <v>7</v>
      </c>
      <c r="J3" s="241" t="s">
        <v>24</v>
      </c>
      <c r="K3" s="241" t="s">
        <v>9</v>
      </c>
      <c r="L3" s="241" t="s">
        <v>10</v>
      </c>
      <c r="M3" s="241" t="s">
        <v>11</v>
      </c>
      <c r="N3" s="241" t="s">
        <v>50</v>
      </c>
      <c r="O3" s="242" t="s">
        <v>51</v>
      </c>
    </row>
    <row r="4" spans="2:15" ht="40.5" customHeight="1" x14ac:dyDescent="0.35">
      <c r="B4" s="170">
        <v>42014</v>
      </c>
      <c r="C4" s="223">
        <v>1547000</v>
      </c>
      <c r="D4" s="223">
        <v>147919350</v>
      </c>
      <c r="E4" s="223">
        <v>20886500</v>
      </c>
      <c r="F4" s="223">
        <v>4601020</v>
      </c>
      <c r="G4" s="223">
        <v>2941311</v>
      </c>
      <c r="H4" s="223">
        <v>270000</v>
      </c>
      <c r="I4" s="223">
        <v>1271250</v>
      </c>
      <c r="J4" s="223">
        <v>22176120</v>
      </c>
      <c r="K4" s="223">
        <v>125656000</v>
      </c>
      <c r="L4" s="223">
        <v>6925500</v>
      </c>
      <c r="M4" s="223">
        <v>10169200</v>
      </c>
      <c r="N4" s="224">
        <v>0</v>
      </c>
      <c r="O4" s="225">
        <v>162000</v>
      </c>
    </row>
    <row r="5" spans="2:15" ht="40.5" customHeight="1" x14ac:dyDescent="0.35">
      <c r="B5" s="171">
        <v>42046</v>
      </c>
      <c r="C5" s="221">
        <v>1365000</v>
      </c>
      <c r="D5" s="221">
        <v>159638850</v>
      </c>
      <c r="E5" s="221">
        <v>22485000</v>
      </c>
      <c r="F5" s="221">
        <v>1142500</v>
      </c>
      <c r="G5" s="221">
        <v>3460340</v>
      </c>
      <c r="H5" s="221">
        <v>501000</v>
      </c>
      <c r="I5" s="221">
        <v>351000</v>
      </c>
      <c r="J5" s="221">
        <v>21992110</v>
      </c>
      <c r="K5" s="221">
        <v>127969850</v>
      </c>
      <c r="L5" s="221">
        <v>4711500</v>
      </c>
      <c r="M5" s="221">
        <v>8564700</v>
      </c>
      <c r="N5" s="221">
        <v>0</v>
      </c>
      <c r="O5" s="226">
        <v>324000</v>
      </c>
    </row>
    <row r="6" spans="2:15" ht="40.5" customHeight="1" x14ac:dyDescent="0.35">
      <c r="B6" s="171">
        <v>42078</v>
      </c>
      <c r="C6" s="221">
        <v>597500</v>
      </c>
      <c r="D6" s="221">
        <v>174277450</v>
      </c>
      <c r="E6" s="221">
        <v>24351000</v>
      </c>
      <c r="F6" s="221">
        <v>2008000</v>
      </c>
      <c r="G6" s="221">
        <v>2603360</v>
      </c>
      <c r="H6" s="221">
        <v>1311000</v>
      </c>
      <c r="I6" s="221">
        <v>1008000</v>
      </c>
      <c r="J6" s="221">
        <v>21216020</v>
      </c>
      <c r="K6" s="221">
        <v>138684900</v>
      </c>
      <c r="L6" s="221">
        <v>6709500</v>
      </c>
      <c r="M6" s="221">
        <v>7968400</v>
      </c>
      <c r="N6" s="221">
        <v>0</v>
      </c>
      <c r="O6" s="226">
        <v>112500</v>
      </c>
    </row>
    <row r="7" spans="2:15" ht="40.5" customHeight="1" x14ac:dyDescent="0.35">
      <c r="B7" s="171">
        <v>42110</v>
      </c>
      <c r="C7" s="221">
        <v>1074000</v>
      </c>
      <c r="D7" s="221">
        <v>159716550</v>
      </c>
      <c r="E7" s="221">
        <v>10541500</v>
      </c>
      <c r="F7" s="221">
        <v>1545010</v>
      </c>
      <c r="G7" s="221">
        <v>2439141</v>
      </c>
      <c r="H7" s="221">
        <v>1144000</v>
      </c>
      <c r="I7" s="221">
        <v>846000</v>
      </c>
      <c r="J7" s="221">
        <v>20840710</v>
      </c>
      <c r="K7" s="221">
        <v>128860600</v>
      </c>
      <c r="L7" s="221">
        <v>2133000</v>
      </c>
      <c r="M7" s="221">
        <v>13217500</v>
      </c>
      <c r="N7" s="221">
        <v>0</v>
      </c>
      <c r="O7" s="226">
        <v>106000</v>
      </c>
    </row>
    <row r="8" spans="2:15" ht="40.5" customHeight="1" x14ac:dyDescent="0.35">
      <c r="B8" s="171">
        <v>42142</v>
      </c>
      <c r="C8" s="221">
        <v>422500</v>
      </c>
      <c r="D8" s="221">
        <v>153237400</v>
      </c>
      <c r="E8" s="221">
        <v>22262000</v>
      </c>
      <c r="F8" s="221">
        <v>3074060</v>
      </c>
      <c r="G8" s="221">
        <v>3545672</v>
      </c>
      <c r="H8" s="221">
        <v>212000</v>
      </c>
      <c r="I8" s="221">
        <v>330750</v>
      </c>
      <c r="J8" s="221">
        <v>24391940</v>
      </c>
      <c r="K8" s="221">
        <v>132579300</v>
      </c>
      <c r="L8" s="221">
        <v>5521500</v>
      </c>
      <c r="M8" s="221">
        <v>13059400</v>
      </c>
      <c r="N8" s="221">
        <v>0</v>
      </c>
      <c r="O8" s="226">
        <v>81000</v>
      </c>
    </row>
    <row r="9" spans="2:15" s="28" customFormat="1" ht="40.5" customHeight="1" x14ac:dyDescent="0.35">
      <c r="B9" s="227">
        <v>42174</v>
      </c>
      <c r="C9" s="222">
        <v>760000</v>
      </c>
      <c r="D9" s="222">
        <v>165691500</v>
      </c>
      <c r="E9" s="222">
        <v>28478500</v>
      </c>
      <c r="F9" s="222">
        <v>4471880</v>
      </c>
      <c r="G9" s="222">
        <v>2769875</v>
      </c>
      <c r="H9" s="222">
        <v>388750</v>
      </c>
      <c r="I9" s="222">
        <v>427500</v>
      </c>
      <c r="J9" s="222">
        <v>22382440</v>
      </c>
      <c r="K9" s="222">
        <v>125143600</v>
      </c>
      <c r="L9" s="222">
        <v>5899500</v>
      </c>
      <c r="M9" s="222">
        <v>10179600</v>
      </c>
      <c r="N9" s="221">
        <v>0</v>
      </c>
      <c r="O9" s="228">
        <v>119500</v>
      </c>
    </row>
    <row r="10" spans="2:15" ht="40.5" customHeight="1" x14ac:dyDescent="0.35">
      <c r="B10" s="171">
        <v>42206</v>
      </c>
      <c r="C10" s="221">
        <v>1381000</v>
      </c>
      <c r="D10" s="221">
        <v>149673400</v>
      </c>
      <c r="E10" s="221">
        <v>22438500</v>
      </c>
      <c r="F10" s="221">
        <v>7677100</v>
      </c>
      <c r="G10" s="221">
        <v>1062000</v>
      </c>
      <c r="H10" s="221">
        <v>376000</v>
      </c>
      <c r="I10" s="221">
        <v>238500</v>
      </c>
      <c r="J10" s="221">
        <v>20930420</v>
      </c>
      <c r="K10" s="221">
        <v>111416150</v>
      </c>
      <c r="L10" s="221">
        <v>6993000</v>
      </c>
      <c r="M10" s="221">
        <v>10957000</v>
      </c>
      <c r="N10" s="221">
        <v>0</v>
      </c>
      <c r="O10" s="226">
        <v>54000</v>
      </c>
    </row>
    <row r="11" spans="2:15" ht="40.5" customHeight="1" x14ac:dyDescent="0.35">
      <c r="B11" s="171">
        <v>42238</v>
      </c>
      <c r="C11" s="221">
        <v>702500</v>
      </c>
      <c r="D11" s="221">
        <v>159660900</v>
      </c>
      <c r="E11" s="221">
        <v>14370000</v>
      </c>
      <c r="F11" s="221">
        <v>8313747</v>
      </c>
      <c r="G11" s="221">
        <v>3791000</v>
      </c>
      <c r="H11" s="221">
        <v>180000</v>
      </c>
      <c r="I11" s="221">
        <v>1111500</v>
      </c>
      <c r="J11" s="221">
        <v>24983200</v>
      </c>
      <c r="K11" s="221">
        <v>123875900</v>
      </c>
      <c r="L11" s="221">
        <v>7263000</v>
      </c>
      <c r="M11" s="221">
        <v>11266435</v>
      </c>
      <c r="N11" s="221">
        <v>0</v>
      </c>
      <c r="O11" s="226">
        <v>139500</v>
      </c>
    </row>
    <row r="12" spans="2:15" ht="40.5" customHeight="1" x14ac:dyDescent="0.35">
      <c r="B12" s="171">
        <v>42270</v>
      </c>
      <c r="C12" s="221">
        <v>1624500</v>
      </c>
      <c r="D12" s="221">
        <v>150386100</v>
      </c>
      <c r="E12" s="221">
        <v>20065500</v>
      </c>
      <c r="F12" s="221">
        <v>6407800</v>
      </c>
      <c r="G12" s="221">
        <v>2707442</v>
      </c>
      <c r="H12" s="221">
        <v>395000</v>
      </c>
      <c r="I12" s="221">
        <v>193500</v>
      </c>
      <c r="J12" s="221">
        <v>21924890</v>
      </c>
      <c r="K12" s="221">
        <v>114786100</v>
      </c>
      <c r="L12" s="221">
        <v>6372000</v>
      </c>
      <c r="M12" s="221">
        <v>15307500</v>
      </c>
      <c r="N12" s="221">
        <v>0</v>
      </c>
      <c r="O12" s="226">
        <v>144000</v>
      </c>
    </row>
    <row r="13" spans="2:15" ht="40.5" customHeight="1" x14ac:dyDescent="0.35">
      <c r="B13" s="171">
        <v>42302</v>
      </c>
      <c r="C13" s="221">
        <v>1053000</v>
      </c>
      <c r="D13" s="221">
        <v>162302800</v>
      </c>
      <c r="E13" s="221">
        <v>20451300</v>
      </c>
      <c r="F13" s="221">
        <v>5944430</v>
      </c>
      <c r="G13" s="221">
        <v>3512363</v>
      </c>
      <c r="H13" s="221">
        <v>72000</v>
      </c>
      <c r="I13" s="221">
        <v>2020500</v>
      </c>
      <c r="J13" s="221">
        <v>26486460</v>
      </c>
      <c r="K13" s="221">
        <v>133664850</v>
      </c>
      <c r="L13" s="221">
        <v>6102000</v>
      </c>
      <c r="M13" s="221">
        <v>14227700</v>
      </c>
      <c r="N13" s="221"/>
      <c r="O13" s="226"/>
    </row>
    <row r="14" spans="2:15" ht="40.5" customHeight="1" x14ac:dyDescent="0.35">
      <c r="B14" s="171">
        <v>42334</v>
      </c>
      <c r="C14" s="221">
        <v>2007500</v>
      </c>
      <c r="D14" s="221">
        <v>161194100</v>
      </c>
      <c r="E14" s="221">
        <v>15053500</v>
      </c>
      <c r="F14" s="221">
        <v>9386370</v>
      </c>
      <c r="G14" s="221">
        <v>3549646</v>
      </c>
      <c r="H14" s="221">
        <v>0</v>
      </c>
      <c r="I14" s="221">
        <v>463500</v>
      </c>
      <c r="J14" s="221">
        <v>23778830</v>
      </c>
      <c r="K14" s="221">
        <v>131439600</v>
      </c>
      <c r="L14" s="221">
        <v>3442500</v>
      </c>
      <c r="M14" s="221">
        <v>13000500</v>
      </c>
      <c r="N14" s="221"/>
      <c r="O14" s="226">
        <v>85500</v>
      </c>
    </row>
    <row r="15" spans="2:15" ht="40.5" customHeight="1" thickBot="1" x14ac:dyDescent="0.4">
      <c r="B15" s="172">
        <v>42366</v>
      </c>
      <c r="C15" s="229">
        <v>958500</v>
      </c>
      <c r="D15" s="229">
        <v>176693200</v>
      </c>
      <c r="E15" s="229">
        <v>16303500</v>
      </c>
      <c r="F15" s="229">
        <v>4179020</v>
      </c>
      <c r="G15" s="229">
        <v>2468479</v>
      </c>
      <c r="H15" s="229"/>
      <c r="I15" s="229">
        <v>238500</v>
      </c>
      <c r="J15" s="229">
        <v>27916680</v>
      </c>
      <c r="K15" s="229">
        <v>165771000</v>
      </c>
      <c r="L15" s="229">
        <v>1269000</v>
      </c>
      <c r="M15" s="229">
        <v>11062100</v>
      </c>
      <c r="N15" s="229">
        <v>103500</v>
      </c>
      <c r="O15" s="232">
        <v>184500</v>
      </c>
    </row>
    <row r="16" spans="2:15" ht="40.5" customHeight="1" thickBot="1" x14ac:dyDescent="0.4">
      <c r="B16" s="136" t="s">
        <v>25</v>
      </c>
      <c r="C16" s="230">
        <v>13493000</v>
      </c>
      <c r="D16" s="230">
        <v>1920391600</v>
      </c>
      <c r="E16" s="230">
        <v>237686800</v>
      </c>
      <c r="F16" s="230">
        <v>58750937</v>
      </c>
      <c r="G16" s="230">
        <v>34850629</v>
      </c>
      <c r="H16" s="230">
        <v>4849750</v>
      </c>
      <c r="I16" s="230">
        <v>8500500</v>
      </c>
      <c r="J16" s="230">
        <v>279019820</v>
      </c>
      <c r="K16" s="230">
        <v>1559847850</v>
      </c>
      <c r="L16" s="230">
        <v>63342000</v>
      </c>
      <c r="M16" s="230">
        <v>138980035</v>
      </c>
      <c r="N16" s="230">
        <v>103500</v>
      </c>
      <c r="O16" s="231">
        <v>1512500</v>
      </c>
    </row>
    <row r="17" spans="2:16" ht="25.5" customHeight="1" x14ac:dyDescent="0.25"/>
    <row r="18" spans="2:16" ht="25.5" customHeight="1" thickBot="1" x14ac:dyDescent="0.3"/>
    <row r="19" spans="2:16" ht="38.25" customHeight="1" x14ac:dyDescent="0.3">
      <c r="B19" s="498" t="s">
        <v>19</v>
      </c>
      <c r="C19" s="355" t="s">
        <v>13</v>
      </c>
      <c r="D19" s="355" t="s">
        <v>14</v>
      </c>
      <c r="E19" s="355" t="s">
        <v>4</v>
      </c>
      <c r="F19" s="355" t="s">
        <v>49</v>
      </c>
      <c r="G19" s="355" t="s">
        <v>5</v>
      </c>
      <c r="H19" s="355" t="s">
        <v>6</v>
      </c>
      <c r="I19" s="355" t="s">
        <v>16</v>
      </c>
      <c r="J19" s="355" t="s">
        <v>48</v>
      </c>
      <c r="K19" s="355" t="s">
        <v>18</v>
      </c>
      <c r="L19" s="355" t="s">
        <v>10</v>
      </c>
      <c r="M19" s="355" t="s">
        <v>11</v>
      </c>
      <c r="N19" s="355" t="s">
        <v>50</v>
      </c>
      <c r="O19" s="356" t="s">
        <v>51</v>
      </c>
    </row>
    <row r="20" spans="2:16" ht="33.75" customHeight="1" thickBot="1" x14ac:dyDescent="0.35">
      <c r="B20" s="499"/>
      <c r="C20" s="357">
        <v>1005.03</v>
      </c>
      <c r="D20" s="358">
        <v>1183.43</v>
      </c>
      <c r="E20" s="358">
        <v>1183.43</v>
      </c>
      <c r="F20" s="358">
        <v>1183.43</v>
      </c>
      <c r="G20" s="358">
        <v>1183.43</v>
      </c>
      <c r="H20" s="358">
        <v>1183.43</v>
      </c>
      <c r="I20" s="358">
        <v>1240.5999999999999</v>
      </c>
      <c r="J20" s="358">
        <v>1000</v>
      </c>
      <c r="K20" s="358">
        <v>1342.28</v>
      </c>
      <c r="L20" s="358">
        <v>1342.28</v>
      </c>
      <c r="M20" s="358">
        <v>1240.5999999999999</v>
      </c>
      <c r="N20" s="358">
        <v>1240.5999999999999</v>
      </c>
      <c r="O20" s="359">
        <v>1342.28</v>
      </c>
    </row>
    <row r="21" spans="2:16" ht="20.25" customHeight="1" x14ac:dyDescent="0.25">
      <c r="G21" s="4"/>
    </row>
    <row r="22" spans="2:16" ht="22.5" customHeight="1" x14ac:dyDescent="0.25">
      <c r="G22" s="4"/>
    </row>
    <row r="23" spans="2:16" ht="31.5" customHeight="1" thickBot="1" x14ac:dyDescent="0.4">
      <c r="G23" s="3" t="s">
        <v>64</v>
      </c>
    </row>
    <row r="24" spans="2:16" ht="48" customHeight="1" thickBot="1" x14ac:dyDescent="0.4">
      <c r="B24" s="57">
        <v>2015</v>
      </c>
      <c r="C24" s="58" t="s">
        <v>2</v>
      </c>
      <c r="D24" s="185" t="s">
        <v>3</v>
      </c>
      <c r="E24" s="68" t="s">
        <v>4</v>
      </c>
      <c r="F24" s="239" t="s">
        <v>49</v>
      </c>
      <c r="G24" s="57" t="s">
        <v>5</v>
      </c>
      <c r="H24" s="57" t="s">
        <v>6</v>
      </c>
      <c r="I24" s="57" t="s">
        <v>7</v>
      </c>
      <c r="J24" s="58" t="s">
        <v>24</v>
      </c>
      <c r="K24" s="57" t="s">
        <v>9</v>
      </c>
      <c r="L24" s="57" t="s">
        <v>10</v>
      </c>
      <c r="M24" s="57" t="s">
        <v>21</v>
      </c>
      <c r="N24" s="194" t="s">
        <v>50</v>
      </c>
      <c r="O24" s="59" t="s">
        <v>51</v>
      </c>
      <c r="P24" s="57" t="s">
        <v>12</v>
      </c>
    </row>
    <row r="25" spans="2:16" ht="42.75" customHeight="1" x14ac:dyDescent="0.35">
      <c r="B25" s="349">
        <v>42014</v>
      </c>
      <c r="C25" s="236">
        <v>1539.2575346009571</v>
      </c>
      <c r="D25" s="236">
        <v>124992.05698689402</v>
      </c>
      <c r="E25" s="236">
        <v>17649.121621050675</v>
      </c>
      <c r="F25" s="236">
        <v>3887.8683149827193</v>
      </c>
      <c r="G25" s="236">
        <v>2485.4118959296284</v>
      </c>
      <c r="H25" s="236">
        <v>228.15037644812114</v>
      </c>
      <c r="I25" s="236">
        <v>1024.7057875221667</v>
      </c>
      <c r="J25" s="236">
        <v>22176.12</v>
      </c>
      <c r="K25" s="236">
        <v>93613.851059391483</v>
      </c>
      <c r="L25" s="236">
        <v>5159.5047233066125</v>
      </c>
      <c r="M25" s="236">
        <v>8197.0014509108496</v>
      </c>
      <c r="N25" s="237">
        <v>0</v>
      </c>
      <c r="O25" s="238">
        <v>120.69016896623656</v>
      </c>
      <c r="P25" s="350">
        <v>281073.73992000351</v>
      </c>
    </row>
    <row r="26" spans="2:16" ht="42.75" customHeight="1" x14ac:dyDescent="0.35">
      <c r="B26" s="351">
        <v>42046</v>
      </c>
      <c r="C26" s="236">
        <v>1358.1684128831976</v>
      </c>
      <c r="D26" s="236">
        <v>134895.05082683385</v>
      </c>
      <c r="E26" s="236">
        <v>18999.856349762977</v>
      </c>
      <c r="F26" s="236">
        <v>965.4140929332533</v>
      </c>
      <c r="G26" s="236">
        <v>2923.9921245870055</v>
      </c>
      <c r="H26" s="236">
        <v>423.34569852040255</v>
      </c>
      <c r="I26" s="236">
        <v>282.92761566983722</v>
      </c>
      <c r="J26" s="236">
        <v>21992.11</v>
      </c>
      <c r="K26" s="236">
        <v>95337.671722740415</v>
      </c>
      <c r="L26" s="236">
        <v>3510.0724141013798</v>
      </c>
      <c r="M26" s="236">
        <v>6903.6756408189594</v>
      </c>
      <c r="N26" s="237">
        <v>0</v>
      </c>
      <c r="O26" s="238">
        <v>241.38033793247311</v>
      </c>
      <c r="P26" s="352">
        <v>287833.66523678374</v>
      </c>
    </row>
    <row r="27" spans="2:16" ht="42.75" customHeight="1" x14ac:dyDescent="0.35">
      <c r="B27" s="351">
        <v>42078</v>
      </c>
      <c r="C27" s="236">
        <v>594.50961662835937</v>
      </c>
      <c r="D27" s="236">
        <v>147264.68823673559</v>
      </c>
      <c r="E27" s="236">
        <v>20576.628951437768</v>
      </c>
      <c r="F27" s="236">
        <v>1696.7627996586193</v>
      </c>
      <c r="G27" s="236">
        <v>2199.842829740669</v>
      </c>
      <c r="H27" s="236">
        <v>1107.7968278647659</v>
      </c>
      <c r="I27" s="236">
        <v>812.51007576978884</v>
      </c>
      <c r="J27" s="236">
        <v>21216.02</v>
      </c>
      <c r="K27" s="236">
        <v>103320.39514855322</v>
      </c>
      <c r="L27" s="236">
        <v>4998.5844980182974</v>
      </c>
      <c r="M27" s="236">
        <v>6423.0211188134781</v>
      </c>
      <c r="N27" s="237">
        <v>0</v>
      </c>
      <c r="O27" s="238">
        <v>83.812617337664278</v>
      </c>
      <c r="P27" s="352">
        <v>310294.57272055827</v>
      </c>
    </row>
    <row r="28" spans="2:16" ht="42.75" customHeight="1" x14ac:dyDescent="0.35">
      <c r="B28" s="351">
        <v>42110</v>
      </c>
      <c r="C28" s="236">
        <v>1068.6248171696368</v>
      </c>
      <c r="D28" s="236">
        <v>134960.70743516725</v>
      </c>
      <c r="E28" s="236">
        <v>8907.5821975106246</v>
      </c>
      <c r="F28" s="236">
        <v>1305.5356041337468</v>
      </c>
      <c r="G28" s="236">
        <v>2061.0775457779505</v>
      </c>
      <c r="H28" s="236">
        <v>966.68159502463175</v>
      </c>
      <c r="I28" s="236">
        <v>681.92809930678709</v>
      </c>
      <c r="J28" s="236">
        <v>20840.71</v>
      </c>
      <c r="K28" s="236">
        <v>96001.281401793967</v>
      </c>
      <c r="L28" s="236">
        <v>1589.0872247221146</v>
      </c>
      <c r="M28" s="236">
        <v>10654.118974689667</v>
      </c>
      <c r="N28" s="237">
        <v>0</v>
      </c>
      <c r="O28" s="238">
        <v>78.970110558154786</v>
      </c>
      <c r="P28" s="352">
        <v>279116.30500585458</v>
      </c>
    </row>
    <row r="29" spans="2:16" ht="42.75" customHeight="1" x14ac:dyDescent="0.35">
      <c r="B29" s="351">
        <v>42142</v>
      </c>
      <c r="C29" s="236">
        <v>420.38546113051353</v>
      </c>
      <c r="D29" s="236">
        <v>129485.81665159747</v>
      </c>
      <c r="E29" s="236">
        <v>18811.421038844714</v>
      </c>
      <c r="F29" s="236">
        <v>2597.5849860152266</v>
      </c>
      <c r="G29" s="236">
        <v>2996.0977835613426</v>
      </c>
      <c r="H29" s="236">
        <v>179.14029558148769</v>
      </c>
      <c r="I29" s="236">
        <v>266.60486861196199</v>
      </c>
      <c r="J29" s="236">
        <v>24391.94</v>
      </c>
      <c r="K29" s="236">
        <v>98771.716780403498</v>
      </c>
      <c r="L29" s="236">
        <v>4113.5232589325624</v>
      </c>
      <c r="M29" s="236">
        <v>10526.680638400774</v>
      </c>
      <c r="N29" s="237">
        <v>0</v>
      </c>
      <c r="O29" s="238">
        <v>60.345084483118278</v>
      </c>
      <c r="P29" s="352">
        <v>292621.25684756268</v>
      </c>
    </row>
    <row r="30" spans="2:16" ht="42.75" customHeight="1" x14ac:dyDescent="0.35">
      <c r="B30" s="351">
        <v>42174</v>
      </c>
      <c r="C30" s="236">
        <v>756.19633244778765</v>
      </c>
      <c r="D30" s="236">
        <v>140009.54851575504</v>
      </c>
      <c r="E30" s="236">
        <v>24064.372206214139</v>
      </c>
      <c r="F30" s="236">
        <v>3778.7448349289775</v>
      </c>
      <c r="G30" s="236">
        <v>2340.5482369045908</v>
      </c>
      <c r="H30" s="236">
        <v>328.49429201558183</v>
      </c>
      <c r="I30" s="236">
        <v>344.59132677736579</v>
      </c>
      <c r="J30" s="236">
        <v>22382.44</v>
      </c>
      <c r="K30" s="236">
        <v>93232.112524957542</v>
      </c>
      <c r="L30" s="236">
        <v>4395.1336531871148</v>
      </c>
      <c r="M30" s="236">
        <v>8205.3844913751418</v>
      </c>
      <c r="N30" s="237">
        <v>0</v>
      </c>
      <c r="O30" s="238">
        <v>89.027624638674496</v>
      </c>
      <c r="P30" s="352">
        <v>299926.59403920197</v>
      </c>
    </row>
    <row r="31" spans="2:16" ht="42.75" customHeight="1" x14ac:dyDescent="0.35">
      <c r="B31" s="351">
        <v>42206</v>
      </c>
      <c r="C31" s="236">
        <v>1374.0883356715719</v>
      </c>
      <c r="D31" s="236">
        <v>126474.23168248226</v>
      </c>
      <c r="E31" s="236">
        <v>18960.563784930244</v>
      </c>
      <c r="F31" s="236">
        <v>6487.1602038143355</v>
      </c>
      <c r="G31" s="236">
        <v>897.39148069594307</v>
      </c>
      <c r="H31" s="236">
        <v>317.72052423886498</v>
      </c>
      <c r="I31" s="236">
        <v>192.24568757053041</v>
      </c>
      <c r="J31" s="236">
        <v>20930.419999999998</v>
      </c>
      <c r="K31" s="236">
        <v>83005.14795720714</v>
      </c>
      <c r="L31" s="236">
        <v>5209.7922937092117</v>
      </c>
      <c r="M31" s="236">
        <v>8832.0167660809293</v>
      </c>
      <c r="N31" s="237">
        <v>0</v>
      </c>
      <c r="O31" s="238">
        <v>40.230056322078852</v>
      </c>
      <c r="P31" s="352">
        <v>272721.00877272309</v>
      </c>
    </row>
    <row r="32" spans="2:16" ht="42.75" customHeight="1" x14ac:dyDescent="0.35">
      <c r="B32" s="351">
        <v>42238</v>
      </c>
      <c r="C32" s="236">
        <v>698.98410992706692</v>
      </c>
      <c r="D32" s="236">
        <v>134913.68310757712</v>
      </c>
      <c r="E32" s="236">
        <v>12142.670035405557</v>
      </c>
      <c r="F32" s="236">
        <v>7025.1278064608805</v>
      </c>
      <c r="G32" s="236">
        <v>3203.4002856104712</v>
      </c>
      <c r="H32" s="236">
        <v>152.10025096541409</v>
      </c>
      <c r="I32" s="236">
        <v>895.93744962115113</v>
      </c>
      <c r="J32" s="236">
        <v>24983.200000000001</v>
      </c>
      <c r="K32" s="236">
        <v>92287.674702744582</v>
      </c>
      <c r="L32" s="236">
        <v>5410.9425753196056</v>
      </c>
      <c r="M32" s="236">
        <v>9081.4404320490085</v>
      </c>
      <c r="N32" s="237">
        <v>0</v>
      </c>
      <c r="O32" s="238">
        <v>103.9276454987037</v>
      </c>
      <c r="P32" s="352">
        <v>290899.08840117953</v>
      </c>
    </row>
    <row r="33" spans="2:16" ht="42.75" customHeight="1" x14ac:dyDescent="0.35">
      <c r="B33" s="351">
        <v>42270</v>
      </c>
      <c r="C33" s="236">
        <v>1616.369660607146</v>
      </c>
      <c r="D33" s="236">
        <v>127076.46417616589</v>
      </c>
      <c r="E33" s="236">
        <v>16955.375476369536</v>
      </c>
      <c r="F33" s="236">
        <v>5414.5999340898907</v>
      </c>
      <c r="G33" s="236">
        <v>2287.7922648572371</v>
      </c>
      <c r="H33" s="236">
        <v>333.77555072965868</v>
      </c>
      <c r="I33" s="236">
        <v>155.97291633080769</v>
      </c>
      <c r="J33" s="236">
        <v>21924.89</v>
      </c>
      <c r="K33" s="236">
        <v>85515.764222069905</v>
      </c>
      <c r="L33" s="236">
        <v>4747.1466460053043</v>
      </c>
      <c r="M33" s="236">
        <v>12338.787683379011</v>
      </c>
      <c r="N33" s="237">
        <v>0</v>
      </c>
      <c r="O33" s="238">
        <v>107.28015019221027</v>
      </c>
      <c r="P33" s="352">
        <v>278474.21868079662</v>
      </c>
    </row>
    <row r="34" spans="2:16" ht="42.75" customHeight="1" x14ac:dyDescent="0.35">
      <c r="B34" s="351">
        <v>42302</v>
      </c>
      <c r="C34" s="236">
        <v>1047.7299185098952</v>
      </c>
      <c r="D34" s="236">
        <v>137146.09229105228</v>
      </c>
      <c r="E34" s="236">
        <v>17281.377014272071</v>
      </c>
      <c r="F34" s="236">
        <v>5023.0516380352028</v>
      </c>
      <c r="G34" s="236">
        <v>2967.9516321201927</v>
      </c>
      <c r="H34" s="236">
        <v>60.840100386165631</v>
      </c>
      <c r="I34" s="236">
        <v>1628.64742866355</v>
      </c>
      <c r="J34" s="236">
        <v>26486.46</v>
      </c>
      <c r="K34" s="236">
        <v>99580.452662633732</v>
      </c>
      <c r="L34" s="236">
        <v>4545.9963643949104</v>
      </c>
      <c r="M34" s="236">
        <v>11468.402385942287</v>
      </c>
      <c r="N34" s="237">
        <v>0</v>
      </c>
      <c r="O34" s="238">
        <v>0</v>
      </c>
      <c r="P34" s="352">
        <v>307237.00143601024</v>
      </c>
    </row>
    <row r="35" spans="2:16" ht="42.75" customHeight="1" x14ac:dyDescent="0.35">
      <c r="B35" s="351">
        <v>42334</v>
      </c>
      <c r="C35" s="236">
        <v>1997.4528123538601</v>
      </c>
      <c r="D35" s="236">
        <v>136209.23924524474</v>
      </c>
      <c r="E35" s="236">
        <v>12720.228488377004</v>
      </c>
      <c r="F35" s="236">
        <v>7931.495736967966</v>
      </c>
      <c r="G35" s="236">
        <v>2999.4558191021015</v>
      </c>
      <c r="H35" s="236">
        <v>0</v>
      </c>
      <c r="I35" s="236">
        <v>373.60954376914401</v>
      </c>
      <c r="J35" s="236">
        <v>23778.83</v>
      </c>
      <c r="K35" s="236">
        <v>97922.639091694728</v>
      </c>
      <c r="L35" s="236">
        <v>2564.6660905325266</v>
      </c>
      <c r="M35" s="236">
        <v>10479.203611155894</v>
      </c>
      <c r="N35" s="237">
        <v>0</v>
      </c>
      <c r="O35" s="238">
        <v>63.697589176624845</v>
      </c>
      <c r="P35" s="352">
        <v>297040.51802837464</v>
      </c>
    </row>
    <row r="36" spans="2:16" ht="42.75" customHeight="1" thickBot="1" x14ac:dyDescent="0.4">
      <c r="B36" s="353">
        <v>42366</v>
      </c>
      <c r="C36" s="236">
        <v>953.70287454105846</v>
      </c>
      <c r="D36" s="236">
        <v>149306.00035490058</v>
      </c>
      <c r="E36" s="236">
        <v>13776.480231192381</v>
      </c>
      <c r="F36" s="236">
        <v>3531.2777266082489</v>
      </c>
      <c r="G36" s="236">
        <v>2085.8681966825243</v>
      </c>
      <c r="H36" s="236">
        <v>0</v>
      </c>
      <c r="I36" s="236">
        <v>192.24568757053041</v>
      </c>
      <c r="J36" s="236">
        <v>27916.68</v>
      </c>
      <c r="K36" s="236">
        <v>123499.56789939506</v>
      </c>
      <c r="L36" s="236">
        <v>945.40632356885305</v>
      </c>
      <c r="M36" s="236">
        <v>8916.7338384652594</v>
      </c>
      <c r="N36" s="237">
        <v>83.427373851362248</v>
      </c>
      <c r="O36" s="238">
        <v>137.45269243376941</v>
      </c>
      <c r="P36" s="354">
        <v>331344.8431992096</v>
      </c>
    </row>
    <row r="37" spans="2:16" ht="42.75" customHeight="1" thickBot="1" x14ac:dyDescent="0.4">
      <c r="B37" s="187" t="s">
        <v>25</v>
      </c>
      <c r="C37" s="234">
        <v>13425.46988647105</v>
      </c>
      <c r="D37" s="234">
        <v>1622733.5795104061</v>
      </c>
      <c r="E37" s="234">
        <v>200845.67739536767</v>
      </c>
      <c r="F37" s="234">
        <v>49644.623678629076</v>
      </c>
      <c r="G37" s="234">
        <v>29448.830095569661</v>
      </c>
      <c r="H37" s="234">
        <v>4098.0455117750944</v>
      </c>
      <c r="I37" s="234">
        <v>6851.9264871836212</v>
      </c>
      <c r="J37" s="234">
        <v>279019.82</v>
      </c>
      <c r="K37" s="234">
        <v>1162088.2751735852</v>
      </c>
      <c r="L37" s="234">
        <v>47189.856065798493</v>
      </c>
      <c r="M37" s="234">
        <v>112026.46703208126</v>
      </c>
      <c r="N37" s="234">
        <v>83.427373851362248</v>
      </c>
      <c r="O37" s="234">
        <v>1126.8140775397087</v>
      </c>
      <c r="P37" s="235">
        <v>3528582.8122882587</v>
      </c>
    </row>
    <row r="38" spans="2:16" x14ac:dyDescent="0.25">
      <c r="G38" s="4"/>
    </row>
    <row r="39" spans="2:16" x14ac:dyDescent="0.25">
      <c r="G39" s="4"/>
    </row>
  </sheetData>
  <mergeCells count="3">
    <mergeCell ref="B1:O1"/>
    <mergeCell ref="B2:O2"/>
    <mergeCell ref="B19:B20"/>
  </mergeCells>
  <pageMargins left="0.7" right="0.7" top="0.75" bottom="0.75" header="0.3" footer="0.3"/>
  <pageSetup scale="37"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O50"/>
  <sheetViews>
    <sheetView zoomScale="60" zoomScaleNormal="60" zoomScaleSheetLayoutView="70" zoomScalePageLayoutView="46" workbookViewId="0"/>
  </sheetViews>
  <sheetFormatPr defaultRowHeight="15" x14ac:dyDescent="0.25"/>
  <cols>
    <col min="2" max="2" width="21.42578125" customWidth="1"/>
    <col min="3" max="3" width="20.42578125" customWidth="1"/>
    <col min="4" max="4" width="24.42578125" customWidth="1"/>
    <col min="5" max="5" width="22.7109375" customWidth="1"/>
    <col min="6" max="6" width="21.7109375" customWidth="1"/>
    <col min="7" max="7" width="20.7109375" customWidth="1"/>
    <col min="8" max="8" width="19" customWidth="1"/>
    <col min="9" max="9" width="21.85546875" customWidth="1"/>
    <col min="10" max="10" width="23.140625" customWidth="1"/>
    <col min="11" max="11" width="24.7109375" customWidth="1"/>
    <col min="12" max="12" width="19.7109375" customWidth="1"/>
    <col min="13" max="13" width="23" customWidth="1"/>
    <col min="14" max="14" width="14.5703125" customWidth="1"/>
    <col min="15" max="16" width="18.140625" customWidth="1"/>
    <col min="17" max="17" width="11.42578125" customWidth="1"/>
    <col min="18" max="24" width="9.140625" customWidth="1"/>
    <col min="25" max="25" width="10.140625" customWidth="1"/>
    <col min="26" max="26" width="7.5703125" customWidth="1"/>
    <col min="27" max="27" width="5.85546875" customWidth="1"/>
    <col min="28" max="28" width="16.140625" bestFit="1" customWidth="1"/>
    <col min="30" max="30" width="17" bestFit="1" customWidth="1"/>
    <col min="43" max="43" width="13.28515625" bestFit="1" customWidth="1"/>
  </cols>
  <sheetData>
    <row r="1" spans="2:29" ht="36" x14ac:dyDescent="0.25">
      <c r="C1" s="1"/>
      <c r="D1" s="153"/>
      <c r="E1" s="1"/>
      <c r="F1" s="154" t="s">
        <v>62</v>
      </c>
      <c r="G1" s="1"/>
      <c r="H1" s="1"/>
      <c r="I1" s="1"/>
      <c r="J1" s="1"/>
      <c r="K1" s="1"/>
      <c r="L1" s="1"/>
      <c r="M1" s="1"/>
      <c r="N1" s="1"/>
      <c r="O1" s="1"/>
      <c r="P1" s="1"/>
    </row>
    <row r="2" spans="2:29" ht="36.75" thickBot="1" x14ac:dyDescent="0.3">
      <c r="C2" s="1"/>
      <c r="D2" s="1"/>
      <c r="E2" s="1"/>
      <c r="F2" s="155" t="s">
        <v>56</v>
      </c>
      <c r="G2" s="1"/>
      <c r="H2" s="1"/>
      <c r="I2" s="1"/>
      <c r="J2" s="1"/>
      <c r="K2" s="1"/>
      <c r="L2" s="1"/>
      <c r="M2" s="1"/>
      <c r="N2" s="1"/>
      <c r="O2" s="1"/>
      <c r="P2" s="1"/>
    </row>
    <row r="3" spans="2:29" s="6" customFormat="1" ht="86.25" customHeight="1" thickBot="1" x14ac:dyDescent="0.3">
      <c r="B3" s="57" t="s">
        <v>58</v>
      </c>
      <c r="C3" s="243" t="s">
        <v>2</v>
      </c>
      <c r="D3" s="68" t="s">
        <v>3</v>
      </c>
      <c r="E3" s="244" t="s">
        <v>4</v>
      </c>
      <c r="F3" s="57" t="s">
        <v>49</v>
      </c>
      <c r="G3" s="57" t="s">
        <v>5</v>
      </c>
      <c r="H3" s="59" t="s">
        <v>6</v>
      </c>
      <c r="I3" s="57" t="s">
        <v>7</v>
      </c>
      <c r="J3" s="58" t="s">
        <v>24</v>
      </c>
      <c r="K3" s="57" t="s">
        <v>9</v>
      </c>
      <c r="L3" s="57" t="s">
        <v>10</v>
      </c>
      <c r="M3" s="57" t="s">
        <v>11</v>
      </c>
      <c r="N3" s="57" t="s">
        <v>50</v>
      </c>
      <c r="O3" s="57" t="s">
        <v>51</v>
      </c>
    </row>
    <row r="4" spans="2:29" ht="31.5" customHeight="1" x14ac:dyDescent="0.35">
      <c r="B4" s="245">
        <v>42379</v>
      </c>
      <c r="C4" s="246">
        <v>1276200</v>
      </c>
      <c r="D4" s="246">
        <v>132304700</v>
      </c>
      <c r="E4" s="246">
        <v>17766000</v>
      </c>
      <c r="F4" s="246">
        <v>5327310</v>
      </c>
      <c r="G4" s="246">
        <v>2470504</v>
      </c>
      <c r="H4" s="246">
        <v>144000</v>
      </c>
      <c r="I4" s="246">
        <v>972000</v>
      </c>
      <c r="J4" s="246">
        <v>19767050</v>
      </c>
      <c r="K4" s="246">
        <v>105835100</v>
      </c>
      <c r="L4" s="246">
        <v>5170500</v>
      </c>
      <c r="M4" s="246">
        <v>12763500</v>
      </c>
      <c r="N4" s="248">
        <v>0</v>
      </c>
      <c r="O4" s="249">
        <v>0</v>
      </c>
      <c r="AC4" s="69"/>
    </row>
    <row r="5" spans="2:29" ht="31.5" customHeight="1" x14ac:dyDescent="0.35">
      <c r="B5" s="245">
        <v>42411</v>
      </c>
      <c r="C5" s="250">
        <v>2029500</v>
      </c>
      <c r="D5" s="250">
        <v>159483200</v>
      </c>
      <c r="E5" s="250">
        <v>19766500</v>
      </c>
      <c r="F5" s="250">
        <v>5085500</v>
      </c>
      <c r="G5" s="250">
        <v>3382711</v>
      </c>
      <c r="H5" s="250">
        <v>0</v>
      </c>
      <c r="I5" s="250">
        <v>1440000</v>
      </c>
      <c r="J5" s="250">
        <v>22559440</v>
      </c>
      <c r="K5" s="250">
        <v>123434102</v>
      </c>
      <c r="L5" s="250">
        <v>7020000</v>
      </c>
      <c r="M5" s="250">
        <v>14548600</v>
      </c>
      <c r="N5" s="250">
        <v>0</v>
      </c>
      <c r="O5" s="249">
        <v>81000</v>
      </c>
      <c r="AC5" s="69"/>
    </row>
    <row r="6" spans="2:29" ht="31.5" customHeight="1" x14ac:dyDescent="0.35">
      <c r="B6" s="245">
        <v>42443</v>
      </c>
      <c r="C6" s="250">
        <v>577500</v>
      </c>
      <c r="D6" s="250">
        <v>158045100</v>
      </c>
      <c r="E6" s="250">
        <v>30122500</v>
      </c>
      <c r="F6" s="250">
        <v>30000</v>
      </c>
      <c r="G6" s="250">
        <v>4162500</v>
      </c>
      <c r="H6" s="250">
        <v>13500</v>
      </c>
      <c r="I6" s="250">
        <v>729000</v>
      </c>
      <c r="J6" s="250">
        <v>21030610</v>
      </c>
      <c r="K6" s="250">
        <v>132472600</v>
      </c>
      <c r="L6" s="250">
        <v>5845500</v>
      </c>
      <c r="M6" s="250">
        <v>11237800</v>
      </c>
      <c r="N6" s="250">
        <v>0</v>
      </c>
      <c r="O6" s="249">
        <v>283500</v>
      </c>
      <c r="AC6" s="69"/>
    </row>
    <row r="7" spans="2:29" ht="31.5" customHeight="1" x14ac:dyDescent="0.35">
      <c r="B7" s="245">
        <v>42475</v>
      </c>
      <c r="C7" s="250">
        <v>1384200</v>
      </c>
      <c r="D7" s="250">
        <v>155134900</v>
      </c>
      <c r="E7" s="250">
        <v>16156800</v>
      </c>
      <c r="F7" s="250">
        <v>127500</v>
      </c>
      <c r="G7" s="250">
        <v>4605301</v>
      </c>
      <c r="H7" s="250">
        <v>234000</v>
      </c>
      <c r="I7" s="250">
        <v>904500</v>
      </c>
      <c r="J7" s="250">
        <v>23187420</v>
      </c>
      <c r="K7" s="250">
        <v>127552600</v>
      </c>
      <c r="L7" s="250">
        <v>5116500</v>
      </c>
      <c r="M7" s="250">
        <v>14492500</v>
      </c>
      <c r="N7" s="250">
        <v>0</v>
      </c>
      <c r="O7" s="249">
        <v>621000</v>
      </c>
      <c r="AC7" s="69"/>
    </row>
    <row r="8" spans="2:29" ht="31.5" customHeight="1" x14ac:dyDescent="0.35">
      <c r="B8" s="245">
        <v>42507</v>
      </c>
      <c r="C8" s="250">
        <v>1465200</v>
      </c>
      <c r="D8" s="250">
        <v>150604900</v>
      </c>
      <c r="E8" s="250">
        <v>20973100</v>
      </c>
      <c r="F8" s="250">
        <v>10977030</v>
      </c>
      <c r="G8" s="250">
        <v>4324500</v>
      </c>
      <c r="H8" s="250">
        <v>31500</v>
      </c>
      <c r="I8" s="250">
        <v>904500</v>
      </c>
      <c r="J8" s="250">
        <v>26147670</v>
      </c>
      <c r="K8" s="250">
        <v>121424400</v>
      </c>
      <c r="L8" s="250">
        <v>5116500</v>
      </c>
      <c r="M8" s="250">
        <v>12642700</v>
      </c>
      <c r="N8" s="250">
        <v>0</v>
      </c>
      <c r="O8" s="249">
        <v>238500</v>
      </c>
      <c r="AB8" s="4"/>
      <c r="AC8" s="69"/>
    </row>
    <row r="9" spans="2:29" s="28" customFormat="1" ht="31.5" customHeight="1" x14ac:dyDescent="0.35">
      <c r="B9" s="245">
        <v>42539</v>
      </c>
      <c r="C9" s="250">
        <v>517500</v>
      </c>
      <c r="D9" s="250">
        <v>143787450</v>
      </c>
      <c r="E9" s="250">
        <v>10454800</v>
      </c>
      <c r="F9" s="250">
        <v>132000</v>
      </c>
      <c r="G9" s="250">
        <v>3973500</v>
      </c>
      <c r="H9" s="250">
        <v>0</v>
      </c>
      <c r="I9" s="250">
        <v>774000</v>
      </c>
      <c r="J9" s="250">
        <v>22270920</v>
      </c>
      <c r="K9" s="250">
        <v>116588850</v>
      </c>
      <c r="L9" s="250">
        <v>7236000</v>
      </c>
      <c r="M9" s="250">
        <v>10740100</v>
      </c>
      <c r="N9" s="250">
        <v>0</v>
      </c>
      <c r="O9" s="249">
        <v>261000</v>
      </c>
      <c r="AB9" s="16"/>
      <c r="AC9" s="152"/>
    </row>
    <row r="10" spans="2:29" ht="31.5" customHeight="1" x14ac:dyDescent="0.35">
      <c r="B10" s="245">
        <v>42571</v>
      </c>
      <c r="C10" s="250">
        <v>567000</v>
      </c>
      <c r="D10" s="250">
        <v>134311600</v>
      </c>
      <c r="E10" s="250">
        <v>23090800</v>
      </c>
      <c r="F10" s="250">
        <v>10612000</v>
      </c>
      <c r="G10" s="250">
        <v>2925000</v>
      </c>
      <c r="H10" s="250">
        <v>0</v>
      </c>
      <c r="I10" s="250">
        <v>1040500</v>
      </c>
      <c r="J10" s="250">
        <v>19008510</v>
      </c>
      <c r="K10" s="250">
        <v>110494600</v>
      </c>
      <c r="L10" s="250">
        <v>6831000</v>
      </c>
      <c r="M10" s="250">
        <v>14646400</v>
      </c>
      <c r="N10" s="250">
        <v>0</v>
      </c>
      <c r="O10" s="249">
        <v>180000</v>
      </c>
      <c r="AC10" s="69"/>
    </row>
    <row r="11" spans="2:29" ht="31.5" customHeight="1" x14ac:dyDescent="0.35">
      <c r="B11" s="245">
        <v>42603</v>
      </c>
      <c r="C11" s="250">
        <v>2103300</v>
      </c>
      <c r="D11" s="250">
        <v>142156500</v>
      </c>
      <c r="E11" s="250">
        <v>25489600</v>
      </c>
      <c r="F11" s="250">
        <v>8667010</v>
      </c>
      <c r="G11" s="250">
        <v>2700000</v>
      </c>
      <c r="H11" s="250"/>
      <c r="I11" s="250">
        <v>976500</v>
      </c>
      <c r="J11" s="250">
        <v>25978060</v>
      </c>
      <c r="K11" s="250">
        <v>115812100</v>
      </c>
      <c r="L11" s="250">
        <v>7843500</v>
      </c>
      <c r="M11" s="250">
        <v>15661300</v>
      </c>
      <c r="N11" s="250">
        <v>0</v>
      </c>
      <c r="O11" s="249">
        <v>252000</v>
      </c>
      <c r="AC11" s="69"/>
    </row>
    <row r="12" spans="2:29" ht="31.5" customHeight="1" x14ac:dyDescent="0.35">
      <c r="B12" s="245">
        <v>42635</v>
      </c>
      <c r="C12" s="250">
        <v>897000</v>
      </c>
      <c r="D12" s="250">
        <v>147414800</v>
      </c>
      <c r="E12" s="250">
        <v>22450400</v>
      </c>
      <c r="F12" s="250">
        <v>7372488</v>
      </c>
      <c r="G12" s="250">
        <v>2758500</v>
      </c>
      <c r="H12" s="250">
        <v>0</v>
      </c>
      <c r="I12" s="250">
        <v>801000</v>
      </c>
      <c r="J12" s="250">
        <v>28703020</v>
      </c>
      <c r="K12" s="250">
        <v>124259800</v>
      </c>
      <c r="L12" s="250">
        <v>6048000</v>
      </c>
      <c r="M12" s="250">
        <v>15670000</v>
      </c>
      <c r="N12" s="250">
        <v>0</v>
      </c>
      <c r="O12" s="249">
        <v>244000</v>
      </c>
      <c r="AC12" s="69"/>
    </row>
    <row r="13" spans="2:29" ht="31.5" customHeight="1" x14ac:dyDescent="0.35">
      <c r="B13" s="245">
        <v>42667</v>
      </c>
      <c r="C13" s="250">
        <v>718200</v>
      </c>
      <c r="D13" s="250">
        <v>130809100</v>
      </c>
      <c r="E13" s="250">
        <v>22378600</v>
      </c>
      <c r="F13" s="250">
        <v>9194840</v>
      </c>
      <c r="G13" s="250">
        <v>3289500</v>
      </c>
      <c r="H13" s="250">
        <v>31500</v>
      </c>
      <c r="I13" s="250">
        <v>562500</v>
      </c>
      <c r="J13" s="250">
        <v>24024250</v>
      </c>
      <c r="K13" s="250">
        <v>115533300</v>
      </c>
      <c r="L13" s="250">
        <v>6723000</v>
      </c>
      <c r="M13" s="250">
        <v>7778100</v>
      </c>
      <c r="N13" s="250">
        <v>0</v>
      </c>
      <c r="O13" s="249">
        <v>383500</v>
      </c>
      <c r="AC13" s="69"/>
    </row>
    <row r="14" spans="2:29" ht="31.5" customHeight="1" x14ac:dyDescent="0.35">
      <c r="B14" s="245">
        <v>42699</v>
      </c>
      <c r="C14" s="250">
        <v>655200</v>
      </c>
      <c r="D14" s="250">
        <v>137050700</v>
      </c>
      <c r="E14" s="250">
        <v>24978200</v>
      </c>
      <c r="F14" s="250">
        <v>6956224</v>
      </c>
      <c r="G14" s="250">
        <v>2673500</v>
      </c>
      <c r="H14" s="250">
        <v>267000</v>
      </c>
      <c r="I14" s="250">
        <v>868500</v>
      </c>
      <c r="J14" s="250">
        <v>23296710</v>
      </c>
      <c r="K14" s="250">
        <v>118226500</v>
      </c>
      <c r="L14" s="250">
        <v>6628500</v>
      </c>
      <c r="M14" s="250">
        <v>8734200</v>
      </c>
      <c r="N14" s="250"/>
      <c r="O14" s="249">
        <v>434000</v>
      </c>
      <c r="AC14" s="69"/>
    </row>
    <row r="15" spans="2:29" ht="31.5" customHeight="1" x14ac:dyDescent="0.35">
      <c r="B15" s="251">
        <v>42731</v>
      </c>
      <c r="C15" s="252">
        <v>817200</v>
      </c>
      <c r="D15" s="252">
        <v>124686400</v>
      </c>
      <c r="E15" s="252">
        <v>25014300</v>
      </c>
      <c r="F15" s="252">
        <v>9690110</v>
      </c>
      <c r="G15" s="252">
        <v>2848500</v>
      </c>
      <c r="H15" s="252">
        <v>2134500</v>
      </c>
      <c r="I15" s="252">
        <v>27000</v>
      </c>
      <c r="J15" s="252">
        <v>25500819</v>
      </c>
      <c r="K15" s="252">
        <v>123498100</v>
      </c>
      <c r="L15" s="252">
        <v>5562000</v>
      </c>
      <c r="M15" s="252">
        <v>25105200</v>
      </c>
      <c r="N15" s="252"/>
      <c r="O15" s="253">
        <v>297000</v>
      </c>
      <c r="AA15" s="13"/>
      <c r="AC15" s="69"/>
    </row>
    <row r="16" spans="2:29" ht="31.5" customHeight="1" x14ac:dyDescent="0.35">
      <c r="B16" s="251" t="s">
        <v>25</v>
      </c>
      <c r="C16" s="325">
        <v>13008000</v>
      </c>
      <c r="D16" s="325">
        <v>1715789350</v>
      </c>
      <c r="E16" s="325">
        <v>258641600</v>
      </c>
      <c r="F16" s="325">
        <v>74172012</v>
      </c>
      <c r="G16" s="325">
        <v>40114016</v>
      </c>
      <c r="H16" s="325">
        <v>2856000</v>
      </c>
      <c r="I16" s="325">
        <v>10000000</v>
      </c>
      <c r="J16" s="325">
        <v>281474479</v>
      </c>
      <c r="K16" s="325">
        <v>1435132052</v>
      </c>
      <c r="L16" s="325">
        <v>75141000</v>
      </c>
      <c r="M16" s="325">
        <v>164020400</v>
      </c>
      <c r="N16" s="325">
        <v>0</v>
      </c>
      <c r="O16" s="325">
        <v>3275500</v>
      </c>
    </row>
    <row r="17" spans="2:41" ht="31.5" customHeight="1" x14ac:dyDescent="0.35">
      <c r="B17" s="251"/>
      <c r="C17" s="330"/>
      <c r="D17" s="330"/>
      <c r="E17" s="330"/>
      <c r="F17" s="330"/>
      <c r="G17" s="330"/>
      <c r="H17" s="330"/>
      <c r="I17" s="330"/>
      <c r="J17" s="330"/>
      <c r="K17" s="330"/>
      <c r="L17" s="330"/>
      <c r="M17" s="330"/>
      <c r="N17" s="330"/>
      <c r="O17" s="330"/>
    </row>
    <row r="18" spans="2:41" ht="25.5" customHeight="1" thickBot="1" x14ac:dyDescent="0.3">
      <c r="C18" s="134"/>
    </row>
    <row r="19" spans="2:41" ht="42" customHeight="1" thickBot="1" x14ac:dyDescent="0.4">
      <c r="B19" s="500" t="s">
        <v>19</v>
      </c>
      <c r="C19" s="255" t="s">
        <v>13</v>
      </c>
      <c r="D19" s="255" t="s">
        <v>14</v>
      </c>
      <c r="E19" s="328" t="s">
        <v>4</v>
      </c>
      <c r="F19" s="327" t="s">
        <v>49</v>
      </c>
      <c r="G19" s="327" t="s">
        <v>5</v>
      </c>
      <c r="H19" s="329" t="s">
        <v>6</v>
      </c>
      <c r="I19" s="255" t="s">
        <v>16</v>
      </c>
      <c r="J19" s="255" t="s">
        <v>48</v>
      </c>
      <c r="K19" s="255" t="s">
        <v>18</v>
      </c>
      <c r="L19" s="256" t="s">
        <v>10</v>
      </c>
      <c r="M19" s="255" t="s">
        <v>11</v>
      </c>
      <c r="N19" s="255" t="s">
        <v>50</v>
      </c>
      <c r="O19" s="255" t="s">
        <v>51</v>
      </c>
    </row>
    <row r="20" spans="2:41" ht="28.5" customHeight="1" thickBot="1" x14ac:dyDescent="0.4">
      <c r="B20" s="501"/>
      <c r="C20" s="257">
        <v>1005.03</v>
      </c>
      <c r="D20" s="258">
        <v>1183.43</v>
      </c>
      <c r="E20" s="258">
        <v>1183.43</v>
      </c>
      <c r="F20" s="258">
        <v>1183.43</v>
      </c>
      <c r="G20" s="258">
        <v>1183.43</v>
      </c>
      <c r="H20" s="258">
        <v>1183.43</v>
      </c>
      <c r="I20" s="258">
        <v>1240.5999999999999</v>
      </c>
      <c r="J20" s="258">
        <v>1000</v>
      </c>
      <c r="K20" s="258">
        <v>1342.28</v>
      </c>
      <c r="L20" s="259">
        <v>1342.28</v>
      </c>
      <c r="M20" s="258">
        <v>1240.5999999999999</v>
      </c>
      <c r="N20" s="258">
        <v>1240.5999999999999</v>
      </c>
      <c r="O20" s="258">
        <v>1342.28</v>
      </c>
    </row>
    <row r="21" spans="2:41" ht="28.5" customHeight="1" x14ac:dyDescent="0.35">
      <c r="B21" s="71"/>
      <c r="C21" s="270"/>
      <c r="D21" s="3"/>
      <c r="E21" s="3"/>
      <c r="F21" s="3"/>
      <c r="G21" s="3"/>
      <c r="H21" s="3"/>
      <c r="I21" s="3"/>
      <c r="J21" s="4"/>
    </row>
    <row r="22" spans="2:41" ht="21.75" customHeight="1" x14ac:dyDescent="0.25">
      <c r="G22" s="4"/>
    </row>
    <row r="23" spans="2:41" ht="32.25" thickBot="1" x14ac:dyDescent="0.3">
      <c r="G23" s="260" t="s">
        <v>64</v>
      </c>
    </row>
    <row r="24" spans="2:41" ht="82.5" customHeight="1" thickBot="1" x14ac:dyDescent="0.3">
      <c r="B24" s="57" t="s">
        <v>58</v>
      </c>
      <c r="C24" s="68" t="s">
        <v>2</v>
      </c>
      <c r="D24" s="68" t="s">
        <v>3</v>
      </c>
      <c r="E24" s="68" t="s">
        <v>4</v>
      </c>
      <c r="F24" s="68" t="s">
        <v>49</v>
      </c>
      <c r="G24" s="68" t="s">
        <v>5</v>
      </c>
      <c r="H24" s="68" t="s">
        <v>6</v>
      </c>
      <c r="I24" s="68" t="s">
        <v>7</v>
      </c>
      <c r="J24" s="68" t="s">
        <v>24</v>
      </c>
      <c r="K24" s="68" t="s">
        <v>9</v>
      </c>
      <c r="L24" s="68" t="s">
        <v>10</v>
      </c>
      <c r="M24" s="68" t="s">
        <v>11</v>
      </c>
      <c r="N24" s="68" t="s">
        <v>50</v>
      </c>
      <c r="O24" s="68" t="s">
        <v>51</v>
      </c>
      <c r="P24" s="264" t="s">
        <v>12</v>
      </c>
    </row>
    <row r="25" spans="2:41" ht="29.25" customHeight="1" x14ac:dyDescent="0.35">
      <c r="B25" s="265">
        <v>42379</v>
      </c>
      <c r="C25" s="331">
        <v>1269.8128414077191</v>
      </c>
      <c r="D25" s="331">
        <v>111797.65596613234</v>
      </c>
      <c r="E25" s="331">
        <v>15012.294770286369</v>
      </c>
      <c r="F25" s="331">
        <v>4501.5843776142228</v>
      </c>
      <c r="G25" s="331">
        <v>2087.5793245058853</v>
      </c>
      <c r="H25" s="331">
        <v>121.68020077233126</v>
      </c>
      <c r="I25" s="331">
        <v>783.49185877801074</v>
      </c>
      <c r="J25" s="331">
        <v>19767.05</v>
      </c>
      <c r="K25" s="331">
        <v>78847.25988616384</v>
      </c>
      <c r="L25" s="332">
        <v>3852.0278928390499</v>
      </c>
      <c r="M25" s="333">
        <v>10288.16701596002</v>
      </c>
      <c r="N25" s="266">
        <v>0</v>
      </c>
      <c r="O25" s="247">
        <v>0</v>
      </c>
      <c r="P25" s="267">
        <v>248328.60413445978</v>
      </c>
      <c r="AO25">
        <v>245938.15413445979</v>
      </c>
    </row>
    <row r="26" spans="2:41" ht="29.25" customHeight="1" x14ac:dyDescent="0.35">
      <c r="B26" s="261">
        <v>42411</v>
      </c>
      <c r="C26" s="331">
        <v>2019.3427061878751</v>
      </c>
      <c r="D26" s="331">
        <v>134763.5263598185</v>
      </c>
      <c r="E26" s="331">
        <v>16702.720059488096</v>
      </c>
      <c r="F26" s="331">
        <v>4297.2545904700737</v>
      </c>
      <c r="G26" s="331">
        <v>2858.3955113525935</v>
      </c>
      <c r="H26" s="331">
        <v>0</v>
      </c>
      <c r="I26" s="331">
        <v>1160.7286796711269</v>
      </c>
      <c r="J26" s="331">
        <v>22559.439999999999</v>
      </c>
      <c r="K26" s="331">
        <v>91958.534731948632</v>
      </c>
      <c r="L26" s="332">
        <v>5229.9073218702506</v>
      </c>
      <c r="M26" s="333">
        <v>11727.067547960665</v>
      </c>
      <c r="N26" s="262">
        <v>0</v>
      </c>
      <c r="O26" s="247">
        <v>60.345084483118278</v>
      </c>
      <c r="P26" s="324">
        <v>293337.26259325095</v>
      </c>
      <c r="Q26" s="4"/>
    </row>
    <row r="27" spans="2:41" ht="29.25" customHeight="1" x14ac:dyDescent="0.35">
      <c r="B27" s="261">
        <v>42443</v>
      </c>
      <c r="C27" s="331">
        <v>574.60971314289122</v>
      </c>
      <c r="D27" s="331">
        <v>133548.32985474425</v>
      </c>
      <c r="E27" s="331">
        <v>25453.55449836492</v>
      </c>
      <c r="F27" s="331">
        <v>25.350041827569015</v>
      </c>
      <c r="G27" s="331">
        <v>3517.3183035752008</v>
      </c>
      <c r="H27" s="331">
        <v>11.407518822406056</v>
      </c>
      <c r="I27" s="331">
        <v>587.61889408350805</v>
      </c>
      <c r="J27" s="331">
        <v>21030.61</v>
      </c>
      <c r="K27" s="331">
        <v>98692.225169115234</v>
      </c>
      <c r="L27" s="332">
        <v>4354.903596865036</v>
      </c>
      <c r="M27" s="333">
        <v>9058.3588586167989</v>
      </c>
      <c r="N27" s="262">
        <v>0</v>
      </c>
      <c r="O27" s="247">
        <v>211.20779569091397</v>
      </c>
      <c r="P27" s="324">
        <v>297065.49424484873</v>
      </c>
    </row>
    <row r="28" spans="2:41" ht="29.25" customHeight="1" x14ac:dyDescent="0.35">
      <c r="B28" s="261">
        <v>42475</v>
      </c>
      <c r="C28" s="331">
        <v>1377.2723202292468</v>
      </c>
      <c r="D28" s="331">
        <v>131089.2067971912</v>
      </c>
      <c r="E28" s="331">
        <v>13652.518526655569</v>
      </c>
      <c r="F28" s="331">
        <v>107.73767776716831</v>
      </c>
      <c r="G28" s="331">
        <v>3891.4857659515137</v>
      </c>
      <c r="H28" s="331">
        <v>197.73032625503831</v>
      </c>
      <c r="I28" s="331">
        <v>729.08270191842666</v>
      </c>
      <c r="J28" s="331">
        <v>23187.42</v>
      </c>
      <c r="K28" s="331">
        <v>95026.820037548052</v>
      </c>
      <c r="L28" s="332">
        <v>3811.7978365169711</v>
      </c>
      <c r="M28" s="333">
        <v>11681.847493148478</v>
      </c>
      <c r="N28" s="262">
        <v>0</v>
      </c>
      <c r="O28" s="247">
        <v>462.64564770390677</v>
      </c>
      <c r="P28" s="324">
        <v>285215.56513088552</v>
      </c>
    </row>
    <row r="29" spans="2:41" ht="29.25" customHeight="1" x14ac:dyDescent="0.35">
      <c r="B29" s="261">
        <v>42507</v>
      </c>
      <c r="C29" s="331">
        <v>1457.8669293453927</v>
      </c>
      <c r="D29" s="331">
        <v>127261.35048122829</v>
      </c>
      <c r="E29" s="331">
        <v>17722.298741792922</v>
      </c>
      <c r="F29" s="331">
        <v>9275.6056547493299</v>
      </c>
      <c r="G29" s="331">
        <v>3654.2085294440735</v>
      </c>
      <c r="H29" s="331">
        <v>26.617543918947465</v>
      </c>
      <c r="I29" s="331">
        <v>729.08270191842666</v>
      </c>
      <c r="J29" s="331">
        <v>26147.67</v>
      </c>
      <c r="K29" s="331">
        <v>90461.304645826502</v>
      </c>
      <c r="L29" s="332">
        <v>3811.7978365169711</v>
      </c>
      <c r="M29" s="333">
        <v>10190.794776720943</v>
      </c>
      <c r="N29" s="262">
        <v>0</v>
      </c>
      <c r="O29" s="247">
        <v>177.68274875584825</v>
      </c>
      <c r="P29" s="324">
        <v>290916.28059021762</v>
      </c>
    </row>
    <row r="30" spans="2:41" ht="29.25" customHeight="1" x14ac:dyDescent="0.35">
      <c r="B30" s="261">
        <v>42539</v>
      </c>
      <c r="C30" s="331">
        <v>514.91000268648702</v>
      </c>
      <c r="D30" s="331">
        <v>121500.59572598294</v>
      </c>
      <c r="E30" s="331">
        <v>8834.3205766289502</v>
      </c>
      <c r="F30" s="331">
        <v>111.54018404130366</v>
      </c>
      <c r="G30" s="331">
        <v>3357.6130400615161</v>
      </c>
      <c r="H30" s="331">
        <v>0</v>
      </c>
      <c r="I30" s="331">
        <v>623.89166532323077</v>
      </c>
      <c r="J30" s="331">
        <v>22270.92</v>
      </c>
      <c r="K30" s="331">
        <v>86858.814852340802</v>
      </c>
      <c r="L30" s="332">
        <v>5390.8275471585657</v>
      </c>
      <c r="M30" s="333">
        <v>8657.1820087054657</v>
      </c>
      <c r="N30" s="262">
        <v>0</v>
      </c>
      <c r="O30" s="247">
        <v>194.44527222338112</v>
      </c>
      <c r="P30" s="324">
        <v>258315.06087515265</v>
      </c>
    </row>
    <row r="31" spans="2:41" ht="29.25" customHeight="1" x14ac:dyDescent="0.35">
      <c r="B31" s="261">
        <v>42571</v>
      </c>
      <c r="C31" s="331">
        <v>564.16226381302056</v>
      </c>
      <c r="D31" s="331">
        <v>113493.48926425728</v>
      </c>
      <c r="E31" s="331">
        <v>19511.75819440102</v>
      </c>
      <c r="F31" s="331">
        <v>8967.1547958054125</v>
      </c>
      <c r="G31" s="331">
        <v>2471.6290781879788</v>
      </c>
      <c r="H31" s="331">
        <v>0</v>
      </c>
      <c r="I31" s="331">
        <v>838.70707722069972</v>
      </c>
      <c r="J31" s="331">
        <v>19008.509999999998</v>
      </c>
      <c r="K31" s="331">
        <v>82318.592246029148</v>
      </c>
      <c r="L31" s="332">
        <v>5089.1021247429744</v>
      </c>
      <c r="M31" s="333">
        <v>11805.900370788329</v>
      </c>
      <c r="N31" s="262">
        <v>0</v>
      </c>
      <c r="O31" s="247">
        <v>134.10018774026284</v>
      </c>
      <c r="P31" s="324">
        <v>264203.10560298618</v>
      </c>
    </row>
    <row r="32" spans="2:41" ht="29.25" customHeight="1" x14ac:dyDescent="0.35">
      <c r="B32" s="261">
        <v>42603</v>
      </c>
      <c r="C32" s="331">
        <v>2092.7733500492523</v>
      </c>
      <c r="D32" s="331">
        <v>120122.44070202715</v>
      </c>
      <c r="E32" s="331">
        <v>21538.74753893344</v>
      </c>
      <c r="F32" s="331">
        <v>7323.6355339986303</v>
      </c>
      <c r="G32" s="331">
        <v>2281.5037644812114</v>
      </c>
      <c r="H32" s="331">
        <v>0</v>
      </c>
      <c r="I32" s="331">
        <v>787.11913590198299</v>
      </c>
      <c r="J32" s="331">
        <v>25978.06</v>
      </c>
      <c r="K32" s="331">
        <v>86280.135292189414</v>
      </c>
      <c r="L32" s="332">
        <v>5843.4156807819536</v>
      </c>
      <c r="M32" s="333">
        <v>12623.972271481542</v>
      </c>
      <c r="N32" s="262">
        <v>0</v>
      </c>
      <c r="O32" s="247">
        <v>187.74026283636798</v>
      </c>
      <c r="P32" s="324">
        <v>285059.54353268095</v>
      </c>
    </row>
    <row r="33" spans="2:17" ht="29.25" customHeight="1" x14ac:dyDescent="0.35">
      <c r="B33" s="261">
        <v>42635</v>
      </c>
      <c r="C33" s="331">
        <v>892.51067132324408</v>
      </c>
      <c r="D33" s="331">
        <v>124565.71153342402</v>
      </c>
      <c r="E33" s="331">
        <v>18970.619301521845</v>
      </c>
      <c r="F33" s="331">
        <v>6229.7626391083541</v>
      </c>
      <c r="G33" s="331">
        <v>2330.9363460449708</v>
      </c>
      <c r="H33" s="331">
        <v>0</v>
      </c>
      <c r="I33" s="331">
        <v>645.65532806706437</v>
      </c>
      <c r="J33" s="331">
        <v>28703.02</v>
      </c>
      <c r="K33" s="331">
        <v>92573.680603152839</v>
      </c>
      <c r="L33" s="332">
        <v>4505.7663080728316</v>
      </c>
      <c r="M33" s="333">
        <v>12630.985007254556</v>
      </c>
      <c r="N33" s="262">
        <v>0</v>
      </c>
      <c r="O33" s="247">
        <v>181.78025449235631</v>
      </c>
      <c r="P33" s="324">
        <v>292230.42799246212</v>
      </c>
    </row>
    <row r="34" spans="2:17" ht="29.25" customHeight="1" x14ac:dyDescent="0.35">
      <c r="B34" s="261">
        <v>42667</v>
      </c>
      <c r="C34" s="331">
        <v>714.60553416315929</v>
      </c>
      <c r="D34" s="331">
        <v>110533.8718808886</v>
      </c>
      <c r="E34" s="331">
        <v>18909.948201414532</v>
      </c>
      <c r="F34" s="331">
        <v>7769.6526199268228</v>
      </c>
      <c r="G34" s="331">
        <v>2779.6320863929423</v>
      </c>
      <c r="H34" s="331">
        <v>26.617543918947465</v>
      </c>
      <c r="I34" s="331">
        <v>453.409640496534</v>
      </c>
      <c r="J34" s="331">
        <v>24024.25</v>
      </c>
      <c r="K34" s="331">
        <v>86072.429001400596</v>
      </c>
      <c r="L34" s="332">
        <v>5008.6420120988168</v>
      </c>
      <c r="M34" s="333">
        <v>6269.6275995486058</v>
      </c>
      <c r="N34" s="262">
        <v>0</v>
      </c>
      <c r="O34" s="247">
        <v>285.70789999106</v>
      </c>
      <c r="P34" s="324">
        <v>262848.39402024058</v>
      </c>
    </row>
    <row r="35" spans="2:17" ht="29.25" customHeight="1" x14ac:dyDescent="0.35">
      <c r="B35" s="261">
        <v>42699</v>
      </c>
      <c r="C35" s="331">
        <v>651.92083818393485</v>
      </c>
      <c r="D35" s="331">
        <v>115808.03258325375</v>
      </c>
      <c r="E35" s="331">
        <v>21106.613825912813</v>
      </c>
      <c r="F35" s="331">
        <v>5878.0189787313147</v>
      </c>
      <c r="G35" s="331">
        <v>2259.1112275335254</v>
      </c>
      <c r="H35" s="331">
        <v>225.61537226536421</v>
      </c>
      <c r="I35" s="331">
        <v>700.06448492664845</v>
      </c>
      <c r="J35" s="331">
        <v>23296.71</v>
      </c>
      <c r="K35" s="331">
        <v>88078.865810412142</v>
      </c>
      <c r="L35" s="332">
        <v>4938.2394135351788</v>
      </c>
      <c r="M35" s="333">
        <v>7040.3030791552483</v>
      </c>
      <c r="N35" s="262">
        <v>0</v>
      </c>
      <c r="O35" s="247">
        <v>323.33045266263372</v>
      </c>
      <c r="P35" s="324">
        <v>270306.82606657257</v>
      </c>
    </row>
    <row r="36" spans="2:17" ht="29.25" customHeight="1" thickBot="1" x14ac:dyDescent="0.4">
      <c r="B36" s="263">
        <v>42731</v>
      </c>
      <c r="C36" s="331">
        <v>813.11005641622637</v>
      </c>
      <c r="D36" s="331">
        <v>105360.18184430004</v>
      </c>
      <c r="E36" s="331">
        <v>21137.118376245318</v>
      </c>
      <c r="F36" s="331">
        <v>8188.156460458159</v>
      </c>
      <c r="G36" s="331">
        <v>2406.9864715276781</v>
      </c>
      <c r="H36" s="331">
        <v>1803.6554760315353</v>
      </c>
      <c r="I36" s="331">
        <v>21.763662743833631</v>
      </c>
      <c r="J36" s="331">
        <v>25500.819</v>
      </c>
      <c r="K36" s="331">
        <v>92006.213308698629</v>
      </c>
      <c r="L36" s="332">
        <v>4143.6958011741217</v>
      </c>
      <c r="M36" s="333">
        <v>20236.337256166371</v>
      </c>
      <c r="N36" s="266">
        <v>0</v>
      </c>
      <c r="O36" s="247">
        <v>221.26530977143369</v>
      </c>
      <c r="P36" s="267">
        <v>281839.30302353331</v>
      </c>
    </row>
    <row r="37" spans="2:17" ht="29.25" customHeight="1" thickBot="1" x14ac:dyDescent="0.4">
      <c r="B37" s="254" t="s">
        <v>25</v>
      </c>
      <c r="C37" s="268">
        <v>12942.897226948447</v>
      </c>
      <c r="D37" s="268">
        <v>1449844.3929932485</v>
      </c>
      <c r="E37" s="268">
        <v>218552.5126116458</v>
      </c>
      <c r="F37" s="268">
        <v>62675.453554498359</v>
      </c>
      <c r="G37" s="268">
        <v>33896.399449059085</v>
      </c>
      <c r="H37" s="268">
        <v>2413.3239819845703</v>
      </c>
      <c r="I37" s="268">
        <v>8060.615831049492</v>
      </c>
      <c r="J37" s="268">
        <v>281474.47899999999</v>
      </c>
      <c r="K37" s="268">
        <v>1069174.8755848259</v>
      </c>
      <c r="L37" s="268">
        <v>55980.123372172719</v>
      </c>
      <c r="M37" s="268">
        <v>132210.54328550701</v>
      </c>
      <c r="N37" s="268">
        <v>0</v>
      </c>
      <c r="O37" s="268">
        <v>2440.2509163512827</v>
      </c>
      <c r="P37" s="269">
        <v>3329665.8678072914</v>
      </c>
      <c r="Q37" s="4"/>
    </row>
    <row r="38" spans="2:17" ht="15.75" x14ac:dyDescent="0.25">
      <c r="B38" s="142"/>
      <c r="C38" s="143"/>
      <c r="D38" s="143"/>
      <c r="E38" s="143"/>
      <c r="F38" s="143"/>
      <c r="G38" s="143"/>
      <c r="H38" s="143"/>
    </row>
    <row r="39" spans="2:17" ht="45" customHeight="1" x14ac:dyDescent="0.3">
      <c r="F39" s="50"/>
      <c r="G39" s="50"/>
      <c r="H39" s="50"/>
    </row>
    <row r="40" spans="2:17" ht="45" customHeight="1" x14ac:dyDescent="0.3">
      <c r="F40" s="50"/>
      <c r="G40" s="50"/>
      <c r="H40" s="50"/>
    </row>
    <row r="41" spans="2:17" ht="45" customHeight="1" x14ac:dyDescent="0.3">
      <c r="F41" s="50"/>
      <c r="G41" s="50"/>
      <c r="H41" s="50"/>
    </row>
    <row r="42" spans="2:17" ht="45" customHeight="1" x14ac:dyDescent="0.3">
      <c r="F42" s="50"/>
      <c r="G42" s="50"/>
      <c r="H42" s="50"/>
    </row>
    <row r="43" spans="2:17" ht="45" customHeight="1" x14ac:dyDescent="0.25"/>
    <row r="44" spans="2:17" ht="45" customHeight="1" x14ac:dyDescent="0.25"/>
    <row r="45" spans="2:17" ht="45" customHeight="1" x14ac:dyDescent="0.25"/>
    <row r="46" spans="2:17" ht="45" customHeight="1" x14ac:dyDescent="0.25"/>
    <row r="47" spans="2:17" ht="45" customHeight="1" x14ac:dyDescent="0.25"/>
    <row r="48" spans="2:17" ht="45" customHeight="1" x14ac:dyDescent="0.25"/>
    <row r="49" ht="45" customHeight="1" x14ac:dyDescent="0.25"/>
    <row r="50" ht="45" customHeight="1" x14ac:dyDescent="0.25"/>
  </sheetData>
  <mergeCells count="1">
    <mergeCell ref="B19:B20"/>
  </mergeCells>
  <pageMargins left="0.7" right="0.7" top="0.75" bottom="0.75" header="0.3" footer="0.3"/>
  <pageSetup scale="28"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40"/>
  <sheetViews>
    <sheetView workbookViewId="0">
      <selection activeCell="P22" sqref="P22"/>
    </sheetView>
  </sheetViews>
  <sheetFormatPr defaultRowHeight="15" x14ac:dyDescent="0.25"/>
  <cols>
    <col min="2" max="2" width="17.7109375" customWidth="1"/>
    <col min="3" max="3" width="21" customWidth="1"/>
    <col min="4" max="4" width="17.42578125" customWidth="1"/>
    <col min="5" max="5" width="20.7109375" customWidth="1"/>
    <col min="6" max="6" width="15.140625" customWidth="1"/>
    <col min="7" max="7" width="14.7109375" customWidth="1"/>
    <col min="8" max="8" width="18.28515625" customWidth="1"/>
    <col min="9" max="9" width="18.140625" customWidth="1"/>
    <col min="10" max="10" width="20" customWidth="1"/>
    <col min="11" max="11" width="15.140625" customWidth="1"/>
    <col min="12" max="12" width="10.7109375" bestFit="1" customWidth="1"/>
    <col min="13" max="14" width="9.28515625" bestFit="1" customWidth="1"/>
  </cols>
  <sheetData>
    <row r="2" spans="2:10" x14ac:dyDescent="0.25">
      <c r="B2" s="473" t="s">
        <v>46</v>
      </c>
      <c r="C2" s="81"/>
      <c r="D2" s="474" t="s">
        <v>62</v>
      </c>
      <c r="E2" s="474"/>
      <c r="F2" s="474"/>
      <c r="G2" s="474"/>
      <c r="H2" s="474"/>
      <c r="I2" s="81"/>
      <c r="J2" s="81"/>
    </row>
    <row r="3" spans="2:10" x14ac:dyDescent="0.25">
      <c r="B3" s="473"/>
      <c r="C3" s="81"/>
      <c r="D3" s="474"/>
      <c r="E3" s="474"/>
      <c r="F3" s="474"/>
      <c r="G3" s="474"/>
      <c r="H3" s="474"/>
      <c r="I3" s="81"/>
      <c r="J3" s="81"/>
    </row>
    <row r="4" spans="2:10" ht="15.75" thickBot="1" x14ac:dyDescent="0.3">
      <c r="B4" s="81"/>
      <c r="C4" s="81"/>
      <c r="D4" s="470" t="s">
        <v>28</v>
      </c>
      <c r="E4" s="470"/>
      <c r="F4" s="470"/>
      <c r="G4" s="470"/>
      <c r="H4" s="470"/>
      <c r="I4" s="81"/>
      <c r="J4" s="81"/>
    </row>
    <row r="5" spans="2:10" ht="15.75" thickBot="1" x14ac:dyDescent="0.3">
      <c r="B5" s="83" t="s">
        <v>29</v>
      </c>
      <c r="C5" s="84" t="s">
        <v>38</v>
      </c>
      <c r="D5" s="84" t="s">
        <v>30</v>
      </c>
      <c r="E5" s="84" t="s">
        <v>31</v>
      </c>
      <c r="F5" s="84" t="s">
        <v>32</v>
      </c>
      <c r="G5" s="84" t="s">
        <v>33</v>
      </c>
      <c r="H5" s="84" t="s">
        <v>59</v>
      </c>
      <c r="I5" s="84" t="s">
        <v>34</v>
      </c>
      <c r="J5" s="307" t="s">
        <v>8</v>
      </c>
    </row>
    <row r="6" spans="2:10" x14ac:dyDescent="0.25">
      <c r="B6" s="308">
        <v>36161</v>
      </c>
      <c r="C6" s="96">
        <v>50623556</v>
      </c>
      <c r="D6" s="96">
        <v>3438000</v>
      </c>
      <c r="E6" s="96">
        <v>13642160</v>
      </c>
      <c r="F6" s="96">
        <v>7988500</v>
      </c>
      <c r="G6" s="96">
        <v>60857351</v>
      </c>
      <c r="H6" s="96">
        <v>7988500</v>
      </c>
      <c r="I6" s="96">
        <v>4955250</v>
      </c>
      <c r="J6" s="298">
        <v>2843073</v>
      </c>
    </row>
    <row r="7" spans="2:10" x14ac:dyDescent="0.25">
      <c r="B7" s="290">
        <v>36192</v>
      </c>
      <c r="C7" s="87">
        <v>46079432</v>
      </c>
      <c r="D7" s="87">
        <v>3366000</v>
      </c>
      <c r="E7" s="87">
        <v>15331340</v>
      </c>
      <c r="F7" s="87">
        <v>7918650</v>
      </c>
      <c r="G7" s="87">
        <v>73076688</v>
      </c>
      <c r="H7" s="87">
        <v>4178871</v>
      </c>
      <c r="I7" s="87">
        <v>4247200</v>
      </c>
      <c r="J7" s="87">
        <v>2920880</v>
      </c>
    </row>
    <row r="8" spans="2:10" x14ac:dyDescent="0.25">
      <c r="B8" s="290">
        <v>36220</v>
      </c>
      <c r="C8" s="87">
        <v>52081897</v>
      </c>
      <c r="D8" s="87">
        <v>3366000</v>
      </c>
      <c r="E8" s="87">
        <v>19658682</v>
      </c>
      <c r="F8" s="87">
        <v>11024000</v>
      </c>
      <c r="G8" s="87">
        <v>66818198</v>
      </c>
      <c r="H8" s="87">
        <v>3741878</v>
      </c>
      <c r="I8" s="87">
        <v>4358650</v>
      </c>
      <c r="J8" s="87">
        <v>3185490</v>
      </c>
    </row>
    <row r="9" spans="2:10" x14ac:dyDescent="0.25">
      <c r="B9" s="290">
        <v>36251</v>
      </c>
      <c r="C9" s="87">
        <v>48861196</v>
      </c>
      <c r="D9" s="87">
        <v>3793500</v>
      </c>
      <c r="E9" s="87">
        <v>14321242</v>
      </c>
      <c r="F9" s="87">
        <v>8634250</v>
      </c>
      <c r="G9" s="87">
        <v>70016466</v>
      </c>
      <c r="H9" s="87">
        <v>4503427</v>
      </c>
      <c r="I9" s="87">
        <v>6967090</v>
      </c>
      <c r="J9" s="87">
        <v>2784403</v>
      </c>
    </row>
    <row r="10" spans="2:10" x14ac:dyDescent="0.25">
      <c r="B10" s="290">
        <v>36281</v>
      </c>
      <c r="C10" s="87">
        <v>42374297</v>
      </c>
      <c r="D10" s="87">
        <v>3433500</v>
      </c>
      <c r="E10" s="87">
        <v>15655064</v>
      </c>
      <c r="F10" s="87">
        <v>10092900</v>
      </c>
      <c r="G10" s="87">
        <v>57545905</v>
      </c>
      <c r="H10" s="87">
        <v>3749194</v>
      </c>
      <c r="I10" s="87">
        <v>6685000</v>
      </c>
      <c r="J10" s="87">
        <v>3764402</v>
      </c>
    </row>
    <row r="11" spans="2:10" x14ac:dyDescent="0.25">
      <c r="B11" s="290">
        <v>36312</v>
      </c>
      <c r="C11" s="87">
        <v>61521791</v>
      </c>
      <c r="D11" s="87">
        <v>3667500</v>
      </c>
      <c r="E11" s="87">
        <v>14142848</v>
      </c>
      <c r="F11" s="87">
        <v>10484400</v>
      </c>
      <c r="G11" s="87">
        <v>76908247</v>
      </c>
      <c r="H11" s="87">
        <v>3064830</v>
      </c>
      <c r="I11" s="87">
        <v>5616940</v>
      </c>
      <c r="J11" s="87">
        <v>3395290</v>
      </c>
    </row>
    <row r="12" spans="2:10" x14ac:dyDescent="0.25">
      <c r="B12" s="290">
        <v>36342</v>
      </c>
      <c r="C12" s="87">
        <v>47448673</v>
      </c>
      <c r="D12" s="87">
        <v>4883</v>
      </c>
      <c r="E12" s="87">
        <v>12828416</v>
      </c>
      <c r="F12" s="87">
        <v>9322600</v>
      </c>
      <c r="G12" s="87">
        <v>62966401</v>
      </c>
      <c r="H12" s="87">
        <v>5262221</v>
      </c>
      <c r="I12" s="87">
        <v>4529400</v>
      </c>
      <c r="J12" s="87">
        <v>3531516</v>
      </c>
    </row>
    <row r="13" spans="2:10" x14ac:dyDescent="0.25">
      <c r="B13" s="290">
        <v>36373</v>
      </c>
      <c r="C13" s="87">
        <v>48917369</v>
      </c>
      <c r="D13" s="87">
        <v>4869000</v>
      </c>
      <c r="E13" s="87">
        <v>10616383</v>
      </c>
      <c r="F13" s="87">
        <v>9743500</v>
      </c>
      <c r="G13" s="87">
        <v>76167000</v>
      </c>
      <c r="H13" s="87">
        <v>7005620</v>
      </c>
      <c r="I13" s="87">
        <v>5379600</v>
      </c>
      <c r="J13" s="87">
        <v>4194245</v>
      </c>
    </row>
    <row r="14" spans="2:10" x14ac:dyDescent="0.25">
      <c r="B14" s="290">
        <v>36404</v>
      </c>
      <c r="C14" s="87">
        <v>51096599</v>
      </c>
      <c r="D14" s="87">
        <v>3632</v>
      </c>
      <c r="E14" s="87">
        <v>8815311</v>
      </c>
      <c r="F14" s="87">
        <v>9347750</v>
      </c>
      <c r="G14" s="87">
        <v>62827386</v>
      </c>
      <c r="H14" s="87">
        <v>5597947</v>
      </c>
      <c r="I14" s="87">
        <v>7514600</v>
      </c>
      <c r="J14" s="87">
        <v>3359791</v>
      </c>
    </row>
    <row r="15" spans="2:10" x14ac:dyDescent="0.25">
      <c r="B15" s="290">
        <v>36434</v>
      </c>
      <c r="C15" s="87">
        <v>40851300</v>
      </c>
      <c r="D15" s="87">
        <v>3725499</v>
      </c>
      <c r="E15" s="87">
        <v>7428400</v>
      </c>
      <c r="F15" s="87">
        <v>8485500</v>
      </c>
      <c r="G15" s="87">
        <v>60037581</v>
      </c>
      <c r="H15" s="87">
        <v>5196212</v>
      </c>
      <c r="I15" s="87">
        <v>4155640</v>
      </c>
      <c r="J15" s="87">
        <v>4708428</v>
      </c>
    </row>
    <row r="16" spans="2:10" x14ac:dyDescent="0.25">
      <c r="B16" s="290">
        <v>36465</v>
      </c>
      <c r="C16" s="87">
        <v>54932550</v>
      </c>
      <c r="D16" s="87">
        <v>3375000</v>
      </c>
      <c r="E16" s="87">
        <v>14084070</v>
      </c>
      <c r="F16" s="87">
        <v>8925650</v>
      </c>
      <c r="G16" s="87">
        <v>73397583</v>
      </c>
      <c r="H16" s="87">
        <v>1505535</v>
      </c>
      <c r="I16" s="87">
        <v>6257900</v>
      </c>
      <c r="J16" s="87">
        <v>4095464</v>
      </c>
    </row>
    <row r="17" spans="2:11" ht="15.75" thickBot="1" x14ac:dyDescent="0.3">
      <c r="B17" s="308">
        <v>36495</v>
      </c>
      <c r="C17" s="96">
        <v>61021550</v>
      </c>
      <c r="D17" s="96">
        <v>2983500</v>
      </c>
      <c r="E17" s="96">
        <v>11485620</v>
      </c>
      <c r="F17" s="96">
        <v>11544250</v>
      </c>
      <c r="G17" s="96">
        <v>80487683</v>
      </c>
      <c r="H17" s="96">
        <v>5536665</v>
      </c>
      <c r="I17" s="96">
        <v>6013360</v>
      </c>
      <c r="J17" s="298">
        <v>4719818</v>
      </c>
    </row>
    <row r="18" spans="2:11" ht="15.75" thickBot="1" x14ac:dyDescent="0.3">
      <c r="B18" s="89" t="s">
        <v>12</v>
      </c>
      <c r="C18" s="90">
        <v>605810210</v>
      </c>
      <c r="D18" s="90">
        <v>36026014</v>
      </c>
      <c r="E18" s="90">
        <v>158009536</v>
      </c>
      <c r="F18" s="90">
        <v>113511950</v>
      </c>
      <c r="G18" s="90">
        <v>821106489</v>
      </c>
      <c r="H18" s="90">
        <v>57330900</v>
      </c>
      <c r="I18" s="90">
        <v>66680630</v>
      </c>
      <c r="J18" s="300">
        <v>43502800</v>
      </c>
    </row>
    <row r="19" spans="2:11" ht="15.75" thickBot="1" x14ac:dyDescent="0.3"/>
    <row r="20" spans="2:11" ht="16.5" thickBot="1" x14ac:dyDescent="0.3">
      <c r="B20" s="471" t="s">
        <v>19</v>
      </c>
      <c r="C20" s="286" t="s">
        <v>18</v>
      </c>
      <c r="D20" s="285" t="s">
        <v>10</v>
      </c>
      <c r="E20" s="284" t="s">
        <v>16</v>
      </c>
      <c r="F20" s="285" t="s">
        <v>32</v>
      </c>
      <c r="G20" s="284" t="s">
        <v>14</v>
      </c>
      <c r="H20" s="284" t="s">
        <v>15</v>
      </c>
      <c r="I20" s="284" t="s">
        <v>13</v>
      </c>
      <c r="J20" s="284" t="s">
        <v>17</v>
      </c>
    </row>
    <row r="21" spans="2:11" ht="16.5" thickBot="1" x14ac:dyDescent="0.3">
      <c r="B21" s="472"/>
      <c r="C21" s="289">
        <v>1342.28</v>
      </c>
      <c r="D21" s="288">
        <v>1342.28</v>
      </c>
      <c r="E21" s="287">
        <v>1240.5999999999999</v>
      </c>
      <c r="F21" s="288">
        <v>1240.5999999999999</v>
      </c>
      <c r="G21" s="287">
        <v>1183.43</v>
      </c>
      <c r="H21" s="287">
        <v>1183.43</v>
      </c>
      <c r="I21" s="287">
        <v>1045.2</v>
      </c>
      <c r="J21" s="287">
        <v>1000</v>
      </c>
    </row>
    <row r="24" spans="2:11" x14ac:dyDescent="0.25">
      <c r="B24" s="473" t="s">
        <v>46</v>
      </c>
      <c r="C24" s="81"/>
      <c r="D24" s="474" t="s">
        <v>62</v>
      </c>
      <c r="E24" s="474"/>
      <c r="F24" s="474"/>
      <c r="G24" s="474"/>
      <c r="H24" s="474"/>
      <c r="I24" s="81"/>
      <c r="J24" s="81"/>
    </row>
    <row r="25" spans="2:11" x14ac:dyDescent="0.25">
      <c r="B25" s="473"/>
      <c r="C25" s="81"/>
      <c r="D25" s="474"/>
      <c r="E25" s="474"/>
      <c r="F25" s="474"/>
      <c r="G25" s="474"/>
      <c r="H25" s="474"/>
      <c r="I25" s="81"/>
      <c r="J25" s="81"/>
    </row>
    <row r="26" spans="2:11" ht="15.75" thickBot="1" x14ac:dyDescent="0.3">
      <c r="B26" s="81"/>
      <c r="C26" s="81"/>
      <c r="D26" s="470" t="s">
        <v>60</v>
      </c>
      <c r="E26" s="470"/>
      <c r="F26" s="470"/>
      <c r="G26" s="470"/>
      <c r="H26" s="470"/>
      <c r="I26" s="81"/>
      <c r="J26" s="81"/>
    </row>
    <row r="27" spans="2:11" ht="15.75" thickBot="1" x14ac:dyDescent="0.3">
      <c r="B27" s="83" t="s">
        <v>29</v>
      </c>
      <c r="C27" s="84" t="s">
        <v>38</v>
      </c>
      <c r="D27" s="84" t="s">
        <v>30</v>
      </c>
      <c r="E27" s="84" t="s">
        <v>31</v>
      </c>
      <c r="F27" s="84" t="s">
        <v>32</v>
      </c>
      <c r="G27" s="84" t="s">
        <v>33</v>
      </c>
      <c r="H27" s="84" t="s">
        <v>59</v>
      </c>
      <c r="I27" s="84" t="s">
        <v>34</v>
      </c>
      <c r="J27" s="84" t="s">
        <v>8</v>
      </c>
      <c r="K27" s="307" t="s">
        <v>12</v>
      </c>
    </row>
    <row r="28" spans="2:11" x14ac:dyDescent="0.25">
      <c r="B28" s="308">
        <v>36161</v>
      </c>
      <c r="C28" s="96">
        <v>37714.602020442828</v>
      </c>
      <c r="D28" s="96">
        <v>2561.3135858390201</v>
      </c>
      <c r="E28" s="96">
        <v>10996.421086571016</v>
      </c>
      <c r="F28" s="96">
        <v>6439.2229566338874</v>
      </c>
      <c r="G28" s="96">
        <v>51424.546445501634</v>
      </c>
      <c r="H28" s="96">
        <v>6750.2936379845023</v>
      </c>
      <c r="I28" s="96">
        <v>4740.9586681974743</v>
      </c>
      <c r="J28" s="96">
        <v>2843.0729999999999</v>
      </c>
      <c r="K28" s="430">
        <v>123470.43140117037</v>
      </c>
    </row>
    <row r="29" spans="2:11" x14ac:dyDescent="0.25">
      <c r="B29" s="301">
        <v>36192</v>
      </c>
      <c r="C29" s="319">
        <v>34329.224900914865</v>
      </c>
      <c r="D29" s="95">
        <v>2507.6735107429149</v>
      </c>
      <c r="E29" s="95">
        <v>12358.004191520233</v>
      </c>
      <c r="F29" s="95">
        <v>6382.9195550540062</v>
      </c>
      <c r="G29" s="95">
        <v>61749.903247340357</v>
      </c>
      <c r="H29" s="95">
        <v>3531.151821400505</v>
      </c>
      <c r="I29" s="95">
        <v>4063.528511289705</v>
      </c>
      <c r="J29" s="95">
        <v>2920.88</v>
      </c>
      <c r="K29" s="431">
        <v>127843.28573826258</v>
      </c>
    </row>
    <row r="30" spans="2:11" x14ac:dyDescent="0.25">
      <c r="B30" s="301">
        <v>36220</v>
      </c>
      <c r="C30" s="319">
        <v>38801.067586494624</v>
      </c>
      <c r="D30" s="95">
        <v>2507.6735107429149</v>
      </c>
      <c r="E30" s="95">
        <v>15846.10833467677</v>
      </c>
      <c r="F30" s="95">
        <v>8886.0228921489615</v>
      </c>
      <c r="G30" s="95">
        <v>56461.470471426277</v>
      </c>
      <c r="H30" s="95">
        <v>3161.8921271220097</v>
      </c>
      <c r="I30" s="95">
        <v>4170.1588212782244</v>
      </c>
      <c r="J30" s="95">
        <v>3185.49</v>
      </c>
      <c r="K30" s="431">
        <v>133019.88374388978</v>
      </c>
    </row>
    <row r="31" spans="2:11" x14ac:dyDescent="0.25">
      <c r="B31" s="301">
        <v>36251</v>
      </c>
      <c r="C31" s="319">
        <v>36401.641982298774</v>
      </c>
      <c r="D31" s="95">
        <v>2826.1614566260391</v>
      </c>
      <c r="E31" s="95">
        <v>11543.80299854909</v>
      </c>
      <c r="F31" s="95">
        <v>6959.7372239239085</v>
      </c>
      <c r="G31" s="95">
        <v>59164.011390618791</v>
      </c>
      <c r="H31" s="95">
        <v>3805.4020939134548</v>
      </c>
      <c r="I31" s="95">
        <v>6665.7960199004974</v>
      </c>
      <c r="J31" s="95">
        <v>2784.4029999999998</v>
      </c>
      <c r="K31" s="431">
        <v>130150.95616583056</v>
      </c>
    </row>
    <row r="32" spans="2:11" x14ac:dyDescent="0.25">
      <c r="B32" s="301">
        <v>36281</v>
      </c>
      <c r="C32" s="319">
        <v>31568.895461453645</v>
      </c>
      <c r="D32" s="95">
        <v>2557.9610811455136</v>
      </c>
      <c r="E32" s="95">
        <v>12618.945671449299</v>
      </c>
      <c r="F32" s="95">
        <v>8135.4989521199423</v>
      </c>
      <c r="G32" s="95">
        <v>48626.369958510426</v>
      </c>
      <c r="H32" s="95">
        <v>3168.0741573223595</v>
      </c>
      <c r="I32" s="95">
        <v>6395.9050899349404</v>
      </c>
      <c r="J32" s="95">
        <v>3764.402</v>
      </c>
      <c r="K32" s="431">
        <v>116836.05237193614</v>
      </c>
    </row>
    <row r="33" spans="2:11" x14ac:dyDescent="0.25">
      <c r="B33" s="301">
        <v>36312</v>
      </c>
      <c r="C33" s="319">
        <v>45833.798462317849</v>
      </c>
      <c r="D33" s="95">
        <v>2732.2913252078552</v>
      </c>
      <c r="E33" s="95">
        <v>11400.006448492666</v>
      </c>
      <c r="F33" s="95">
        <v>8451.0720619055301</v>
      </c>
      <c r="G33" s="95">
        <v>64987.575944500306</v>
      </c>
      <c r="H33" s="95">
        <v>2589.7856231462779</v>
      </c>
      <c r="I33" s="95">
        <v>5374.0336777650209</v>
      </c>
      <c r="J33" s="95">
        <v>3395.29</v>
      </c>
      <c r="K33" s="431">
        <v>144763.85354333551</v>
      </c>
    </row>
    <row r="34" spans="2:11" x14ac:dyDescent="0.25">
      <c r="B34" s="301">
        <v>36342</v>
      </c>
      <c r="C34" s="319">
        <v>35349.310874035225</v>
      </c>
      <c r="D34" s="95">
        <v>3.6378400929761301</v>
      </c>
      <c r="E34" s="95">
        <v>10340.493309688862</v>
      </c>
      <c r="F34" s="95">
        <v>7514.5897146542002</v>
      </c>
      <c r="G34" s="95">
        <v>53206.696636049448</v>
      </c>
      <c r="H34" s="95">
        <v>4446.5840818637353</v>
      </c>
      <c r="I34" s="95">
        <v>4333.524684270953</v>
      </c>
      <c r="J34" s="95">
        <v>3531.5160000000001</v>
      </c>
      <c r="K34" s="431">
        <v>118726.35314065541</v>
      </c>
    </row>
    <row r="35" spans="2:11" x14ac:dyDescent="0.25">
      <c r="B35" s="301">
        <v>36373</v>
      </c>
      <c r="C35" s="319">
        <v>36443.490925887294</v>
      </c>
      <c r="D35" s="95">
        <v>3627.4100783741096</v>
      </c>
      <c r="E35" s="95">
        <v>8557.4584878284713</v>
      </c>
      <c r="F35" s="95">
        <v>7853.8610349830733</v>
      </c>
      <c r="G35" s="95">
        <v>64361.221196014973</v>
      </c>
      <c r="H35" s="95">
        <v>5919.7586676018009</v>
      </c>
      <c r="I35" s="95">
        <v>5146.957520091848</v>
      </c>
      <c r="J35" s="95">
        <v>4194.2449999999999</v>
      </c>
      <c r="K35" s="431">
        <v>136104.40291078156</v>
      </c>
    </row>
    <row r="36" spans="2:11" x14ac:dyDescent="0.25">
      <c r="B36" s="301">
        <v>36404</v>
      </c>
      <c r="C36" s="319">
        <v>38067.019548827368</v>
      </c>
      <c r="D36" s="95">
        <v>2.7058437881813036</v>
      </c>
      <c r="E36" s="95">
        <v>7105.6835402224733</v>
      </c>
      <c r="F36" s="95">
        <v>7534.86216346929</v>
      </c>
      <c r="G36" s="95">
        <v>53089.228767227462</v>
      </c>
      <c r="H36" s="95">
        <v>4730.2730199504831</v>
      </c>
      <c r="I36" s="95">
        <v>7189.6287791810173</v>
      </c>
      <c r="J36" s="95">
        <v>3359.7910000000002</v>
      </c>
      <c r="K36" s="431">
        <v>121079.19266266628</v>
      </c>
    </row>
    <row r="37" spans="2:11" x14ac:dyDescent="0.25">
      <c r="B37" s="301">
        <v>36434</v>
      </c>
      <c r="C37" s="319">
        <v>30434.261107965551</v>
      </c>
      <c r="D37" s="95">
        <v>2775.5006407008968</v>
      </c>
      <c r="E37" s="95">
        <v>5987.7478639368055</v>
      </c>
      <c r="F37" s="95">
        <v>6839.8355634370473</v>
      </c>
      <c r="G37" s="95">
        <v>50731.839652535426</v>
      </c>
      <c r="H37" s="95">
        <v>4390.8063848305346</v>
      </c>
      <c r="I37" s="95">
        <v>3975.9280520474549</v>
      </c>
      <c r="J37" s="95">
        <v>4708.4279999999999</v>
      </c>
      <c r="K37" s="431">
        <v>109844.34726545372</v>
      </c>
    </row>
    <row r="38" spans="2:11" x14ac:dyDescent="0.25">
      <c r="B38" s="301">
        <v>36465</v>
      </c>
      <c r="C38" s="319">
        <v>40924.807044729867</v>
      </c>
      <c r="D38" s="95">
        <v>2514.3785201299283</v>
      </c>
      <c r="E38" s="95">
        <v>11352.627760760923</v>
      </c>
      <c r="F38" s="95">
        <v>7194.6235692406908</v>
      </c>
      <c r="G38" s="95">
        <v>62021.059969748945</v>
      </c>
      <c r="H38" s="95">
        <v>1272.1791740956371</v>
      </c>
      <c r="I38" s="95">
        <v>5987.2751626482968</v>
      </c>
      <c r="J38" s="95">
        <v>4095.4639999999999</v>
      </c>
      <c r="K38" s="431">
        <v>135362.41520135431</v>
      </c>
    </row>
    <row r="39" spans="2:11" ht="15.75" thickBot="1" x14ac:dyDescent="0.3">
      <c r="B39" s="308">
        <v>36495</v>
      </c>
      <c r="C39" s="95">
        <v>45461.118395565754</v>
      </c>
      <c r="D39" s="95">
        <v>2222.7106117948565</v>
      </c>
      <c r="E39" s="95">
        <v>9258.1170401418676</v>
      </c>
      <c r="F39" s="95">
        <v>9305.3764307593101</v>
      </c>
      <c r="G39" s="95">
        <v>68012.204355137175</v>
      </c>
      <c r="H39" s="95">
        <v>4678.489644507913</v>
      </c>
      <c r="I39" s="95">
        <v>5753.3103712208185</v>
      </c>
      <c r="J39" s="95">
        <v>4719.8180000000002</v>
      </c>
      <c r="K39" s="430">
        <v>149411.14484912768</v>
      </c>
    </row>
    <row r="40" spans="2:11" ht="15.75" thickBot="1" x14ac:dyDescent="0.3">
      <c r="B40" s="89" t="s">
        <v>12</v>
      </c>
      <c r="C40" s="90">
        <v>451329.2383109337</v>
      </c>
      <c r="D40" s="90">
        <v>26839.418005185205</v>
      </c>
      <c r="E40" s="90">
        <v>127365.41673383846</v>
      </c>
      <c r="F40" s="90">
        <v>91497.622118329848</v>
      </c>
      <c r="G40" s="90">
        <v>693836.12803461123</v>
      </c>
      <c r="H40" s="90">
        <v>48444.690433739219</v>
      </c>
      <c r="I40" s="90">
        <v>63797.005357826252</v>
      </c>
      <c r="J40" s="90">
        <v>43502.799999999996</v>
      </c>
      <c r="K40" s="300">
        <v>1546612.3189944639</v>
      </c>
    </row>
  </sheetData>
  <mergeCells count="7">
    <mergeCell ref="D26:H26"/>
    <mergeCell ref="B20:B21"/>
    <mergeCell ref="B2:B3"/>
    <mergeCell ref="D2:H3"/>
    <mergeCell ref="D4:H4"/>
    <mergeCell ref="B24:B25"/>
    <mergeCell ref="D24:H2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U42"/>
  <sheetViews>
    <sheetView zoomScale="60" zoomScaleNormal="60" zoomScaleSheetLayoutView="50" workbookViewId="0">
      <pane xSplit="2" ySplit="3" topLeftCell="C4" activePane="bottomRight" state="frozen"/>
      <selection pane="topRight" activeCell="C1" sqref="C1"/>
      <selection pane="bottomLeft" activeCell="A4" sqref="A4"/>
      <selection pane="bottomRight"/>
    </sheetView>
  </sheetViews>
  <sheetFormatPr defaultColWidth="9.140625" defaultRowHeight="14.25" x14ac:dyDescent="0.2"/>
  <cols>
    <col min="1" max="1" width="9.140625" style="391"/>
    <col min="2" max="2" width="26.42578125" style="391" customWidth="1"/>
    <col min="3" max="3" width="19.140625" style="391" customWidth="1"/>
    <col min="4" max="4" width="21" style="391" customWidth="1"/>
    <col min="5" max="5" width="22" style="391" customWidth="1"/>
    <col min="6" max="6" width="21.85546875" style="391" customWidth="1"/>
    <col min="7" max="7" width="16.42578125" style="391" customWidth="1"/>
    <col min="8" max="8" width="19.28515625" style="391" customWidth="1"/>
    <col min="9" max="10" width="20.42578125" style="391" customWidth="1"/>
    <col min="11" max="11" width="24.28515625" style="391" customWidth="1"/>
    <col min="12" max="12" width="18.42578125" style="391" customWidth="1"/>
    <col min="13" max="13" width="21.5703125" style="391" customWidth="1"/>
    <col min="14" max="14" width="22.85546875" style="391" customWidth="1"/>
    <col min="15" max="15" width="20.5703125" style="391" customWidth="1"/>
    <col min="16" max="16" width="18.85546875" style="391" customWidth="1"/>
    <col min="17" max="17" width="19.140625" style="391" customWidth="1"/>
    <col min="18" max="18" width="18.42578125" style="391" bestFit="1" customWidth="1"/>
    <col min="19" max="19" width="17.42578125" style="391" customWidth="1"/>
    <col min="20" max="20" width="17" style="391" customWidth="1"/>
    <col min="21" max="21" width="28.7109375" style="391" customWidth="1"/>
    <col min="22" max="16384" width="9.140625" style="391"/>
  </cols>
  <sheetData>
    <row r="1" spans="2:21" customFormat="1" ht="33.75" x14ac:dyDescent="0.25">
      <c r="B1" s="502" t="s">
        <v>65</v>
      </c>
      <c r="C1" s="502"/>
      <c r="D1" s="502"/>
      <c r="E1" s="502"/>
      <c r="F1" s="502"/>
      <c r="G1" s="502"/>
      <c r="H1" s="502"/>
      <c r="I1" s="502"/>
      <c r="J1" s="502"/>
      <c r="K1" s="502"/>
      <c r="L1" s="502"/>
      <c r="M1" s="502"/>
      <c r="N1" s="502"/>
      <c r="O1" s="502"/>
      <c r="P1" s="502"/>
    </row>
    <row r="2" spans="2:21" customFormat="1" ht="27" thickBot="1" x14ac:dyDescent="0.45">
      <c r="B2" s="360"/>
      <c r="E2" s="50"/>
      <c r="F2" s="50"/>
      <c r="G2" s="50"/>
      <c r="H2" s="361" t="s">
        <v>66</v>
      </c>
      <c r="I2" s="50"/>
      <c r="J2" s="50"/>
      <c r="K2" s="50"/>
      <c r="L2" s="50"/>
      <c r="N2" s="4"/>
    </row>
    <row r="3" spans="2:21" customFormat="1" ht="50.25" customHeight="1" thickBot="1" x14ac:dyDescent="0.3">
      <c r="B3" s="362">
        <v>2017</v>
      </c>
      <c r="C3" s="363" t="s">
        <v>67</v>
      </c>
      <c r="D3" s="363" t="s">
        <v>68</v>
      </c>
      <c r="E3" s="363" t="s">
        <v>14</v>
      </c>
      <c r="F3" s="363" t="s">
        <v>69</v>
      </c>
      <c r="G3" s="363" t="s">
        <v>70</v>
      </c>
      <c r="H3" s="363" t="s">
        <v>16</v>
      </c>
      <c r="I3" s="363" t="s">
        <v>97</v>
      </c>
      <c r="J3" s="363" t="s">
        <v>71</v>
      </c>
      <c r="K3" s="363" t="s">
        <v>18</v>
      </c>
      <c r="L3" s="363" t="s">
        <v>72</v>
      </c>
      <c r="M3" s="363" t="s">
        <v>73</v>
      </c>
      <c r="N3" s="363" t="s">
        <v>74</v>
      </c>
      <c r="O3" s="363" t="s">
        <v>21</v>
      </c>
      <c r="P3" s="364" t="s">
        <v>75</v>
      </c>
    </row>
    <row r="4" spans="2:21" customFormat="1" ht="30" customHeight="1" x14ac:dyDescent="0.35">
      <c r="B4" s="365" t="s">
        <v>76</v>
      </c>
      <c r="C4" s="237">
        <v>902700</v>
      </c>
      <c r="D4" s="237"/>
      <c r="E4" s="237">
        <v>127075200</v>
      </c>
      <c r="F4" s="237">
        <v>5789000</v>
      </c>
      <c r="G4" s="237">
        <v>54000</v>
      </c>
      <c r="H4" s="237">
        <v>913500</v>
      </c>
      <c r="I4" s="237">
        <v>20703160</v>
      </c>
      <c r="J4" s="237">
        <v>6039640</v>
      </c>
      <c r="K4" s="237">
        <v>112121300</v>
      </c>
      <c r="L4" s="237">
        <v>6831000</v>
      </c>
      <c r="M4" s="237">
        <v>575000</v>
      </c>
      <c r="N4" s="237">
        <v>20599500</v>
      </c>
      <c r="O4" s="237">
        <v>15051500</v>
      </c>
      <c r="P4" s="366">
        <v>7855241</v>
      </c>
      <c r="R4" s="4"/>
    </row>
    <row r="5" spans="2:21" customFormat="1" ht="30" customHeight="1" x14ac:dyDescent="0.35">
      <c r="B5" s="365" t="s">
        <v>77</v>
      </c>
      <c r="C5" s="233">
        <v>1296000</v>
      </c>
      <c r="D5" s="233"/>
      <c r="E5" s="233">
        <v>119047000</v>
      </c>
      <c r="F5" s="233">
        <v>3249500</v>
      </c>
      <c r="G5" s="233">
        <v>270000</v>
      </c>
      <c r="H5" s="233">
        <v>450000</v>
      </c>
      <c r="I5" s="233">
        <v>20334160</v>
      </c>
      <c r="J5" s="233">
        <v>5519394</v>
      </c>
      <c r="K5" s="233">
        <v>106914700</v>
      </c>
      <c r="L5" s="233">
        <v>5467500</v>
      </c>
      <c r="M5" s="233">
        <v>1021000</v>
      </c>
      <c r="N5" s="233">
        <v>23159100</v>
      </c>
      <c r="O5" s="233">
        <v>14843400</v>
      </c>
      <c r="P5" s="367">
        <v>6430000</v>
      </c>
      <c r="R5" s="4"/>
    </row>
    <row r="6" spans="2:21" customFormat="1" ht="30" customHeight="1" x14ac:dyDescent="0.35">
      <c r="B6" s="365" t="s">
        <v>78</v>
      </c>
      <c r="C6" s="233">
        <v>380700</v>
      </c>
      <c r="D6" s="233"/>
      <c r="E6" s="233">
        <v>129873600</v>
      </c>
      <c r="F6" s="233">
        <v>1638500</v>
      </c>
      <c r="G6" s="233">
        <v>112500</v>
      </c>
      <c r="H6" s="233">
        <v>792000</v>
      </c>
      <c r="I6" s="233">
        <v>20623340</v>
      </c>
      <c r="J6" s="233">
        <v>5956847</v>
      </c>
      <c r="K6" s="233">
        <v>116551200</v>
      </c>
      <c r="L6" s="233">
        <v>7047000</v>
      </c>
      <c r="M6" s="233">
        <v>3529000</v>
      </c>
      <c r="N6" s="233">
        <v>28039500</v>
      </c>
      <c r="O6" s="233">
        <v>17254300</v>
      </c>
      <c r="P6" s="367">
        <v>4311080</v>
      </c>
      <c r="R6" s="4"/>
    </row>
    <row r="7" spans="2:21" customFormat="1" ht="30" customHeight="1" x14ac:dyDescent="0.35">
      <c r="B7" s="365" t="s">
        <v>79</v>
      </c>
      <c r="C7" s="233">
        <v>112500</v>
      </c>
      <c r="D7" s="233"/>
      <c r="E7" s="233">
        <v>109590700</v>
      </c>
      <c r="F7" s="233">
        <v>1444500</v>
      </c>
      <c r="G7" s="233">
        <v>121500</v>
      </c>
      <c r="H7" s="233">
        <v>418500</v>
      </c>
      <c r="I7" s="233">
        <v>20734960</v>
      </c>
      <c r="J7" s="233">
        <v>4849270</v>
      </c>
      <c r="K7" s="233">
        <v>108651500</v>
      </c>
      <c r="L7" s="233">
        <v>7492500</v>
      </c>
      <c r="M7" s="233">
        <v>2657500</v>
      </c>
      <c r="N7" s="233">
        <v>23522700</v>
      </c>
      <c r="O7" s="233">
        <v>12664300</v>
      </c>
      <c r="P7" s="367">
        <v>3982007</v>
      </c>
      <c r="R7" s="4"/>
    </row>
    <row r="8" spans="2:21" customFormat="1" ht="30" customHeight="1" x14ac:dyDescent="0.35">
      <c r="B8" s="365" t="s">
        <v>80</v>
      </c>
      <c r="C8" s="233">
        <v>693000</v>
      </c>
      <c r="D8" s="233"/>
      <c r="E8" s="233">
        <v>124954800</v>
      </c>
      <c r="F8" s="233">
        <v>2470500</v>
      </c>
      <c r="G8" s="233">
        <v>108000</v>
      </c>
      <c r="H8" s="233">
        <v>144000</v>
      </c>
      <c r="I8" s="233">
        <v>23014280</v>
      </c>
      <c r="J8" s="233">
        <v>6828108</v>
      </c>
      <c r="K8" s="233">
        <v>120691700</v>
      </c>
      <c r="L8" s="233">
        <v>7911000</v>
      </c>
      <c r="M8" s="233">
        <v>7223500</v>
      </c>
      <c r="N8" s="233">
        <v>28981000</v>
      </c>
      <c r="O8" s="233">
        <v>20393900</v>
      </c>
      <c r="P8" s="367">
        <v>11226770</v>
      </c>
      <c r="R8" s="4"/>
      <c r="S8" s="67"/>
      <c r="T8" s="4"/>
    </row>
    <row r="9" spans="2:21" customFormat="1" ht="30" customHeight="1" x14ac:dyDescent="0.35">
      <c r="B9" s="365" t="s">
        <v>81</v>
      </c>
      <c r="C9" s="233">
        <v>547200</v>
      </c>
      <c r="D9" s="233">
        <v>16052000</v>
      </c>
      <c r="E9" s="233">
        <v>110384900</v>
      </c>
      <c r="F9" s="233">
        <v>2808000</v>
      </c>
      <c r="G9" s="233">
        <v>229500</v>
      </c>
      <c r="H9" s="233">
        <v>405000</v>
      </c>
      <c r="I9" s="233">
        <v>23873450</v>
      </c>
      <c r="J9" s="233">
        <v>5396966</v>
      </c>
      <c r="K9" s="233">
        <v>113988600</v>
      </c>
      <c r="L9" s="233">
        <v>6777000</v>
      </c>
      <c r="M9" s="233">
        <v>8368500</v>
      </c>
      <c r="N9" s="233">
        <v>28192500</v>
      </c>
      <c r="O9" s="233">
        <v>17791400</v>
      </c>
      <c r="P9" s="367">
        <v>12885700</v>
      </c>
      <c r="R9" s="4"/>
      <c r="S9" s="67"/>
      <c r="T9" s="4"/>
    </row>
    <row r="10" spans="2:21" customFormat="1" ht="30" customHeight="1" x14ac:dyDescent="0.35">
      <c r="B10" s="365" t="s">
        <v>82</v>
      </c>
      <c r="C10" s="233">
        <v>225000</v>
      </c>
      <c r="D10" s="233">
        <v>16876000</v>
      </c>
      <c r="E10" s="233">
        <v>107848400</v>
      </c>
      <c r="F10" s="233">
        <v>2205000</v>
      </c>
      <c r="G10" s="233">
        <v>81000</v>
      </c>
      <c r="H10" s="233">
        <v>702000</v>
      </c>
      <c r="I10" s="233">
        <v>23742210</v>
      </c>
      <c r="J10" s="233">
        <v>7436000</v>
      </c>
      <c r="K10" s="233">
        <v>110970600</v>
      </c>
      <c r="L10" s="233">
        <v>7789500</v>
      </c>
      <c r="M10" s="233">
        <v>5257775</v>
      </c>
      <c r="N10" s="233">
        <v>23911100</v>
      </c>
      <c r="O10" s="233">
        <v>17455800</v>
      </c>
      <c r="P10" s="367">
        <v>7716910</v>
      </c>
      <c r="R10" s="4"/>
      <c r="S10" s="67"/>
      <c r="T10" s="4"/>
      <c r="U10" s="13"/>
    </row>
    <row r="11" spans="2:21" customFormat="1" ht="30" customHeight="1" x14ac:dyDescent="0.35">
      <c r="B11" s="365" t="s">
        <v>83</v>
      </c>
      <c r="C11" s="233">
        <v>1042200</v>
      </c>
      <c r="D11" s="233">
        <v>15549713</v>
      </c>
      <c r="E11" s="233">
        <v>116837000</v>
      </c>
      <c r="F11" s="233">
        <v>2721500</v>
      </c>
      <c r="G11" s="233">
        <v>216000</v>
      </c>
      <c r="H11" s="233">
        <v>360000</v>
      </c>
      <c r="I11" s="221">
        <v>28974570</v>
      </c>
      <c r="J11" s="221">
        <v>8035729</v>
      </c>
      <c r="K11" s="233">
        <v>119266000</v>
      </c>
      <c r="L11" s="233">
        <v>11218500</v>
      </c>
      <c r="M11" s="233">
        <v>10287000</v>
      </c>
      <c r="N11" s="233">
        <v>28647900</v>
      </c>
      <c r="O11" s="233">
        <v>9869200</v>
      </c>
      <c r="P11" s="367">
        <v>13399600</v>
      </c>
      <c r="R11" s="4"/>
      <c r="S11" s="67"/>
      <c r="T11" s="4"/>
    </row>
    <row r="12" spans="2:21" customFormat="1" ht="30" customHeight="1" x14ac:dyDescent="0.35">
      <c r="B12" s="365" t="s">
        <v>84</v>
      </c>
      <c r="C12" s="233">
        <v>162000</v>
      </c>
      <c r="D12" s="233">
        <v>17921710</v>
      </c>
      <c r="E12" s="233">
        <v>99473800</v>
      </c>
      <c r="F12" s="233">
        <v>2457000</v>
      </c>
      <c r="G12" s="233">
        <v>108000</v>
      </c>
      <c r="H12" s="233">
        <v>949500</v>
      </c>
      <c r="I12" s="233">
        <v>23032360</v>
      </c>
      <c r="J12" s="233">
        <v>8375206</v>
      </c>
      <c r="K12" s="233">
        <v>108424300</v>
      </c>
      <c r="L12" s="233">
        <v>8856000</v>
      </c>
      <c r="M12" s="233">
        <v>19149000</v>
      </c>
      <c r="N12" s="233">
        <v>24684200</v>
      </c>
      <c r="O12" s="233">
        <v>18624100</v>
      </c>
      <c r="P12" s="367">
        <v>4283000</v>
      </c>
      <c r="R12" s="4"/>
      <c r="U12" s="4"/>
    </row>
    <row r="13" spans="2:21" customFormat="1" ht="30" customHeight="1" x14ac:dyDescent="0.35">
      <c r="B13" s="365" t="s">
        <v>85</v>
      </c>
      <c r="C13" s="233">
        <v>1507500</v>
      </c>
      <c r="D13" s="233">
        <v>16962820</v>
      </c>
      <c r="E13" s="233">
        <v>113392800</v>
      </c>
      <c r="F13" s="233">
        <v>4766444</v>
      </c>
      <c r="G13" s="233">
        <v>0</v>
      </c>
      <c r="H13" s="233">
        <v>985500</v>
      </c>
      <c r="I13" s="233">
        <v>22175330</v>
      </c>
      <c r="J13" s="233">
        <v>7785522</v>
      </c>
      <c r="K13" s="233">
        <v>135049700</v>
      </c>
      <c r="L13" s="233">
        <v>7695000</v>
      </c>
      <c r="M13" s="233">
        <v>19081000</v>
      </c>
      <c r="N13" s="233">
        <v>25407000</v>
      </c>
      <c r="O13" s="233">
        <v>27323900</v>
      </c>
      <c r="P13" s="367">
        <v>3831480</v>
      </c>
      <c r="R13" s="4"/>
    </row>
    <row r="14" spans="2:21" customFormat="1" ht="30" customHeight="1" x14ac:dyDescent="0.35">
      <c r="B14" s="365" t="s">
        <v>86</v>
      </c>
      <c r="C14" s="233">
        <v>2119500</v>
      </c>
      <c r="D14" s="233">
        <v>20803030</v>
      </c>
      <c r="E14" s="233">
        <v>140114600</v>
      </c>
      <c r="F14" s="233">
        <v>5536000</v>
      </c>
      <c r="G14" s="233">
        <v>202500</v>
      </c>
      <c r="H14" s="233">
        <v>283500</v>
      </c>
      <c r="I14" s="233">
        <v>24660488</v>
      </c>
      <c r="J14" s="233">
        <v>7808290</v>
      </c>
      <c r="K14" s="233">
        <v>142376700</v>
      </c>
      <c r="L14" s="233">
        <v>7654500</v>
      </c>
      <c r="M14" s="233">
        <v>11713500</v>
      </c>
      <c r="N14" s="233">
        <v>29201400</v>
      </c>
      <c r="O14" s="233">
        <v>18386600</v>
      </c>
      <c r="P14" s="367">
        <v>6755175</v>
      </c>
    </row>
    <row r="15" spans="2:21" customFormat="1" ht="30" customHeight="1" thickBot="1" x14ac:dyDescent="0.4">
      <c r="B15" s="368" t="s">
        <v>87</v>
      </c>
      <c r="C15" s="369">
        <v>1879000</v>
      </c>
      <c r="D15" s="369">
        <v>14958913</v>
      </c>
      <c r="E15" s="369">
        <v>124586700</v>
      </c>
      <c r="F15" s="369">
        <v>2974500</v>
      </c>
      <c r="G15" s="369">
        <v>0</v>
      </c>
      <c r="H15" s="369">
        <v>526500</v>
      </c>
      <c r="I15" s="369">
        <v>24834480</v>
      </c>
      <c r="J15" s="369">
        <v>8197234</v>
      </c>
      <c r="K15" s="369">
        <v>136071800</v>
      </c>
      <c r="L15" s="369">
        <v>6979500</v>
      </c>
      <c r="M15" s="369">
        <v>16354000</v>
      </c>
      <c r="N15" s="369">
        <v>25763700</v>
      </c>
      <c r="O15" s="369">
        <v>17081200</v>
      </c>
      <c r="P15" s="370">
        <v>6995559</v>
      </c>
    </row>
    <row r="16" spans="2:21" customFormat="1" ht="30" customHeight="1" thickBot="1" x14ac:dyDescent="0.4">
      <c r="B16" s="371" t="s">
        <v>12</v>
      </c>
      <c r="C16" s="372">
        <v>10867300</v>
      </c>
      <c r="D16" s="372">
        <v>119124186</v>
      </c>
      <c r="E16" s="372">
        <v>1423179500</v>
      </c>
      <c r="F16" s="372">
        <v>38060444</v>
      </c>
      <c r="G16" s="372">
        <v>1503000</v>
      </c>
      <c r="H16" s="372">
        <v>6930000</v>
      </c>
      <c r="I16" s="372">
        <v>276702788</v>
      </c>
      <c r="J16" s="372">
        <v>82228206</v>
      </c>
      <c r="K16" s="372">
        <v>1431078100</v>
      </c>
      <c r="L16" s="372">
        <v>91719000</v>
      </c>
      <c r="M16" s="372">
        <v>105216775</v>
      </c>
      <c r="N16" s="372">
        <v>310109600</v>
      </c>
      <c r="O16" s="372">
        <v>206739600</v>
      </c>
      <c r="P16" s="372">
        <v>89672522</v>
      </c>
      <c r="Q16" s="4"/>
    </row>
    <row r="17" spans="2:17" customFormat="1" ht="15" x14ac:dyDescent="0.25">
      <c r="C17" s="13"/>
      <c r="D17" s="13"/>
      <c r="E17" s="13"/>
      <c r="F17" s="13"/>
      <c r="G17" s="13"/>
      <c r="H17" s="13"/>
      <c r="I17" s="13"/>
      <c r="J17" s="13"/>
      <c r="K17" s="13"/>
      <c r="L17" s="13"/>
      <c r="N17" s="13"/>
    </row>
    <row r="18" spans="2:17" customFormat="1" ht="23.25" x14ac:dyDescent="0.35">
      <c r="B18" s="373"/>
      <c r="C18" s="13"/>
      <c r="D18" s="13"/>
      <c r="E18" s="13"/>
      <c r="F18" s="13"/>
      <c r="G18" s="13"/>
      <c r="H18" s="13"/>
      <c r="I18" s="13"/>
      <c r="J18" s="13"/>
      <c r="K18" s="13"/>
      <c r="L18" s="13"/>
      <c r="N18" s="13"/>
      <c r="O18" s="4"/>
      <c r="P18" s="4"/>
    </row>
    <row r="19" spans="2:17" customFormat="1" ht="15" x14ac:dyDescent="0.25">
      <c r="E19" s="4"/>
      <c r="F19" s="4"/>
      <c r="I19" s="4"/>
      <c r="J19" s="4"/>
      <c r="K19" s="4"/>
      <c r="L19" s="4"/>
    </row>
    <row r="20" spans="2:17" customFormat="1" ht="44.25" customHeight="1" x14ac:dyDescent="0.25">
      <c r="B20" s="503" t="s">
        <v>88</v>
      </c>
      <c r="C20" s="422" t="s">
        <v>13</v>
      </c>
      <c r="D20" s="422" t="s">
        <v>13</v>
      </c>
      <c r="E20" s="422" t="s">
        <v>14</v>
      </c>
      <c r="F20" s="394" t="s">
        <v>69</v>
      </c>
      <c r="G20" s="422" t="s">
        <v>51</v>
      </c>
      <c r="H20" s="422" t="s">
        <v>16</v>
      </c>
      <c r="I20" s="422" t="s">
        <v>97</v>
      </c>
      <c r="J20" s="422" t="s">
        <v>17</v>
      </c>
      <c r="K20" s="422" t="s">
        <v>18</v>
      </c>
      <c r="L20" s="394" t="s">
        <v>72</v>
      </c>
      <c r="M20" s="394" t="s">
        <v>73</v>
      </c>
      <c r="N20" s="394" t="s">
        <v>74</v>
      </c>
      <c r="O20" s="394" t="s">
        <v>21</v>
      </c>
      <c r="P20" s="394" t="s">
        <v>75</v>
      </c>
    </row>
    <row r="21" spans="2:17" customFormat="1" ht="33" customHeight="1" x14ac:dyDescent="0.35">
      <c r="B21" s="503"/>
      <c r="C21" s="398">
        <v>1005.03</v>
      </c>
      <c r="D21" s="398">
        <v>1005.03</v>
      </c>
      <c r="E21" s="398">
        <v>1183.43</v>
      </c>
      <c r="F21" s="398">
        <f>E21</f>
        <v>1183.43</v>
      </c>
      <c r="G21" s="398">
        <v>1342.28</v>
      </c>
      <c r="H21" s="423">
        <v>1240.5999999999999</v>
      </c>
      <c r="I21" s="398">
        <v>1000</v>
      </c>
      <c r="J21" s="398">
        <v>1000</v>
      </c>
      <c r="K21" s="398">
        <v>1342.28</v>
      </c>
      <c r="L21" s="398">
        <f>K21</f>
        <v>1342.28</v>
      </c>
      <c r="M21" s="398">
        <f>F21</f>
        <v>1183.43</v>
      </c>
      <c r="N21" s="398">
        <f>M21</f>
        <v>1183.43</v>
      </c>
      <c r="O21" s="423">
        <f>H21</f>
        <v>1240.5999999999999</v>
      </c>
      <c r="P21" s="398">
        <f>N21</f>
        <v>1183.43</v>
      </c>
    </row>
    <row r="22" spans="2:17" customFormat="1" ht="63.75" customHeight="1" x14ac:dyDescent="0.35">
      <c r="B22" s="424" t="s">
        <v>89</v>
      </c>
      <c r="C22" s="398">
        <v>1009.08</v>
      </c>
      <c r="D22" s="398">
        <v>1009.08</v>
      </c>
      <c r="E22" s="398">
        <v>1183.43</v>
      </c>
      <c r="F22" s="398">
        <f>E22</f>
        <v>1183.43</v>
      </c>
      <c r="G22" s="423">
        <v>1324.5</v>
      </c>
      <c r="H22" s="423">
        <v>1240.5999999999999</v>
      </c>
      <c r="I22" s="398">
        <v>1000</v>
      </c>
      <c r="J22" s="398">
        <v>1000</v>
      </c>
      <c r="K22" s="423">
        <v>1324.5</v>
      </c>
      <c r="L22" s="423">
        <v>1324.5</v>
      </c>
      <c r="M22" s="398">
        <f>F22</f>
        <v>1183.43</v>
      </c>
      <c r="N22" s="398">
        <f>M22</f>
        <v>1183.43</v>
      </c>
      <c r="O22" s="423">
        <f>H22</f>
        <v>1240.5999999999999</v>
      </c>
      <c r="P22" s="398">
        <f>N22</f>
        <v>1183.43</v>
      </c>
    </row>
    <row r="23" spans="2:17" customFormat="1" ht="18" customHeight="1" x14ac:dyDescent="0.25"/>
    <row r="24" spans="2:17" customFormat="1" ht="24" thickBot="1" x14ac:dyDescent="0.4">
      <c r="C24" s="373" t="s">
        <v>90</v>
      </c>
      <c r="D24" s="373"/>
    </row>
    <row r="25" spans="2:17" customFormat="1" ht="93.75" thickBot="1" x14ac:dyDescent="0.3">
      <c r="B25" s="362" t="s">
        <v>91</v>
      </c>
      <c r="C25" s="363" t="s">
        <v>67</v>
      </c>
      <c r="D25" s="363" t="s">
        <v>68</v>
      </c>
      <c r="E25" s="363" t="s">
        <v>14</v>
      </c>
      <c r="F25" s="374" t="s">
        <v>69</v>
      </c>
      <c r="G25" s="363" t="s">
        <v>51</v>
      </c>
      <c r="H25" s="363" t="s">
        <v>16</v>
      </c>
      <c r="I25" s="363" t="s">
        <v>97</v>
      </c>
      <c r="J25" s="363" t="s">
        <v>71</v>
      </c>
      <c r="K25" s="363" t="s">
        <v>18</v>
      </c>
      <c r="L25" s="363" t="s">
        <v>72</v>
      </c>
      <c r="M25" s="363" t="s">
        <v>73</v>
      </c>
      <c r="N25" s="363" t="s">
        <v>74</v>
      </c>
      <c r="O25" s="363" t="s">
        <v>21</v>
      </c>
      <c r="P25" s="375" t="s">
        <v>75</v>
      </c>
      <c r="Q25" s="376" t="s">
        <v>25</v>
      </c>
    </row>
    <row r="26" spans="2:17" customFormat="1" ht="35.1" customHeight="1" x14ac:dyDescent="0.4">
      <c r="B26" s="377" t="s">
        <v>76</v>
      </c>
      <c r="C26" s="378">
        <v>898.18214381660255</v>
      </c>
      <c r="D26" s="378">
        <v>0</v>
      </c>
      <c r="E26" s="378">
        <v>107378.72117488993</v>
      </c>
      <c r="F26" s="378">
        <v>4891.7130713265678</v>
      </c>
      <c r="G26" s="378">
        <v>40.230056322078852</v>
      </c>
      <c r="H26" s="378">
        <v>736.33725616637116</v>
      </c>
      <c r="I26" s="378">
        <v>20703.16</v>
      </c>
      <c r="J26" s="378">
        <v>6039.64</v>
      </c>
      <c r="K26" s="378">
        <v>83530.485442679623</v>
      </c>
      <c r="L26" s="378">
        <v>5089.1021247429744</v>
      </c>
      <c r="M26" s="378">
        <v>485.87580169507277</v>
      </c>
      <c r="N26" s="378">
        <v>17406.606220900263</v>
      </c>
      <c r="O26" s="378">
        <v>12132.435918104144</v>
      </c>
      <c r="P26" s="379">
        <v>6637.6895971878348</v>
      </c>
      <c r="Q26" s="380">
        <v>265970.17880783149</v>
      </c>
    </row>
    <row r="27" spans="2:17" customFormat="1" ht="35.1" customHeight="1" x14ac:dyDescent="0.4">
      <c r="B27" s="377" t="s">
        <v>77</v>
      </c>
      <c r="C27" s="378">
        <v>1289.5137458583326</v>
      </c>
      <c r="D27" s="378">
        <v>0</v>
      </c>
      <c r="E27" s="378">
        <v>100594.88098155361</v>
      </c>
      <c r="F27" s="378">
        <v>2745.8320306228502</v>
      </c>
      <c r="G27" s="378">
        <v>201.15028161039425</v>
      </c>
      <c r="H27" s="378">
        <v>362.72771239722715</v>
      </c>
      <c r="I27" s="378">
        <v>20334.16</v>
      </c>
      <c r="J27" s="378">
        <v>5519.3940000000002</v>
      </c>
      <c r="K27" s="378">
        <v>79651.563012188213</v>
      </c>
      <c r="L27" s="378">
        <v>4073.2932026104836</v>
      </c>
      <c r="M27" s="378">
        <v>862.74642353159879</v>
      </c>
      <c r="N27" s="378">
        <v>19569.471789628453</v>
      </c>
      <c r="O27" s="378">
        <v>11964.694502660004</v>
      </c>
      <c r="P27" s="379">
        <v>5433.3589650422919</v>
      </c>
      <c r="Q27" s="380">
        <v>252602.78664770344</v>
      </c>
    </row>
    <row r="28" spans="2:17" customFormat="1" ht="35.1" customHeight="1" x14ac:dyDescent="0.4">
      <c r="B28" s="377" t="s">
        <v>78</v>
      </c>
      <c r="C28" s="378">
        <v>378.79466284588523</v>
      </c>
      <c r="D28" s="378">
        <v>0</v>
      </c>
      <c r="E28" s="378">
        <v>109743.37307656556</v>
      </c>
      <c r="F28" s="378">
        <v>1384.5347844823943</v>
      </c>
      <c r="G28" s="378">
        <v>83.812617337664278</v>
      </c>
      <c r="H28" s="378">
        <v>638.40077381911988</v>
      </c>
      <c r="I28" s="378">
        <v>20623.34</v>
      </c>
      <c r="J28" s="378">
        <v>5956.8469999999998</v>
      </c>
      <c r="K28" s="378">
        <v>86830.765563071793</v>
      </c>
      <c r="L28" s="378">
        <v>5250.0223500312904</v>
      </c>
      <c r="M28" s="378">
        <v>2982.0099203163682</v>
      </c>
      <c r="N28" s="378">
        <v>23693.416594137379</v>
      </c>
      <c r="O28" s="378">
        <v>13908.028373367726</v>
      </c>
      <c r="P28" s="379">
        <v>3642.8686107332073</v>
      </c>
      <c r="Q28" s="380">
        <v>275116.2143267084</v>
      </c>
    </row>
    <row r="29" spans="2:17" customFormat="1" ht="35.1" customHeight="1" x14ac:dyDescent="0.4">
      <c r="B29" s="377" t="s">
        <v>79</v>
      </c>
      <c r="C29" s="378">
        <v>111.93695710575804</v>
      </c>
      <c r="D29" s="378">
        <v>0</v>
      </c>
      <c r="E29" s="378">
        <v>92604.29429708558</v>
      </c>
      <c r="F29" s="378">
        <v>1220.6045139974481</v>
      </c>
      <c r="G29" s="378">
        <v>90.517626724677413</v>
      </c>
      <c r="H29" s="378">
        <v>337.3367725294213</v>
      </c>
      <c r="I29" s="378">
        <v>20734.96</v>
      </c>
      <c r="J29" s="378">
        <v>4849.2700000000004</v>
      </c>
      <c r="K29" s="378">
        <v>80945.480823673148</v>
      </c>
      <c r="L29" s="378">
        <v>5581.9203146884411</v>
      </c>
      <c r="M29" s="378">
        <v>2245.5912052254885</v>
      </c>
      <c r="N29" s="378">
        <v>19876.71429657859</v>
      </c>
      <c r="O29" s="378">
        <v>10208.205706916009</v>
      </c>
      <c r="P29" s="379">
        <v>3364.8014669224203</v>
      </c>
      <c r="Q29" s="380">
        <v>242171.63398144703</v>
      </c>
    </row>
    <row r="30" spans="2:17" customFormat="1" ht="35.1" customHeight="1" x14ac:dyDescent="0.4">
      <c r="B30" s="377" t="s">
        <v>80</v>
      </c>
      <c r="C30" s="378">
        <v>689.53165577146956</v>
      </c>
      <c r="D30" s="378">
        <v>0</v>
      </c>
      <c r="E30" s="378">
        <v>105586.98021851736</v>
      </c>
      <c r="F30" s="378">
        <v>2087.5759445003082</v>
      </c>
      <c r="G30" s="378">
        <v>80.460112644157704</v>
      </c>
      <c r="H30" s="378">
        <v>116.0728679671127</v>
      </c>
      <c r="I30" s="378">
        <v>23014.28</v>
      </c>
      <c r="J30" s="378">
        <v>6828.1080000000002</v>
      </c>
      <c r="K30" s="378">
        <v>89915.44238161933</v>
      </c>
      <c r="L30" s="378">
        <v>5893.7032511845518</v>
      </c>
      <c r="M30" s="378">
        <v>6103.8675713814928</v>
      </c>
      <c r="N30" s="378">
        <v>24488.985406825919</v>
      </c>
      <c r="O30" s="378">
        <v>16438.739319684024</v>
      </c>
      <c r="P30" s="379">
        <v>9486.6363029498989</v>
      </c>
      <c r="Q30" s="380">
        <v>290730.38303304568</v>
      </c>
    </row>
    <row r="31" spans="2:17" customFormat="1" ht="35.1" customHeight="1" x14ac:dyDescent="0.4">
      <c r="B31" s="377" t="s">
        <v>81</v>
      </c>
      <c r="C31" s="378">
        <v>544.46135936240705</v>
      </c>
      <c r="D31" s="378">
        <v>15971.662537436694</v>
      </c>
      <c r="E31" s="378">
        <v>93275.394404400766</v>
      </c>
      <c r="F31" s="378">
        <v>2372.7639150604596</v>
      </c>
      <c r="G31" s="378">
        <v>170.97773936883513</v>
      </c>
      <c r="H31" s="378">
        <v>326.45494115750444</v>
      </c>
      <c r="I31" s="378">
        <v>23873.45</v>
      </c>
      <c r="J31" s="378">
        <v>5396.9660000000003</v>
      </c>
      <c r="K31" s="378">
        <v>84921.625890276249</v>
      </c>
      <c r="L31" s="378">
        <v>5048.8720684208956</v>
      </c>
      <c r="M31" s="378">
        <v>7071.3941678003766</v>
      </c>
      <c r="N31" s="378">
        <v>23822.701807457983</v>
      </c>
      <c r="O31" s="378">
        <v>14340.964049653394</v>
      </c>
      <c r="P31" s="379">
        <v>10888.434465916867</v>
      </c>
      <c r="Q31" s="380">
        <v>288026.1233463125</v>
      </c>
    </row>
    <row r="32" spans="2:17" customFormat="1" ht="35.1" customHeight="1" x14ac:dyDescent="0.4">
      <c r="B32" s="377" t="s">
        <v>82</v>
      </c>
      <c r="C32" s="378">
        <v>223.87391421151608</v>
      </c>
      <c r="D32" s="378">
        <v>16791.538561037978</v>
      </c>
      <c r="E32" s="378">
        <v>91132.048367879805</v>
      </c>
      <c r="F32" s="378">
        <v>1863.2280743263225</v>
      </c>
      <c r="G32" s="378">
        <v>60.345084483118278</v>
      </c>
      <c r="H32" s="378">
        <v>565.85523133967445</v>
      </c>
      <c r="I32" s="378">
        <v>23742.21</v>
      </c>
      <c r="J32" s="378">
        <v>7436</v>
      </c>
      <c r="K32" s="378">
        <v>82673.212742497839</v>
      </c>
      <c r="L32" s="378">
        <v>5803.1856244598748</v>
      </c>
      <c r="M32" s="378">
        <v>4442.8272056648893</v>
      </c>
      <c r="N32" s="378">
        <v>20204.912838106182</v>
      </c>
      <c r="O32" s="378">
        <v>14070.449782363374</v>
      </c>
      <c r="P32" s="379">
        <v>6520.7997093195199</v>
      </c>
      <c r="Q32" s="380">
        <v>275530.48713569017</v>
      </c>
    </row>
    <row r="33" spans="2:19" customFormat="1" ht="35.1" customHeight="1" x14ac:dyDescent="0.4">
      <c r="B33" s="377" t="s">
        <v>83</v>
      </c>
      <c r="C33" s="381">
        <v>1032.8219764537994</v>
      </c>
      <c r="D33" s="381">
        <v>15409.79208784239</v>
      </c>
      <c r="E33" s="378">
        <v>98727.427900256036</v>
      </c>
      <c r="F33" s="378">
        <v>2299.6712944576357</v>
      </c>
      <c r="G33" s="381">
        <v>163.08040770101925</v>
      </c>
      <c r="H33" s="381">
        <v>290.18216991778172</v>
      </c>
      <c r="I33" s="378">
        <v>28974.57</v>
      </c>
      <c r="J33" s="378">
        <v>8035.7290000000003</v>
      </c>
      <c r="K33" s="381">
        <v>90046.055115137788</v>
      </c>
      <c r="L33" s="381">
        <v>8469.9886749716879</v>
      </c>
      <c r="M33" s="378">
        <v>8692.5293426734152</v>
      </c>
      <c r="N33" s="378">
        <v>24207.51544240048</v>
      </c>
      <c r="O33" s="378">
        <v>7955.1829759793654</v>
      </c>
      <c r="P33" s="379">
        <v>11322.680682423126</v>
      </c>
      <c r="Q33" s="380">
        <v>305627.22707021446</v>
      </c>
    </row>
    <row r="34" spans="2:19" customFormat="1" ht="35.1" customHeight="1" x14ac:dyDescent="0.4">
      <c r="B34" s="377" t="s">
        <v>84</v>
      </c>
      <c r="C34" s="381">
        <v>160.54227613271493</v>
      </c>
      <c r="D34" s="381">
        <v>17760.445157965671</v>
      </c>
      <c r="E34" s="378">
        <v>84055.499691574485</v>
      </c>
      <c r="F34" s="378">
        <v>2076.1684256779022</v>
      </c>
      <c r="G34" s="381">
        <v>81.540203850509627</v>
      </c>
      <c r="H34" s="381">
        <v>765.35547315814938</v>
      </c>
      <c r="I34" s="378">
        <v>23032.36</v>
      </c>
      <c r="J34" s="378">
        <v>8375.2060000000001</v>
      </c>
      <c r="K34" s="381">
        <v>81860.551151377877</v>
      </c>
      <c r="L34" s="381">
        <v>6686.2967157417897</v>
      </c>
      <c r="M34" s="378">
        <v>16180.931698537303</v>
      </c>
      <c r="N34" s="378">
        <v>20858.183416002634</v>
      </c>
      <c r="O34" s="378">
        <v>15012.171529904886</v>
      </c>
      <c r="P34" s="379">
        <v>3619.140971582603</v>
      </c>
      <c r="Q34" s="380">
        <v>280524.39271150657</v>
      </c>
    </row>
    <row r="35" spans="2:19" customFormat="1" ht="35.1" customHeight="1" x14ac:dyDescent="0.4">
      <c r="B35" s="377" t="s">
        <v>85</v>
      </c>
      <c r="C35" s="381">
        <v>1493.9350695683197</v>
      </c>
      <c r="D35" s="381">
        <v>16810.183533515676</v>
      </c>
      <c r="E35" s="378">
        <v>95817.074098172263</v>
      </c>
      <c r="F35" s="378">
        <v>4027.6518256255122</v>
      </c>
      <c r="G35" s="381">
        <v>0</v>
      </c>
      <c r="H35" s="381">
        <v>794.37369014992748</v>
      </c>
      <c r="I35" s="378">
        <v>22175.33</v>
      </c>
      <c r="J35" s="378">
        <v>7785.5219999999999</v>
      </c>
      <c r="K35" s="381">
        <v>101962.77840694602</v>
      </c>
      <c r="L35" s="381">
        <v>5809.7395243488108</v>
      </c>
      <c r="M35" s="378">
        <v>16123.471603728145</v>
      </c>
      <c r="N35" s="378">
        <v>21468.950423768198</v>
      </c>
      <c r="O35" s="378">
        <v>22024.746090601322</v>
      </c>
      <c r="P35" s="379">
        <v>3237.6059420498041</v>
      </c>
      <c r="Q35" s="380">
        <v>319531.36220847402</v>
      </c>
    </row>
    <row r="36" spans="2:19" customFormat="1" ht="35.1" customHeight="1" x14ac:dyDescent="0.4">
      <c r="B36" s="377" t="s">
        <v>86</v>
      </c>
      <c r="C36" s="381">
        <v>2100.4281127363538</v>
      </c>
      <c r="D36" s="381">
        <v>20615.838189241684</v>
      </c>
      <c r="E36" s="381">
        <v>118397.03235510338</v>
      </c>
      <c r="F36" s="381">
        <v>4677.927718580735</v>
      </c>
      <c r="G36" s="381">
        <v>152.88788221970555</v>
      </c>
      <c r="H36" s="381">
        <v>228.51845881025312</v>
      </c>
      <c r="I36" s="381">
        <v>24660.488000000001</v>
      </c>
      <c r="J36" s="381">
        <v>7808.29</v>
      </c>
      <c r="K36" s="381">
        <v>107494.6772366931</v>
      </c>
      <c r="L36" s="381">
        <v>5779.1619479048695</v>
      </c>
      <c r="M36" s="381">
        <v>9897.9238315743223</v>
      </c>
      <c r="N36" s="381">
        <v>24675.223714119125</v>
      </c>
      <c r="O36" s="381">
        <v>14820.73190391746</v>
      </c>
      <c r="P36" s="382">
        <v>5708.1322934182836</v>
      </c>
      <c r="Q36" s="380">
        <v>347017.26164431922</v>
      </c>
    </row>
    <row r="37" spans="2:19" customFormat="1" ht="35.1" customHeight="1" thickBot="1" x14ac:dyDescent="0.45">
      <c r="B37" s="383" t="s">
        <v>87</v>
      </c>
      <c r="C37" s="384">
        <v>1862.0922027985887</v>
      </c>
      <c r="D37" s="384">
        <v>14824.308280810243</v>
      </c>
      <c r="E37" s="384">
        <v>105275.93520529308</v>
      </c>
      <c r="F37" s="384">
        <v>2513.4566472034676</v>
      </c>
      <c r="G37" s="384">
        <v>0</v>
      </c>
      <c r="H37" s="384">
        <v>424.39142350475578</v>
      </c>
      <c r="I37" s="384">
        <v>24834.48</v>
      </c>
      <c r="J37" s="384">
        <v>8197.2340000000004</v>
      </c>
      <c r="K37" s="384">
        <v>102734.46583616459</v>
      </c>
      <c r="L37" s="384">
        <v>5269.5356738391847</v>
      </c>
      <c r="M37" s="384">
        <v>13819.152801602122</v>
      </c>
      <c r="N37" s="384">
        <v>21770.362421097994</v>
      </c>
      <c r="O37" s="384">
        <v>13768.49911333226</v>
      </c>
      <c r="P37" s="385">
        <v>5911.2571085742293</v>
      </c>
      <c r="Q37" s="380">
        <v>321205.17071422044</v>
      </c>
    </row>
    <row r="38" spans="2:19" s="338" customFormat="1" ht="30" customHeight="1" thickBot="1" x14ac:dyDescent="0.4">
      <c r="B38" s="371" t="s">
        <v>12</v>
      </c>
      <c r="C38" s="386">
        <v>10786.114076661748</v>
      </c>
      <c r="D38" s="386">
        <v>118183.76834785035</v>
      </c>
      <c r="E38" s="386">
        <v>1202588.6617712919</v>
      </c>
      <c r="F38" s="386">
        <v>32161.128245861601</v>
      </c>
      <c r="G38" s="386">
        <v>1125.0020122621604</v>
      </c>
      <c r="H38" s="386">
        <v>5586.006770917299</v>
      </c>
      <c r="I38" s="386">
        <v>276702.788</v>
      </c>
      <c r="J38" s="386">
        <v>82228.205999999991</v>
      </c>
      <c r="K38" s="386">
        <v>1072567.1036023255</v>
      </c>
      <c r="L38" s="386">
        <v>68754.821472944852</v>
      </c>
      <c r="M38" s="386">
        <v>88908.321573730587</v>
      </c>
      <c r="N38" s="386">
        <v>262043.04437102316</v>
      </c>
      <c r="O38" s="386">
        <v>166644.84926648394</v>
      </c>
      <c r="P38" s="387">
        <v>75773.406116120081</v>
      </c>
      <c r="Q38" s="388">
        <v>3464053.2216274738</v>
      </c>
      <c r="S38" s="389"/>
    </row>
    <row r="39" spans="2:19" s="338" customFormat="1" ht="17.25" customHeight="1" x14ac:dyDescent="0.25">
      <c r="C39" s="390"/>
      <c r="D39" s="390"/>
      <c r="E39" s="390"/>
      <c r="F39" s="390"/>
      <c r="G39" s="390"/>
      <c r="H39" s="390"/>
      <c r="I39" s="390"/>
      <c r="J39" s="390"/>
      <c r="K39" s="390"/>
      <c r="L39" s="390"/>
      <c r="M39" s="390"/>
      <c r="N39" s="390"/>
      <c r="O39" s="390"/>
      <c r="P39" s="390"/>
    </row>
    <row r="40" spans="2:19" ht="22.5" x14ac:dyDescent="0.3">
      <c r="B40" s="414" t="s">
        <v>99</v>
      </c>
      <c r="I40" s="392"/>
      <c r="J40" s="392"/>
      <c r="Q40" s="392"/>
    </row>
    <row r="41" spans="2:19" x14ac:dyDescent="0.2">
      <c r="J41" s="392"/>
      <c r="Q41" s="392"/>
    </row>
    <row r="42" spans="2:19" x14ac:dyDescent="0.2">
      <c r="Q42" s="392"/>
    </row>
  </sheetData>
  <mergeCells count="2">
    <mergeCell ref="B1:P1"/>
    <mergeCell ref="B20:B21"/>
  </mergeCells>
  <pageMargins left="0.7" right="0.7" top="0.75" bottom="0.75" header="0.3" footer="0.3"/>
  <pageSetup scale="38"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U41"/>
  <sheetViews>
    <sheetView view="pageBreakPreview" zoomScale="60" zoomScaleNormal="60" workbookViewId="0">
      <pane xSplit="2" ySplit="3" topLeftCell="C19" activePane="bottomRight" state="frozen"/>
      <selection pane="topRight" activeCell="C1" sqref="C1"/>
      <selection pane="bottomLeft" activeCell="A4" sqref="A4"/>
      <selection pane="bottomRight" activeCell="C25" sqref="C25:Q37"/>
    </sheetView>
  </sheetViews>
  <sheetFormatPr defaultColWidth="9.140625" defaultRowHeight="15" x14ac:dyDescent="0.25"/>
  <cols>
    <col min="1" max="1" width="9.140625" style="97"/>
    <col min="2" max="2" width="26.42578125" style="97" customWidth="1"/>
    <col min="3" max="3" width="19.140625" style="97" customWidth="1"/>
    <col min="4" max="4" width="21" style="97" customWidth="1"/>
    <col min="5" max="5" width="22" style="97" customWidth="1"/>
    <col min="6" max="6" width="21.85546875" style="97" customWidth="1"/>
    <col min="7" max="7" width="16.42578125" style="97" customWidth="1"/>
    <col min="8" max="8" width="19.28515625" style="97" customWidth="1"/>
    <col min="9" max="9" width="20.42578125" style="97" customWidth="1"/>
    <col min="10" max="10" width="21.5703125" style="97" customWidth="1"/>
    <col min="11" max="11" width="24.28515625" style="97" customWidth="1"/>
    <col min="12" max="12" width="18.42578125" style="97" customWidth="1"/>
    <col min="13" max="13" width="21.5703125" style="97" customWidth="1"/>
    <col min="14" max="14" width="22.85546875" style="97" customWidth="1"/>
    <col min="15" max="15" width="20.5703125" style="97" customWidth="1"/>
    <col min="16" max="16" width="23.140625" style="97" customWidth="1"/>
    <col min="17" max="17" width="19.140625" style="97" customWidth="1"/>
    <col min="18" max="18" width="18.42578125" style="97" bestFit="1" customWidth="1"/>
    <col min="19" max="19" width="17.42578125" style="97" customWidth="1"/>
    <col min="20" max="20" width="17" style="97" customWidth="1"/>
    <col min="21" max="21" width="28.7109375" style="97" customWidth="1"/>
    <col min="22" max="16384" width="9.140625" style="97"/>
  </cols>
  <sheetData>
    <row r="1" spans="2:21" ht="33" x14ac:dyDescent="0.25">
      <c r="B1" s="504" t="s">
        <v>94</v>
      </c>
      <c r="C1" s="504"/>
      <c r="D1" s="504"/>
      <c r="E1" s="504"/>
      <c r="F1" s="504"/>
      <c r="G1" s="504"/>
      <c r="H1" s="504"/>
      <c r="I1" s="504"/>
      <c r="J1" s="504"/>
      <c r="K1" s="504"/>
      <c r="L1" s="504"/>
      <c r="M1" s="504"/>
      <c r="N1" s="504"/>
      <c r="O1" s="504"/>
      <c r="P1" s="504"/>
    </row>
    <row r="2" spans="2:21" ht="25.5" x14ac:dyDescent="0.35">
      <c r="B2" s="400"/>
      <c r="E2" s="401"/>
      <c r="F2" s="401"/>
      <c r="G2" s="401"/>
      <c r="H2" s="402" t="s">
        <v>66</v>
      </c>
      <c r="I2" s="401"/>
      <c r="J2" s="401"/>
      <c r="K2" s="401"/>
      <c r="L2" s="401"/>
      <c r="N2" s="102"/>
    </row>
    <row r="3" spans="2:21" ht="50.25" customHeight="1" x14ac:dyDescent="0.25">
      <c r="B3" s="403" t="s">
        <v>95</v>
      </c>
      <c r="C3" s="403" t="s">
        <v>67</v>
      </c>
      <c r="D3" s="403" t="s">
        <v>68</v>
      </c>
      <c r="E3" s="403" t="s">
        <v>96</v>
      </c>
      <c r="F3" s="403" t="s">
        <v>69</v>
      </c>
      <c r="G3" s="403" t="s">
        <v>70</v>
      </c>
      <c r="H3" s="403" t="s">
        <v>16</v>
      </c>
      <c r="I3" s="403" t="s">
        <v>97</v>
      </c>
      <c r="J3" s="403" t="s">
        <v>71</v>
      </c>
      <c r="K3" s="403" t="s">
        <v>98</v>
      </c>
      <c r="L3" s="403" t="s">
        <v>72</v>
      </c>
      <c r="M3" s="403" t="s">
        <v>73</v>
      </c>
      <c r="N3" s="403" t="s">
        <v>74</v>
      </c>
      <c r="O3" s="403" t="s">
        <v>21</v>
      </c>
      <c r="P3" s="403" t="s">
        <v>75</v>
      </c>
    </row>
    <row r="4" spans="2:21" ht="30" customHeight="1" x14ac:dyDescent="0.35">
      <c r="B4" s="404">
        <v>43101</v>
      </c>
      <c r="C4" s="405">
        <v>1324000</v>
      </c>
      <c r="D4" s="405">
        <v>28646560</v>
      </c>
      <c r="E4" s="405">
        <v>134532200</v>
      </c>
      <c r="F4" s="405">
        <v>2133000</v>
      </c>
      <c r="G4" s="405">
        <v>99000</v>
      </c>
      <c r="H4" s="405">
        <v>828000</v>
      </c>
      <c r="I4" s="405">
        <v>24101190</v>
      </c>
      <c r="J4" s="405">
        <v>8485880</v>
      </c>
      <c r="K4" s="405">
        <v>147495500</v>
      </c>
      <c r="L4" s="405">
        <v>7155000</v>
      </c>
      <c r="M4" s="405">
        <v>2764500</v>
      </c>
      <c r="N4" s="405">
        <v>26149100</v>
      </c>
      <c r="O4" s="405">
        <v>23692700</v>
      </c>
      <c r="P4" s="405">
        <v>6951660</v>
      </c>
      <c r="Q4" s="102"/>
      <c r="R4" s="102"/>
    </row>
    <row r="5" spans="2:21" ht="30" customHeight="1" x14ac:dyDescent="0.35">
      <c r="B5" s="404">
        <v>43132</v>
      </c>
      <c r="C5" s="405">
        <v>3526320</v>
      </c>
      <c r="D5" s="405">
        <v>24922000</v>
      </c>
      <c r="E5" s="405">
        <v>119607400</v>
      </c>
      <c r="F5" s="405">
        <v>3105000</v>
      </c>
      <c r="G5" s="405">
        <v>0</v>
      </c>
      <c r="H5" s="405">
        <v>778500</v>
      </c>
      <c r="I5" s="405">
        <v>21916340</v>
      </c>
      <c r="J5" s="405">
        <v>6481165</v>
      </c>
      <c r="K5" s="405">
        <v>121491700</v>
      </c>
      <c r="L5" s="405">
        <v>6169500</v>
      </c>
      <c r="M5" s="405">
        <v>759400</v>
      </c>
      <c r="N5" s="405">
        <v>26096300</v>
      </c>
      <c r="O5" s="405">
        <v>11156500</v>
      </c>
      <c r="P5" s="405">
        <v>8746200</v>
      </c>
      <c r="Q5" s="102"/>
      <c r="R5" s="102"/>
    </row>
    <row r="6" spans="2:21" ht="30" customHeight="1" x14ac:dyDescent="0.35">
      <c r="B6" s="404">
        <v>43160</v>
      </c>
      <c r="C6" s="405">
        <v>2246700</v>
      </c>
      <c r="D6" s="405">
        <v>30645610</v>
      </c>
      <c r="E6" s="405">
        <v>152839800</v>
      </c>
      <c r="F6" s="405">
        <v>4382000</v>
      </c>
      <c r="G6" s="405">
        <v>526500</v>
      </c>
      <c r="H6" s="405">
        <v>333000</v>
      </c>
      <c r="I6" s="405">
        <v>22814290</v>
      </c>
      <c r="J6" s="405">
        <v>8224516</v>
      </c>
      <c r="K6" s="405">
        <v>154917600</v>
      </c>
      <c r="L6" s="405">
        <v>7668000</v>
      </c>
      <c r="M6" s="405">
        <v>417000</v>
      </c>
      <c r="N6" s="405">
        <v>29878200</v>
      </c>
      <c r="O6" s="405">
        <v>21373700</v>
      </c>
      <c r="P6" s="405">
        <v>9789500</v>
      </c>
      <c r="Q6" s="102"/>
      <c r="R6" s="102"/>
    </row>
    <row r="7" spans="2:21" ht="30" customHeight="1" x14ac:dyDescent="0.35">
      <c r="B7" s="404">
        <v>43191</v>
      </c>
      <c r="C7" s="405">
        <v>2378000</v>
      </c>
      <c r="D7" s="405">
        <v>0</v>
      </c>
      <c r="E7" s="405">
        <v>134192100</v>
      </c>
      <c r="F7" s="405">
        <v>1903500</v>
      </c>
      <c r="G7" s="405">
        <v>108000</v>
      </c>
      <c r="H7" s="405">
        <v>526500</v>
      </c>
      <c r="I7" s="405">
        <v>23961960</v>
      </c>
      <c r="J7" s="405">
        <v>9630400</v>
      </c>
      <c r="K7" s="405">
        <v>136002000</v>
      </c>
      <c r="L7" s="405">
        <v>6696000</v>
      </c>
      <c r="M7" s="405">
        <v>378000</v>
      </c>
      <c r="N7" s="405">
        <v>27304700</v>
      </c>
      <c r="O7" s="405">
        <v>20126100</v>
      </c>
      <c r="P7" s="405">
        <v>8507000</v>
      </c>
      <c r="Q7" s="102"/>
      <c r="R7" s="102"/>
    </row>
    <row r="8" spans="2:21" ht="30" customHeight="1" x14ac:dyDescent="0.35">
      <c r="B8" s="404">
        <v>43221</v>
      </c>
      <c r="C8" s="405">
        <v>0</v>
      </c>
      <c r="D8" s="405">
        <v>0</v>
      </c>
      <c r="E8" s="405">
        <v>160057800</v>
      </c>
      <c r="F8" s="405">
        <v>1658000</v>
      </c>
      <c r="G8" s="405">
        <v>54000</v>
      </c>
      <c r="H8" s="405">
        <v>553500</v>
      </c>
      <c r="I8" s="405">
        <v>24949320</v>
      </c>
      <c r="J8" s="405">
        <v>9245230</v>
      </c>
      <c r="K8" s="405">
        <v>147122900</v>
      </c>
      <c r="L8" s="405">
        <v>7344000</v>
      </c>
      <c r="M8" s="405">
        <v>283500</v>
      </c>
      <c r="N8" s="405">
        <v>25852300</v>
      </c>
      <c r="O8" s="405">
        <v>17346500</v>
      </c>
      <c r="P8" s="405">
        <v>7037000</v>
      </c>
      <c r="Q8" s="102"/>
      <c r="R8" s="102"/>
      <c r="S8" s="406"/>
      <c r="T8" s="102"/>
    </row>
    <row r="9" spans="2:21" ht="30" customHeight="1" x14ac:dyDescent="0.35">
      <c r="B9" s="404">
        <v>43252</v>
      </c>
      <c r="C9" s="405">
        <v>6202484</v>
      </c>
      <c r="D9" s="405">
        <v>0</v>
      </c>
      <c r="E9" s="405">
        <v>149544000</v>
      </c>
      <c r="F9" s="405">
        <v>1998000</v>
      </c>
      <c r="G9" s="405">
        <v>81000</v>
      </c>
      <c r="H9" s="405">
        <v>432000</v>
      </c>
      <c r="I9" s="405">
        <v>23946030</v>
      </c>
      <c r="J9" s="405">
        <v>9820600</v>
      </c>
      <c r="K9" s="405">
        <v>132584000</v>
      </c>
      <c r="L9" s="405">
        <v>7762500</v>
      </c>
      <c r="M9" s="405">
        <v>867500</v>
      </c>
      <c r="N9" s="405">
        <v>24298100</v>
      </c>
      <c r="O9" s="405">
        <v>21624100</v>
      </c>
      <c r="P9" s="405">
        <v>8100420</v>
      </c>
      <c r="Q9" s="102"/>
      <c r="R9" s="102"/>
      <c r="S9" s="406"/>
      <c r="T9" s="102"/>
    </row>
    <row r="10" spans="2:21" ht="30" customHeight="1" x14ac:dyDescent="0.35">
      <c r="B10" s="404">
        <v>43282</v>
      </c>
      <c r="C10" s="405">
        <v>3196200</v>
      </c>
      <c r="D10" s="405">
        <v>0</v>
      </c>
      <c r="E10" s="405">
        <v>129067000</v>
      </c>
      <c r="F10" s="405">
        <v>1975500</v>
      </c>
      <c r="G10" s="405">
        <v>0</v>
      </c>
      <c r="H10" s="405">
        <v>301500</v>
      </c>
      <c r="I10" s="405">
        <v>23411730</v>
      </c>
      <c r="J10" s="405">
        <v>9534481</v>
      </c>
      <c r="K10" s="405">
        <v>124958300</v>
      </c>
      <c r="L10" s="405">
        <v>6169500</v>
      </c>
      <c r="M10" s="405">
        <v>3170960</v>
      </c>
      <c r="N10" s="405">
        <v>24854500</v>
      </c>
      <c r="O10" s="405">
        <v>22799900</v>
      </c>
      <c r="P10" s="405">
        <v>9451000</v>
      </c>
      <c r="Q10" s="102"/>
      <c r="R10" s="102"/>
      <c r="S10" s="406"/>
      <c r="T10" s="102"/>
    </row>
    <row r="11" spans="2:21" ht="30" customHeight="1" x14ac:dyDescent="0.35">
      <c r="B11" s="404">
        <v>43313</v>
      </c>
      <c r="C11" s="405">
        <v>2098000</v>
      </c>
      <c r="D11" s="405">
        <v>0</v>
      </c>
      <c r="E11" s="405">
        <v>147190800</v>
      </c>
      <c r="F11" s="405">
        <v>1975500</v>
      </c>
      <c r="G11" s="405">
        <v>18000</v>
      </c>
      <c r="H11" s="405">
        <v>445500</v>
      </c>
      <c r="I11" s="405">
        <v>25261150</v>
      </c>
      <c r="J11" s="405">
        <v>8288800</v>
      </c>
      <c r="K11" s="405">
        <v>138679200</v>
      </c>
      <c r="L11" s="405">
        <v>6250500</v>
      </c>
      <c r="M11" s="405">
        <v>446500</v>
      </c>
      <c r="N11" s="405">
        <v>31550600</v>
      </c>
      <c r="O11" s="405">
        <v>24408800</v>
      </c>
      <c r="P11" s="405">
        <v>8186000</v>
      </c>
      <c r="Q11" s="102"/>
      <c r="R11" s="102"/>
      <c r="S11" s="406"/>
      <c r="T11" s="102"/>
      <c r="U11" s="103"/>
    </row>
    <row r="12" spans="2:21" ht="30" customHeight="1" x14ac:dyDescent="0.35">
      <c r="B12" s="404">
        <v>43344</v>
      </c>
      <c r="C12" s="405">
        <v>5195843</v>
      </c>
      <c r="D12" s="405">
        <v>0</v>
      </c>
      <c r="E12" s="405">
        <v>124288400</v>
      </c>
      <c r="F12" s="405">
        <v>2343393</v>
      </c>
      <c r="G12" s="405">
        <v>324000</v>
      </c>
      <c r="H12" s="405">
        <v>347000</v>
      </c>
      <c r="I12" s="405">
        <v>24026875</v>
      </c>
      <c r="J12" s="405">
        <v>10200200</v>
      </c>
      <c r="K12" s="405">
        <v>126237800</v>
      </c>
      <c r="L12" s="405">
        <v>3780000</v>
      </c>
      <c r="M12" s="405">
        <v>0</v>
      </c>
      <c r="N12" s="405">
        <v>25774100</v>
      </c>
      <c r="O12" s="405">
        <v>18116100</v>
      </c>
      <c r="P12" s="405">
        <v>5231100</v>
      </c>
      <c r="Q12" s="102"/>
      <c r="R12" s="102"/>
      <c r="S12" s="406"/>
      <c r="T12" s="102"/>
      <c r="U12" s="103"/>
    </row>
    <row r="13" spans="2:21" ht="30" customHeight="1" x14ac:dyDescent="0.35">
      <c r="B13" s="404">
        <v>43374</v>
      </c>
      <c r="C13" s="405">
        <v>4177900</v>
      </c>
      <c r="D13" s="405">
        <v>224137</v>
      </c>
      <c r="E13" s="405">
        <v>143741500</v>
      </c>
      <c r="F13" s="405">
        <v>1743135</v>
      </c>
      <c r="G13" s="405">
        <v>162000</v>
      </c>
      <c r="H13" s="405">
        <v>841500</v>
      </c>
      <c r="I13" s="405">
        <v>24373680</v>
      </c>
      <c r="J13" s="405">
        <v>9684228</v>
      </c>
      <c r="K13" s="405">
        <v>136062400</v>
      </c>
      <c r="L13" s="405">
        <v>5481000</v>
      </c>
      <c r="M13" s="405">
        <v>270000</v>
      </c>
      <c r="N13" s="405">
        <v>32841500</v>
      </c>
      <c r="O13" s="405">
        <v>24149300</v>
      </c>
      <c r="P13" s="405">
        <v>11325340</v>
      </c>
      <c r="Q13" s="102"/>
      <c r="R13" s="102"/>
      <c r="S13" s="406"/>
      <c r="T13" s="102"/>
      <c r="U13" s="103"/>
    </row>
    <row r="14" spans="2:21" ht="30" customHeight="1" x14ac:dyDescent="0.35">
      <c r="B14" s="404">
        <v>43405</v>
      </c>
      <c r="C14" s="405">
        <v>3134000</v>
      </c>
      <c r="D14" s="407">
        <v>10611099</v>
      </c>
      <c r="E14" s="405">
        <v>145751700</v>
      </c>
      <c r="F14" s="405">
        <v>3406684</v>
      </c>
      <c r="G14" s="405">
        <v>162000</v>
      </c>
      <c r="H14" s="405">
        <v>603000</v>
      </c>
      <c r="I14" s="405">
        <v>23592460</v>
      </c>
      <c r="J14" s="405">
        <v>9128490</v>
      </c>
      <c r="K14" s="405">
        <v>145050700</v>
      </c>
      <c r="L14" s="405">
        <v>5508000</v>
      </c>
      <c r="M14" s="405">
        <v>1541000</v>
      </c>
      <c r="N14" s="405">
        <v>31373600</v>
      </c>
      <c r="O14" s="405">
        <v>22081300</v>
      </c>
      <c r="P14" s="405">
        <v>7593000</v>
      </c>
      <c r="Q14" s="102"/>
      <c r="R14" s="102"/>
      <c r="S14" s="406"/>
      <c r="T14" s="102"/>
      <c r="U14" s="103"/>
    </row>
    <row r="15" spans="2:21" ht="30" customHeight="1" x14ac:dyDescent="0.35">
      <c r="B15" s="404">
        <v>43435</v>
      </c>
      <c r="C15" s="405">
        <v>2599000</v>
      </c>
      <c r="D15" s="405">
        <v>9234000</v>
      </c>
      <c r="E15" s="405">
        <v>151795700</v>
      </c>
      <c r="F15" s="405">
        <v>1849500</v>
      </c>
      <c r="G15" s="405">
        <v>270000</v>
      </c>
      <c r="H15" s="405">
        <v>171000</v>
      </c>
      <c r="I15" s="405">
        <v>25973760</v>
      </c>
      <c r="J15" s="405">
        <v>7300110</v>
      </c>
      <c r="K15" s="405">
        <v>151834200</v>
      </c>
      <c r="L15" s="405">
        <v>3307500</v>
      </c>
      <c r="M15" s="405">
        <v>1242000</v>
      </c>
      <c r="N15" s="405">
        <v>30055600</v>
      </c>
      <c r="O15" s="405">
        <v>21663100</v>
      </c>
      <c r="P15" s="405">
        <v>13426300</v>
      </c>
      <c r="Q15" s="102"/>
      <c r="R15" s="102"/>
      <c r="S15" s="406"/>
      <c r="T15" s="102"/>
      <c r="U15" s="103"/>
    </row>
    <row r="16" spans="2:21" ht="30" customHeight="1" x14ac:dyDescent="0.3">
      <c r="B16" s="408" t="s">
        <v>12</v>
      </c>
      <c r="C16" s="409">
        <v>36078447</v>
      </c>
      <c r="D16" s="409">
        <v>104283406</v>
      </c>
      <c r="E16" s="409">
        <v>1692608400</v>
      </c>
      <c r="F16" s="409">
        <v>28473212</v>
      </c>
      <c r="G16" s="409">
        <v>1804500</v>
      </c>
      <c r="H16" s="409">
        <v>6161000</v>
      </c>
      <c r="I16" s="409">
        <v>288328785</v>
      </c>
      <c r="J16" s="409">
        <v>106024100</v>
      </c>
      <c r="K16" s="409">
        <v>1662436300</v>
      </c>
      <c r="L16" s="409">
        <v>73291500</v>
      </c>
      <c r="M16" s="409">
        <v>12140360</v>
      </c>
      <c r="N16" s="409">
        <v>336028600</v>
      </c>
      <c r="O16" s="409">
        <v>248538100</v>
      </c>
      <c r="P16" s="409">
        <v>104344520</v>
      </c>
      <c r="Q16" s="102"/>
    </row>
    <row r="17" spans="2:17" x14ac:dyDescent="0.25">
      <c r="C17" s="103"/>
      <c r="D17" s="103"/>
      <c r="E17" s="103"/>
      <c r="F17" s="103"/>
      <c r="G17" s="103"/>
      <c r="H17" s="103"/>
      <c r="I17" s="103"/>
      <c r="J17" s="103"/>
      <c r="K17" s="103"/>
      <c r="L17" s="103"/>
      <c r="N17" s="103"/>
    </row>
    <row r="18" spans="2:17" ht="20.25" x14ac:dyDescent="0.3">
      <c r="C18" s="103"/>
      <c r="D18" s="103"/>
      <c r="E18" s="103"/>
      <c r="F18" s="103"/>
      <c r="G18" s="103"/>
      <c r="H18" s="103"/>
      <c r="I18" s="103"/>
      <c r="J18" s="103"/>
      <c r="K18" s="103"/>
      <c r="L18" s="103"/>
      <c r="M18" s="410"/>
      <c r="N18" s="103"/>
      <c r="O18" s="102"/>
      <c r="P18" s="102"/>
    </row>
    <row r="19" spans="2:17" x14ac:dyDescent="0.25">
      <c r="E19" s="102"/>
      <c r="F19" s="102"/>
      <c r="I19" s="102"/>
      <c r="J19" s="102"/>
      <c r="K19" s="102"/>
      <c r="L19" s="102"/>
    </row>
    <row r="20" spans="2:17" ht="44.25" customHeight="1" x14ac:dyDescent="0.25">
      <c r="B20" s="505" t="s">
        <v>88</v>
      </c>
      <c r="C20" s="411" t="s">
        <v>67</v>
      </c>
      <c r="D20" s="411" t="s">
        <v>68</v>
      </c>
      <c r="E20" s="411" t="s">
        <v>96</v>
      </c>
      <c r="F20" s="411" t="s">
        <v>69</v>
      </c>
      <c r="G20" s="411" t="s">
        <v>70</v>
      </c>
      <c r="H20" s="411" t="s">
        <v>16</v>
      </c>
      <c r="I20" s="411" t="s">
        <v>97</v>
      </c>
      <c r="J20" s="411" t="s">
        <v>71</v>
      </c>
      <c r="K20" s="411" t="s">
        <v>98</v>
      </c>
      <c r="L20" s="411" t="s">
        <v>72</v>
      </c>
      <c r="M20" s="411" t="s">
        <v>73</v>
      </c>
      <c r="N20" s="411" t="s">
        <v>74</v>
      </c>
      <c r="O20" s="411" t="s">
        <v>21</v>
      </c>
      <c r="P20" s="411" t="s">
        <v>75</v>
      </c>
    </row>
    <row r="21" spans="2:17" ht="33" customHeight="1" x14ac:dyDescent="0.3">
      <c r="B21" s="505"/>
      <c r="C21" s="412">
        <v>1009.08</v>
      </c>
      <c r="D21" s="412">
        <v>1009.08</v>
      </c>
      <c r="E21" s="412">
        <v>1183.43</v>
      </c>
      <c r="F21" s="412">
        <v>1183.43</v>
      </c>
      <c r="G21" s="413">
        <v>1324.5</v>
      </c>
      <c r="H21" s="413">
        <v>1240.5999999999999</v>
      </c>
      <c r="I21" s="413">
        <v>1000</v>
      </c>
      <c r="J21" s="413">
        <v>1000</v>
      </c>
      <c r="K21" s="413">
        <v>1324.5</v>
      </c>
      <c r="L21" s="413">
        <v>1324.5</v>
      </c>
      <c r="M21" s="412">
        <v>1183.43</v>
      </c>
      <c r="N21" s="412">
        <v>1183.43</v>
      </c>
      <c r="O21" s="413">
        <v>1240.5999999999999</v>
      </c>
      <c r="P21" s="412">
        <v>1183.43</v>
      </c>
    </row>
    <row r="22" spans="2:17" ht="18" customHeight="1" x14ac:dyDescent="0.25"/>
    <row r="23" spans="2:17" ht="22.5" x14ac:dyDescent="0.3">
      <c r="C23" s="414" t="s">
        <v>90</v>
      </c>
      <c r="D23" s="414"/>
    </row>
    <row r="24" spans="2:17" ht="90" x14ac:dyDescent="0.25">
      <c r="B24" s="403" t="s">
        <v>95</v>
      </c>
      <c r="C24" s="403" t="s">
        <v>67</v>
      </c>
      <c r="D24" s="403" t="s">
        <v>68</v>
      </c>
      <c r="E24" s="403" t="s">
        <v>96</v>
      </c>
      <c r="F24" s="415" t="s">
        <v>69</v>
      </c>
      <c r="G24" s="403" t="s">
        <v>70</v>
      </c>
      <c r="H24" s="403" t="s">
        <v>16</v>
      </c>
      <c r="I24" s="403" t="s">
        <v>97</v>
      </c>
      <c r="J24" s="403" t="s">
        <v>71</v>
      </c>
      <c r="K24" s="403" t="s">
        <v>98</v>
      </c>
      <c r="L24" s="403" t="s">
        <v>72</v>
      </c>
      <c r="M24" s="403" t="s">
        <v>73</v>
      </c>
      <c r="N24" s="403" t="s">
        <v>74</v>
      </c>
      <c r="O24" s="403" t="s">
        <v>21</v>
      </c>
      <c r="P24" s="403" t="s">
        <v>75</v>
      </c>
      <c r="Q24" s="403" t="s">
        <v>25</v>
      </c>
    </row>
    <row r="25" spans="2:17" ht="35.1" customHeight="1" x14ac:dyDescent="0.35">
      <c r="B25" s="404">
        <v>43101</v>
      </c>
      <c r="C25" s="416">
        <v>1312.0862567883617</v>
      </c>
      <c r="D25" s="416">
        <v>28388.789788718437</v>
      </c>
      <c r="E25" s="416">
        <v>113679.89657182933</v>
      </c>
      <c r="F25" s="416">
        <v>1802.3879739401568</v>
      </c>
      <c r="G25" s="416">
        <v>74.745186862967159</v>
      </c>
      <c r="H25" s="416">
        <v>667.41899081089798</v>
      </c>
      <c r="I25" s="416">
        <v>24101.19</v>
      </c>
      <c r="J25" s="416">
        <v>8485.8799999999992</v>
      </c>
      <c r="K25" s="416">
        <v>111359.38089845225</v>
      </c>
      <c r="L25" s="416">
        <v>5402.0385050962632</v>
      </c>
      <c r="M25" s="416">
        <v>2336.0063544104846</v>
      </c>
      <c r="N25" s="416">
        <v>22096.025958442831</v>
      </c>
      <c r="O25" s="416">
        <v>19097.77527003063</v>
      </c>
      <c r="P25" s="416">
        <v>5874.1623923679472</v>
      </c>
      <c r="Q25" s="409">
        <v>344677.78414775059</v>
      </c>
    </row>
    <row r="26" spans="2:17" ht="35.1" customHeight="1" x14ac:dyDescent="0.35">
      <c r="B26" s="404">
        <v>43132</v>
      </c>
      <c r="C26" s="416">
        <v>3494.5891306933045</v>
      </c>
      <c r="D26" s="416">
        <v>24697.744480120506</v>
      </c>
      <c r="E26" s="416">
        <v>101068.4197628926</v>
      </c>
      <c r="F26" s="416">
        <v>2623.7293291533929</v>
      </c>
      <c r="G26" s="416">
        <v>0</v>
      </c>
      <c r="H26" s="416">
        <v>627.51894244720302</v>
      </c>
      <c r="I26" s="416">
        <v>21916.34</v>
      </c>
      <c r="J26" s="416">
        <v>6481.165</v>
      </c>
      <c r="K26" s="416">
        <v>91726.462816157044</v>
      </c>
      <c r="L26" s="416">
        <v>4657.9841449603628</v>
      </c>
      <c r="M26" s="416">
        <v>641.69405879519695</v>
      </c>
      <c r="N26" s="416">
        <v>22051.409884826309</v>
      </c>
      <c r="O26" s="416">
        <v>8992.826051910366</v>
      </c>
      <c r="P26" s="416">
        <v>7390.5511944094706</v>
      </c>
      <c r="Q26" s="409">
        <v>296370.43479636579</v>
      </c>
    </row>
    <row r="27" spans="2:17" ht="35.1" customHeight="1" x14ac:dyDescent="0.35">
      <c r="B27" s="404">
        <v>43160</v>
      </c>
      <c r="C27" s="416">
        <v>2226.4835295516709</v>
      </c>
      <c r="D27" s="416">
        <v>30369.851746145003</v>
      </c>
      <c r="E27" s="416">
        <v>129149.84409724275</v>
      </c>
      <c r="F27" s="416">
        <v>3702.7961096135805</v>
      </c>
      <c r="G27" s="416">
        <v>397.50849377123444</v>
      </c>
      <c r="H27" s="416">
        <v>268.41850717394811</v>
      </c>
      <c r="I27" s="416">
        <v>22814.29</v>
      </c>
      <c r="J27" s="416">
        <v>8224.5159999999996</v>
      </c>
      <c r="K27" s="416">
        <v>116963.08040770103</v>
      </c>
      <c r="L27" s="416">
        <v>5789.3544733861836</v>
      </c>
      <c r="M27" s="416">
        <v>352.36558140320932</v>
      </c>
      <c r="N27" s="416">
        <v>25247.120657749085</v>
      </c>
      <c r="O27" s="416">
        <v>17228.518458810253</v>
      </c>
      <c r="P27" s="416">
        <v>8272.1411490328956</v>
      </c>
      <c r="Q27" s="409">
        <v>371006.28921158082</v>
      </c>
    </row>
    <row r="28" spans="2:17" ht="35.1" customHeight="1" x14ac:dyDescent="0.35">
      <c r="B28" s="404">
        <v>43191</v>
      </c>
      <c r="C28" s="416">
        <v>2356.6020533555316</v>
      </c>
      <c r="D28" s="416">
        <v>0</v>
      </c>
      <c r="E28" s="416">
        <v>113392.51159764413</v>
      </c>
      <c r="F28" s="416">
        <v>1608.4601539592541</v>
      </c>
      <c r="G28" s="416">
        <v>81.540203850509627</v>
      </c>
      <c r="H28" s="416">
        <v>424.39142350475578</v>
      </c>
      <c r="I28" s="416">
        <v>23961.96</v>
      </c>
      <c r="J28" s="416">
        <v>9630.4</v>
      </c>
      <c r="K28" s="416">
        <v>102681.76670441676</v>
      </c>
      <c r="L28" s="416">
        <v>5055.4926387315973</v>
      </c>
      <c r="M28" s="416">
        <v>319.4105270273696</v>
      </c>
      <c r="N28" s="416">
        <v>23072.509569640788</v>
      </c>
      <c r="O28" s="416">
        <v>16222.87602772852</v>
      </c>
      <c r="P28" s="416">
        <v>7188.4268609043202</v>
      </c>
      <c r="Q28" s="409">
        <v>305996.34776076354</v>
      </c>
    </row>
    <row r="29" spans="2:17" ht="35.1" customHeight="1" x14ac:dyDescent="0.35">
      <c r="B29" s="404">
        <v>43221</v>
      </c>
      <c r="C29" s="416">
        <v>0</v>
      </c>
      <c r="D29" s="416">
        <v>0</v>
      </c>
      <c r="E29" s="416">
        <v>135249.06416095587</v>
      </c>
      <c r="F29" s="416">
        <v>1401.0123116703141</v>
      </c>
      <c r="G29" s="416">
        <v>40.770101925254814</v>
      </c>
      <c r="H29" s="416">
        <v>446.15508624858944</v>
      </c>
      <c r="I29" s="416">
        <v>24949.32</v>
      </c>
      <c r="J29" s="416">
        <v>9245.23</v>
      </c>
      <c r="K29" s="416">
        <v>111078.06719516798</v>
      </c>
      <c r="L29" s="416">
        <v>5544.7338618346548</v>
      </c>
      <c r="M29" s="416">
        <v>239.55789527052718</v>
      </c>
      <c r="N29" s="416">
        <v>21845.229544628746</v>
      </c>
      <c r="O29" s="416">
        <v>13982.347251330002</v>
      </c>
      <c r="P29" s="416">
        <v>5946.2748113534381</v>
      </c>
      <c r="Q29" s="409">
        <v>329967.76222038531</v>
      </c>
    </row>
    <row r="30" spans="2:17" ht="35.1" customHeight="1" x14ac:dyDescent="0.35">
      <c r="B30" s="404">
        <v>43252</v>
      </c>
      <c r="C30" s="416">
        <v>6146.6722162762117</v>
      </c>
      <c r="D30" s="416">
        <v>0</v>
      </c>
      <c r="E30" s="416">
        <v>126364.88850206602</v>
      </c>
      <c r="F30" s="416">
        <v>1688.3127857160964</v>
      </c>
      <c r="G30" s="416">
        <v>61.155152887882217</v>
      </c>
      <c r="H30" s="416">
        <v>348.2186039013381</v>
      </c>
      <c r="I30" s="416">
        <v>23946.03</v>
      </c>
      <c r="J30" s="416">
        <v>9820.6</v>
      </c>
      <c r="K30" s="416">
        <v>100101.17025292563</v>
      </c>
      <c r="L30" s="416">
        <v>5860.7021517553794</v>
      </c>
      <c r="M30" s="416">
        <v>733.03870951387069</v>
      </c>
      <c r="N30" s="416">
        <v>20531.928377681823</v>
      </c>
      <c r="O30" s="416">
        <v>17430.356279219734</v>
      </c>
      <c r="P30" s="416">
        <v>6844.8661940292195</v>
      </c>
      <c r="Q30" s="409">
        <v>319877.93922597321</v>
      </c>
    </row>
    <row r="31" spans="2:17" ht="35.1" customHeight="1" x14ac:dyDescent="0.35">
      <c r="B31" s="404">
        <v>43282</v>
      </c>
      <c r="C31" s="416">
        <v>3167.4396479961943</v>
      </c>
      <c r="D31" s="416">
        <v>0</v>
      </c>
      <c r="E31" s="416">
        <v>109061.79495196167</v>
      </c>
      <c r="F31" s="416">
        <v>1669.3002543454195</v>
      </c>
      <c r="G31" s="416">
        <v>0</v>
      </c>
      <c r="H31" s="416">
        <v>243.0275673061422</v>
      </c>
      <c r="I31" s="416">
        <v>23411.73</v>
      </c>
      <c r="J31" s="416">
        <v>9534.4809999999998</v>
      </c>
      <c r="K31" s="416">
        <v>94343.752359380902</v>
      </c>
      <c r="L31" s="416">
        <v>4657.9841449603628</v>
      </c>
      <c r="M31" s="416">
        <v>2679.4656211182746</v>
      </c>
      <c r="N31" s="416">
        <v>21002.087153443801</v>
      </c>
      <c r="O31" s="416">
        <v>18378.123488634534</v>
      </c>
      <c r="P31" s="416">
        <v>7986.1081770784922</v>
      </c>
      <c r="Q31" s="409">
        <v>296135.29436622577</v>
      </c>
    </row>
    <row r="32" spans="2:17" ht="35.1" customHeight="1" x14ac:dyDescent="0.35">
      <c r="B32" s="404">
        <v>43313</v>
      </c>
      <c r="C32" s="416">
        <v>2079.1215760891109</v>
      </c>
      <c r="D32" s="416">
        <v>0</v>
      </c>
      <c r="E32" s="416">
        <v>124376.4312211115</v>
      </c>
      <c r="F32" s="416">
        <v>1669.3002543454195</v>
      </c>
      <c r="G32" s="416">
        <v>13.590033975084937</v>
      </c>
      <c r="H32" s="416">
        <v>359.1004352732549</v>
      </c>
      <c r="I32" s="416">
        <v>25261.15</v>
      </c>
      <c r="J32" s="416">
        <v>8288.7999999999993</v>
      </c>
      <c r="K32" s="416">
        <v>104703.05775764439</v>
      </c>
      <c r="L32" s="416">
        <v>4719.1392978482445</v>
      </c>
      <c r="M32" s="416">
        <v>377.29312253365214</v>
      </c>
      <c r="N32" s="416">
        <v>26660.300989496631</v>
      </c>
      <c r="O32" s="416">
        <v>19674.995969692085</v>
      </c>
      <c r="P32" s="416">
        <v>6917.1814133493317</v>
      </c>
      <c r="Q32" s="409">
        <v>325099.46207135869</v>
      </c>
    </row>
    <row r="33" spans="2:21" ht="30" customHeight="1" x14ac:dyDescent="0.35">
      <c r="B33" s="404">
        <v>43344</v>
      </c>
      <c r="C33" s="416">
        <v>5149.0892694335434</v>
      </c>
      <c r="D33" s="416">
        <v>0</v>
      </c>
      <c r="E33" s="416">
        <v>105023.87128938762</v>
      </c>
      <c r="F33" s="416">
        <v>1980.1703522810813</v>
      </c>
      <c r="G33" s="416">
        <v>244.62061155152887</v>
      </c>
      <c r="H33" s="416">
        <v>279.70336933741737</v>
      </c>
      <c r="I33" s="416">
        <v>24026.875</v>
      </c>
      <c r="J33" s="416">
        <v>10200.200000000001</v>
      </c>
      <c r="K33" s="416">
        <v>95309.777274443186</v>
      </c>
      <c r="L33" s="416">
        <v>2853.9071347678369</v>
      </c>
      <c r="M33" s="416">
        <v>0</v>
      </c>
      <c r="N33" s="416">
        <v>21779.150435598218</v>
      </c>
      <c r="O33" s="416">
        <v>14602.692245687571</v>
      </c>
      <c r="P33" s="416">
        <v>4420.2867934732094</v>
      </c>
      <c r="Q33" s="409">
        <v>285870.34377596126</v>
      </c>
      <c r="R33" s="102"/>
      <c r="S33" s="406"/>
      <c r="T33" s="102"/>
      <c r="U33" s="103"/>
    </row>
    <row r="34" spans="2:21" ht="30" customHeight="1" x14ac:dyDescent="0.35">
      <c r="B34" s="404">
        <v>43374</v>
      </c>
      <c r="C34" s="416">
        <v>4140.3060213263561</v>
      </c>
      <c r="D34" s="416">
        <v>222.12014904665634</v>
      </c>
      <c r="E34" s="416">
        <v>121461.76791191705</v>
      </c>
      <c r="F34" s="416">
        <v>1472.9515053699838</v>
      </c>
      <c r="G34" s="416">
        <v>122.31030577576443</v>
      </c>
      <c r="H34" s="416">
        <v>678.30082218281484</v>
      </c>
      <c r="I34" s="416">
        <v>24373.68</v>
      </c>
      <c r="J34" s="416">
        <v>9684.2279999999992</v>
      </c>
      <c r="K34" s="416">
        <v>102727.36881842205</v>
      </c>
      <c r="L34" s="416">
        <v>4138.1653454133639</v>
      </c>
      <c r="M34" s="416">
        <v>228.15037644812114</v>
      </c>
      <c r="N34" s="416">
        <v>27751.113289336925</v>
      </c>
      <c r="O34" s="416">
        <v>19465.822988876353</v>
      </c>
      <c r="P34" s="416">
        <v>9569.9280903813487</v>
      </c>
      <c r="Q34" s="409">
        <v>326036.21362449683</v>
      </c>
      <c r="R34" s="102"/>
      <c r="S34" s="406"/>
      <c r="T34" s="102"/>
      <c r="U34" s="103"/>
    </row>
    <row r="35" spans="2:21" ht="30" customHeight="1" x14ac:dyDescent="0.35">
      <c r="B35" s="404">
        <v>43405</v>
      </c>
      <c r="C35" s="416">
        <v>3105.7993419748682</v>
      </c>
      <c r="D35" s="416">
        <v>10515.617195861576</v>
      </c>
      <c r="E35" s="416">
        <v>123160.38971464302</v>
      </c>
      <c r="F35" s="416">
        <v>2878.652729777004</v>
      </c>
      <c r="G35" s="416">
        <v>122.31030577576443</v>
      </c>
      <c r="H35" s="416">
        <v>486.05513461228441</v>
      </c>
      <c r="I35" s="416">
        <v>23592.46</v>
      </c>
      <c r="J35" s="416">
        <v>9128.49</v>
      </c>
      <c r="K35" s="416">
        <v>109513.55228388071</v>
      </c>
      <c r="L35" s="416">
        <v>4158.5503963759911</v>
      </c>
      <c r="M35" s="416">
        <v>1302.1471485427951</v>
      </c>
      <c r="N35" s="416">
        <v>26510.735742713972</v>
      </c>
      <c r="O35" s="416">
        <v>17798.887635015315</v>
      </c>
      <c r="P35" s="416">
        <v>6416.0955865577171</v>
      </c>
      <c r="Q35" s="409">
        <v>338689.74321573094</v>
      </c>
      <c r="R35" s="102"/>
      <c r="S35" s="406"/>
      <c r="T35" s="102"/>
      <c r="U35" s="103"/>
    </row>
    <row r="36" spans="2:21" ht="30" customHeight="1" x14ac:dyDescent="0.35">
      <c r="B36" s="404">
        <v>43435</v>
      </c>
      <c r="C36" s="416">
        <v>2575.6134300550998</v>
      </c>
      <c r="D36" s="416">
        <v>9150.9097395647514</v>
      </c>
      <c r="E36" s="416">
        <v>128267.57814150392</v>
      </c>
      <c r="F36" s="416">
        <v>1562.8300786696298</v>
      </c>
      <c r="G36" s="416">
        <v>203.85050962627406</v>
      </c>
      <c r="H36" s="416">
        <v>137.83653071094633</v>
      </c>
      <c r="I36" s="416">
        <v>25973.759999999998</v>
      </c>
      <c r="J36" s="416">
        <v>7300.11</v>
      </c>
      <c r="K36" s="416">
        <v>114635.10758776897</v>
      </c>
      <c r="L36" s="416">
        <v>2497.1687429218573</v>
      </c>
      <c r="M36" s="416">
        <v>1049.4917316613571</v>
      </c>
      <c r="N36" s="416">
        <v>25397.023905089442</v>
      </c>
      <c r="O36" s="416">
        <v>17461.792680960825</v>
      </c>
      <c r="P36" s="416">
        <v>11345.242219649661</v>
      </c>
      <c r="Q36" s="409">
        <v>347558.31529818272</v>
      </c>
      <c r="R36" s="102"/>
      <c r="S36" s="406"/>
      <c r="T36" s="102"/>
      <c r="U36" s="103"/>
    </row>
    <row r="37" spans="2:21" s="418" customFormat="1" ht="30" customHeight="1" x14ac:dyDescent="0.3">
      <c r="B37" s="408" t="s">
        <v>12</v>
      </c>
      <c r="C37" s="417">
        <v>35753.802473540251</v>
      </c>
      <c r="D37" s="417">
        <v>103345.03309945694</v>
      </c>
      <c r="E37" s="417">
        <v>1430256.4579231555</v>
      </c>
      <c r="F37" s="417">
        <v>24059.903838841336</v>
      </c>
      <c r="G37" s="417">
        <v>1362.4009060022649</v>
      </c>
      <c r="H37" s="417">
        <v>4966.1454135095928</v>
      </c>
      <c r="I37" s="417">
        <v>288328.78500000003</v>
      </c>
      <c r="J37" s="417">
        <v>106024.09999999999</v>
      </c>
      <c r="K37" s="417">
        <v>1255142.5443563608</v>
      </c>
      <c r="L37" s="417">
        <v>55335.220838052104</v>
      </c>
      <c r="M37" s="417">
        <v>10258.62112672486</v>
      </c>
      <c r="N37" s="417">
        <v>283944.63550864859</v>
      </c>
      <c r="O37" s="417">
        <v>200337.01434789618</v>
      </c>
      <c r="P37" s="417">
        <v>88171.264882587056</v>
      </c>
      <c r="Q37" s="417">
        <v>3887285.9297147752</v>
      </c>
      <c r="S37" s="419"/>
    </row>
    <row r="38" spans="2:21" s="418" customFormat="1" ht="35.1" customHeight="1" x14ac:dyDescent="0.3">
      <c r="B38" s="414" t="s">
        <v>99</v>
      </c>
      <c r="C38" s="420"/>
      <c r="D38" s="420"/>
      <c r="E38" s="420"/>
      <c r="F38" s="420"/>
      <c r="G38" s="420"/>
      <c r="H38" s="420"/>
      <c r="I38" s="420"/>
      <c r="J38" s="420"/>
      <c r="K38" s="420"/>
      <c r="L38" s="420"/>
      <c r="M38" s="420"/>
      <c r="N38" s="420"/>
      <c r="O38" s="420"/>
      <c r="P38" s="420"/>
      <c r="Q38" s="419"/>
    </row>
    <row r="39" spans="2:21" x14ac:dyDescent="0.25">
      <c r="C39" s="102"/>
      <c r="I39" s="102"/>
      <c r="J39" s="102"/>
      <c r="Q39" s="102"/>
    </row>
    <row r="40" spans="2:21" x14ac:dyDescent="0.25">
      <c r="D40" s="102"/>
      <c r="J40" s="102"/>
      <c r="Q40" s="102"/>
    </row>
    <row r="41" spans="2:21" x14ac:dyDescent="0.25">
      <c r="Q41" s="102"/>
    </row>
  </sheetData>
  <mergeCells count="2">
    <mergeCell ref="B1:P1"/>
    <mergeCell ref="B20:B21"/>
  </mergeCells>
  <pageMargins left="0.7" right="0.7" top="0.75" bottom="0.75" header="0.3" footer="0.3"/>
  <pageSetup scale="36"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W41"/>
  <sheetViews>
    <sheetView zoomScale="60" zoomScaleNormal="60" workbookViewId="0">
      <pane xSplit="2" ySplit="3" topLeftCell="C4" activePane="bottomRight" state="frozen"/>
      <selection pane="topRight" activeCell="C1" sqref="C1"/>
      <selection pane="bottomLeft" activeCell="A4" sqref="A4"/>
      <selection pane="bottomRight" activeCell="S12" sqref="S12"/>
    </sheetView>
  </sheetViews>
  <sheetFormatPr defaultColWidth="9.140625" defaultRowHeight="15" x14ac:dyDescent="0.25"/>
  <cols>
    <col min="1" max="1" width="9.140625" style="97"/>
    <col min="2" max="2" width="26.42578125" style="97" customWidth="1"/>
    <col min="3" max="3" width="19.140625" style="97" customWidth="1"/>
    <col min="4" max="4" width="22.28515625" style="97" customWidth="1"/>
    <col min="5" max="5" width="22" style="97" customWidth="1"/>
    <col min="6" max="6" width="21.85546875" style="97" customWidth="1"/>
    <col min="7" max="7" width="16.42578125" style="97" customWidth="1"/>
    <col min="8" max="8" width="19.28515625" style="97" customWidth="1"/>
    <col min="9" max="9" width="20.42578125" style="97" customWidth="1"/>
    <col min="10" max="10" width="22.5703125" style="97" customWidth="1"/>
    <col min="11" max="11" width="24.28515625" style="97" customWidth="1"/>
    <col min="12" max="12" width="18.42578125" style="97" customWidth="1"/>
    <col min="13" max="13" width="21.5703125" style="97" customWidth="1"/>
    <col min="14" max="14" width="22.85546875" style="97" customWidth="1"/>
    <col min="15" max="15" width="20.5703125" style="97" customWidth="1"/>
    <col min="16" max="16" width="23.140625" style="97" customWidth="1"/>
    <col min="17" max="17" width="19.140625" style="97" customWidth="1"/>
    <col min="18" max="18" width="18.42578125" style="97" bestFit="1" customWidth="1"/>
    <col min="19" max="19" width="17.42578125" style="97" customWidth="1"/>
    <col min="20" max="20" width="17" style="97" customWidth="1"/>
    <col min="21" max="21" width="28.7109375" style="97" customWidth="1"/>
    <col min="22" max="16384" width="9.140625" style="97"/>
  </cols>
  <sheetData>
    <row r="1" spans="2:23" ht="33" x14ac:dyDescent="0.25">
      <c r="B1" s="504" t="s">
        <v>101</v>
      </c>
      <c r="C1" s="504"/>
      <c r="D1" s="504"/>
      <c r="E1" s="504"/>
      <c r="F1" s="504"/>
      <c r="G1" s="504"/>
      <c r="H1" s="504"/>
      <c r="I1" s="504"/>
      <c r="J1" s="504"/>
      <c r="K1" s="504"/>
      <c r="L1" s="504"/>
      <c r="M1" s="504"/>
      <c r="N1" s="504"/>
      <c r="O1" s="504"/>
      <c r="P1" s="504"/>
    </row>
    <row r="2" spans="2:23" ht="25.5" x14ac:dyDescent="0.35">
      <c r="B2" s="400"/>
      <c r="E2" s="401"/>
      <c r="F2" s="401"/>
      <c r="G2" s="401"/>
      <c r="H2" s="402" t="s">
        <v>66</v>
      </c>
      <c r="I2" s="401"/>
      <c r="J2" s="401"/>
      <c r="K2" s="401"/>
      <c r="L2" s="401"/>
      <c r="N2" s="102"/>
    </row>
    <row r="3" spans="2:23" ht="67.5" customHeight="1" x14ac:dyDescent="0.25">
      <c r="B3" s="403" t="s">
        <v>95</v>
      </c>
      <c r="C3" s="403" t="s">
        <v>103</v>
      </c>
      <c r="D3" s="403" t="s">
        <v>104</v>
      </c>
      <c r="E3" s="403" t="s">
        <v>96</v>
      </c>
      <c r="F3" s="403" t="s">
        <v>69</v>
      </c>
      <c r="G3" s="403" t="s">
        <v>70</v>
      </c>
      <c r="H3" s="403" t="s">
        <v>16</v>
      </c>
      <c r="I3" s="403" t="s">
        <v>97</v>
      </c>
      <c r="J3" s="403" t="s">
        <v>102</v>
      </c>
      <c r="K3" s="403" t="s">
        <v>98</v>
      </c>
      <c r="L3" s="403" t="s">
        <v>72</v>
      </c>
      <c r="M3" s="403" t="s">
        <v>73</v>
      </c>
      <c r="N3" s="403" t="s">
        <v>74</v>
      </c>
      <c r="O3" s="403" t="s">
        <v>21</v>
      </c>
      <c r="P3" s="403" t="s">
        <v>75</v>
      </c>
      <c r="R3" s="103"/>
      <c r="S3" s="102"/>
    </row>
    <row r="4" spans="2:23" ht="30" customHeight="1" x14ac:dyDescent="0.35">
      <c r="B4" s="404">
        <v>43466</v>
      </c>
      <c r="C4" s="405">
        <v>2197000</v>
      </c>
      <c r="D4" s="405">
        <v>9277000</v>
      </c>
      <c r="E4" s="405">
        <v>151844800</v>
      </c>
      <c r="F4" s="405">
        <v>1809000</v>
      </c>
      <c r="G4" s="405">
        <v>432000</v>
      </c>
      <c r="H4" s="405">
        <v>216000</v>
      </c>
      <c r="I4" s="405">
        <v>26171510</v>
      </c>
      <c r="J4" s="405">
        <v>9854661</v>
      </c>
      <c r="K4" s="405">
        <v>156279800</v>
      </c>
      <c r="L4" s="405">
        <v>6007500</v>
      </c>
      <c r="M4" s="405">
        <v>810000</v>
      </c>
      <c r="N4" s="405">
        <v>23800600</v>
      </c>
      <c r="O4" s="405">
        <v>23294300</v>
      </c>
      <c r="P4" s="405">
        <v>11522400</v>
      </c>
      <c r="Q4" s="102"/>
      <c r="R4" s="425"/>
      <c r="S4" s="103"/>
      <c r="T4" s="102"/>
      <c r="U4" s="102"/>
      <c r="W4" s="102"/>
    </row>
    <row r="5" spans="2:23" ht="30" customHeight="1" x14ac:dyDescent="0.35">
      <c r="B5" s="404">
        <v>43497</v>
      </c>
      <c r="C5" s="405">
        <v>1567000</v>
      </c>
      <c r="D5" s="405">
        <v>7947000</v>
      </c>
      <c r="E5" s="405">
        <v>136196100</v>
      </c>
      <c r="F5" s="405">
        <v>1795500</v>
      </c>
      <c r="G5" s="405">
        <v>54000</v>
      </c>
      <c r="H5" s="405">
        <v>963000</v>
      </c>
      <c r="I5" s="405">
        <v>19240790</v>
      </c>
      <c r="J5" s="405">
        <v>9019210</v>
      </c>
      <c r="K5" s="405">
        <v>138106800</v>
      </c>
      <c r="L5" s="405">
        <v>6372000</v>
      </c>
      <c r="M5" s="405">
        <v>174500</v>
      </c>
      <c r="N5" s="405">
        <v>30835000</v>
      </c>
      <c r="O5" s="405">
        <v>23405000</v>
      </c>
      <c r="P5" s="405">
        <v>9609600</v>
      </c>
      <c r="Q5" s="102"/>
      <c r="R5" s="425"/>
      <c r="S5" s="103"/>
    </row>
    <row r="6" spans="2:23" ht="30" customHeight="1" x14ac:dyDescent="0.35">
      <c r="B6" s="404">
        <v>43525</v>
      </c>
      <c r="C6" s="405">
        <v>1390500</v>
      </c>
      <c r="D6" s="405">
        <v>24926500</v>
      </c>
      <c r="E6" s="407">
        <v>145421365</v>
      </c>
      <c r="F6" s="405">
        <v>2295000</v>
      </c>
      <c r="G6" s="405">
        <v>756000</v>
      </c>
      <c r="H6" s="405">
        <v>0</v>
      </c>
      <c r="I6" s="405">
        <v>25204240</v>
      </c>
      <c r="J6" s="405">
        <v>10543729</v>
      </c>
      <c r="K6" s="405">
        <v>135728900</v>
      </c>
      <c r="L6" s="405">
        <v>7870500</v>
      </c>
      <c r="M6" s="405">
        <v>198000</v>
      </c>
      <c r="N6" s="405">
        <v>27948700</v>
      </c>
      <c r="O6" s="405">
        <v>19846600</v>
      </c>
      <c r="P6" s="405">
        <v>12584000</v>
      </c>
      <c r="Q6" s="102"/>
      <c r="R6" s="425"/>
      <c r="S6" s="103"/>
    </row>
    <row r="7" spans="2:23" ht="30" customHeight="1" x14ac:dyDescent="0.35">
      <c r="B7" s="404">
        <v>43556</v>
      </c>
      <c r="C7" s="405">
        <v>3881500</v>
      </c>
      <c r="D7" s="405">
        <v>25489000</v>
      </c>
      <c r="E7" s="407">
        <v>159718506</v>
      </c>
      <c r="F7" s="405">
        <v>2862000</v>
      </c>
      <c r="G7" s="405">
        <v>486000</v>
      </c>
      <c r="H7" s="405">
        <v>688500</v>
      </c>
      <c r="I7" s="405">
        <v>23212650</v>
      </c>
      <c r="J7" s="405">
        <v>9844680</v>
      </c>
      <c r="K7" s="405">
        <v>151354700</v>
      </c>
      <c r="L7" s="405">
        <v>7695000</v>
      </c>
      <c r="M7" s="405">
        <v>567000</v>
      </c>
      <c r="N7" s="405">
        <v>31353100</v>
      </c>
      <c r="O7" s="405">
        <v>22284400</v>
      </c>
      <c r="P7" s="405">
        <v>7448360</v>
      </c>
      <c r="Q7" s="102"/>
      <c r="R7" s="425"/>
      <c r="S7" s="103"/>
    </row>
    <row r="8" spans="2:23" ht="30" customHeight="1" x14ac:dyDescent="0.35">
      <c r="B8" s="404">
        <v>43586</v>
      </c>
      <c r="C8" s="407">
        <v>2962500</v>
      </c>
      <c r="D8" s="407">
        <v>9966000</v>
      </c>
      <c r="E8" s="407">
        <v>157984500</v>
      </c>
      <c r="F8" s="407">
        <v>2992500</v>
      </c>
      <c r="G8" s="407">
        <v>540000</v>
      </c>
      <c r="H8" s="407">
        <v>108000</v>
      </c>
      <c r="I8" s="407">
        <v>23413710</v>
      </c>
      <c r="J8" s="407">
        <v>1313040</v>
      </c>
      <c r="K8" s="407">
        <v>150004500</v>
      </c>
      <c r="L8" s="407">
        <v>5791500</v>
      </c>
      <c r="M8" s="407">
        <v>248000</v>
      </c>
      <c r="N8" s="407">
        <v>26082800</v>
      </c>
      <c r="O8" s="407">
        <v>25087400</v>
      </c>
      <c r="P8" s="407">
        <v>10148000</v>
      </c>
      <c r="Q8" s="102"/>
      <c r="R8" s="425"/>
      <c r="S8" s="426"/>
      <c r="T8" s="102"/>
    </row>
    <row r="9" spans="2:23" ht="30" customHeight="1" x14ac:dyDescent="0.35">
      <c r="B9" s="404">
        <v>43617</v>
      </c>
      <c r="C9" s="405">
        <v>2494500</v>
      </c>
      <c r="D9" s="405">
        <v>12818765</v>
      </c>
      <c r="E9" s="407">
        <v>140712728</v>
      </c>
      <c r="F9" s="405">
        <v>2169000</v>
      </c>
      <c r="G9" s="405">
        <v>310500</v>
      </c>
      <c r="H9" s="405">
        <v>495000</v>
      </c>
      <c r="I9" s="405">
        <v>22772900</v>
      </c>
      <c r="J9" s="405">
        <v>0</v>
      </c>
      <c r="K9" s="405">
        <v>132738300</v>
      </c>
      <c r="L9" s="405">
        <v>5292000</v>
      </c>
      <c r="M9" s="405">
        <v>1771248</v>
      </c>
      <c r="N9" s="405">
        <v>25980500</v>
      </c>
      <c r="O9" s="405">
        <v>17614900</v>
      </c>
      <c r="P9" s="405">
        <v>9963538</v>
      </c>
      <c r="Q9" s="102"/>
      <c r="R9" s="425"/>
      <c r="S9" s="103"/>
      <c r="T9" s="102"/>
      <c r="U9" s="102"/>
    </row>
    <row r="10" spans="2:23" ht="30" customHeight="1" x14ac:dyDescent="0.35">
      <c r="B10" s="404">
        <v>43647</v>
      </c>
      <c r="C10" s="405">
        <v>1355500</v>
      </c>
      <c r="D10" s="405">
        <v>3181000</v>
      </c>
      <c r="E10" s="407">
        <v>158092600</v>
      </c>
      <c r="F10" s="405">
        <v>1759500</v>
      </c>
      <c r="G10" s="405">
        <v>54000</v>
      </c>
      <c r="H10" s="405">
        <v>0</v>
      </c>
      <c r="I10" s="405">
        <v>26331100</v>
      </c>
      <c r="J10" s="405">
        <v>0</v>
      </c>
      <c r="K10" s="405">
        <v>149637400</v>
      </c>
      <c r="L10" s="405">
        <v>6939000</v>
      </c>
      <c r="M10" s="405">
        <v>3382153</v>
      </c>
      <c r="N10" s="405">
        <v>31505600</v>
      </c>
      <c r="O10" s="405">
        <v>27355400</v>
      </c>
      <c r="P10" s="405">
        <v>6404500</v>
      </c>
      <c r="Q10" s="102"/>
      <c r="R10" s="425"/>
      <c r="S10" s="103"/>
      <c r="T10" s="102"/>
    </row>
    <row r="11" spans="2:23" ht="30" customHeight="1" x14ac:dyDescent="0.35">
      <c r="B11" s="404">
        <v>43678</v>
      </c>
      <c r="C11" s="405">
        <v>2564000</v>
      </c>
      <c r="D11" s="405">
        <v>6890000</v>
      </c>
      <c r="E11" s="405">
        <v>144490200</v>
      </c>
      <c r="F11" s="405">
        <v>1224000</v>
      </c>
      <c r="G11" s="405">
        <v>459000</v>
      </c>
      <c r="H11" s="405">
        <v>495000</v>
      </c>
      <c r="I11" s="405">
        <v>28394160</v>
      </c>
      <c r="J11" s="405">
        <v>0</v>
      </c>
      <c r="K11" s="405">
        <v>146839800</v>
      </c>
      <c r="L11" s="405">
        <v>5697000</v>
      </c>
      <c r="M11" s="405">
        <v>202500</v>
      </c>
      <c r="N11" s="405">
        <v>29217300</v>
      </c>
      <c r="O11" s="405">
        <v>29843900</v>
      </c>
      <c r="P11" s="405">
        <v>2741000</v>
      </c>
      <c r="Q11" s="102"/>
      <c r="R11" s="425"/>
      <c r="S11" s="103"/>
      <c r="T11" s="102"/>
      <c r="U11" s="103"/>
    </row>
    <row r="12" spans="2:23" ht="30" customHeight="1" x14ac:dyDescent="0.35">
      <c r="B12" s="404">
        <v>43709</v>
      </c>
      <c r="C12" s="405">
        <v>5073000</v>
      </c>
      <c r="D12" s="405">
        <v>5505000</v>
      </c>
      <c r="E12" s="405">
        <v>138969500</v>
      </c>
      <c r="F12" s="405">
        <v>3954618</v>
      </c>
      <c r="G12" s="405">
        <v>972000</v>
      </c>
      <c r="H12" s="405">
        <v>468000</v>
      </c>
      <c r="I12" s="405">
        <v>25919692</v>
      </c>
      <c r="J12" s="405">
        <v>0</v>
      </c>
      <c r="K12" s="405">
        <v>143063700</v>
      </c>
      <c r="L12" s="405">
        <v>5049000</v>
      </c>
      <c r="M12" s="405">
        <v>193500</v>
      </c>
      <c r="N12" s="405">
        <v>28379100</v>
      </c>
      <c r="O12" s="405">
        <v>25072700</v>
      </c>
      <c r="P12" s="405">
        <v>4563000</v>
      </c>
      <c r="Q12" s="102"/>
      <c r="R12" s="427"/>
      <c r="S12" s="103"/>
      <c r="T12" s="102"/>
      <c r="U12" s="103"/>
    </row>
    <row r="13" spans="2:23" ht="30" customHeight="1" x14ac:dyDescent="0.35">
      <c r="B13" s="404">
        <v>43739</v>
      </c>
      <c r="C13" s="405">
        <v>8707500</v>
      </c>
      <c r="D13" s="405">
        <v>12860000</v>
      </c>
      <c r="E13" s="405">
        <v>150044200</v>
      </c>
      <c r="F13" s="405">
        <v>3340119</v>
      </c>
      <c r="G13" s="405">
        <v>1107000</v>
      </c>
      <c r="H13" s="405">
        <v>760500</v>
      </c>
      <c r="I13" s="405">
        <v>27939400</v>
      </c>
      <c r="J13" s="405">
        <v>0</v>
      </c>
      <c r="K13" s="405">
        <v>151254300</v>
      </c>
      <c r="L13" s="405">
        <v>5008500</v>
      </c>
      <c r="M13" s="405">
        <v>238500</v>
      </c>
      <c r="N13" s="405">
        <v>27858200</v>
      </c>
      <c r="O13" s="405">
        <v>24130900</v>
      </c>
      <c r="P13" s="405">
        <v>7563860</v>
      </c>
      <c r="Q13" s="102"/>
      <c r="R13" s="425"/>
      <c r="S13" s="103"/>
      <c r="T13" s="102"/>
      <c r="U13" s="103"/>
    </row>
    <row r="14" spans="2:23" ht="30" customHeight="1" x14ac:dyDescent="0.35">
      <c r="B14" s="404">
        <v>43770</v>
      </c>
      <c r="C14" s="405">
        <v>5126500</v>
      </c>
      <c r="D14" s="405">
        <v>4695000</v>
      </c>
      <c r="E14" s="405">
        <v>149257400</v>
      </c>
      <c r="F14" s="405">
        <v>3667240</v>
      </c>
      <c r="G14" s="405">
        <v>693000</v>
      </c>
      <c r="H14" s="405">
        <v>162000</v>
      </c>
      <c r="I14" s="405">
        <v>24444220</v>
      </c>
      <c r="J14" s="405">
        <v>0</v>
      </c>
      <c r="K14" s="405">
        <v>157352750</v>
      </c>
      <c r="L14" s="405">
        <v>7006500</v>
      </c>
      <c r="M14" s="405">
        <v>360000</v>
      </c>
      <c r="N14" s="405">
        <v>24226900</v>
      </c>
      <c r="O14" s="405">
        <v>24258500</v>
      </c>
      <c r="P14" s="405">
        <v>3601000</v>
      </c>
      <c r="Q14" s="102"/>
      <c r="R14" s="425"/>
      <c r="S14" s="103"/>
      <c r="T14" s="102"/>
      <c r="U14" s="103"/>
    </row>
    <row r="15" spans="2:23" ht="30" customHeight="1" x14ac:dyDescent="0.35">
      <c r="B15" s="404">
        <v>43800</v>
      </c>
      <c r="C15" s="405">
        <v>4490000</v>
      </c>
      <c r="D15" s="405">
        <v>10635000</v>
      </c>
      <c r="E15" s="405">
        <v>158102100</v>
      </c>
      <c r="F15" s="405">
        <v>2511000</v>
      </c>
      <c r="G15" s="405">
        <v>756000</v>
      </c>
      <c r="H15" s="405">
        <v>337500</v>
      </c>
      <c r="I15" s="405">
        <v>26530620</v>
      </c>
      <c r="J15" s="405">
        <v>0</v>
      </c>
      <c r="K15" s="405">
        <v>169930200</v>
      </c>
      <c r="L15" s="405">
        <v>3334500</v>
      </c>
      <c r="M15" s="405">
        <v>393000</v>
      </c>
      <c r="N15" s="405">
        <v>28390600</v>
      </c>
      <c r="O15" s="405">
        <v>25289600</v>
      </c>
      <c r="P15" s="405">
        <v>3719000</v>
      </c>
      <c r="Q15" s="102"/>
      <c r="R15" s="102"/>
      <c r="S15" s="406"/>
      <c r="T15" s="102"/>
      <c r="U15" s="103"/>
    </row>
    <row r="16" spans="2:23" ht="30" customHeight="1" x14ac:dyDescent="0.3">
      <c r="B16" s="408" t="s">
        <v>12</v>
      </c>
      <c r="C16" s="409">
        <v>41809500</v>
      </c>
      <c r="D16" s="409">
        <v>134190265</v>
      </c>
      <c r="E16" s="409">
        <v>1790833999</v>
      </c>
      <c r="F16" s="409">
        <v>30379477</v>
      </c>
      <c r="G16" s="409">
        <v>6619500</v>
      </c>
      <c r="H16" s="409">
        <v>4693500</v>
      </c>
      <c r="I16" s="409">
        <v>299574992</v>
      </c>
      <c r="J16" s="409">
        <v>40575320</v>
      </c>
      <c r="K16" s="409">
        <v>1782291150</v>
      </c>
      <c r="L16" s="409">
        <v>72063000</v>
      </c>
      <c r="M16" s="409">
        <v>8538401</v>
      </c>
      <c r="N16" s="409">
        <v>335578400</v>
      </c>
      <c r="O16" s="409">
        <v>287483600</v>
      </c>
      <c r="P16" s="409">
        <v>89868258</v>
      </c>
      <c r="Q16" s="102"/>
    </row>
    <row r="17" spans="2:20" x14ac:dyDescent="0.25">
      <c r="C17" s="103"/>
      <c r="D17" s="103">
        <f>C6+D6</f>
        <v>26317000</v>
      </c>
      <c r="E17" s="103"/>
      <c r="F17" s="103"/>
      <c r="G17" s="103"/>
      <c r="H17" s="103"/>
      <c r="I17" s="103"/>
      <c r="J17" s="103"/>
      <c r="K17" s="103"/>
      <c r="L17" s="103"/>
      <c r="N17" s="103"/>
    </row>
    <row r="18" spans="2:20" ht="20.25" x14ac:dyDescent="0.3">
      <c r="C18" s="103"/>
      <c r="D18" s="103"/>
      <c r="E18" s="103"/>
      <c r="F18" s="103"/>
      <c r="G18" s="103"/>
      <c r="H18" s="103"/>
      <c r="I18" s="103"/>
      <c r="J18" s="103"/>
      <c r="K18" s="103"/>
      <c r="L18" s="103"/>
      <c r="M18" s="410"/>
      <c r="N18" s="102"/>
      <c r="O18" s="103"/>
      <c r="P18" s="102"/>
    </row>
    <row r="19" spans="2:20" x14ac:dyDescent="0.25">
      <c r="E19" s="102"/>
      <c r="F19" s="102"/>
      <c r="I19" s="102"/>
      <c r="J19" s="102"/>
      <c r="K19" s="102"/>
      <c r="L19" s="102"/>
    </row>
    <row r="20" spans="2:20" ht="44.25" customHeight="1" x14ac:dyDescent="0.25">
      <c r="B20" s="505" t="s">
        <v>88</v>
      </c>
      <c r="C20" s="411" t="s">
        <v>67</v>
      </c>
      <c r="D20" s="411" t="s">
        <v>68</v>
      </c>
      <c r="E20" s="411" t="s">
        <v>96</v>
      </c>
      <c r="F20" s="411" t="s">
        <v>69</v>
      </c>
      <c r="G20" s="411" t="s">
        <v>70</v>
      </c>
      <c r="H20" s="411" t="s">
        <v>16</v>
      </c>
      <c r="I20" s="411" t="s">
        <v>97</v>
      </c>
      <c r="J20" s="411" t="s">
        <v>102</v>
      </c>
      <c r="K20" s="411" t="s">
        <v>98</v>
      </c>
      <c r="L20" s="411" t="s">
        <v>72</v>
      </c>
      <c r="M20" s="411" t="s">
        <v>73</v>
      </c>
      <c r="N20" s="411" t="s">
        <v>74</v>
      </c>
      <c r="O20" s="411" t="s">
        <v>21</v>
      </c>
      <c r="P20" s="411" t="s">
        <v>75</v>
      </c>
      <c r="Q20" s="102"/>
    </row>
    <row r="21" spans="2:20" ht="33" customHeight="1" x14ac:dyDescent="0.3">
      <c r="B21" s="505"/>
      <c r="C21" s="412">
        <v>1009.08</v>
      </c>
      <c r="D21" s="412">
        <v>1009.08</v>
      </c>
      <c r="E21" s="412">
        <v>1183.43</v>
      </c>
      <c r="F21" s="412">
        <v>1183.43</v>
      </c>
      <c r="G21" s="413">
        <v>1324.5</v>
      </c>
      <c r="H21" s="413">
        <v>1240.5999999999999</v>
      </c>
      <c r="I21" s="413">
        <v>1000</v>
      </c>
      <c r="J21" s="413">
        <v>1000</v>
      </c>
      <c r="K21" s="413">
        <v>1324.5</v>
      </c>
      <c r="L21" s="413">
        <v>1324.5</v>
      </c>
      <c r="M21" s="412">
        <v>1183.43</v>
      </c>
      <c r="N21" s="412">
        <v>1183.43</v>
      </c>
      <c r="O21" s="413">
        <v>1240.5999999999999</v>
      </c>
      <c r="P21" s="412">
        <v>1183.43</v>
      </c>
    </row>
    <row r="22" spans="2:20" ht="18" customHeight="1" x14ac:dyDescent="0.25"/>
    <row r="23" spans="2:20" ht="22.5" x14ac:dyDescent="0.3">
      <c r="C23" s="414" t="s">
        <v>90</v>
      </c>
      <c r="D23" s="414"/>
      <c r="T23" s="102"/>
    </row>
    <row r="24" spans="2:20" ht="67.5" x14ac:dyDescent="0.25">
      <c r="B24" s="403" t="s">
        <v>95</v>
      </c>
      <c r="C24" s="403" t="s">
        <v>103</v>
      </c>
      <c r="D24" s="403" t="s">
        <v>104</v>
      </c>
      <c r="E24" s="403" t="s">
        <v>96</v>
      </c>
      <c r="F24" s="415" t="s">
        <v>69</v>
      </c>
      <c r="G24" s="403" t="s">
        <v>70</v>
      </c>
      <c r="H24" s="403" t="s">
        <v>16</v>
      </c>
      <c r="I24" s="403" t="s">
        <v>97</v>
      </c>
      <c r="J24" s="403" t="s">
        <v>102</v>
      </c>
      <c r="K24" s="403" t="s">
        <v>98</v>
      </c>
      <c r="L24" s="403" t="s">
        <v>72</v>
      </c>
      <c r="M24" s="403" t="s">
        <v>73</v>
      </c>
      <c r="N24" s="403" t="s">
        <v>74</v>
      </c>
      <c r="O24" s="403" t="s">
        <v>21</v>
      </c>
      <c r="P24" s="403" t="s">
        <v>75</v>
      </c>
      <c r="Q24" s="403" t="s">
        <v>25</v>
      </c>
    </row>
    <row r="25" spans="2:20" ht="35.1" customHeight="1" x14ac:dyDescent="0.35">
      <c r="B25" s="404">
        <v>43466</v>
      </c>
      <c r="C25" s="416">
        <v>2177.2307448368811</v>
      </c>
      <c r="D25" s="416">
        <v>9193.5228128592371</v>
      </c>
      <c r="E25" s="416">
        <v>128309.06770996172</v>
      </c>
      <c r="F25" s="416">
        <v>1528.6075222024115</v>
      </c>
      <c r="G25" s="416">
        <v>326.16081540203851</v>
      </c>
      <c r="H25" s="416">
        <v>174.10930195066905</v>
      </c>
      <c r="I25" s="416">
        <v>26171.51</v>
      </c>
      <c r="J25" s="416">
        <v>9854.6610000000001</v>
      </c>
      <c r="K25" s="416">
        <v>117991.54397885995</v>
      </c>
      <c r="L25" s="416">
        <v>4535.6738391845984</v>
      </c>
      <c r="M25" s="416">
        <v>684.45112934436338</v>
      </c>
      <c r="N25" s="416">
        <v>20111.540184041303</v>
      </c>
      <c r="O25" s="416">
        <v>18776.640335321619</v>
      </c>
      <c r="P25" s="416">
        <v>9736.4440651327077</v>
      </c>
      <c r="Q25" s="409">
        <v>349571.16343909747</v>
      </c>
      <c r="R25" s="428"/>
    </row>
    <row r="26" spans="2:20" ht="35.1" customHeight="1" x14ac:dyDescent="0.35">
      <c r="B26" s="404">
        <v>43497</v>
      </c>
      <c r="C26" s="416">
        <v>1552.8996709874341</v>
      </c>
      <c r="D26" s="416">
        <v>7875.4905458437388</v>
      </c>
      <c r="E26" s="416">
        <v>115085.89439172574</v>
      </c>
      <c r="F26" s="416">
        <v>1517.2000033800055</v>
      </c>
      <c r="G26" s="416">
        <v>40.770101925254814</v>
      </c>
      <c r="H26" s="416">
        <v>776.23730453006613</v>
      </c>
      <c r="I26" s="416">
        <v>19240.79</v>
      </c>
      <c r="J26" s="416">
        <v>9019.2099999999991</v>
      </c>
      <c r="K26" s="416">
        <v>104270.89467723669</v>
      </c>
      <c r="L26" s="416">
        <v>4810.8720271800676</v>
      </c>
      <c r="M26" s="416">
        <v>147.45274329702644</v>
      </c>
      <c r="N26" s="416">
        <v>26055.617991769686</v>
      </c>
      <c r="O26" s="416">
        <v>18865.871352571339</v>
      </c>
      <c r="P26" s="416">
        <v>8120.1253982069065</v>
      </c>
      <c r="Q26" s="409">
        <v>317379.32620865398</v>
      </c>
      <c r="R26" s="428"/>
    </row>
    <row r="27" spans="2:20" ht="35.1" customHeight="1" x14ac:dyDescent="0.35">
      <c r="B27" s="404">
        <v>43525</v>
      </c>
      <c r="C27" s="416">
        <v>1377.9878701391365</v>
      </c>
      <c r="D27" s="416">
        <v>24702.203987790857</v>
      </c>
      <c r="E27" s="416">
        <v>122881.25617907269</v>
      </c>
      <c r="F27" s="416">
        <v>1939.2781998090295</v>
      </c>
      <c r="G27" s="416">
        <v>570.78142695356735</v>
      </c>
      <c r="H27" s="416">
        <v>0</v>
      </c>
      <c r="I27" s="416">
        <v>25204.240000000002</v>
      </c>
      <c r="J27" s="416">
        <v>10543.728999999999</v>
      </c>
      <c r="K27" s="416">
        <v>102475.57568893922</v>
      </c>
      <c r="L27" s="416">
        <v>5942.2423556058893</v>
      </c>
      <c r="M27" s="416">
        <v>167.31027606195551</v>
      </c>
      <c r="N27" s="416">
        <v>23616.690467539269</v>
      </c>
      <c r="O27" s="416">
        <v>15997.581815250687</v>
      </c>
      <c r="P27" s="416">
        <v>10633.49754527095</v>
      </c>
      <c r="Q27" s="409">
        <v>346052.37481243315</v>
      </c>
      <c r="R27" s="428"/>
    </row>
    <row r="28" spans="2:20" ht="35.1" customHeight="1" x14ac:dyDescent="0.35">
      <c r="B28" s="404">
        <v>43556</v>
      </c>
      <c r="C28" s="416">
        <v>3846.5731161057597</v>
      </c>
      <c r="D28" s="416">
        <v>25259.642446585007</v>
      </c>
      <c r="E28" s="416">
        <v>134962.36025789441</v>
      </c>
      <c r="F28" s="416">
        <v>2418.3939903500841</v>
      </c>
      <c r="G28" s="416">
        <v>366.93091732729334</v>
      </c>
      <c r="H28" s="416">
        <v>554.97339996775759</v>
      </c>
      <c r="I28" s="416">
        <v>23212.65</v>
      </c>
      <c r="J28" s="416">
        <v>9844.68</v>
      </c>
      <c r="K28" s="416">
        <v>114273.08418271046</v>
      </c>
      <c r="L28" s="416">
        <v>5809.7395243488108</v>
      </c>
      <c r="M28" s="416">
        <v>479.11579054105437</v>
      </c>
      <c r="N28" s="416">
        <v>26493.4132141318</v>
      </c>
      <c r="O28" s="416">
        <v>17962.598742543931</v>
      </c>
      <c r="P28" s="416">
        <v>6293.8745848930648</v>
      </c>
      <c r="Q28" s="409">
        <v>371778.03016739944</v>
      </c>
      <c r="R28" s="428"/>
    </row>
    <row r="29" spans="2:20" ht="35.1" customHeight="1" x14ac:dyDescent="0.35">
      <c r="B29" s="404">
        <v>43586</v>
      </c>
      <c r="C29" s="416">
        <v>2935.8425496491855</v>
      </c>
      <c r="D29" s="416">
        <v>9876.3229872755383</v>
      </c>
      <c r="E29" s="416">
        <v>133497.12277025255</v>
      </c>
      <c r="F29" s="416">
        <v>2528.6666723000089</v>
      </c>
      <c r="G29" s="416">
        <v>407.70101925254812</v>
      </c>
      <c r="H29" s="416">
        <v>87.054650975334525</v>
      </c>
      <c r="I29" s="416">
        <v>23413.71</v>
      </c>
      <c r="J29" s="416">
        <v>1313.04</v>
      </c>
      <c r="K29" s="416">
        <v>113253.68063420159</v>
      </c>
      <c r="L29" s="416">
        <v>4372.5934314835786</v>
      </c>
      <c r="M29" s="416">
        <v>209.56034577457052</v>
      </c>
      <c r="N29" s="416">
        <v>22040.002366003904</v>
      </c>
      <c r="O29" s="416">
        <v>20221.989359987103</v>
      </c>
      <c r="P29" s="416">
        <v>8575.0741488723452</v>
      </c>
      <c r="Q29" s="409">
        <v>342732.3609360283</v>
      </c>
      <c r="R29" s="428"/>
    </row>
    <row r="30" spans="2:20" ht="35.1" customHeight="1" x14ac:dyDescent="0.35">
      <c r="B30" s="404">
        <v>43617</v>
      </c>
      <c r="C30" s="416">
        <v>2472.053751932453</v>
      </c>
      <c r="D30" s="416">
        <v>12703.4179648789</v>
      </c>
      <c r="E30" s="416">
        <v>118902.45134904471</v>
      </c>
      <c r="F30" s="416">
        <v>1832.8080241332398</v>
      </c>
      <c r="G30" s="416">
        <v>234.42808607021519</v>
      </c>
      <c r="H30" s="416">
        <v>399.00048363694987</v>
      </c>
      <c r="I30" s="416">
        <v>22772.9</v>
      </c>
      <c r="J30" s="416">
        <v>0</v>
      </c>
      <c r="K30" s="416">
        <v>100217.66704416761</v>
      </c>
      <c r="L30" s="416">
        <v>3995.4699886749718</v>
      </c>
      <c r="M30" s="416">
        <v>1496.7070295665987</v>
      </c>
      <c r="N30" s="416">
        <v>21953.558723371891</v>
      </c>
      <c r="O30" s="416">
        <v>14198.69418023537</v>
      </c>
      <c r="P30" s="416">
        <v>8419.2035016857772</v>
      </c>
      <c r="Q30" s="409">
        <v>309598.36012739863</v>
      </c>
      <c r="R30" s="428"/>
    </row>
    <row r="31" spans="2:20" ht="35.1" customHeight="1" x14ac:dyDescent="0.35">
      <c r="B31" s="404">
        <v>43647</v>
      </c>
      <c r="C31" s="416">
        <v>1343.3028104808341</v>
      </c>
      <c r="D31" s="416">
        <v>3152.3764220874459</v>
      </c>
      <c r="E31" s="416">
        <v>133588.46742097122</v>
      </c>
      <c r="F31" s="416">
        <v>1486.7799531869227</v>
      </c>
      <c r="G31" s="416">
        <v>40.770101925254814</v>
      </c>
      <c r="H31" s="416">
        <v>0</v>
      </c>
      <c r="I31" s="416">
        <v>26331.1</v>
      </c>
      <c r="J31" s="416">
        <v>0</v>
      </c>
      <c r="K31" s="416">
        <v>112976.5194412986</v>
      </c>
      <c r="L31" s="416">
        <v>5238.9580973952434</v>
      </c>
      <c r="M31" s="416">
        <v>2857.924000574601</v>
      </c>
      <c r="N31" s="416">
        <v>26622.275926755279</v>
      </c>
      <c r="O31" s="416">
        <v>22050.13703046913</v>
      </c>
      <c r="P31" s="416">
        <v>5411.8114294888583</v>
      </c>
      <c r="Q31" s="409">
        <v>341100.42263463343</v>
      </c>
      <c r="R31" s="428"/>
    </row>
    <row r="32" spans="2:20" ht="35.1" customHeight="1" x14ac:dyDescent="0.35">
      <c r="B32" s="404">
        <v>43678</v>
      </c>
      <c r="C32" s="416">
        <v>2540.9283703967972</v>
      </c>
      <c r="D32" s="416">
        <v>6828.0017441629998</v>
      </c>
      <c r="E32" s="416">
        <v>122094.42045579375</v>
      </c>
      <c r="F32" s="416">
        <v>1034.2817065648157</v>
      </c>
      <c r="G32" s="416">
        <v>346.54586636466593</v>
      </c>
      <c r="H32" s="416">
        <v>399.00048363694987</v>
      </c>
      <c r="I32" s="416">
        <v>28394.16</v>
      </c>
      <c r="J32" s="416">
        <v>0</v>
      </c>
      <c r="K32" s="416">
        <v>110864.3261608154</v>
      </c>
      <c r="L32" s="416">
        <v>4301.2457531143828</v>
      </c>
      <c r="M32" s="416">
        <v>171.11278233609085</v>
      </c>
      <c r="N32" s="416">
        <v>24688.659236287738</v>
      </c>
      <c r="O32" s="416">
        <v>24056.021280025794</v>
      </c>
      <c r="P32" s="416">
        <v>2316.1488216455555</v>
      </c>
      <c r="Q32" s="409">
        <v>328034.85266114492</v>
      </c>
      <c r="R32" s="428"/>
    </row>
    <row r="33" spans="2:21" ht="30" customHeight="1" x14ac:dyDescent="0.35">
      <c r="B33" s="404">
        <v>43709</v>
      </c>
      <c r="C33" s="416">
        <v>5027.351647044833</v>
      </c>
      <c r="D33" s="416">
        <v>5455.4643833987393</v>
      </c>
      <c r="E33" s="416">
        <v>117429.42125854507</v>
      </c>
      <c r="F33" s="416">
        <v>3341.657723735244</v>
      </c>
      <c r="G33" s="416">
        <v>733.86183465458669</v>
      </c>
      <c r="H33" s="416">
        <v>377.23682089311626</v>
      </c>
      <c r="I33" s="416">
        <v>25919.691999999999</v>
      </c>
      <c r="J33" s="416">
        <v>0</v>
      </c>
      <c r="K33" s="416">
        <v>108013.36353340883</v>
      </c>
      <c r="L33" s="416">
        <v>3812.0045300113252</v>
      </c>
      <c r="M33" s="416">
        <v>163.50776978782014</v>
      </c>
      <c r="N33" s="416">
        <v>23980.379067625461</v>
      </c>
      <c r="O33" s="416">
        <v>20210.140254715461</v>
      </c>
      <c r="P33" s="416">
        <v>3855.741361973247</v>
      </c>
      <c r="Q33" s="409">
        <v>318319.82218579372</v>
      </c>
      <c r="R33" s="428"/>
      <c r="S33" s="406"/>
      <c r="T33" s="102"/>
      <c r="U33" s="103"/>
    </row>
    <row r="34" spans="2:21" ht="30" customHeight="1" x14ac:dyDescent="0.35">
      <c r="B34" s="404">
        <v>43739</v>
      </c>
      <c r="C34" s="416">
        <v>8629.1473421334285</v>
      </c>
      <c r="D34" s="416">
        <v>12744.281920164902</v>
      </c>
      <c r="E34" s="416">
        <v>126787.55819947102</v>
      </c>
      <c r="F34" s="416">
        <v>2822.4052119685998</v>
      </c>
      <c r="G34" s="416">
        <v>835.78708946772372</v>
      </c>
      <c r="H34" s="416">
        <v>613.00983395131391</v>
      </c>
      <c r="I34" s="416">
        <v>27939.4</v>
      </c>
      <c r="J34" s="416">
        <v>0</v>
      </c>
      <c r="K34" s="416">
        <v>114197.28199320499</v>
      </c>
      <c r="L34" s="416">
        <v>3781.4269535673839</v>
      </c>
      <c r="M34" s="416">
        <v>201.53283252917367</v>
      </c>
      <c r="N34" s="416">
        <v>23540.217841359437</v>
      </c>
      <c r="O34" s="416">
        <v>19450.991455747222</v>
      </c>
      <c r="P34" s="416">
        <v>6391.4722459292052</v>
      </c>
      <c r="Q34" s="409">
        <v>347934.5129194943</v>
      </c>
      <c r="R34" s="428"/>
      <c r="S34" s="406"/>
      <c r="T34" s="102"/>
      <c r="U34" s="103"/>
    </row>
    <row r="35" spans="2:21" ht="30" customHeight="1" x14ac:dyDescent="0.35">
      <c r="B35" s="404">
        <v>43770</v>
      </c>
      <c r="C35" s="416">
        <v>5080.3702382368092</v>
      </c>
      <c r="D35" s="416">
        <v>4652.753002735165</v>
      </c>
      <c r="E35" s="416">
        <v>126122.71110247332</v>
      </c>
      <c r="F35" s="416">
        <v>3098.8229130578065</v>
      </c>
      <c r="G35" s="416">
        <v>523.21630804077006</v>
      </c>
      <c r="H35" s="416">
        <v>130.58197646300178</v>
      </c>
      <c r="I35" s="416">
        <v>24444.22</v>
      </c>
      <c r="J35" s="416">
        <v>0</v>
      </c>
      <c r="K35" s="416">
        <v>118801.62325405814</v>
      </c>
      <c r="L35" s="416">
        <v>5289.920724801812</v>
      </c>
      <c r="M35" s="416">
        <v>304.20050193082818</v>
      </c>
      <c r="N35" s="416">
        <v>20471.764278411058</v>
      </c>
      <c r="O35" s="416">
        <v>19553.844913751411</v>
      </c>
      <c r="P35" s="416">
        <v>3042.850020702534</v>
      </c>
      <c r="Q35" s="409">
        <v>331516.87923466269</v>
      </c>
      <c r="R35" s="428"/>
      <c r="S35" s="406"/>
      <c r="T35" s="102"/>
      <c r="U35" s="103"/>
    </row>
    <row r="36" spans="2:21" ht="30" customHeight="1" x14ac:dyDescent="0.35">
      <c r="B36" s="404">
        <v>43800</v>
      </c>
      <c r="C36" s="416">
        <v>4449.5976533079638</v>
      </c>
      <c r="D36" s="416">
        <v>10539.303127601379</v>
      </c>
      <c r="E36" s="416">
        <v>133596.49493421664</v>
      </c>
      <c r="F36" s="416">
        <v>2121.7985009675267</v>
      </c>
      <c r="G36" s="416">
        <v>570.78142695356735</v>
      </c>
      <c r="H36" s="416">
        <v>272.04578429792036</v>
      </c>
      <c r="I36" s="416">
        <v>26530.62</v>
      </c>
      <c r="J36" s="416">
        <v>0</v>
      </c>
      <c r="K36" s="416">
        <v>128297.62174405436</v>
      </c>
      <c r="L36" s="416">
        <v>2517.5537938844845</v>
      </c>
      <c r="M36" s="416">
        <v>332.08554794115406</v>
      </c>
      <c r="N36" s="416">
        <v>23990.09658365936</v>
      </c>
      <c r="O36" s="416">
        <v>20384.975012090927</v>
      </c>
      <c r="P36" s="416">
        <v>3142.5601852243053</v>
      </c>
      <c r="Q36" s="409">
        <v>356745.53429419955</v>
      </c>
      <c r="R36" s="428"/>
      <c r="S36" s="406"/>
      <c r="T36" s="102"/>
      <c r="U36" s="103"/>
    </row>
    <row r="37" spans="2:21" s="418" customFormat="1" ht="30" customHeight="1" x14ac:dyDescent="0.3">
      <c r="B37" s="408" t="s">
        <v>12</v>
      </c>
      <c r="C37" s="417">
        <v>41433.285765251516</v>
      </c>
      <c r="D37" s="417">
        <v>132982.7813453839</v>
      </c>
      <c r="E37" s="417">
        <v>1513257.2260294228</v>
      </c>
      <c r="F37" s="417">
        <v>25670.700421655696</v>
      </c>
      <c r="G37" s="417">
        <v>4997.7349943374857</v>
      </c>
      <c r="H37" s="417">
        <v>3783.250040303079</v>
      </c>
      <c r="I37" s="417">
        <v>299574.99199999997</v>
      </c>
      <c r="J37" s="417">
        <v>40575.32</v>
      </c>
      <c r="K37" s="417">
        <v>1345633.182332956</v>
      </c>
      <c r="L37" s="417">
        <v>54407.701019252556</v>
      </c>
      <c r="M37" s="417">
        <v>7214.9607496852368</v>
      </c>
      <c r="N37" s="417">
        <v>283564.21588095615</v>
      </c>
      <c r="O37" s="417">
        <v>231729.48573270999</v>
      </c>
      <c r="P37" s="417">
        <v>75938.803309025447</v>
      </c>
      <c r="Q37" s="417">
        <v>4060763.6396209402</v>
      </c>
      <c r="R37" s="428"/>
      <c r="S37" s="419"/>
    </row>
    <row r="38" spans="2:21" s="418" customFormat="1" ht="35.1" customHeight="1" x14ac:dyDescent="0.3">
      <c r="B38" s="414" t="s">
        <v>99</v>
      </c>
      <c r="C38" s="420"/>
      <c r="D38" s="420"/>
      <c r="E38" s="420"/>
      <c r="F38" s="420"/>
      <c r="G38" s="420"/>
      <c r="H38" s="420"/>
      <c r="I38" s="420"/>
      <c r="J38" s="420"/>
      <c r="K38" s="420"/>
      <c r="L38" s="420"/>
      <c r="M38" s="420"/>
      <c r="N38" s="420"/>
      <c r="O38" s="420"/>
      <c r="P38" s="420"/>
      <c r="Q38" s="419"/>
    </row>
    <row r="39" spans="2:21" x14ac:dyDescent="0.25">
      <c r="C39" s="102"/>
      <c r="I39" s="102"/>
      <c r="J39" s="102"/>
      <c r="Q39" s="102"/>
    </row>
    <row r="40" spans="2:21" x14ac:dyDescent="0.25">
      <c r="D40" s="102"/>
      <c r="J40" s="102"/>
      <c r="Q40" s="102"/>
    </row>
    <row r="41" spans="2:21" x14ac:dyDescent="0.25">
      <c r="Q41" s="102"/>
    </row>
  </sheetData>
  <mergeCells count="2">
    <mergeCell ref="B1:P1"/>
    <mergeCell ref="B20:B21"/>
  </mergeCells>
  <pageMargins left="0.7" right="0.7" top="0.75" bottom="0.75" header="0.3" footer="0.3"/>
  <pageSetup scale="35" orientation="landscape"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W41"/>
  <sheetViews>
    <sheetView zoomScale="60" zoomScaleNormal="60" workbookViewId="0">
      <pane xSplit="2" ySplit="3" topLeftCell="C22" activePane="bottomRight" state="frozen"/>
      <selection pane="topRight" activeCell="C1" sqref="C1"/>
      <selection pane="bottomLeft" activeCell="A4" sqref="A4"/>
      <selection pane="bottomRight" activeCell="Q4" sqref="Q4"/>
    </sheetView>
  </sheetViews>
  <sheetFormatPr defaultColWidth="9.140625" defaultRowHeight="15" x14ac:dyDescent="0.25"/>
  <cols>
    <col min="1" max="1" width="9.140625" style="97"/>
    <col min="2" max="2" width="26.42578125" style="97" customWidth="1"/>
    <col min="3" max="3" width="19.140625" style="97" customWidth="1"/>
    <col min="4" max="4" width="22.28515625" style="97" customWidth="1"/>
    <col min="5" max="5" width="22" style="97" customWidth="1"/>
    <col min="6" max="6" width="21.85546875" style="97" customWidth="1"/>
    <col min="7" max="7" width="16.42578125" style="97" customWidth="1"/>
    <col min="8" max="8" width="19.28515625" style="97" customWidth="1"/>
    <col min="9" max="9" width="20.42578125" style="97" customWidth="1"/>
    <col min="10" max="10" width="22.5703125" style="97" customWidth="1"/>
    <col min="11" max="11" width="24.28515625" style="97" customWidth="1"/>
    <col min="12" max="13" width="21.5703125" style="97" customWidth="1"/>
    <col min="14" max="14" width="22.85546875" style="97" customWidth="1"/>
    <col min="15" max="15" width="20.5703125" style="97" customWidth="1"/>
    <col min="16" max="16" width="23.140625" style="97" customWidth="1"/>
    <col min="17" max="17" width="19.140625" style="97" customWidth="1"/>
    <col min="18" max="18" width="18.42578125" style="97" bestFit="1" customWidth="1"/>
    <col min="19" max="19" width="17.42578125" style="97" customWidth="1"/>
    <col min="20" max="20" width="17" style="97" customWidth="1"/>
    <col min="21" max="21" width="28.7109375" style="97" customWidth="1"/>
    <col min="22" max="16384" width="9.140625" style="97"/>
  </cols>
  <sheetData>
    <row r="1" spans="2:23" ht="33" x14ac:dyDescent="0.25">
      <c r="B1" s="504" t="s">
        <v>106</v>
      </c>
      <c r="C1" s="504"/>
      <c r="D1" s="504"/>
      <c r="E1" s="504"/>
      <c r="F1" s="504"/>
      <c r="G1" s="504"/>
      <c r="H1" s="504"/>
      <c r="I1" s="504"/>
      <c r="J1" s="504"/>
      <c r="K1" s="504"/>
      <c r="L1" s="504"/>
      <c r="M1" s="504"/>
      <c r="N1" s="504"/>
      <c r="O1" s="504"/>
      <c r="P1" s="504"/>
    </row>
    <row r="2" spans="2:23" ht="25.5" x14ac:dyDescent="0.35">
      <c r="B2" s="400"/>
      <c r="E2" s="401"/>
      <c r="F2" s="401"/>
      <c r="G2" s="401"/>
      <c r="H2" s="402" t="s">
        <v>66</v>
      </c>
      <c r="I2" s="401"/>
      <c r="J2" s="401"/>
      <c r="K2" s="401"/>
      <c r="L2" s="401"/>
      <c r="N2" s="102"/>
    </row>
    <row r="3" spans="2:23" ht="67.5" customHeight="1" x14ac:dyDescent="0.25">
      <c r="B3" s="403" t="s">
        <v>95</v>
      </c>
      <c r="C3" s="403" t="s">
        <v>103</v>
      </c>
      <c r="D3" s="403" t="s">
        <v>104</v>
      </c>
      <c r="E3" s="403" t="s">
        <v>96</v>
      </c>
      <c r="F3" s="403" t="s">
        <v>69</v>
      </c>
      <c r="G3" s="403" t="s">
        <v>70</v>
      </c>
      <c r="H3" s="403" t="s">
        <v>16</v>
      </c>
      <c r="I3" s="403" t="s">
        <v>107</v>
      </c>
      <c r="J3" s="403" t="s">
        <v>108</v>
      </c>
      <c r="K3" s="403" t="s">
        <v>98</v>
      </c>
      <c r="L3" s="403" t="s">
        <v>72</v>
      </c>
      <c r="M3" s="403" t="s">
        <v>73</v>
      </c>
      <c r="N3" s="403" t="s">
        <v>74</v>
      </c>
      <c r="O3" s="403" t="s">
        <v>21</v>
      </c>
      <c r="P3" s="403" t="s">
        <v>75</v>
      </c>
      <c r="R3" s="103"/>
      <c r="S3" s="102"/>
    </row>
    <row r="4" spans="2:23" ht="30" customHeight="1" x14ac:dyDescent="0.35">
      <c r="B4" s="404">
        <v>43831</v>
      </c>
      <c r="C4" s="405">
        <v>6560500</v>
      </c>
      <c r="D4" s="405">
        <v>410000</v>
      </c>
      <c r="E4" s="405">
        <v>151086350</v>
      </c>
      <c r="F4" s="405">
        <v>2403000</v>
      </c>
      <c r="G4" s="405">
        <v>1053000</v>
      </c>
      <c r="H4" s="405">
        <v>504000</v>
      </c>
      <c r="I4" s="405">
        <v>26941540</v>
      </c>
      <c r="J4" s="405">
        <v>0</v>
      </c>
      <c r="K4" s="405">
        <v>166218850</v>
      </c>
      <c r="L4" s="405">
        <v>7141500</v>
      </c>
      <c r="M4" s="405">
        <v>68000</v>
      </c>
      <c r="N4" s="405">
        <v>20103800</v>
      </c>
      <c r="O4" s="405">
        <v>25510200</v>
      </c>
      <c r="P4" s="405">
        <v>5453500</v>
      </c>
      <c r="Q4" s="102"/>
      <c r="R4" s="425"/>
      <c r="S4" s="103"/>
      <c r="T4" s="102"/>
      <c r="U4" s="102"/>
      <c r="W4" s="102"/>
    </row>
    <row r="5" spans="2:23" ht="30" customHeight="1" x14ac:dyDescent="0.35">
      <c r="B5" s="404">
        <v>43862</v>
      </c>
      <c r="C5" s="405">
        <v>3902500</v>
      </c>
      <c r="D5" s="405">
        <v>20300000</v>
      </c>
      <c r="E5" s="405">
        <v>153855736</v>
      </c>
      <c r="F5" s="405">
        <v>3195805</v>
      </c>
      <c r="G5" s="405">
        <v>243000</v>
      </c>
      <c r="H5" s="405">
        <v>445500</v>
      </c>
      <c r="I5" s="405">
        <v>23355040</v>
      </c>
      <c r="J5" s="405">
        <v>0</v>
      </c>
      <c r="K5" s="405">
        <v>152120700</v>
      </c>
      <c r="L5" s="405">
        <v>7479000</v>
      </c>
      <c r="M5" s="405">
        <v>50000</v>
      </c>
      <c r="N5" s="405">
        <v>24223700</v>
      </c>
      <c r="O5" s="405">
        <v>23659300</v>
      </c>
      <c r="P5" s="405">
        <v>4273500</v>
      </c>
      <c r="Q5" s="102"/>
      <c r="R5" s="425"/>
      <c r="S5" s="103"/>
    </row>
    <row r="6" spans="2:23" ht="30" customHeight="1" x14ac:dyDescent="0.35">
      <c r="B6" s="404">
        <v>43891</v>
      </c>
      <c r="C6" s="405">
        <v>4937000</v>
      </c>
      <c r="D6" s="405">
        <v>14635000</v>
      </c>
      <c r="E6" s="407">
        <v>153944550</v>
      </c>
      <c r="F6" s="405">
        <v>3367080</v>
      </c>
      <c r="G6" s="405">
        <v>261000</v>
      </c>
      <c r="H6" s="405">
        <v>270000</v>
      </c>
      <c r="I6" s="405">
        <v>27947400</v>
      </c>
      <c r="J6" s="405">
        <v>0</v>
      </c>
      <c r="K6" s="405">
        <v>149026300</v>
      </c>
      <c r="L6" s="405">
        <v>8613000</v>
      </c>
      <c r="M6" s="405">
        <v>1048500</v>
      </c>
      <c r="N6" s="405">
        <v>27523900</v>
      </c>
      <c r="O6" s="405">
        <v>16448900</v>
      </c>
      <c r="P6" s="405">
        <v>5304000</v>
      </c>
      <c r="Q6" s="102"/>
      <c r="R6" s="425"/>
      <c r="S6" s="103"/>
    </row>
    <row r="7" spans="2:23" ht="30" customHeight="1" x14ac:dyDescent="0.35">
      <c r="B7" s="404">
        <v>43922</v>
      </c>
      <c r="C7" s="405">
        <v>2438000</v>
      </c>
      <c r="D7" s="405">
        <v>40000</v>
      </c>
      <c r="E7" s="407">
        <v>116069550</v>
      </c>
      <c r="F7" s="405">
        <v>5494965</v>
      </c>
      <c r="G7" s="405">
        <v>0</v>
      </c>
      <c r="H7" s="405">
        <v>45000</v>
      </c>
      <c r="I7" s="405">
        <v>24807650</v>
      </c>
      <c r="J7" s="405">
        <v>0</v>
      </c>
      <c r="K7" s="405">
        <v>124608850</v>
      </c>
      <c r="L7" s="405">
        <v>9139500</v>
      </c>
      <c r="M7" s="405">
        <v>94500</v>
      </c>
      <c r="N7" s="405">
        <v>32361100</v>
      </c>
      <c r="O7" s="405">
        <v>3462000</v>
      </c>
      <c r="P7" s="405">
        <v>4889750</v>
      </c>
      <c r="Q7" s="102"/>
      <c r="R7" s="425"/>
      <c r="S7" s="103"/>
    </row>
    <row r="8" spans="2:23" ht="30" customHeight="1" x14ac:dyDescent="0.35">
      <c r="B8" s="404">
        <v>43952</v>
      </c>
      <c r="C8" s="407">
        <v>3940500</v>
      </c>
      <c r="D8" s="407">
        <v>2390000</v>
      </c>
      <c r="E8" s="407">
        <v>165450750</v>
      </c>
      <c r="F8" s="407">
        <v>4425507</v>
      </c>
      <c r="G8" s="407">
        <v>108000</v>
      </c>
      <c r="H8" s="407">
        <v>738000</v>
      </c>
      <c r="I8" s="407">
        <v>25680620</v>
      </c>
      <c r="J8" s="405">
        <v>0</v>
      </c>
      <c r="K8" s="407">
        <v>164224950</v>
      </c>
      <c r="L8" s="407">
        <v>6709500</v>
      </c>
      <c r="M8" s="407">
        <v>49500</v>
      </c>
      <c r="N8" s="407">
        <v>24174800</v>
      </c>
      <c r="O8" s="407">
        <v>3811600</v>
      </c>
      <c r="P8" s="407">
        <v>3930000</v>
      </c>
      <c r="Q8" s="102"/>
      <c r="R8" s="425"/>
      <c r="S8" s="426"/>
      <c r="T8" s="102"/>
    </row>
    <row r="9" spans="2:23" ht="30" customHeight="1" x14ac:dyDescent="0.35">
      <c r="B9" s="404">
        <v>43983</v>
      </c>
      <c r="C9" s="405">
        <v>3177500</v>
      </c>
      <c r="D9" s="405">
        <v>6390000</v>
      </c>
      <c r="E9" s="407">
        <v>172859120</v>
      </c>
      <c r="F9" s="405">
        <v>3969000</v>
      </c>
      <c r="G9" s="405">
        <v>162000</v>
      </c>
      <c r="H9" s="405">
        <v>571500</v>
      </c>
      <c r="I9" s="405">
        <v>28631240</v>
      </c>
      <c r="J9" s="405">
        <v>0</v>
      </c>
      <c r="K9" s="405">
        <v>167594200</v>
      </c>
      <c r="L9" s="405">
        <v>8532000</v>
      </c>
      <c r="M9" s="405">
        <v>397000</v>
      </c>
      <c r="N9" s="405">
        <v>25447700</v>
      </c>
      <c r="O9" s="405">
        <v>10244500</v>
      </c>
      <c r="P9" s="405">
        <v>2442000</v>
      </c>
      <c r="Q9" s="102"/>
      <c r="R9" s="425"/>
      <c r="S9" s="103"/>
      <c r="T9" s="102"/>
      <c r="U9" s="102"/>
    </row>
    <row r="10" spans="2:23" ht="30" customHeight="1" x14ac:dyDescent="0.35">
      <c r="B10" s="404">
        <v>44013</v>
      </c>
      <c r="C10" s="405">
        <v>3465500</v>
      </c>
      <c r="D10" s="405">
        <v>6010000</v>
      </c>
      <c r="E10" s="407">
        <v>171660450</v>
      </c>
      <c r="F10" s="405">
        <v>3843000</v>
      </c>
      <c r="G10" s="405">
        <v>108000</v>
      </c>
      <c r="H10" s="405">
        <v>157500</v>
      </c>
      <c r="I10" s="405">
        <v>29846090</v>
      </c>
      <c r="J10" s="405">
        <v>0</v>
      </c>
      <c r="K10" s="405">
        <v>172281900</v>
      </c>
      <c r="L10" s="405">
        <v>9450000</v>
      </c>
      <c r="M10" s="405">
        <v>1680500</v>
      </c>
      <c r="N10" s="405">
        <v>28265600</v>
      </c>
      <c r="O10" s="405">
        <v>9921200</v>
      </c>
      <c r="P10" s="405">
        <v>2235700</v>
      </c>
      <c r="Q10" s="102"/>
      <c r="R10" s="425"/>
      <c r="S10" s="103"/>
      <c r="T10" s="102"/>
    </row>
    <row r="11" spans="2:23" ht="30" customHeight="1" x14ac:dyDescent="0.35">
      <c r="B11" s="404">
        <v>44044</v>
      </c>
      <c r="C11" s="405">
        <v>3098000</v>
      </c>
      <c r="D11" s="405">
        <v>6030000</v>
      </c>
      <c r="E11" s="405">
        <v>164297300</v>
      </c>
      <c r="F11" s="405">
        <v>3145500</v>
      </c>
      <c r="G11" s="405">
        <v>216000</v>
      </c>
      <c r="H11" s="405">
        <v>481500</v>
      </c>
      <c r="I11" s="405">
        <v>29105870</v>
      </c>
      <c r="J11" s="405">
        <v>0</v>
      </c>
      <c r="K11" s="405">
        <v>166111200</v>
      </c>
      <c r="L11" s="405">
        <v>7884000</v>
      </c>
      <c r="M11" s="405">
        <v>368000</v>
      </c>
      <c r="N11" s="405">
        <v>30627800</v>
      </c>
      <c r="O11" s="405">
        <v>4272300</v>
      </c>
      <c r="P11" s="405">
        <v>1912900</v>
      </c>
      <c r="Q11" s="102"/>
      <c r="R11" s="425"/>
      <c r="S11" s="103"/>
      <c r="T11" s="102"/>
      <c r="U11" s="103"/>
    </row>
    <row r="12" spans="2:23" ht="30" customHeight="1" x14ac:dyDescent="0.35">
      <c r="B12" s="404">
        <v>44075</v>
      </c>
      <c r="C12" s="405">
        <v>3367500</v>
      </c>
      <c r="D12" s="405">
        <v>5325000</v>
      </c>
      <c r="E12" s="405">
        <v>176196950</v>
      </c>
      <c r="F12" s="405">
        <v>5897189</v>
      </c>
      <c r="G12" s="405">
        <v>0</v>
      </c>
      <c r="H12" s="405">
        <v>823500</v>
      </c>
      <c r="I12" s="405">
        <v>29113970</v>
      </c>
      <c r="J12" s="405">
        <v>0</v>
      </c>
      <c r="K12" s="405">
        <v>175357500</v>
      </c>
      <c r="L12" s="405">
        <v>9342000</v>
      </c>
      <c r="M12" s="405">
        <v>299500</v>
      </c>
      <c r="N12" s="405">
        <v>30630300</v>
      </c>
      <c r="O12" s="405">
        <v>14921800</v>
      </c>
      <c r="P12" s="405">
        <v>2867000</v>
      </c>
      <c r="Q12" s="102"/>
      <c r="R12" s="427"/>
      <c r="S12" s="103"/>
      <c r="T12" s="102"/>
      <c r="U12" s="103"/>
    </row>
    <row r="13" spans="2:23" ht="30" customHeight="1" x14ac:dyDescent="0.35">
      <c r="B13" s="404">
        <v>44105</v>
      </c>
      <c r="C13" s="405">
        <v>3767500</v>
      </c>
      <c r="D13" s="405">
        <v>243000</v>
      </c>
      <c r="E13" s="405">
        <v>172373500</v>
      </c>
      <c r="F13" s="405">
        <v>7661858</v>
      </c>
      <c r="G13" s="405">
        <v>0</v>
      </c>
      <c r="H13" s="405">
        <v>598500</v>
      </c>
      <c r="I13" s="405">
        <v>21911580</v>
      </c>
      <c r="J13" s="405">
        <v>0</v>
      </c>
      <c r="K13" s="405">
        <v>184107650</v>
      </c>
      <c r="L13" s="405">
        <v>9180000</v>
      </c>
      <c r="M13" s="405">
        <v>634500</v>
      </c>
      <c r="N13" s="405">
        <v>27240300</v>
      </c>
      <c r="O13" s="405">
        <v>13885300</v>
      </c>
      <c r="P13" s="405">
        <v>2346000</v>
      </c>
      <c r="Q13" s="102"/>
      <c r="R13" s="425"/>
      <c r="S13" s="103"/>
      <c r="T13" s="102"/>
      <c r="U13" s="103"/>
    </row>
    <row r="14" spans="2:23" ht="30" customHeight="1" x14ac:dyDescent="0.35">
      <c r="B14" s="404">
        <v>44136</v>
      </c>
      <c r="C14" s="405">
        <v>5486500</v>
      </c>
      <c r="D14" s="405">
        <v>54000</v>
      </c>
      <c r="E14" s="405">
        <v>178747900</v>
      </c>
      <c r="F14" s="405">
        <v>7375253</v>
      </c>
      <c r="G14" s="405">
        <v>67500</v>
      </c>
      <c r="H14" s="405">
        <v>891000</v>
      </c>
      <c r="I14" s="405">
        <v>35298600</v>
      </c>
      <c r="J14" s="405">
        <v>0</v>
      </c>
      <c r="K14" s="405">
        <v>191630100</v>
      </c>
      <c r="L14" s="405">
        <v>9949500</v>
      </c>
      <c r="M14" s="405">
        <v>987500</v>
      </c>
      <c r="N14" s="405">
        <v>26751700</v>
      </c>
      <c r="O14" s="405">
        <v>14959600</v>
      </c>
      <c r="P14" s="405">
        <v>2221806</v>
      </c>
      <c r="Q14" s="102"/>
      <c r="R14" s="425"/>
      <c r="S14" s="103"/>
      <c r="T14" s="102"/>
      <c r="U14" s="103"/>
    </row>
    <row r="15" spans="2:23" ht="30" customHeight="1" x14ac:dyDescent="0.35">
      <c r="B15" s="404">
        <v>44166</v>
      </c>
      <c r="C15" s="405">
        <v>4641500</v>
      </c>
      <c r="D15" s="405">
        <v>8600000</v>
      </c>
      <c r="E15" s="405">
        <v>176989800</v>
      </c>
      <c r="F15" s="405">
        <v>3753000</v>
      </c>
      <c r="G15" s="405">
        <v>108000</v>
      </c>
      <c r="H15" s="405">
        <v>625500</v>
      </c>
      <c r="I15" s="405">
        <v>29730770</v>
      </c>
      <c r="J15" s="405">
        <v>0</v>
      </c>
      <c r="K15" s="405">
        <v>209083450</v>
      </c>
      <c r="L15" s="405">
        <v>8329500</v>
      </c>
      <c r="M15" s="405">
        <v>516000</v>
      </c>
      <c r="N15" s="405">
        <v>35076600</v>
      </c>
      <c r="O15" s="405">
        <v>18518600</v>
      </c>
      <c r="P15" s="405">
        <v>1964100</v>
      </c>
      <c r="Q15" s="102"/>
      <c r="R15" s="102"/>
      <c r="S15" s="406"/>
      <c r="T15" s="102"/>
      <c r="U15" s="103"/>
    </row>
    <row r="16" spans="2:23" ht="30" customHeight="1" x14ac:dyDescent="0.3">
      <c r="B16" s="408" t="s">
        <v>12</v>
      </c>
      <c r="C16" s="409">
        <v>48782500</v>
      </c>
      <c r="D16" s="409">
        <v>70427000</v>
      </c>
      <c r="E16" s="409">
        <v>1953531956</v>
      </c>
      <c r="F16" s="409">
        <v>54531157</v>
      </c>
      <c r="G16" s="409">
        <v>2326500</v>
      </c>
      <c r="H16" s="409">
        <v>6151500</v>
      </c>
      <c r="I16" s="409">
        <v>332370370</v>
      </c>
      <c r="J16" s="409">
        <v>0</v>
      </c>
      <c r="K16" s="409">
        <v>2022365650</v>
      </c>
      <c r="L16" s="409">
        <v>101749500</v>
      </c>
      <c r="M16" s="409">
        <v>6193500</v>
      </c>
      <c r="N16" s="409">
        <v>332427300</v>
      </c>
      <c r="O16" s="409">
        <v>159615300</v>
      </c>
      <c r="P16" s="409">
        <v>39840256</v>
      </c>
      <c r="Q16" s="102"/>
    </row>
    <row r="17" spans="2:20" x14ac:dyDescent="0.25">
      <c r="C17" s="103"/>
      <c r="D17" s="103"/>
      <c r="E17" s="103"/>
      <c r="F17" s="103"/>
      <c r="G17" s="103"/>
      <c r="H17" s="103"/>
      <c r="I17" s="103"/>
      <c r="J17" s="103"/>
      <c r="K17" s="103"/>
      <c r="L17" s="103"/>
      <c r="N17" s="103"/>
    </row>
    <row r="18" spans="2:20" ht="20.25" x14ac:dyDescent="0.3">
      <c r="C18" s="103"/>
      <c r="D18" s="103"/>
      <c r="E18" s="103"/>
      <c r="F18" s="103"/>
      <c r="G18" s="103"/>
      <c r="H18" s="103"/>
      <c r="I18" s="103"/>
      <c r="J18" s="103"/>
      <c r="K18" s="103"/>
      <c r="L18" s="103"/>
      <c r="M18" s="410"/>
      <c r="N18" s="102"/>
      <c r="O18" s="103"/>
      <c r="P18" s="102"/>
    </row>
    <row r="19" spans="2:20" x14ac:dyDescent="0.25">
      <c r="E19" s="102"/>
      <c r="F19" s="102"/>
      <c r="I19" s="102"/>
      <c r="J19" s="102"/>
      <c r="K19" s="102"/>
      <c r="L19" s="102"/>
    </row>
    <row r="20" spans="2:20" ht="44.25" customHeight="1" x14ac:dyDescent="0.25">
      <c r="B20" s="505" t="s">
        <v>88</v>
      </c>
      <c r="C20" s="411" t="s">
        <v>103</v>
      </c>
      <c r="D20" s="411" t="s">
        <v>104</v>
      </c>
      <c r="E20" s="411" t="s">
        <v>96</v>
      </c>
      <c r="F20" s="411" t="s">
        <v>69</v>
      </c>
      <c r="G20" s="411" t="s">
        <v>70</v>
      </c>
      <c r="H20" s="411" t="s">
        <v>16</v>
      </c>
      <c r="I20" s="411" t="s">
        <v>107</v>
      </c>
      <c r="J20" s="411" t="s">
        <v>108</v>
      </c>
      <c r="K20" s="411" t="s">
        <v>98</v>
      </c>
      <c r="L20" s="411" t="s">
        <v>72</v>
      </c>
      <c r="M20" s="411" t="s">
        <v>73</v>
      </c>
      <c r="N20" s="411" t="s">
        <v>74</v>
      </c>
      <c r="O20" s="411" t="s">
        <v>21</v>
      </c>
      <c r="P20" s="411" t="s">
        <v>75</v>
      </c>
      <c r="Q20" s="102"/>
    </row>
    <row r="21" spans="2:20" ht="33" customHeight="1" x14ac:dyDescent="0.3">
      <c r="B21" s="505"/>
      <c r="C21" s="412">
        <v>1009.08</v>
      </c>
      <c r="D21" s="412">
        <v>1009.08</v>
      </c>
      <c r="E21" s="412">
        <v>1183.43</v>
      </c>
      <c r="F21" s="412">
        <v>1183.43</v>
      </c>
      <c r="G21" s="413">
        <v>1324.5</v>
      </c>
      <c r="H21" s="413">
        <v>1240.5999999999999</v>
      </c>
      <c r="I21" s="413">
        <v>1000</v>
      </c>
      <c r="J21" s="413">
        <v>1000</v>
      </c>
      <c r="K21" s="413">
        <v>1324.5</v>
      </c>
      <c r="L21" s="413">
        <v>1324.5</v>
      </c>
      <c r="M21" s="412">
        <v>1183.43</v>
      </c>
      <c r="N21" s="412">
        <v>1183.43</v>
      </c>
      <c r="O21" s="413">
        <v>1240.5999999999999</v>
      </c>
      <c r="P21" s="412">
        <v>1183.43</v>
      </c>
    </row>
    <row r="22" spans="2:20" ht="18" customHeight="1" x14ac:dyDescent="0.25"/>
    <row r="23" spans="2:20" ht="22.5" x14ac:dyDescent="0.3">
      <c r="C23" s="414" t="s">
        <v>90</v>
      </c>
      <c r="D23" s="414"/>
      <c r="T23" s="102"/>
    </row>
    <row r="24" spans="2:20" ht="67.5" x14ac:dyDescent="0.25">
      <c r="B24" s="403" t="s">
        <v>95</v>
      </c>
      <c r="C24" s="403" t="s">
        <v>103</v>
      </c>
      <c r="D24" s="403" t="s">
        <v>104</v>
      </c>
      <c r="E24" s="403" t="s">
        <v>96</v>
      </c>
      <c r="F24" s="415" t="s">
        <v>69</v>
      </c>
      <c r="G24" s="403" t="s">
        <v>70</v>
      </c>
      <c r="H24" s="403" t="s">
        <v>16</v>
      </c>
      <c r="I24" s="403" t="s">
        <v>107</v>
      </c>
      <c r="J24" s="403" t="s">
        <v>108</v>
      </c>
      <c r="K24" s="403" t="s">
        <v>98</v>
      </c>
      <c r="L24" s="403" t="s">
        <v>72</v>
      </c>
      <c r="M24" s="403" t="s">
        <v>73</v>
      </c>
      <c r="N24" s="403" t="s">
        <v>74</v>
      </c>
      <c r="O24" s="403" t="s">
        <v>21</v>
      </c>
      <c r="P24" s="403" t="s">
        <v>75</v>
      </c>
      <c r="Q24" s="403" t="s">
        <v>25</v>
      </c>
    </row>
    <row r="25" spans="2:20" ht="35.1" customHeight="1" x14ac:dyDescent="0.35">
      <c r="B25" s="404">
        <v>43831</v>
      </c>
      <c r="C25" s="416">
        <v>6501.4666825226941</v>
      </c>
      <c r="D25" s="416">
        <v>406.31069885440201</v>
      </c>
      <c r="E25" s="416">
        <v>127668.17640249105</v>
      </c>
      <c r="F25" s="416">
        <v>2030.5383503882781</v>
      </c>
      <c r="G25" s="416">
        <v>795.01698754246888</v>
      </c>
      <c r="H25" s="416">
        <v>406.25503788489442</v>
      </c>
      <c r="I25" s="416">
        <v>26941.54</v>
      </c>
      <c r="J25" s="416">
        <v>0</v>
      </c>
      <c r="K25" s="416">
        <v>125495.54548886372</v>
      </c>
      <c r="L25" s="416">
        <v>5391.8459796149491</v>
      </c>
      <c r="M25" s="416">
        <v>57.460094809156431</v>
      </c>
      <c r="N25" s="416">
        <v>16987.739029769396</v>
      </c>
      <c r="O25" s="416">
        <v>20562.792197323877</v>
      </c>
      <c r="P25" s="416">
        <v>4608.2151035549205</v>
      </c>
      <c r="Q25" s="409">
        <v>337852.90205361985</v>
      </c>
      <c r="R25" s="428"/>
    </row>
    <row r="26" spans="2:20" ht="35.1" customHeight="1" x14ac:dyDescent="0.35">
      <c r="B26" s="404">
        <v>43862</v>
      </c>
      <c r="C26" s="416">
        <v>3867.384151900741</v>
      </c>
      <c r="D26" s="416">
        <v>20117.334601815513</v>
      </c>
      <c r="E26" s="416">
        <v>130008.31143371385</v>
      </c>
      <c r="F26" s="416">
        <v>2700.459680758473</v>
      </c>
      <c r="G26" s="416">
        <v>183.46545866364667</v>
      </c>
      <c r="H26" s="416">
        <v>359.1004352732549</v>
      </c>
      <c r="I26" s="416">
        <v>23355.040000000001</v>
      </c>
      <c r="J26" s="416">
        <v>0</v>
      </c>
      <c r="K26" s="416">
        <v>114851.41562853908</v>
      </c>
      <c r="L26" s="416">
        <v>5646.659116647792</v>
      </c>
      <c r="M26" s="416">
        <v>42.250069712615023</v>
      </c>
      <c r="N26" s="416">
        <v>20469.06027394945</v>
      </c>
      <c r="O26" s="416">
        <v>19070.852813154925</v>
      </c>
      <c r="P26" s="416">
        <v>3611.1134583372059</v>
      </c>
      <c r="Q26" s="409">
        <v>344282.44712246658</v>
      </c>
      <c r="R26" s="428"/>
    </row>
    <row r="27" spans="2:20" ht="35.1" customHeight="1" x14ac:dyDescent="0.35">
      <c r="B27" s="404">
        <v>43891</v>
      </c>
      <c r="C27" s="416">
        <v>4892.5754152297141</v>
      </c>
      <c r="D27" s="416">
        <v>14503.309945693107</v>
      </c>
      <c r="E27" s="416">
        <v>130083.35938754298</v>
      </c>
      <c r="F27" s="416">
        <v>2845.1872945590358</v>
      </c>
      <c r="G27" s="416">
        <v>197.05549263873161</v>
      </c>
      <c r="H27" s="416">
        <v>217.63662743833629</v>
      </c>
      <c r="I27" s="416">
        <v>27947.4</v>
      </c>
      <c r="J27" s="416">
        <v>0</v>
      </c>
      <c r="K27" s="416">
        <v>112515.13778784448</v>
      </c>
      <c r="L27" s="416">
        <v>6502.8312570781427</v>
      </c>
      <c r="M27" s="416">
        <v>885.98396187353705</v>
      </c>
      <c r="N27" s="416">
        <v>23257.733875260892</v>
      </c>
      <c r="O27" s="416">
        <v>13258.826374335</v>
      </c>
      <c r="P27" s="416">
        <v>4481.8873951142014</v>
      </c>
      <c r="Q27" s="409">
        <v>341588.92481460806</v>
      </c>
      <c r="R27" s="428"/>
    </row>
    <row r="28" spans="2:20" ht="35.1" customHeight="1" x14ac:dyDescent="0.35">
      <c r="B28" s="404">
        <v>43922</v>
      </c>
      <c r="C28" s="416">
        <v>2416.0621556269075</v>
      </c>
      <c r="D28" s="416">
        <v>39.640068180917268</v>
      </c>
      <c r="E28" s="416">
        <v>98078.931580237098</v>
      </c>
      <c r="F28" s="416">
        <v>4643.253086367592</v>
      </c>
      <c r="G28" s="416">
        <v>0</v>
      </c>
      <c r="H28" s="416">
        <v>36.272771239722715</v>
      </c>
      <c r="I28" s="416">
        <v>24807.65</v>
      </c>
      <c r="J28" s="416">
        <v>0</v>
      </c>
      <c r="K28" s="416">
        <v>94079.916949792372</v>
      </c>
      <c r="L28" s="416">
        <v>6900.3397508493772</v>
      </c>
      <c r="M28" s="416">
        <v>79.852631756842399</v>
      </c>
      <c r="N28" s="416">
        <v>27345.17461953812</v>
      </c>
      <c r="O28" s="416">
        <v>2790.5852007093345</v>
      </c>
      <c r="P28" s="416">
        <v>4131.845567545186</v>
      </c>
      <c r="Q28" s="409">
        <v>265349.52438184351</v>
      </c>
      <c r="R28" s="428"/>
    </row>
    <row r="29" spans="2:20" ht="35.1" customHeight="1" x14ac:dyDescent="0.35">
      <c r="B29" s="404">
        <v>43952</v>
      </c>
      <c r="C29" s="416">
        <v>3905.0422166726125</v>
      </c>
      <c r="D29" s="416">
        <v>2368.4940738098067</v>
      </c>
      <c r="E29" s="416">
        <v>139806.11443008881</v>
      </c>
      <c r="F29" s="416">
        <v>3739.5595852733154</v>
      </c>
      <c r="G29" s="416">
        <v>81.540203850509627</v>
      </c>
      <c r="H29" s="416">
        <v>594.87344833145255</v>
      </c>
      <c r="I29" s="416">
        <v>25680.62</v>
      </c>
      <c r="J29" s="416">
        <v>0</v>
      </c>
      <c r="K29" s="416">
        <v>123990.14722536807</v>
      </c>
      <c r="L29" s="416">
        <v>5065.6851642129104</v>
      </c>
      <c r="M29" s="416">
        <v>41.827569015488876</v>
      </c>
      <c r="N29" s="416">
        <v>20427.739705770513</v>
      </c>
      <c r="O29" s="416">
        <v>3072.3843301628249</v>
      </c>
      <c r="P29" s="416">
        <v>3320.8554794115407</v>
      </c>
      <c r="Q29" s="409">
        <v>332094.88343196787</v>
      </c>
      <c r="R29" s="428"/>
    </row>
    <row r="30" spans="2:20" ht="35.1" customHeight="1" x14ac:dyDescent="0.35">
      <c r="B30" s="404">
        <v>43983</v>
      </c>
      <c r="C30" s="416">
        <v>3148.9079161216155</v>
      </c>
      <c r="D30" s="416">
        <v>6332.5008919015336</v>
      </c>
      <c r="E30" s="416">
        <v>146066.19740922572</v>
      </c>
      <c r="F30" s="416">
        <v>3353.8105337873808</v>
      </c>
      <c r="G30" s="416">
        <v>122.31030577576443</v>
      </c>
      <c r="H30" s="416">
        <v>460.66419474447849</v>
      </c>
      <c r="I30" s="416">
        <v>28631.24</v>
      </c>
      <c r="J30" s="416">
        <v>0</v>
      </c>
      <c r="K30" s="416">
        <v>126533.93733484334</v>
      </c>
      <c r="L30" s="416">
        <v>6441.67610419026</v>
      </c>
      <c r="M30" s="416">
        <v>335.46555351816329</v>
      </c>
      <c r="N30" s="416">
        <v>21503.341980514266</v>
      </c>
      <c r="O30" s="416">
        <v>8257.6978881186533</v>
      </c>
      <c r="P30" s="416">
        <v>2063.4934047641177</v>
      </c>
      <c r="Q30" s="409">
        <v>353251.2435175053</v>
      </c>
      <c r="R30" s="428"/>
    </row>
    <row r="31" spans="2:20" ht="35.1" customHeight="1" x14ac:dyDescent="0.35">
      <c r="B31" s="404">
        <v>44013</v>
      </c>
      <c r="C31" s="416">
        <v>3434.3164070242201</v>
      </c>
      <c r="D31" s="416">
        <v>5955.9202441828202</v>
      </c>
      <c r="E31" s="416">
        <v>145053.31958797731</v>
      </c>
      <c r="F31" s="416">
        <v>3247.3403581115908</v>
      </c>
      <c r="G31" s="416">
        <v>81.540203850509627</v>
      </c>
      <c r="H31" s="416">
        <v>126.95469933902952</v>
      </c>
      <c r="I31" s="416">
        <v>29846.09</v>
      </c>
      <c r="J31" s="416">
        <v>0</v>
      </c>
      <c r="K31" s="416">
        <v>130073.1596828992</v>
      </c>
      <c r="L31" s="416">
        <v>7134.7678369195919</v>
      </c>
      <c r="M31" s="416">
        <v>1420.0248430409908</v>
      </c>
      <c r="N31" s="416">
        <v>23884.471409377824</v>
      </c>
      <c r="O31" s="416">
        <v>7997.0981783008228</v>
      </c>
      <c r="P31" s="416">
        <v>1889.1696171298681</v>
      </c>
      <c r="Q31" s="409">
        <v>360144.17306815379</v>
      </c>
      <c r="R31" s="428"/>
    </row>
    <row r="32" spans="2:20" ht="35.1" customHeight="1" x14ac:dyDescent="0.35">
      <c r="B32" s="404">
        <v>44044</v>
      </c>
      <c r="C32" s="416">
        <v>3070.1232806120424</v>
      </c>
      <c r="D32" s="416">
        <v>5975.7402782732788</v>
      </c>
      <c r="E32" s="416">
        <v>138831.44757188848</v>
      </c>
      <c r="F32" s="416">
        <v>2657.9518856206109</v>
      </c>
      <c r="G32" s="416">
        <v>163.08040770101925</v>
      </c>
      <c r="H32" s="416">
        <v>388.11865226503306</v>
      </c>
      <c r="I32" s="416">
        <v>29105.87</v>
      </c>
      <c r="J32" s="416">
        <v>0</v>
      </c>
      <c r="K32" s="416">
        <v>125414.26953567384</v>
      </c>
      <c r="L32" s="416">
        <v>5952.4348810872025</v>
      </c>
      <c r="M32" s="416">
        <v>310.96051308484658</v>
      </c>
      <c r="N32" s="416">
        <v>25880.53370288061</v>
      </c>
      <c r="O32" s="416">
        <v>3443.7369014992746</v>
      </c>
      <c r="P32" s="416">
        <v>1616.4031670652255</v>
      </c>
      <c r="Q32" s="409">
        <v>342810.67077765142</v>
      </c>
      <c r="R32" s="428"/>
    </row>
    <row r="33" spans="2:21" ht="30" customHeight="1" x14ac:dyDescent="0.35">
      <c r="B33" s="404">
        <v>44075</v>
      </c>
      <c r="C33" s="416">
        <v>3337.1982399809726</v>
      </c>
      <c r="D33" s="416">
        <v>5277.0840765846115</v>
      </c>
      <c r="E33" s="416">
        <v>148886.66841300289</v>
      </c>
      <c r="F33" s="416">
        <v>4983.1329271693294</v>
      </c>
      <c r="G33" s="416">
        <v>0</v>
      </c>
      <c r="H33" s="416">
        <v>663.79171368692573</v>
      </c>
      <c r="I33" s="416">
        <v>29113.97</v>
      </c>
      <c r="J33" s="416">
        <v>0</v>
      </c>
      <c r="K33" s="416">
        <v>132395.24348810871</v>
      </c>
      <c r="L33" s="416">
        <v>7053.2276330690829</v>
      </c>
      <c r="M33" s="416">
        <v>253.07791757856398</v>
      </c>
      <c r="N33" s="416">
        <v>25882.64620636624</v>
      </c>
      <c r="O33" s="416">
        <v>12027.889730775432</v>
      </c>
      <c r="P33" s="416">
        <v>2422.6189973213454</v>
      </c>
      <c r="Q33" s="409">
        <v>372296.54934364412</v>
      </c>
      <c r="R33" s="428"/>
      <c r="S33" s="406"/>
      <c r="T33" s="102"/>
      <c r="U33" s="103"/>
    </row>
    <row r="34" spans="2:21" ht="30" customHeight="1" x14ac:dyDescent="0.35">
      <c r="B34" s="404">
        <v>44105</v>
      </c>
      <c r="C34" s="416">
        <v>3733.5989217901451</v>
      </c>
      <c r="D34" s="416">
        <v>240.81341419907241</v>
      </c>
      <c r="E34" s="416">
        <v>145655.84783214892</v>
      </c>
      <c r="F34" s="416">
        <v>6474.2806925631421</v>
      </c>
      <c r="G34" s="416">
        <v>0</v>
      </c>
      <c r="H34" s="416">
        <v>482.42785748831216</v>
      </c>
      <c r="I34" s="416">
        <v>21911.58</v>
      </c>
      <c r="J34" s="416">
        <v>0</v>
      </c>
      <c r="K34" s="416">
        <v>139001.62325405813</v>
      </c>
      <c r="L34" s="416">
        <v>6930.9173272933185</v>
      </c>
      <c r="M34" s="416">
        <v>536.15338465308469</v>
      </c>
      <c r="N34" s="416">
        <v>23018.09147985094</v>
      </c>
      <c r="O34" s="416">
        <v>11192.406899887152</v>
      </c>
      <c r="P34" s="416">
        <v>1982.3732709158969</v>
      </c>
      <c r="Q34" s="409">
        <v>361160.11433484807</v>
      </c>
      <c r="R34" s="428"/>
      <c r="S34" s="406"/>
      <c r="T34" s="102"/>
      <c r="U34" s="103"/>
    </row>
    <row r="35" spans="2:21" ht="30" customHeight="1" x14ac:dyDescent="0.35">
      <c r="B35" s="404">
        <v>44136</v>
      </c>
      <c r="C35" s="416">
        <v>5437.1308518650649</v>
      </c>
      <c r="D35" s="416">
        <v>53.514092044238311</v>
      </c>
      <c r="E35" s="416">
        <v>151042.22471967078</v>
      </c>
      <c r="F35" s="416">
        <v>6232.0990679634615</v>
      </c>
      <c r="G35" s="416">
        <v>50.962627406568515</v>
      </c>
      <c r="H35" s="416">
        <v>718.2008705465098</v>
      </c>
      <c r="I35" s="416">
        <v>35298.6</v>
      </c>
      <c r="J35" s="416">
        <v>0</v>
      </c>
      <c r="K35" s="416">
        <v>144681.08720271802</v>
      </c>
      <c r="L35" s="416">
        <v>7511.8912797281992</v>
      </c>
      <c r="M35" s="416">
        <v>834.43887682414675</v>
      </c>
      <c r="N35" s="416">
        <v>22605.223798619267</v>
      </c>
      <c r="O35" s="416">
        <v>12058.358858616799</v>
      </c>
      <c r="P35" s="416">
        <v>1877.4291677581266</v>
      </c>
      <c r="Q35" s="409">
        <v>388401.16141376126</v>
      </c>
      <c r="R35" s="428"/>
      <c r="S35" s="406"/>
      <c r="T35" s="102"/>
      <c r="U35" s="103"/>
    </row>
    <row r="36" spans="2:21" ht="30" customHeight="1" x14ac:dyDescent="0.35">
      <c r="B36" s="404">
        <v>44166</v>
      </c>
      <c r="C36" s="416">
        <v>4599.7344115431879</v>
      </c>
      <c r="D36" s="416">
        <v>8522.6146588972133</v>
      </c>
      <c r="E36" s="416">
        <v>149556.62776843581</v>
      </c>
      <c r="F36" s="416">
        <v>3171.2902326288836</v>
      </c>
      <c r="G36" s="416">
        <v>81.540203850509627</v>
      </c>
      <c r="H36" s="416">
        <v>504.19152023214576</v>
      </c>
      <c r="I36" s="416">
        <v>29730.77</v>
      </c>
      <c r="J36" s="416">
        <v>0</v>
      </c>
      <c r="K36" s="416">
        <v>157858.39939599848</v>
      </c>
      <c r="L36" s="416">
        <v>6288.7882219705552</v>
      </c>
      <c r="M36" s="416">
        <v>436.02071943418701</v>
      </c>
      <c r="N36" s="416">
        <v>29639.775905630242</v>
      </c>
      <c r="O36" s="416">
        <v>14927.132032887313</v>
      </c>
      <c r="P36" s="416">
        <v>1659.6672384509434</v>
      </c>
      <c r="Q36" s="409">
        <v>406976.55230995949</v>
      </c>
      <c r="R36" s="428"/>
      <c r="S36" s="406"/>
      <c r="T36" s="102"/>
      <c r="U36" s="103"/>
    </row>
    <row r="37" spans="2:21" s="418" customFormat="1" ht="30" customHeight="1" x14ac:dyDescent="0.3">
      <c r="B37" s="408" t="s">
        <v>12</v>
      </c>
      <c r="C37" s="417">
        <v>48343.540650889918</v>
      </c>
      <c r="D37" s="417">
        <v>69793.277044436516</v>
      </c>
      <c r="E37" s="417">
        <v>1650737.2265364239</v>
      </c>
      <c r="F37" s="417">
        <v>46078.903695191097</v>
      </c>
      <c r="G37" s="417">
        <v>1756.5118912797286</v>
      </c>
      <c r="H37" s="417">
        <v>4958.4878284700953</v>
      </c>
      <c r="I37" s="417">
        <v>332370.37</v>
      </c>
      <c r="J37" s="417">
        <v>0</v>
      </c>
      <c r="K37" s="417">
        <v>1526889.8829747078</v>
      </c>
      <c r="L37" s="417">
        <v>76821.064552661381</v>
      </c>
      <c r="M37" s="417">
        <v>5233.5161353016238</v>
      </c>
      <c r="N37" s="417">
        <v>280901.53198752773</v>
      </c>
      <c r="O37" s="417">
        <v>128659.76140577141</v>
      </c>
      <c r="P37" s="417">
        <v>33665.071867368577</v>
      </c>
      <c r="Q37" s="417">
        <v>4206209.1465700297</v>
      </c>
      <c r="R37" s="428"/>
      <c r="S37" s="419"/>
    </row>
    <row r="38" spans="2:21" s="418" customFormat="1" ht="35.1" customHeight="1" x14ac:dyDescent="0.3">
      <c r="B38" s="414" t="s">
        <v>109</v>
      </c>
      <c r="C38" s="420"/>
      <c r="D38" s="420"/>
      <c r="E38" s="420"/>
      <c r="F38" s="420"/>
      <c r="G38" s="420"/>
      <c r="H38" s="420"/>
      <c r="I38" s="420"/>
      <c r="J38" s="420"/>
      <c r="K38" s="420"/>
      <c r="L38" s="453"/>
      <c r="M38" s="420"/>
      <c r="N38" s="420"/>
      <c r="O38" s="420"/>
      <c r="P38" s="420"/>
      <c r="Q38" s="417"/>
    </row>
    <row r="39" spans="2:21" x14ac:dyDescent="0.25">
      <c r="C39" s="102"/>
      <c r="I39" s="102"/>
      <c r="J39" s="102"/>
      <c r="Q39" s="102"/>
    </row>
    <row r="40" spans="2:21" x14ac:dyDescent="0.25">
      <c r="D40" s="102"/>
      <c r="J40" s="102"/>
      <c r="Q40" s="102"/>
    </row>
    <row r="41" spans="2:21" x14ac:dyDescent="0.25">
      <c r="Q41" s="102"/>
    </row>
  </sheetData>
  <mergeCells count="2">
    <mergeCell ref="B1:P1"/>
    <mergeCell ref="B20:B21"/>
  </mergeCells>
  <pageMargins left="0.7" right="0.7" top="0.75" bottom="0.75" header="0.3" footer="0.3"/>
  <pageSetup scale="35" orientation="landscape"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E0BC3-2547-4D19-B178-80B6DB6F5F04}">
  <dimension ref="B1:W41"/>
  <sheetViews>
    <sheetView zoomScale="60" zoomScaleNormal="60" workbookViewId="0">
      <pane xSplit="2" ySplit="3" topLeftCell="C16" activePane="bottomRight" state="frozen"/>
      <selection pane="topRight" activeCell="C1" sqref="C1"/>
      <selection pane="bottomLeft" activeCell="A4" sqref="A4"/>
      <selection pane="bottomRight" activeCell="T4" sqref="T4"/>
    </sheetView>
  </sheetViews>
  <sheetFormatPr defaultColWidth="9.140625" defaultRowHeight="15" x14ac:dyDescent="0.25"/>
  <cols>
    <col min="1" max="1" width="9.140625" style="97"/>
    <col min="2" max="2" width="26.42578125" style="97" customWidth="1"/>
    <col min="3" max="3" width="19.140625" style="97" customWidth="1"/>
    <col min="4" max="4" width="22.28515625" style="97" customWidth="1"/>
    <col min="5" max="5" width="22" style="97" customWidth="1"/>
    <col min="6" max="6" width="21.85546875" style="97" customWidth="1"/>
    <col min="7" max="7" width="16.42578125" style="97" customWidth="1"/>
    <col min="8" max="8" width="19.28515625" style="97" customWidth="1"/>
    <col min="9" max="9" width="20.42578125" style="97" customWidth="1"/>
    <col min="10" max="10" width="22.5703125" style="97" customWidth="1"/>
    <col min="11" max="11" width="24.28515625" style="97" customWidth="1"/>
    <col min="12" max="13" width="21.5703125" style="97" customWidth="1"/>
    <col min="14" max="14" width="22.85546875" style="97" customWidth="1"/>
    <col min="15" max="15" width="20.5703125" style="97" customWidth="1"/>
    <col min="16" max="16" width="23.140625" style="97" customWidth="1"/>
    <col min="17" max="17" width="21.42578125" style="97" customWidth="1"/>
    <col min="18" max="18" width="19.28515625" style="97" customWidth="1"/>
    <col min="19" max="19" width="19.5703125" style="97" customWidth="1"/>
    <col min="20" max="20" width="17" style="97" customWidth="1"/>
    <col min="21" max="21" width="28.7109375" style="97" customWidth="1"/>
    <col min="22" max="16384" width="9.140625" style="97"/>
  </cols>
  <sheetData>
    <row r="1" spans="2:23" ht="33" x14ac:dyDescent="0.25">
      <c r="B1" s="504" t="s">
        <v>114</v>
      </c>
      <c r="C1" s="504"/>
      <c r="D1" s="504"/>
      <c r="E1" s="504"/>
      <c r="F1" s="504"/>
      <c r="G1" s="504"/>
      <c r="H1" s="504"/>
      <c r="I1" s="504"/>
      <c r="J1" s="504"/>
      <c r="K1" s="504"/>
      <c r="L1" s="504"/>
      <c r="M1" s="504"/>
      <c r="N1" s="504"/>
      <c r="O1" s="504"/>
      <c r="P1" s="504"/>
    </row>
    <row r="2" spans="2:23" ht="25.5" x14ac:dyDescent="0.35">
      <c r="B2" s="400"/>
      <c r="E2" s="401"/>
      <c r="F2" s="401"/>
      <c r="G2" s="401"/>
      <c r="H2" s="402" t="s">
        <v>66</v>
      </c>
      <c r="I2" s="401"/>
      <c r="J2" s="401"/>
      <c r="K2" s="401"/>
      <c r="L2" s="401"/>
      <c r="N2" s="102"/>
    </row>
    <row r="3" spans="2:23" ht="67.5" customHeight="1" x14ac:dyDescent="0.25">
      <c r="B3" s="403" t="s">
        <v>95</v>
      </c>
      <c r="C3" s="403" t="s">
        <v>103</v>
      </c>
      <c r="D3" s="403" t="s">
        <v>104</v>
      </c>
      <c r="E3" s="403" t="s">
        <v>96</v>
      </c>
      <c r="F3" s="403" t="s">
        <v>69</v>
      </c>
      <c r="G3" s="403" t="s">
        <v>70</v>
      </c>
      <c r="H3" s="403" t="s">
        <v>16</v>
      </c>
      <c r="I3" s="403" t="s">
        <v>107</v>
      </c>
      <c r="J3" s="403" t="s">
        <v>108</v>
      </c>
      <c r="K3" s="403" t="s">
        <v>98</v>
      </c>
      <c r="L3" s="403" t="s">
        <v>72</v>
      </c>
      <c r="M3" s="403" t="s">
        <v>73</v>
      </c>
      <c r="N3" s="403" t="s">
        <v>74</v>
      </c>
      <c r="O3" s="403" t="s">
        <v>21</v>
      </c>
      <c r="P3" s="403" t="s">
        <v>75</v>
      </c>
      <c r="Q3" s="403" t="s">
        <v>115</v>
      </c>
      <c r="R3" s="403" t="s">
        <v>116</v>
      </c>
      <c r="S3" s="102"/>
    </row>
    <row r="4" spans="2:23" ht="30" customHeight="1" x14ac:dyDescent="0.35">
      <c r="B4" s="404">
        <v>44197</v>
      </c>
      <c r="C4" s="405">
        <v>4704000</v>
      </c>
      <c r="D4" s="405">
        <v>960000</v>
      </c>
      <c r="E4" s="405">
        <v>163891650</v>
      </c>
      <c r="F4" s="405">
        <v>931500</v>
      </c>
      <c r="G4" s="405">
        <v>54000</v>
      </c>
      <c r="H4" s="405">
        <v>823500</v>
      </c>
      <c r="I4" s="405">
        <v>28394900</v>
      </c>
      <c r="J4" s="405">
        <v>0</v>
      </c>
      <c r="K4" s="405">
        <v>186022950</v>
      </c>
      <c r="L4" s="405">
        <v>8032500</v>
      </c>
      <c r="M4" s="405">
        <v>250000</v>
      </c>
      <c r="N4" s="405">
        <v>15243500</v>
      </c>
      <c r="O4" s="405">
        <v>15364900</v>
      </c>
      <c r="P4" s="405">
        <v>3391600</v>
      </c>
      <c r="Q4" s="405">
        <v>0</v>
      </c>
      <c r="R4" s="405">
        <v>1095000</v>
      </c>
      <c r="S4" s="103"/>
      <c r="T4" s="102"/>
      <c r="U4" s="102"/>
      <c r="W4" s="102"/>
    </row>
    <row r="5" spans="2:23" ht="30" customHeight="1" x14ac:dyDescent="0.35">
      <c r="B5" s="404">
        <v>44228</v>
      </c>
      <c r="C5" s="405">
        <v>7898000</v>
      </c>
      <c r="D5" s="405">
        <v>0</v>
      </c>
      <c r="E5" s="405">
        <v>162481900</v>
      </c>
      <c r="F5" s="405">
        <v>1080000</v>
      </c>
      <c r="G5" s="405">
        <v>0</v>
      </c>
      <c r="H5" s="405">
        <v>360000</v>
      </c>
      <c r="I5" s="405">
        <v>25581970</v>
      </c>
      <c r="J5" s="405">
        <v>0</v>
      </c>
      <c r="K5" s="405">
        <v>177493050</v>
      </c>
      <c r="L5" s="405">
        <v>7101000</v>
      </c>
      <c r="M5" s="405">
        <v>200050</v>
      </c>
      <c r="N5" s="405">
        <v>29386600</v>
      </c>
      <c r="O5" s="405">
        <v>13689900</v>
      </c>
      <c r="P5" s="405">
        <v>1280400</v>
      </c>
      <c r="Q5" s="405">
        <v>0</v>
      </c>
      <c r="R5" s="405">
        <v>787000</v>
      </c>
      <c r="S5" s="103"/>
    </row>
    <row r="6" spans="2:23" ht="30" customHeight="1" x14ac:dyDescent="0.35">
      <c r="B6" s="404">
        <v>44256</v>
      </c>
      <c r="C6" s="405">
        <v>7979000</v>
      </c>
      <c r="D6" s="405">
        <v>2744000</v>
      </c>
      <c r="E6" s="407">
        <v>197825800</v>
      </c>
      <c r="F6" s="405">
        <v>3854019</v>
      </c>
      <c r="G6" s="405">
        <v>216000</v>
      </c>
      <c r="H6" s="405">
        <v>472500</v>
      </c>
      <c r="I6" s="405">
        <v>29848970</v>
      </c>
      <c r="J6" s="405">
        <v>0</v>
      </c>
      <c r="K6" s="405">
        <v>206851400</v>
      </c>
      <c r="L6" s="405">
        <v>10489500</v>
      </c>
      <c r="M6" s="405">
        <v>1384536</v>
      </c>
      <c r="N6" s="405">
        <v>35296100</v>
      </c>
      <c r="O6" s="405">
        <v>17337000</v>
      </c>
      <c r="P6" s="405">
        <v>2874600</v>
      </c>
      <c r="Q6" s="405">
        <v>0</v>
      </c>
      <c r="R6" s="405">
        <v>1423500</v>
      </c>
      <c r="S6" s="103"/>
    </row>
    <row r="7" spans="2:23" ht="30" customHeight="1" x14ac:dyDescent="0.35">
      <c r="B7" s="404">
        <v>44287</v>
      </c>
      <c r="C7" s="405">
        <v>8617000</v>
      </c>
      <c r="D7" s="405">
        <v>4928000</v>
      </c>
      <c r="E7" s="407">
        <v>190355850</v>
      </c>
      <c r="F7" s="405">
        <v>3208706</v>
      </c>
      <c r="G7" s="405">
        <v>162000</v>
      </c>
      <c r="H7" s="405">
        <v>45000</v>
      </c>
      <c r="I7" s="405">
        <v>29289620</v>
      </c>
      <c r="J7" s="405">
        <v>0</v>
      </c>
      <c r="K7" s="405">
        <v>199447850</v>
      </c>
      <c r="L7" s="405">
        <v>8019000</v>
      </c>
      <c r="M7" s="405">
        <v>644552</v>
      </c>
      <c r="N7" s="405">
        <v>25169600</v>
      </c>
      <c r="O7" s="405">
        <v>17361700</v>
      </c>
      <c r="P7" s="405">
        <v>2135900</v>
      </c>
      <c r="Q7" s="405">
        <v>0</v>
      </c>
      <c r="R7" s="405">
        <v>4187000</v>
      </c>
      <c r="S7" s="103"/>
    </row>
    <row r="8" spans="2:23" ht="30" customHeight="1" x14ac:dyDescent="0.35">
      <c r="B8" s="404">
        <v>44317</v>
      </c>
      <c r="C8" s="407">
        <v>4606000</v>
      </c>
      <c r="D8" s="407">
        <v>13170000</v>
      </c>
      <c r="E8" s="407">
        <v>146774850</v>
      </c>
      <c r="F8" s="407">
        <v>2146500</v>
      </c>
      <c r="G8" s="407">
        <v>54000</v>
      </c>
      <c r="H8" s="407">
        <v>1003500</v>
      </c>
      <c r="I8" s="407">
        <v>26311790</v>
      </c>
      <c r="J8" s="405">
        <v>0</v>
      </c>
      <c r="K8" s="407">
        <v>172889700</v>
      </c>
      <c r="L8" s="407">
        <v>9747000</v>
      </c>
      <c r="M8" s="407">
        <v>784020</v>
      </c>
      <c r="N8" s="407">
        <v>27541300</v>
      </c>
      <c r="O8" s="407">
        <v>17696500</v>
      </c>
      <c r="P8" s="407">
        <v>4311420</v>
      </c>
      <c r="Q8" s="407">
        <v>0</v>
      </c>
      <c r="R8" s="407">
        <v>3342500</v>
      </c>
      <c r="S8" s="426"/>
      <c r="T8" s="102"/>
    </row>
    <row r="9" spans="2:23" ht="30" customHeight="1" x14ac:dyDescent="0.35">
      <c r="B9" s="404">
        <v>44348</v>
      </c>
      <c r="C9" s="405">
        <v>7534700</v>
      </c>
      <c r="D9" s="405">
        <v>11183000</v>
      </c>
      <c r="E9" s="407">
        <v>165446300</v>
      </c>
      <c r="F9" s="405">
        <v>3052588</v>
      </c>
      <c r="G9" s="405">
        <v>243000</v>
      </c>
      <c r="H9" s="405">
        <v>405000</v>
      </c>
      <c r="I9" s="405">
        <v>29123230</v>
      </c>
      <c r="J9" s="405">
        <v>0</v>
      </c>
      <c r="K9" s="405">
        <v>187979650</v>
      </c>
      <c r="L9" s="405">
        <v>9531000</v>
      </c>
      <c r="M9" s="405">
        <v>1150000</v>
      </c>
      <c r="N9" s="405">
        <v>34583900</v>
      </c>
      <c r="O9" s="405">
        <v>18700500</v>
      </c>
      <c r="P9" s="405">
        <v>3344000</v>
      </c>
      <c r="Q9" s="405">
        <v>0</v>
      </c>
      <c r="R9" s="405">
        <v>1790400</v>
      </c>
      <c r="S9" s="103"/>
      <c r="T9" s="102"/>
      <c r="U9" s="102"/>
    </row>
    <row r="10" spans="2:23" ht="30" customHeight="1" x14ac:dyDescent="0.35">
      <c r="B10" s="404">
        <v>44378</v>
      </c>
      <c r="C10" s="405">
        <v>6474500</v>
      </c>
      <c r="D10" s="405">
        <v>2950000</v>
      </c>
      <c r="E10" s="407">
        <v>159330900</v>
      </c>
      <c r="F10" s="405">
        <v>1408033</v>
      </c>
      <c r="G10" s="405">
        <v>108000</v>
      </c>
      <c r="H10" s="405">
        <v>468000</v>
      </c>
      <c r="I10" s="405">
        <v>29619710</v>
      </c>
      <c r="J10" s="405">
        <v>0</v>
      </c>
      <c r="K10" s="405">
        <v>184526950</v>
      </c>
      <c r="L10" s="405">
        <v>6588000</v>
      </c>
      <c r="M10" s="405">
        <v>587500</v>
      </c>
      <c r="N10" s="405">
        <v>31396200</v>
      </c>
      <c r="O10" s="405">
        <v>26760600</v>
      </c>
      <c r="P10" s="405">
        <v>3010516</v>
      </c>
      <c r="Q10" s="405">
        <v>0</v>
      </c>
      <c r="R10" s="405">
        <v>1197800</v>
      </c>
      <c r="S10" s="103"/>
      <c r="T10" s="102"/>
    </row>
    <row r="11" spans="2:23" ht="30" customHeight="1" x14ac:dyDescent="0.35">
      <c r="B11" s="404">
        <v>44409</v>
      </c>
      <c r="C11" s="405">
        <v>6931500</v>
      </c>
      <c r="D11" s="405">
        <v>0</v>
      </c>
      <c r="E11" s="405">
        <v>172872900</v>
      </c>
      <c r="F11" s="405">
        <v>1197000</v>
      </c>
      <c r="G11" s="405">
        <v>189000</v>
      </c>
      <c r="H11" s="405">
        <v>513000</v>
      </c>
      <c r="I11" s="405">
        <v>29911090</v>
      </c>
      <c r="J11" s="405">
        <v>0</v>
      </c>
      <c r="K11" s="405">
        <v>183727400</v>
      </c>
      <c r="L11" s="405">
        <v>9949500</v>
      </c>
      <c r="M11" s="405">
        <v>318000</v>
      </c>
      <c r="N11" s="405">
        <v>28971300</v>
      </c>
      <c r="O11" s="405">
        <v>23690200</v>
      </c>
      <c r="P11" s="405">
        <v>3329780</v>
      </c>
      <c r="Q11" s="405">
        <v>0</v>
      </c>
      <c r="R11" s="405">
        <v>1244800</v>
      </c>
      <c r="S11" s="103"/>
      <c r="T11" s="102"/>
      <c r="U11" s="103"/>
    </row>
    <row r="12" spans="2:23" ht="30" customHeight="1" x14ac:dyDescent="0.35">
      <c r="B12" s="404">
        <v>44440</v>
      </c>
      <c r="C12" s="405">
        <v>8298000</v>
      </c>
      <c r="D12" s="405">
        <v>0</v>
      </c>
      <c r="E12" s="405">
        <v>173006100</v>
      </c>
      <c r="F12" s="405">
        <v>2167768</v>
      </c>
      <c r="G12" s="405">
        <v>0</v>
      </c>
      <c r="H12" s="405">
        <v>441000</v>
      </c>
      <c r="I12" s="405">
        <v>30741480</v>
      </c>
      <c r="J12" s="405">
        <v>0</v>
      </c>
      <c r="K12" s="405">
        <v>182755650</v>
      </c>
      <c r="L12" s="405">
        <v>7884000</v>
      </c>
      <c r="M12" s="405">
        <v>318000</v>
      </c>
      <c r="N12" s="405">
        <v>25892700</v>
      </c>
      <c r="O12" s="405">
        <v>24120500</v>
      </c>
      <c r="P12" s="405">
        <v>2066470</v>
      </c>
      <c r="Q12" s="405">
        <v>0</v>
      </c>
      <c r="R12" s="405">
        <v>991400</v>
      </c>
      <c r="S12" s="103"/>
      <c r="T12" s="102"/>
      <c r="U12" s="103"/>
    </row>
    <row r="13" spans="2:23" ht="30" customHeight="1" x14ac:dyDescent="0.35">
      <c r="B13" s="404">
        <v>44470</v>
      </c>
      <c r="C13" s="405">
        <v>4956000</v>
      </c>
      <c r="D13" s="405">
        <v>26068160</v>
      </c>
      <c r="E13" s="405">
        <v>163843750</v>
      </c>
      <c r="F13" s="405">
        <v>1143000</v>
      </c>
      <c r="G13" s="405">
        <v>0</v>
      </c>
      <c r="H13" s="405">
        <v>355500</v>
      </c>
      <c r="I13" s="405">
        <v>26882613</v>
      </c>
      <c r="J13" s="405">
        <v>0</v>
      </c>
      <c r="K13" s="405">
        <v>182666250</v>
      </c>
      <c r="L13" s="405">
        <v>8019000</v>
      </c>
      <c r="M13" s="405">
        <v>551000</v>
      </c>
      <c r="N13" s="405">
        <v>29821900</v>
      </c>
      <c r="O13" s="405">
        <v>25839000</v>
      </c>
      <c r="P13" s="405">
        <v>3557337</v>
      </c>
      <c r="Q13" s="405">
        <v>0</v>
      </c>
      <c r="R13" s="405">
        <v>1260100</v>
      </c>
      <c r="S13" s="103"/>
      <c r="T13" s="102"/>
      <c r="U13" s="103"/>
    </row>
    <row r="14" spans="2:23" ht="30" customHeight="1" x14ac:dyDescent="0.35">
      <c r="B14" s="404">
        <v>44501</v>
      </c>
      <c r="C14" s="405">
        <v>5384500</v>
      </c>
      <c r="D14" s="405">
        <v>4447585</v>
      </c>
      <c r="E14" s="405">
        <v>182138450</v>
      </c>
      <c r="F14" s="405">
        <v>2377191</v>
      </c>
      <c r="G14" s="405">
        <v>378000</v>
      </c>
      <c r="H14" s="405">
        <v>261000</v>
      </c>
      <c r="I14" s="405">
        <v>28825640</v>
      </c>
      <c r="J14" s="405">
        <v>0</v>
      </c>
      <c r="K14" s="405">
        <v>189220900</v>
      </c>
      <c r="L14" s="405">
        <v>9625500</v>
      </c>
      <c r="M14" s="405">
        <v>1661000</v>
      </c>
      <c r="N14" s="405">
        <v>33513200</v>
      </c>
      <c r="O14" s="405">
        <v>21990600</v>
      </c>
      <c r="P14" s="405">
        <v>3464965</v>
      </c>
      <c r="Q14" s="405">
        <v>0</v>
      </c>
      <c r="R14" s="405">
        <v>1556400</v>
      </c>
      <c r="S14" s="103"/>
      <c r="T14" s="102"/>
      <c r="U14" s="103"/>
    </row>
    <row r="15" spans="2:23" ht="30" customHeight="1" x14ac:dyDescent="0.35">
      <c r="B15" s="404">
        <v>44531</v>
      </c>
      <c r="C15" s="405">
        <v>6653500</v>
      </c>
      <c r="D15" s="405">
        <v>23685652</v>
      </c>
      <c r="E15" s="405">
        <v>196165550</v>
      </c>
      <c r="F15" s="405">
        <v>2201045</v>
      </c>
      <c r="G15" s="405">
        <v>54000</v>
      </c>
      <c r="H15" s="405">
        <v>540000</v>
      </c>
      <c r="I15" s="405">
        <v>30947062</v>
      </c>
      <c r="J15" s="405">
        <v>0</v>
      </c>
      <c r="K15" s="405">
        <v>213413150</v>
      </c>
      <c r="L15" s="405">
        <v>9112500</v>
      </c>
      <c r="M15" s="405">
        <v>300000</v>
      </c>
      <c r="N15" s="405">
        <v>34822800</v>
      </c>
      <c r="O15" s="405">
        <v>27997200</v>
      </c>
      <c r="P15" s="405">
        <v>3901060</v>
      </c>
      <c r="Q15" s="405">
        <v>0</v>
      </c>
      <c r="R15" s="405">
        <v>1336900</v>
      </c>
      <c r="S15" s="406"/>
      <c r="T15" s="102"/>
      <c r="U15" s="103"/>
    </row>
    <row r="16" spans="2:23" ht="30" customHeight="1" x14ac:dyDescent="0.3">
      <c r="B16" s="408" t="s">
        <v>12</v>
      </c>
      <c r="C16" s="409">
        <v>80036700</v>
      </c>
      <c r="D16" s="409">
        <v>90136397</v>
      </c>
      <c r="E16" s="409">
        <v>2074134000</v>
      </c>
      <c r="F16" s="409">
        <v>24767350</v>
      </c>
      <c r="G16" s="409">
        <v>1458000</v>
      </c>
      <c r="H16" s="409">
        <v>5688000</v>
      </c>
      <c r="I16" s="409">
        <v>345478075</v>
      </c>
      <c r="J16" s="409">
        <v>0</v>
      </c>
      <c r="K16" s="409">
        <v>2266994900</v>
      </c>
      <c r="L16" s="409">
        <v>104098500</v>
      </c>
      <c r="M16" s="409">
        <v>8148658</v>
      </c>
      <c r="N16" s="409">
        <v>351639100</v>
      </c>
      <c r="O16" s="409">
        <v>250548600</v>
      </c>
      <c r="P16" s="409">
        <v>36668048</v>
      </c>
      <c r="Q16" s="409">
        <v>0</v>
      </c>
      <c r="R16" s="409">
        <v>20212800</v>
      </c>
    </row>
    <row r="17" spans="2:20" x14ac:dyDescent="0.25">
      <c r="C17" s="103"/>
      <c r="D17" s="103"/>
      <c r="E17" s="103"/>
      <c r="F17" s="103"/>
      <c r="G17" s="103"/>
      <c r="H17" s="103"/>
      <c r="I17" s="103"/>
      <c r="J17" s="103"/>
      <c r="K17" s="103"/>
      <c r="L17" s="103"/>
      <c r="N17" s="103"/>
    </row>
    <row r="18" spans="2:20" ht="20.25" x14ac:dyDescent="0.3">
      <c r="C18" s="103"/>
      <c r="D18" s="103"/>
      <c r="E18" s="103"/>
      <c r="F18" s="103"/>
      <c r="G18" s="103"/>
      <c r="H18" s="103"/>
      <c r="I18" s="103"/>
      <c r="J18" s="103"/>
      <c r="K18" s="103"/>
      <c r="L18" s="103"/>
      <c r="M18" s="410"/>
      <c r="N18" s="102"/>
      <c r="O18" s="103"/>
      <c r="P18" s="102"/>
    </row>
    <row r="19" spans="2:20" x14ac:dyDescent="0.25">
      <c r="E19" s="102"/>
      <c r="F19" s="102"/>
      <c r="I19" s="102"/>
      <c r="J19" s="102"/>
      <c r="K19" s="102"/>
      <c r="L19" s="102"/>
    </row>
    <row r="20" spans="2:20" ht="44.25" customHeight="1" x14ac:dyDescent="0.25">
      <c r="B20" s="505" t="s">
        <v>88</v>
      </c>
      <c r="C20" s="411" t="s">
        <v>103</v>
      </c>
      <c r="D20" s="411" t="s">
        <v>104</v>
      </c>
      <c r="E20" s="411" t="s">
        <v>96</v>
      </c>
      <c r="F20" s="411" t="s">
        <v>69</v>
      </c>
      <c r="G20" s="411" t="s">
        <v>70</v>
      </c>
      <c r="H20" s="411" t="s">
        <v>16</v>
      </c>
      <c r="I20" s="411" t="s">
        <v>107</v>
      </c>
      <c r="J20" s="411" t="s">
        <v>108</v>
      </c>
      <c r="K20" s="411" t="s">
        <v>98</v>
      </c>
      <c r="L20" s="411" t="s">
        <v>72</v>
      </c>
      <c r="M20" s="411" t="s">
        <v>73</v>
      </c>
      <c r="N20" s="411" t="s">
        <v>74</v>
      </c>
      <c r="O20" s="411" t="s">
        <v>21</v>
      </c>
      <c r="P20" s="411" t="s">
        <v>75</v>
      </c>
      <c r="Q20" s="411" t="s">
        <v>115</v>
      </c>
      <c r="R20" s="411" t="s">
        <v>117</v>
      </c>
    </row>
    <row r="21" spans="2:20" ht="33" customHeight="1" x14ac:dyDescent="0.3">
      <c r="B21" s="505"/>
      <c r="C21" s="412">
        <v>1009.08</v>
      </c>
      <c r="D21" s="412">
        <v>1009.08</v>
      </c>
      <c r="E21" s="412">
        <v>1183.43</v>
      </c>
      <c r="F21" s="412">
        <v>1183.43</v>
      </c>
      <c r="G21" s="413">
        <v>1324.5</v>
      </c>
      <c r="H21" s="413">
        <v>1240.5999999999999</v>
      </c>
      <c r="I21" s="413">
        <v>1000</v>
      </c>
      <c r="J21" s="413">
        <v>1000</v>
      </c>
      <c r="K21" s="413">
        <v>1324.5</v>
      </c>
      <c r="L21" s="413">
        <v>1324.5</v>
      </c>
      <c r="M21" s="412">
        <v>1183.43</v>
      </c>
      <c r="N21" s="412">
        <v>1183.43</v>
      </c>
      <c r="O21" s="413">
        <v>1240.5999999999999</v>
      </c>
      <c r="P21" s="412">
        <v>1183.43</v>
      </c>
      <c r="Q21" s="412">
        <v>1183.43</v>
      </c>
      <c r="R21" s="412">
        <v>1183.43</v>
      </c>
    </row>
    <row r="22" spans="2:20" ht="18" customHeight="1" x14ac:dyDescent="0.25"/>
    <row r="23" spans="2:20" ht="22.5" x14ac:dyDescent="0.3">
      <c r="C23" s="414" t="s">
        <v>90</v>
      </c>
      <c r="D23" s="414"/>
      <c r="T23" s="102"/>
    </row>
    <row r="24" spans="2:20" ht="67.5" x14ac:dyDescent="0.25">
      <c r="B24" s="403" t="s">
        <v>95</v>
      </c>
      <c r="C24" s="403" t="s">
        <v>103</v>
      </c>
      <c r="D24" s="403" t="s">
        <v>104</v>
      </c>
      <c r="E24" s="403" t="s">
        <v>96</v>
      </c>
      <c r="F24" s="415" t="s">
        <v>69</v>
      </c>
      <c r="G24" s="403" t="s">
        <v>70</v>
      </c>
      <c r="H24" s="403" t="s">
        <v>16</v>
      </c>
      <c r="I24" s="403" t="s">
        <v>107</v>
      </c>
      <c r="J24" s="403" t="s">
        <v>108</v>
      </c>
      <c r="K24" s="403" t="s">
        <v>98</v>
      </c>
      <c r="L24" s="403" t="s">
        <v>72</v>
      </c>
      <c r="M24" s="403" t="s">
        <v>73</v>
      </c>
      <c r="N24" s="403" t="s">
        <v>118</v>
      </c>
      <c r="O24" s="403" t="s">
        <v>21</v>
      </c>
      <c r="P24" s="403" t="s">
        <v>119</v>
      </c>
      <c r="Q24" s="403" t="s">
        <v>115</v>
      </c>
      <c r="R24" s="403" t="s">
        <v>116</v>
      </c>
      <c r="S24" s="403" t="s">
        <v>12</v>
      </c>
    </row>
    <row r="25" spans="2:20" ht="35.1" customHeight="1" x14ac:dyDescent="0.35">
      <c r="B25" s="404">
        <v>44197</v>
      </c>
      <c r="C25" s="416">
        <v>4661.6720180758712</v>
      </c>
      <c r="D25" s="416">
        <v>951.36163634201444</v>
      </c>
      <c r="E25" s="416">
        <v>138488.67275631003</v>
      </c>
      <c r="F25" s="416">
        <v>787.11879874601789</v>
      </c>
      <c r="G25" s="416">
        <v>40.770101925254814</v>
      </c>
      <c r="H25" s="416">
        <v>663.79171368692573</v>
      </c>
      <c r="I25" s="416">
        <v>28394.9</v>
      </c>
      <c r="J25" s="416">
        <v>0</v>
      </c>
      <c r="K25" s="416">
        <v>140447.67836919593</v>
      </c>
      <c r="L25" s="416">
        <v>6064.5526613816537</v>
      </c>
      <c r="M25" s="416">
        <v>211.25034856307511</v>
      </c>
      <c r="N25" s="416">
        <v>12880.778753284942</v>
      </c>
      <c r="O25" s="416">
        <v>12385.055618249235</v>
      </c>
      <c r="P25" s="416">
        <v>2865.9067287461021</v>
      </c>
      <c r="Q25" s="416">
        <v>0</v>
      </c>
      <c r="R25" s="416">
        <v>925.27652670626901</v>
      </c>
      <c r="S25" s="409">
        <v>349768.7860312133</v>
      </c>
    </row>
    <row r="26" spans="2:20" ht="35.1" customHeight="1" x14ac:dyDescent="0.35">
      <c r="B26" s="404">
        <v>44228</v>
      </c>
      <c r="C26" s="416">
        <v>7826.9314623221153</v>
      </c>
      <c r="D26" s="416">
        <v>0</v>
      </c>
      <c r="E26" s="416">
        <v>137297.43204076285</v>
      </c>
      <c r="F26" s="416">
        <v>912.60150579248455</v>
      </c>
      <c r="G26" s="416">
        <v>0</v>
      </c>
      <c r="H26" s="416">
        <v>290.18216991778172</v>
      </c>
      <c r="I26" s="416">
        <v>25581.97</v>
      </c>
      <c r="J26" s="416">
        <v>0</v>
      </c>
      <c r="K26" s="416">
        <v>134007.58776896942</v>
      </c>
      <c r="L26" s="416">
        <v>5361.2684031710078</v>
      </c>
      <c r="M26" s="416">
        <v>169.04252892017271</v>
      </c>
      <c r="N26" s="416">
        <v>24831.717972334653</v>
      </c>
      <c r="O26" s="416">
        <v>11034.902466548445</v>
      </c>
      <c r="P26" s="416">
        <v>1081.9397852006455</v>
      </c>
      <c r="Q26" s="416">
        <v>0</v>
      </c>
      <c r="R26" s="416">
        <v>665.01609727656046</v>
      </c>
      <c r="S26" s="409">
        <v>349060.59220121609</v>
      </c>
    </row>
    <row r="27" spans="2:20" ht="35.1" customHeight="1" x14ac:dyDescent="0.35">
      <c r="B27" s="404">
        <v>44256</v>
      </c>
      <c r="C27" s="416">
        <v>7907.2026003884721</v>
      </c>
      <c r="D27" s="416">
        <v>2719.3086772109245</v>
      </c>
      <c r="E27" s="416">
        <v>167163.07681907676</v>
      </c>
      <c r="F27" s="416">
        <v>3256.6514284748569</v>
      </c>
      <c r="G27" s="416">
        <v>163.08040770101925</v>
      </c>
      <c r="H27" s="416">
        <v>380.86409801708851</v>
      </c>
      <c r="I27" s="416">
        <v>29848.97</v>
      </c>
      <c r="J27" s="416">
        <v>0</v>
      </c>
      <c r="K27" s="416">
        <v>156173.19743299359</v>
      </c>
      <c r="L27" s="416">
        <v>7919.5922989807477</v>
      </c>
      <c r="M27" s="416">
        <v>1169.934850392503</v>
      </c>
      <c r="N27" s="416">
        <v>29825.253711668622</v>
      </c>
      <c r="O27" s="416">
        <v>13974.689666290506</v>
      </c>
      <c r="P27" s="416">
        <v>2429.0410079176631</v>
      </c>
      <c r="Q27" s="416">
        <v>0</v>
      </c>
      <c r="R27" s="416">
        <v>1202.8594847181498</v>
      </c>
      <c r="S27" s="409">
        <v>424133.72248383088</v>
      </c>
    </row>
    <row r="28" spans="2:20" ht="35.1" customHeight="1" x14ac:dyDescent="0.35">
      <c r="B28" s="404">
        <v>44287</v>
      </c>
      <c r="C28" s="416">
        <v>8539.4616878741035</v>
      </c>
      <c r="D28" s="416">
        <v>4883.6563998890078</v>
      </c>
      <c r="E28" s="416">
        <v>160850.95865408177</v>
      </c>
      <c r="F28" s="416">
        <v>2711.3610437457219</v>
      </c>
      <c r="G28" s="416">
        <v>122.31030577576443</v>
      </c>
      <c r="H28" s="416">
        <v>36.272771239722715</v>
      </c>
      <c r="I28" s="416">
        <v>29289.62</v>
      </c>
      <c r="J28" s="416">
        <v>0</v>
      </c>
      <c r="K28" s="416">
        <v>150583.50320875802</v>
      </c>
      <c r="L28" s="416">
        <v>6054.3601359003396</v>
      </c>
      <c r="M28" s="416">
        <v>544.64733866810877</v>
      </c>
      <c r="N28" s="416">
        <v>21268.347092772703</v>
      </c>
      <c r="O28" s="416">
        <v>13994.599387393198</v>
      </c>
      <c r="P28" s="416">
        <v>1804.8384779834885</v>
      </c>
      <c r="Q28" s="416">
        <v>0</v>
      </c>
      <c r="R28" s="416">
        <v>3538.020837734382</v>
      </c>
      <c r="S28" s="409">
        <v>404221.95734181633</v>
      </c>
    </row>
    <row r="29" spans="2:20" ht="35.1" customHeight="1" x14ac:dyDescent="0.35">
      <c r="B29" s="404">
        <v>44317</v>
      </c>
      <c r="C29" s="416">
        <v>4564.5538510326232</v>
      </c>
      <c r="D29" s="416">
        <v>13051.492448567011</v>
      </c>
      <c r="E29" s="416">
        <v>124024.95289117226</v>
      </c>
      <c r="F29" s="416">
        <v>1813.7954927625631</v>
      </c>
      <c r="G29" s="416">
        <v>40.770101925254814</v>
      </c>
      <c r="H29" s="416">
        <v>808.88279864581659</v>
      </c>
      <c r="I29" s="416">
        <v>26311.79</v>
      </c>
      <c r="J29" s="416">
        <v>0</v>
      </c>
      <c r="K29" s="416">
        <v>130532.04983012458</v>
      </c>
      <c r="L29" s="416">
        <v>7359.0033975084934</v>
      </c>
      <c r="M29" s="416">
        <v>662.49799312168864</v>
      </c>
      <c r="N29" s="416">
        <v>23272.436899520882</v>
      </c>
      <c r="O29" s="416">
        <v>14264.468805416735</v>
      </c>
      <c r="P29" s="416">
        <v>3643.1559112072532</v>
      </c>
      <c r="Q29" s="416">
        <v>0</v>
      </c>
      <c r="R29" s="416">
        <v>2824.4171602883143</v>
      </c>
      <c r="S29" s="409">
        <v>353174.26758129342</v>
      </c>
    </row>
    <row r="30" spans="2:20" ht="35.1" customHeight="1" x14ac:dyDescent="0.35">
      <c r="B30" s="404">
        <v>44348</v>
      </c>
      <c r="C30" s="416">
        <v>7466.900543068934</v>
      </c>
      <c r="D30" s="416">
        <v>11082.372061679946</v>
      </c>
      <c r="E30" s="416">
        <v>139802.35417388438</v>
      </c>
      <c r="F30" s="416">
        <v>2579.4411160778413</v>
      </c>
      <c r="G30" s="416">
        <v>183.46545866364667</v>
      </c>
      <c r="H30" s="416">
        <v>326.45494115750444</v>
      </c>
      <c r="I30" s="416">
        <v>29123.23</v>
      </c>
      <c r="J30" s="416">
        <v>0</v>
      </c>
      <c r="K30" s="416">
        <v>141924.99056247639</v>
      </c>
      <c r="L30" s="416">
        <v>7195.9229898074746</v>
      </c>
      <c r="M30" s="416">
        <v>971.75160339014553</v>
      </c>
      <c r="N30" s="416">
        <v>29223.443718682134</v>
      </c>
      <c r="O30" s="416">
        <v>15073.754634854104</v>
      </c>
      <c r="P30" s="416">
        <v>2825.6846623796928</v>
      </c>
      <c r="Q30" s="416">
        <v>0</v>
      </c>
      <c r="R30" s="416">
        <v>1512.8904962693189</v>
      </c>
      <c r="S30" s="409">
        <v>389292.65696239157</v>
      </c>
    </row>
    <row r="31" spans="2:20" ht="35.1" customHeight="1" x14ac:dyDescent="0.35">
      <c r="B31" s="404">
        <v>44378</v>
      </c>
      <c r="C31" s="416">
        <v>6416.2405359337217</v>
      </c>
      <c r="D31" s="416">
        <v>2923.4550283426488</v>
      </c>
      <c r="E31" s="416">
        <v>134634.83264747387</v>
      </c>
      <c r="F31" s="416">
        <v>1189.7898481532493</v>
      </c>
      <c r="G31" s="416">
        <v>81.540203850509627</v>
      </c>
      <c r="H31" s="416">
        <v>377.23682089311626</v>
      </c>
      <c r="I31" s="416">
        <v>29619.71</v>
      </c>
      <c r="J31" s="416">
        <v>0</v>
      </c>
      <c r="K31" s="416">
        <v>139318.19554548885</v>
      </c>
      <c r="L31" s="416">
        <v>4973.9524348810874</v>
      </c>
      <c r="M31" s="416">
        <v>496.43831912322651</v>
      </c>
      <c r="N31" s="416">
        <v>26529.832774224076</v>
      </c>
      <c r="O31" s="416">
        <v>21570.691600838305</v>
      </c>
      <c r="P31" s="416">
        <v>2543.8902174188588</v>
      </c>
      <c r="Q31" s="416">
        <v>0</v>
      </c>
      <c r="R31" s="416">
        <v>1012.1426700354056</v>
      </c>
      <c r="S31" s="409">
        <v>371687.94864665694</v>
      </c>
    </row>
    <row r="32" spans="2:20" ht="35.1" customHeight="1" x14ac:dyDescent="0.35">
      <c r="B32" s="404">
        <v>44409</v>
      </c>
      <c r="C32" s="416">
        <v>6869.1283149007013</v>
      </c>
      <c r="D32" s="416">
        <v>0</v>
      </c>
      <c r="E32" s="416">
        <v>146077.84152843853</v>
      </c>
      <c r="F32" s="416">
        <v>1011.4666689200037</v>
      </c>
      <c r="G32" s="416">
        <v>142.69535673839184</v>
      </c>
      <c r="H32" s="416">
        <v>413.50959213283897</v>
      </c>
      <c r="I32" s="416">
        <v>29911.09</v>
      </c>
      <c r="J32" s="416">
        <v>0</v>
      </c>
      <c r="K32" s="416">
        <v>138714.53378633448</v>
      </c>
      <c r="L32" s="416">
        <v>7511.8912797281992</v>
      </c>
      <c r="M32" s="416">
        <v>268.71044337223157</v>
      </c>
      <c r="N32" s="416">
        <v>24480.788893301673</v>
      </c>
      <c r="O32" s="416">
        <v>19095.76011607287</v>
      </c>
      <c r="P32" s="416">
        <v>2813.6687425534251</v>
      </c>
      <c r="Q32" s="416">
        <v>0</v>
      </c>
      <c r="R32" s="416">
        <v>1051.8577355652637</v>
      </c>
      <c r="S32" s="409">
        <v>378362.94245805877</v>
      </c>
    </row>
    <row r="33" spans="2:21" ht="30" customHeight="1" x14ac:dyDescent="0.35">
      <c r="B33" s="404">
        <v>44440</v>
      </c>
      <c r="C33" s="416">
        <v>8223.3321441312874</v>
      </c>
      <c r="D33" s="416">
        <v>0</v>
      </c>
      <c r="E33" s="416">
        <v>146190.39571415292</v>
      </c>
      <c r="F33" s="416">
        <v>1831.7669824155209</v>
      </c>
      <c r="G33" s="416">
        <v>0</v>
      </c>
      <c r="H33" s="416">
        <v>355.47315814928265</v>
      </c>
      <c r="I33" s="416">
        <v>30741.48</v>
      </c>
      <c r="J33" s="416">
        <v>0</v>
      </c>
      <c r="K33" s="416">
        <v>137980.86070215175</v>
      </c>
      <c r="L33" s="416">
        <v>5952.4348810872025</v>
      </c>
      <c r="M33" s="416">
        <v>268.71044337223157</v>
      </c>
      <c r="N33" s="416">
        <v>21879.367600956539</v>
      </c>
      <c r="O33" s="416">
        <v>19442.608415282928</v>
      </c>
      <c r="P33" s="416">
        <v>1746.1700311805514</v>
      </c>
      <c r="Q33" s="416">
        <v>0</v>
      </c>
      <c r="R33" s="416">
        <v>837.73438226173073</v>
      </c>
      <c r="S33" s="409">
        <v>375450.33445514197</v>
      </c>
      <c r="T33" s="102"/>
      <c r="U33" s="103"/>
    </row>
    <row r="34" spans="2:21" ht="30" customHeight="1" x14ac:dyDescent="0.35">
      <c r="B34" s="404">
        <v>44470</v>
      </c>
      <c r="C34" s="416">
        <v>4911.4044476156496</v>
      </c>
      <c r="D34" s="416">
        <v>25833.59099377651</v>
      </c>
      <c r="E34" s="416">
        <v>138448.19718952535</v>
      </c>
      <c r="F34" s="416">
        <v>965.83659363037941</v>
      </c>
      <c r="G34" s="416">
        <v>0</v>
      </c>
      <c r="H34" s="416">
        <v>286.55489279380947</v>
      </c>
      <c r="I34" s="416">
        <v>26882.613000000001</v>
      </c>
      <c r="J34" s="416">
        <v>0</v>
      </c>
      <c r="K34" s="416">
        <v>137913.36353340885</v>
      </c>
      <c r="L34" s="416">
        <v>6054.3601359003396</v>
      </c>
      <c r="M34" s="416">
        <v>465.59576823301757</v>
      </c>
      <c r="N34" s="416">
        <v>25199.547079252679</v>
      </c>
      <c r="O34" s="416">
        <v>20827.825245848784</v>
      </c>
      <c r="P34" s="416">
        <v>3005.9547248252957</v>
      </c>
      <c r="Q34" s="416">
        <v>0</v>
      </c>
      <c r="R34" s="416">
        <v>1064.7862568973237</v>
      </c>
      <c r="S34" s="409">
        <v>391859.62986170792</v>
      </c>
      <c r="T34" s="102"/>
      <c r="U34" s="103"/>
    </row>
    <row r="35" spans="2:21" ht="30" customHeight="1" x14ac:dyDescent="0.35">
      <c r="B35" s="404">
        <v>44501</v>
      </c>
      <c r="C35" s="416">
        <v>5336.0486780037263</v>
      </c>
      <c r="D35" s="416">
        <v>4407.5643160106238</v>
      </c>
      <c r="E35" s="416">
        <v>153907.2441969529</v>
      </c>
      <c r="F35" s="416">
        <v>2008.7297094040205</v>
      </c>
      <c r="G35" s="416">
        <v>285.39071347678367</v>
      </c>
      <c r="H35" s="416">
        <v>210.38207319039176</v>
      </c>
      <c r="I35" s="416">
        <v>28825.64</v>
      </c>
      <c r="J35" s="416">
        <v>0</v>
      </c>
      <c r="K35" s="416">
        <v>142862.13665534163</v>
      </c>
      <c r="L35" s="416">
        <v>7267.2706681766704</v>
      </c>
      <c r="M35" s="416">
        <v>1403.547315853071</v>
      </c>
      <c r="N35" s="416">
        <v>28318.700725856197</v>
      </c>
      <c r="O35" s="416">
        <v>17725.777849427697</v>
      </c>
      <c r="P35" s="416">
        <v>2927.9002560354224</v>
      </c>
      <c r="Q35" s="416">
        <v>0</v>
      </c>
      <c r="R35" s="416">
        <v>1315.1601700142805</v>
      </c>
      <c r="S35" s="409">
        <v>396801.49332774343</v>
      </c>
      <c r="T35" s="102"/>
      <c r="U35" s="103"/>
    </row>
    <row r="36" spans="2:21" ht="30" customHeight="1" x14ac:dyDescent="0.35">
      <c r="B36" s="404">
        <v>44531</v>
      </c>
      <c r="C36" s="416">
        <v>6593.6298410433265</v>
      </c>
      <c r="D36" s="416">
        <v>23472.521504736986</v>
      </c>
      <c r="E36" s="416">
        <v>165760.16325426937</v>
      </c>
      <c r="F36" s="416">
        <v>1859.8860938120547</v>
      </c>
      <c r="G36" s="416">
        <v>40.770101925254814</v>
      </c>
      <c r="H36" s="416">
        <v>435.27325487667258</v>
      </c>
      <c r="I36" s="416">
        <v>30947.062000000002</v>
      </c>
      <c r="J36" s="416">
        <v>0</v>
      </c>
      <c r="K36" s="416">
        <v>161127.33106832768</v>
      </c>
      <c r="L36" s="416">
        <v>6879.9546998867499</v>
      </c>
      <c r="M36" s="416">
        <v>253.50041827569015</v>
      </c>
      <c r="N36" s="416">
        <v>29425.31455176901</v>
      </c>
      <c r="O36" s="416">
        <v>22567.467354505887</v>
      </c>
      <c r="P36" s="416">
        <v>3296.4011390618793</v>
      </c>
      <c r="Q36" s="416">
        <v>0</v>
      </c>
      <c r="R36" s="416">
        <v>1129.6823639759004</v>
      </c>
      <c r="S36" s="409">
        <v>453788.9576464665</v>
      </c>
      <c r="T36" s="102"/>
      <c r="U36" s="103"/>
    </row>
    <row r="37" spans="2:21" s="418" customFormat="1" ht="30" customHeight="1" x14ac:dyDescent="0.3">
      <c r="B37" s="408" t="s">
        <v>12</v>
      </c>
      <c r="C37" s="417">
        <v>79316.506124390537</v>
      </c>
      <c r="D37" s="417">
        <v>89325.323066555677</v>
      </c>
      <c r="E37" s="417">
        <v>1752646.1218661009</v>
      </c>
      <c r="F37" s="417">
        <v>20928.445281934713</v>
      </c>
      <c r="G37" s="417">
        <v>1100.79275198188</v>
      </c>
      <c r="H37" s="417">
        <v>4584.8782847009516</v>
      </c>
      <c r="I37" s="417">
        <v>345478.07500000001</v>
      </c>
      <c r="J37" s="417">
        <v>0</v>
      </c>
      <c r="K37" s="417">
        <v>1711585.428463571</v>
      </c>
      <c r="L37" s="417">
        <v>78594.563986409965</v>
      </c>
      <c r="M37" s="417">
        <v>6885.6273712851626</v>
      </c>
      <c r="N37" s="417">
        <v>297135.52977362415</v>
      </c>
      <c r="O37" s="417">
        <v>201957.60116072866</v>
      </c>
      <c r="P37" s="417">
        <v>30984.551684510279</v>
      </c>
      <c r="Q37" s="417">
        <v>0</v>
      </c>
      <c r="R37" s="417">
        <v>17079.844181742897</v>
      </c>
      <c r="S37" s="417">
        <v>4637603.2889975365</v>
      </c>
    </row>
    <row r="38" spans="2:21" s="418" customFormat="1" ht="35.1" customHeight="1" x14ac:dyDescent="0.3">
      <c r="B38" s="414" t="s">
        <v>120</v>
      </c>
      <c r="C38" s="420"/>
      <c r="D38" s="420"/>
      <c r="E38" s="420"/>
      <c r="F38" s="420"/>
      <c r="G38" s="420"/>
      <c r="H38" s="420"/>
      <c r="I38" s="420"/>
      <c r="J38" s="420"/>
      <c r="K38" s="420"/>
      <c r="L38" s="453"/>
      <c r="M38" s="420"/>
      <c r="N38" s="420"/>
      <c r="O38" s="420"/>
      <c r="P38" s="420"/>
      <c r="Q38" s="463"/>
    </row>
    <row r="39" spans="2:21" ht="30" customHeight="1" x14ac:dyDescent="0.3">
      <c r="B39" s="414" t="s">
        <v>121</v>
      </c>
      <c r="C39" s="102"/>
      <c r="I39" s="102"/>
      <c r="J39" s="102"/>
      <c r="Q39" s="102"/>
    </row>
    <row r="40" spans="2:21" x14ac:dyDescent="0.25">
      <c r="D40" s="102"/>
      <c r="J40" s="102"/>
      <c r="Q40" s="102"/>
    </row>
    <row r="41" spans="2:21" x14ac:dyDescent="0.25">
      <c r="Q41" s="102"/>
    </row>
  </sheetData>
  <mergeCells count="2">
    <mergeCell ref="B1:P1"/>
    <mergeCell ref="B20:B21"/>
  </mergeCells>
  <pageMargins left="0.7" right="0.7" top="0.75" bottom="0.75" header="0.3" footer="0.3"/>
  <pageSetup scale="3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0750B-C413-47B4-B1DC-C03100CEA9E5}">
  <dimension ref="B1:W41"/>
  <sheetViews>
    <sheetView zoomScale="60" zoomScaleNormal="60" workbookViewId="0">
      <pane xSplit="2" ySplit="3" topLeftCell="C4" activePane="bottomRight" state="frozen"/>
      <selection pane="topRight" activeCell="C1" sqref="C1"/>
      <selection pane="bottomLeft" activeCell="A4" sqref="A4"/>
      <selection pane="bottomRight" activeCell="T3" sqref="T3"/>
    </sheetView>
  </sheetViews>
  <sheetFormatPr defaultColWidth="9.140625" defaultRowHeight="15" x14ac:dyDescent="0.25"/>
  <cols>
    <col min="1" max="1" width="9.140625" style="97"/>
    <col min="2" max="2" width="26.42578125" style="97" customWidth="1"/>
    <col min="3" max="3" width="19.140625" style="97" customWidth="1"/>
    <col min="4" max="4" width="22.28515625" style="97" customWidth="1"/>
    <col min="5" max="5" width="22" style="97" customWidth="1"/>
    <col min="6" max="6" width="21.85546875" style="97" customWidth="1"/>
    <col min="7" max="7" width="16.42578125" style="97" customWidth="1"/>
    <col min="8" max="8" width="19.28515625" style="97" customWidth="1"/>
    <col min="9" max="9" width="20.42578125" style="97" customWidth="1"/>
    <col min="10" max="10" width="22.5703125" style="97" customWidth="1"/>
    <col min="11" max="11" width="24.28515625" style="97" customWidth="1"/>
    <col min="12" max="13" width="21.5703125" style="97" customWidth="1"/>
    <col min="14" max="14" width="22.85546875" style="97" customWidth="1"/>
    <col min="15" max="15" width="20.5703125" style="97" customWidth="1"/>
    <col min="16" max="16" width="23.140625" style="97" customWidth="1"/>
    <col min="17" max="17" width="21.5703125" style="97" customWidth="1"/>
    <col min="18" max="18" width="18.42578125" style="97" bestFit="1" customWidth="1"/>
    <col min="19" max="19" width="17.42578125" style="97" customWidth="1"/>
    <col min="20" max="20" width="17" style="97" customWidth="1"/>
    <col min="21" max="21" width="28.7109375" style="97" customWidth="1"/>
    <col min="22" max="16384" width="9.140625" style="97"/>
  </cols>
  <sheetData>
    <row r="1" spans="2:23" ht="33" x14ac:dyDescent="0.25">
      <c r="B1" s="504" t="s">
        <v>122</v>
      </c>
      <c r="C1" s="504"/>
      <c r="D1" s="504"/>
      <c r="E1" s="504"/>
      <c r="F1" s="504"/>
      <c r="G1" s="504"/>
      <c r="H1" s="504"/>
      <c r="I1" s="504"/>
      <c r="J1" s="504"/>
      <c r="K1" s="504"/>
      <c r="L1" s="504"/>
      <c r="M1" s="504"/>
      <c r="N1" s="504"/>
      <c r="O1" s="504"/>
      <c r="P1" s="504"/>
    </row>
    <row r="2" spans="2:23" ht="25.5" x14ac:dyDescent="0.35">
      <c r="B2" s="400"/>
      <c r="E2" s="401"/>
      <c r="F2" s="401"/>
      <c r="G2" s="401"/>
      <c r="H2" s="402" t="s">
        <v>66</v>
      </c>
      <c r="I2" s="401"/>
      <c r="J2" s="401"/>
      <c r="K2" s="401"/>
      <c r="L2" s="401"/>
      <c r="N2" s="102"/>
    </row>
    <row r="3" spans="2:23" ht="67.5" customHeight="1" x14ac:dyDescent="0.25">
      <c r="B3" s="403" t="s">
        <v>95</v>
      </c>
      <c r="C3" s="403" t="s">
        <v>103</v>
      </c>
      <c r="D3" s="403" t="s">
        <v>104</v>
      </c>
      <c r="E3" s="403" t="s">
        <v>96</v>
      </c>
      <c r="F3" s="403" t="s">
        <v>69</v>
      </c>
      <c r="G3" s="403" t="s">
        <v>70</v>
      </c>
      <c r="H3" s="403" t="s">
        <v>16</v>
      </c>
      <c r="I3" s="403" t="s">
        <v>107</v>
      </c>
      <c r="J3" s="403" t="s">
        <v>108</v>
      </c>
      <c r="K3" s="403" t="s">
        <v>98</v>
      </c>
      <c r="L3" s="403" t="s">
        <v>72</v>
      </c>
      <c r="M3" s="403" t="s">
        <v>73</v>
      </c>
      <c r="N3" s="403" t="s">
        <v>74</v>
      </c>
      <c r="O3" s="403" t="s">
        <v>21</v>
      </c>
      <c r="P3" s="403" t="s">
        <v>75</v>
      </c>
      <c r="Q3" s="403" t="s">
        <v>115</v>
      </c>
      <c r="R3" s="403" t="s">
        <v>116</v>
      </c>
      <c r="S3" s="102"/>
    </row>
    <row r="4" spans="2:23" ht="30" customHeight="1" x14ac:dyDescent="0.35">
      <c r="B4" s="404">
        <v>44562</v>
      </c>
      <c r="C4" s="405">
        <v>5050000</v>
      </c>
      <c r="D4" s="405">
        <v>0</v>
      </c>
      <c r="E4" s="405">
        <v>168657700</v>
      </c>
      <c r="F4" s="405">
        <v>1242000</v>
      </c>
      <c r="G4" s="405">
        <v>216000</v>
      </c>
      <c r="H4" s="405">
        <v>166500</v>
      </c>
      <c r="I4" s="405">
        <v>27181832</v>
      </c>
      <c r="J4" s="405">
        <v>0</v>
      </c>
      <c r="K4" s="405">
        <v>185669300</v>
      </c>
      <c r="L4" s="405">
        <v>6088500</v>
      </c>
      <c r="M4" s="405">
        <v>0</v>
      </c>
      <c r="N4" s="405">
        <v>19664800</v>
      </c>
      <c r="O4" s="405">
        <v>24633900</v>
      </c>
      <c r="P4" s="405">
        <v>3795797</v>
      </c>
      <c r="Q4" s="407">
        <v>0</v>
      </c>
      <c r="R4" s="407">
        <v>807000</v>
      </c>
      <c r="S4" s="103"/>
      <c r="T4" s="102"/>
      <c r="U4" s="102"/>
      <c r="W4" s="102"/>
    </row>
    <row r="5" spans="2:23" ht="30" customHeight="1" x14ac:dyDescent="0.35">
      <c r="B5" s="404">
        <v>44593</v>
      </c>
      <c r="C5" s="405">
        <v>3686500</v>
      </c>
      <c r="D5" s="405">
        <v>5170000</v>
      </c>
      <c r="E5" s="405">
        <v>171203150</v>
      </c>
      <c r="F5" s="405">
        <v>2025897</v>
      </c>
      <c r="G5" s="405">
        <v>216000</v>
      </c>
      <c r="H5" s="405">
        <v>1093500</v>
      </c>
      <c r="I5" s="405">
        <v>24531663</v>
      </c>
      <c r="J5" s="405">
        <v>0</v>
      </c>
      <c r="K5" s="405">
        <v>183468650</v>
      </c>
      <c r="L5" s="405">
        <v>7209000</v>
      </c>
      <c r="M5" s="405">
        <v>1324000</v>
      </c>
      <c r="N5" s="405">
        <v>32559800</v>
      </c>
      <c r="O5" s="405">
        <v>24390000</v>
      </c>
      <c r="P5" s="405">
        <v>3389077</v>
      </c>
      <c r="Q5" s="407">
        <v>0</v>
      </c>
      <c r="R5" s="407">
        <v>1054500</v>
      </c>
      <c r="S5" s="103"/>
    </row>
    <row r="6" spans="2:23" ht="30" customHeight="1" x14ac:dyDescent="0.35">
      <c r="B6" s="404">
        <v>44621</v>
      </c>
      <c r="C6" s="405">
        <v>7101000</v>
      </c>
      <c r="D6" s="405">
        <v>620000</v>
      </c>
      <c r="E6" s="407">
        <v>168582600</v>
      </c>
      <c r="F6" s="405">
        <v>1116000</v>
      </c>
      <c r="G6" s="405">
        <v>378000</v>
      </c>
      <c r="H6" s="405">
        <v>940500</v>
      </c>
      <c r="I6" s="405">
        <v>23364425</v>
      </c>
      <c r="J6" s="405">
        <v>0</v>
      </c>
      <c r="K6" s="405">
        <v>178101850</v>
      </c>
      <c r="L6" s="405">
        <v>5265000</v>
      </c>
      <c r="M6" s="405">
        <v>185500</v>
      </c>
      <c r="N6" s="405">
        <v>34251100</v>
      </c>
      <c r="O6" s="405">
        <v>21594000</v>
      </c>
      <c r="P6" s="405">
        <v>5302560</v>
      </c>
      <c r="Q6" s="407">
        <v>125000</v>
      </c>
      <c r="R6" s="407">
        <v>1041900</v>
      </c>
      <c r="S6" s="103"/>
    </row>
    <row r="7" spans="2:23" ht="30" customHeight="1" x14ac:dyDescent="0.35">
      <c r="B7" s="404">
        <v>44652</v>
      </c>
      <c r="C7" s="405">
        <v>6545500</v>
      </c>
      <c r="D7" s="405">
        <v>0</v>
      </c>
      <c r="E7" s="407">
        <v>182549800</v>
      </c>
      <c r="F7" s="405">
        <v>3590512</v>
      </c>
      <c r="G7" s="405">
        <v>54000</v>
      </c>
      <c r="H7" s="405">
        <v>36000</v>
      </c>
      <c r="I7" s="405">
        <v>26284281</v>
      </c>
      <c r="J7" s="405">
        <v>0</v>
      </c>
      <c r="K7" s="405">
        <v>194679100</v>
      </c>
      <c r="L7" s="405">
        <v>4077000</v>
      </c>
      <c r="M7" s="405">
        <v>400000</v>
      </c>
      <c r="N7" s="405">
        <v>31452800</v>
      </c>
      <c r="O7" s="405">
        <v>22362400</v>
      </c>
      <c r="P7" s="405">
        <v>5712685</v>
      </c>
      <c r="Q7" s="407">
        <v>0</v>
      </c>
      <c r="R7" s="407">
        <v>1048300</v>
      </c>
      <c r="S7" s="103"/>
    </row>
    <row r="8" spans="2:23" ht="30" customHeight="1" x14ac:dyDescent="0.35">
      <c r="B8" s="404">
        <v>44682</v>
      </c>
      <c r="C8" s="407">
        <v>4428500</v>
      </c>
      <c r="D8" s="407">
        <v>0</v>
      </c>
      <c r="E8" s="407">
        <v>175196200</v>
      </c>
      <c r="F8" s="407">
        <v>1674000</v>
      </c>
      <c r="G8" s="407">
        <v>0</v>
      </c>
      <c r="H8" s="407">
        <v>666000</v>
      </c>
      <c r="I8" s="407">
        <v>24295547</v>
      </c>
      <c r="J8" s="405">
        <v>0</v>
      </c>
      <c r="K8" s="407">
        <v>177209900</v>
      </c>
      <c r="L8" s="407">
        <v>4104000</v>
      </c>
      <c r="M8" s="407">
        <v>90500</v>
      </c>
      <c r="N8" s="407">
        <v>31483100</v>
      </c>
      <c r="O8" s="407">
        <v>21134800</v>
      </c>
      <c r="P8" s="407">
        <v>3618828</v>
      </c>
      <c r="Q8" s="407">
        <v>0</v>
      </c>
      <c r="R8" s="407">
        <v>521400</v>
      </c>
      <c r="S8" s="103"/>
      <c r="T8" s="102"/>
    </row>
    <row r="9" spans="2:23" ht="30" customHeight="1" x14ac:dyDescent="0.35">
      <c r="B9" s="404">
        <v>44713</v>
      </c>
      <c r="C9" s="405">
        <v>5443500</v>
      </c>
      <c r="D9" s="405">
        <v>0</v>
      </c>
      <c r="E9" s="407">
        <v>165614550</v>
      </c>
      <c r="F9" s="405">
        <v>2601000</v>
      </c>
      <c r="G9" s="405">
        <v>0</v>
      </c>
      <c r="H9" s="405">
        <v>310500</v>
      </c>
      <c r="I9" s="405">
        <v>25123749</v>
      </c>
      <c r="J9" s="405">
        <v>0</v>
      </c>
      <c r="K9" s="405">
        <v>172262700</v>
      </c>
      <c r="L9" s="405">
        <v>2092500</v>
      </c>
      <c r="M9" s="405">
        <v>0</v>
      </c>
      <c r="N9" s="405">
        <v>32478700</v>
      </c>
      <c r="O9" s="405">
        <v>22141700</v>
      </c>
      <c r="P9" s="405">
        <v>2256640</v>
      </c>
      <c r="Q9" s="407">
        <v>359930</v>
      </c>
      <c r="R9" s="407">
        <v>552300</v>
      </c>
      <c r="S9" s="103"/>
      <c r="T9" s="102"/>
      <c r="U9" s="102"/>
    </row>
    <row r="10" spans="2:23" ht="30" customHeight="1" x14ac:dyDescent="0.35">
      <c r="B10" s="404">
        <v>44743</v>
      </c>
      <c r="C10" s="405">
        <v>3485500</v>
      </c>
      <c r="D10" s="405">
        <v>0</v>
      </c>
      <c r="E10" s="407">
        <v>143454300</v>
      </c>
      <c r="F10" s="405">
        <v>1719000</v>
      </c>
      <c r="G10" s="405">
        <v>0</v>
      </c>
      <c r="H10" s="405">
        <v>405000</v>
      </c>
      <c r="I10" s="405">
        <v>25984502</v>
      </c>
      <c r="J10" s="405">
        <v>0</v>
      </c>
      <c r="K10" s="405">
        <v>157605950</v>
      </c>
      <c r="L10" s="405">
        <v>3550500</v>
      </c>
      <c r="M10" s="405">
        <v>0</v>
      </c>
      <c r="N10" s="405">
        <v>30329700</v>
      </c>
      <c r="O10" s="405">
        <v>19709800</v>
      </c>
      <c r="P10" s="405">
        <v>5827390</v>
      </c>
      <c r="Q10" s="407"/>
      <c r="R10" s="407">
        <v>672300</v>
      </c>
      <c r="S10" s="103"/>
      <c r="T10" s="102"/>
    </row>
    <row r="11" spans="2:23" ht="30" customHeight="1" x14ac:dyDescent="0.35">
      <c r="B11" s="404">
        <v>44774</v>
      </c>
      <c r="C11" s="405">
        <v>1638000</v>
      </c>
      <c r="D11" s="405">
        <v>0</v>
      </c>
      <c r="E11" s="405">
        <v>169450700</v>
      </c>
      <c r="F11" s="405">
        <v>2883255</v>
      </c>
      <c r="G11" s="405">
        <v>216000</v>
      </c>
      <c r="H11" s="405">
        <v>342000</v>
      </c>
      <c r="I11" s="405">
        <v>28238023</v>
      </c>
      <c r="J11" s="405">
        <v>0</v>
      </c>
      <c r="K11" s="405">
        <v>187187000</v>
      </c>
      <c r="L11" s="405">
        <v>4968000</v>
      </c>
      <c r="M11" s="405">
        <v>54000</v>
      </c>
      <c r="N11" s="405">
        <v>33094300</v>
      </c>
      <c r="O11" s="405">
        <v>24406500</v>
      </c>
      <c r="P11" s="405">
        <v>6064550</v>
      </c>
      <c r="Q11" s="407">
        <v>0</v>
      </c>
      <c r="R11" s="407">
        <v>740100</v>
      </c>
      <c r="S11" s="103"/>
      <c r="T11" s="102"/>
      <c r="U11" s="103"/>
    </row>
    <row r="12" spans="2:23" ht="30" customHeight="1" x14ac:dyDescent="0.35">
      <c r="B12" s="404">
        <v>44805</v>
      </c>
      <c r="C12" s="405">
        <v>3818500</v>
      </c>
      <c r="D12" s="405">
        <v>0</v>
      </c>
      <c r="E12" s="405">
        <v>143125900</v>
      </c>
      <c r="F12" s="405">
        <v>1908000</v>
      </c>
      <c r="G12" s="405">
        <v>54000</v>
      </c>
      <c r="H12" s="405">
        <v>450000</v>
      </c>
      <c r="I12" s="405">
        <v>25781123</v>
      </c>
      <c r="J12" s="405">
        <v>0</v>
      </c>
      <c r="K12" s="405">
        <v>167139000</v>
      </c>
      <c r="L12" s="405">
        <v>1633500</v>
      </c>
      <c r="M12" s="405">
        <v>54000</v>
      </c>
      <c r="N12" s="405">
        <v>28783400</v>
      </c>
      <c r="O12" s="405">
        <v>18807400</v>
      </c>
      <c r="P12" s="405">
        <v>54000</v>
      </c>
      <c r="Q12" s="407">
        <v>0</v>
      </c>
      <c r="R12" s="407">
        <v>1221600</v>
      </c>
      <c r="S12" s="103"/>
      <c r="T12" s="102"/>
      <c r="U12" s="103"/>
    </row>
    <row r="13" spans="2:23" ht="30" customHeight="1" x14ac:dyDescent="0.35">
      <c r="B13" s="404">
        <v>44835</v>
      </c>
      <c r="C13" s="405">
        <v>4544500</v>
      </c>
      <c r="D13" s="405">
        <v>0</v>
      </c>
      <c r="E13" s="405">
        <v>147463600</v>
      </c>
      <c r="F13" s="405">
        <v>2331772</v>
      </c>
      <c r="G13" s="405">
        <v>162000</v>
      </c>
      <c r="H13" s="405">
        <v>0</v>
      </c>
      <c r="I13" s="405">
        <v>26487222</v>
      </c>
      <c r="J13" s="405">
        <v>0</v>
      </c>
      <c r="K13" s="405">
        <v>166274900</v>
      </c>
      <c r="L13" s="405">
        <v>594000</v>
      </c>
      <c r="M13" s="405">
        <v>559300</v>
      </c>
      <c r="N13" s="405">
        <v>26872000</v>
      </c>
      <c r="O13" s="405">
        <v>21608200</v>
      </c>
      <c r="P13" s="405">
        <v>13235020</v>
      </c>
      <c r="Q13" s="407">
        <v>0</v>
      </c>
      <c r="R13" s="407">
        <v>1469800</v>
      </c>
      <c r="S13" s="103"/>
      <c r="T13" s="102"/>
      <c r="U13" s="103"/>
    </row>
    <row r="14" spans="2:23" ht="30" customHeight="1" x14ac:dyDescent="0.35">
      <c r="B14" s="404">
        <v>44866</v>
      </c>
      <c r="C14" s="405">
        <v>5000000</v>
      </c>
      <c r="D14" s="405">
        <v>0</v>
      </c>
      <c r="E14" s="405">
        <v>133343300</v>
      </c>
      <c r="F14" s="405">
        <v>1696500</v>
      </c>
      <c r="G14" s="405">
        <v>54000</v>
      </c>
      <c r="H14" s="405">
        <v>308000</v>
      </c>
      <c r="I14" s="405">
        <v>23067734</v>
      </c>
      <c r="J14" s="405">
        <v>0</v>
      </c>
      <c r="K14" s="405">
        <v>156837800</v>
      </c>
      <c r="L14" s="405">
        <v>0</v>
      </c>
      <c r="M14" s="405">
        <v>99000</v>
      </c>
      <c r="N14" s="405">
        <v>30365500</v>
      </c>
      <c r="O14" s="405">
        <v>18388200</v>
      </c>
      <c r="P14" s="405">
        <v>5153000</v>
      </c>
      <c r="Q14" s="407">
        <v>0</v>
      </c>
      <c r="R14" s="407">
        <v>2171100</v>
      </c>
      <c r="S14" s="103"/>
      <c r="T14" s="102"/>
      <c r="U14" s="103"/>
    </row>
    <row r="15" spans="2:23" ht="30" customHeight="1" x14ac:dyDescent="0.35">
      <c r="B15" s="404">
        <v>44896</v>
      </c>
      <c r="C15" s="405">
        <v>2437500</v>
      </c>
      <c r="D15" s="405">
        <v>0</v>
      </c>
      <c r="E15" s="405">
        <v>152213900</v>
      </c>
      <c r="F15" s="405">
        <v>3593299</v>
      </c>
      <c r="G15" s="405">
        <v>0</v>
      </c>
      <c r="H15" s="405">
        <v>229000</v>
      </c>
      <c r="I15" s="405">
        <v>24736108</v>
      </c>
      <c r="J15" s="405">
        <v>0</v>
      </c>
      <c r="K15" s="405">
        <v>186244000</v>
      </c>
      <c r="L15" s="405">
        <v>0</v>
      </c>
      <c r="M15" s="405">
        <v>0</v>
      </c>
      <c r="N15" s="405">
        <v>33420500</v>
      </c>
      <c r="O15" s="405">
        <v>20738700</v>
      </c>
      <c r="P15" s="405">
        <v>4175420</v>
      </c>
      <c r="Q15" s="407">
        <v>0</v>
      </c>
      <c r="R15" s="407">
        <v>2257900</v>
      </c>
      <c r="S15" s="406"/>
      <c r="T15" s="102"/>
      <c r="U15" s="103"/>
    </row>
    <row r="16" spans="2:23" ht="30" customHeight="1" x14ac:dyDescent="0.3">
      <c r="B16" s="408" t="s">
        <v>12</v>
      </c>
      <c r="C16" s="409">
        <v>53179000</v>
      </c>
      <c r="D16" s="409">
        <v>5790000</v>
      </c>
      <c r="E16" s="409">
        <v>1920855700</v>
      </c>
      <c r="F16" s="409">
        <v>26381235</v>
      </c>
      <c r="G16" s="409">
        <v>1350000</v>
      </c>
      <c r="H16" s="409">
        <v>4947000</v>
      </c>
      <c r="I16" s="409">
        <v>305076209</v>
      </c>
      <c r="J16" s="409">
        <v>0</v>
      </c>
      <c r="K16" s="409">
        <v>2112680150</v>
      </c>
      <c r="L16" s="409">
        <v>39582000</v>
      </c>
      <c r="M16" s="409">
        <v>2766300</v>
      </c>
      <c r="N16" s="409">
        <v>364755700</v>
      </c>
      <c r="O16" s="409">
        <v>259915600</v>
      </c>
      <c r="P16" s="409">
        <v>58584967</v>
      </c>
      <c r="Q16" s="409">
        <v>484930</v>
      </c>
      <c r="R16" s="409">
        <v>13558200</v>
      </c>
      <c r="T16" s="102"/>
    </row>
    <row r="17" spans="2:20" x14ac:dyDescent="0.25">
      <c r="C17" s="103"/>
      <c r="D17" s="103"/>
      <c r="E17" s="103"/>
      <c r="F17" s="103"/>
      <c r="G17" s="103"/>
      <c r="H17" s="103"/>
      <c r="I17" s="103"/>
      <c r="J17" s="103"/>
      <c r="K17" s="103"/>
      <c r="L17" s="103"/>
      <c r="N17" s="103"/>
    </row>
    <row r="18" spans="2:20" x14ac:dyDescent="0.25">
      <c r="C18" s="467"/>
      <c r="D18" s="467"/>
      <c r="E18" s="467"/>
      <c r="F18" s="467"/>
      <c r="G18" s="467"/>
      <c r="H18" s="467"/>
      <c r="I18" s="467"/>
      <c r="J18" s="467"/>
      <c r="K18" s="467"/>
      <c r="L18" s="467"/>
      <c r="M18" s="467"/>
      <c r="N18" s="467"/>
      <c r="O18" s="467"/>
      <c r="P18" s="467"/>
    </row>
    <row r="19" spans="2:20" x14ac:dyDescent="0.25">
      <c r="E19" s="102"/>
      <c r="F19" s="102"/>
      <c r="I19" s="102"/>
      <c r="J19" s="102"/>
      <c r="K19" s="102"/>
      <c r="L19" s="102"/>
    </row>
    <row r="20" spans="2:20" ht="44.25" customHeight="1" x14ac:dyDescent="0.25">
      <c r="B20" s="505" t="s">
        <v>88</v>
      </c>
      <c r="C20" s="411" t="s">
        <v>103</v>
      </c>
      <c r="D20" s="411" t="s">
        <v>104</v>
      </c>
      <c r="E20" s="411" t="s">
        <v>96</v>
      </c>
      <c r="F20" s="411" t="s">
        <v>69</v>
      </c>
      <c r="G20" s="411" t="s">
        <v>70</v>
      </c>
      <c r="H20" s="411" t="s">
        <v>16</v>
      </c>
      <c r="I20" s="411" t="s">
        <v>107</v>
      </c>
      <c r="J20" s="411" t="s">
        <v>108</v>
      </c>
      <c r="K20" s="411" t="s">
        <v>98</v>
      </c>
      <c r="L20" s="411" t="s">
        <v>72</v>
      </c>
      <c r="M20" s="411" t="s">
        <v>73</v>
      </c>
      <c r="N20" s="411" t="s">
        <v>74</v>
      </c>
      <c r="O20" s="411" t="s">
        <v>21</v>
      </c>
      <c r="P20" s="411" t="s">
        <v>75</v>
      </c>
      <c r="Q20" s="411" t="s">
        <v>123</v>
      </c>
      <c r="R20" s="411" t="s">
        <v>124</v>
      </c>
    </row>
    <row r="21" spans="2:20" ht="33" customHeight="1" x14ac:dyDescent="0.3">
      <c r="B21" s="505"/>
      <c r="C21" s="412">
        <v>1009.08</v>
      </c>
      <c r="D21" s="412">
        <v>1009.08</v>
      </c>
      <c r="E21" s="412">
        <v>1183.43</v>
      </c>
      <c r="F21" s="412">
        <v>1183.43</v>
      </c>
      <c r="G21" s="413">
        <v>1324.5</v>
      </c>
      <c r="H21" s="413">
        <v>1240.5999999999999</v>
      </c>
      <c r="I21" s="413">
        <v>1000</v>
      </c>
      <c r="J21" s="413">
        <v>1000</v>
      </c>
      <c r="K21" s="413">
        <v>1324.5</v>
      </c>
      <c r="L21" s="413">
        <v>1324.5</v>
      </c>
      <c r="M21" s="412">
        <v>1183.43</v>
      </c>
      <c r="N21" s="412">
        <v>1183.43</v>
      </c>
      <c r="O21" s="413">
        <v>1240.5999999999999</v>
      </c>
      <c r="P21" s="412">
        <v>1183.43</v>
      </c>
      <c r="Q21" s="412">
        <v>1183.43</v>
      </c>
      <c r="R21" s="412">
        <v>1183.43</v>
      </c>
    </row>
    <row r="22" spans="2:20" ht="18" customHeight="1" x14ac:dyDescent="0.25"/>
    <row r="23" spans="2:20" ht="22.5" x14ac:dyDescent="0.3">
      <c r="C23" s="414" t="s">
        <v>90</v>
      </c>
      <c r="D23" s="414"/>
      <c r="T23" s="102"/>
    </row>
    <row r="24" spans="2:20" ht="67.5" x14ac:dyDescent="0.25">
      <c r="B24" s="403" t="s">
        <v>95</v>
      </c>
      <c r="C24" s="403" t="s">
        <v>103</v>
      </c>
      <c r="D24" s="403" t="s">
        <v>104</v>
      </c>
      <c r="E24" s="403" t="s">
        <v>96</v>
      </c>
      <c r="F24" s="415" t="s">
        <v>69</v>
      </c>
      <c r="G24" s="403" t="s">
        <v>70</v>
      </c>
      <c r="H24" s="403" t="s">
        <v>16</v>
      </c>
      <c r="I24" s="403" t="s">
        <v>107</v>
      </c>
      <c r="J24" s="403" t="s">
        <v>108</v>
      </c>
      <c r="K24" s="403" t="s">
        <v>98</v>
      </c>
      <c r="L24" s="403" t="s">
        <v>72</v>
      </c>
      <c r="M24" s="403" t="s">
        <v>73</v>
      </c>
      <c r="N24" s="403" t="s">
        <v>74</v>
      </c>
      <c r="O24" s="403" t="s">
        <v>21</v>
      </c>
      <c r="P24" s="403" t="s">
        <v>75</v>
      </c>
      <c r="Q24" s="403" t="s">
        <v>115</v>
      </c>
      <c r="R24" s="403" t="s">
        <v>116</v>
      </c>
      <c r="S24" s="403" t="s">
        <v>25</v>
      </c>
    </row>
    <row r="25" spans="2:20" ht="35.1" customHeight="1" x14ac:dyDescent="0.35">
      <c r="B25" s="404">
        <v>44562</v>
      </c>
      <c r="C25" s="416">
        <v>5004.5586078408051</v>
      </c>
      <c r="D25" s="416">
        <v>0</v>
      </c>
      <c r="E25" s="416">
        <v>142515.99165138623</v>
      </c>
      <c r="F25" s="416">
        <v>1049.4917316613571</v>
      </c>
      <c r="G25" s="416">
        <v>163.08040770101925</v>
      </c>
      <c r="H25" s="416">
        <v>134.20925358697406</v>
      </c>
      <c r="I25" s="416">
        <v>27181.831999999999</v>
      </c>
      <c r="J25" s="416">
        <v>0</v>
      </c>
      <c r="K25" s="416">
        <v>140180.67195167989</v>
      </c>
      <c r="L25" s="416">
        <v>4596.8289920724801</v>
      </c>
      <c r="M25" s="416">
        <v>0</v>
      </c>
      <c r="N25" s="416">
        <v>16616.783417692637</v>
      </c>
      <c r="O25" s="416">
        <v>19856.44043204901</v>
      </c>
      <c r="P25" s="416">
        <v>3207.4537572986992</v>
      </c>
      <c r="Q25" s="416">
        <v>0</v>
      </c>
      <c r="R25" s="416">
        <v>681.91612516160649</v>
      </c>
      <c r="S25" s="409">
        <v>361189.2583281307</v>
      </c>
    </row>
    <row r="26" spans="2:20" ht="35.1" customHeight="1" x14ac:dyDescent="0.35">
      <c r="B26" s="404">
        <v>44593</v>
      </c>
      <c r="C26" s="416">
        <v>3653.3277837237879</v>
      </c>
      <c r="D26" s="416">
        <v>5123.4788123835569</v>
      </c>
      <c r="E26" s="416">
        <v>144666.90045038573</v>
      </c>
      <c r="F26" s="416">
        <v>1711.8857896115528</v>
      </c>
      <c r="G26" s="416">
        <v>163.08040770101925</v>
      </c>
      <c r="H26" s="416">
        <v>881.42834112526202</v>
      </c>
      <c r="I26" s="416">
        <v>24531.663</v>
      </c>
      <c r="J26" s="416">
        <v>0</v>
      </c>
      <c r="K26" s="416">
        <v>138519.17704794262</v>
      </c>
      <c r="L26" s="416">
        <v>5442.8086070215177</v>
      </c>
      <c r="M26" s="416">
        <v>1118.7818459900459</v>
      </c>
      <c r="N26" s="416">
        <v>27513.076396576053</v>
      </c>
      <c r="O26" s="416">
        <v>19659.842011929712</v>
      </c>
      <c r="P26" s="416">
        <v>2863.7747902284036</v>
      </c>
      <c r="Q26" s="416">
        <v>0</v>
      </c>
      <c r="R26" s="416">
        <v>891.05397023905084</v>
      </c>
      <c r="S26" s="409">
        <v>376740.27925485832</v>
      </c>
    </row>
    <row r="27" spans="2:20" ht="35.1" customHeight="1" x14ac:dyDescent="0.35">
      <c r="B27" s="404">
        <v>44621</v>
      </c>
      <c r="C27" s="416">
        <v>7037.1031038173387</v>
      </c>
      <c r="D27" s="416">
        <v>614.42105680421764</v>
      </c>
      <c r="E27" s="416">
        <v>142452.53204667786</v>
      </c>
      <c r="F27" s="416">
        <v>943.02155598556737</v>
      </c>
      <c r="G27" s="416">
        <v>285.39071347678367</v>
      </c>
      <c r="H27" s="416">
        <v>758.10091891020477</v>
      </c>
      <c r="I27" s="416">
        <v>23364.424999999999</v>
      </c>
      <c r="J27" s="416">
        <v>0</v>
      </c>
      <c r="K27" s="416">
        <v>134467.2329180823</v>
      </c>
      <c r="L27" s="416">
        <v>3975.0849377123441</v>
      </c>
      <c r="M27" s="416">
        <v>156.74775863380174</v>
      </c>
      <c r="N27" s="416">
        <v>28942.22725467497</v>
      </c>
      <c r="O27" s="416">
        <v>17406.093825568274</v>
      </c>
      <c r="P27" s="416">
        <v>4480.670593106478</v>
      </c>
      <c r="Q27" s="416">
        <v>105.62517428153755</v>
      </c>
      <c r="R27" s="416">
        <v>880.40695267147191</v>
      </c>
      <c r="S27" s="409">
        <v>365869.08381040313</v>
      </c>
    </row>
    <row r="28" spans="2:20" ht="35.1" customHeight="1" x14ac:dyDescent="0.35">
      <c r="B28" s="404">
        <v>44652</v>
      </c>
      <c r="C28" s="416">
        <v>6486.6016569548501</v>
      </c>
      <c r="D28" s="416">
        <v>0</v>
      </c>
      <c r="E28" s="416">
        <v>154254.83552047861</v>
      </c>
      <c r="F28" s="416">
        <v>3033.9876460796158</v>
      </c>
      <c r="G28" s="416">
        <v>40.770101925254814</v>
      </c>
      <c r="H28" s="416">
        <v>29.018216991778175</v>
      </c>
      <c r="I28" s="416">
        <v>26284.280999999999</v>
      </c>
      <c r="J28" s="416">
        <v>0</v>
      </c>
      <c r="K28" s="416">
        <v>146983.08795771989</v>
      </c>
      <c r="L28" s="416">
        <v>3078.1426953567384</v>
      </c>
      <c r="M28" s="416">
        <v>338.00055770092018</v>
      </c>
      <c r="N28" s="416">
        <v>26577.659853138757</v>
      </c>
      <c r="O28" s="416">
        <v>18025.471546026118</v>
      </c>
      <c r="P28" s="416">
        <v>4827.2267899242033</v>
      </c>
      <c r="Q28" s="416">
        <v>0</v>
      </c>
      <c r="R28" s="416">
        <v>885.81496159468657</v>
      </c>
      <c r="S28" s="409">
        <v>390844.89850389143</v>
      </c>
    </row>
    <row r="29" spans="2:20" ht="35.1" customHeight="1" x14ac:dyDescent="0.35">
      <c r="B29" s="404">
        <v>44682</v>
      </c>
      <c r="C29" s="416">
        <v>4388.6510484798036</v>
      </c>
      <c r="D29" s="416">
        <v>0</v>
      </c>
      <c r="E29" s="416">
        <v>148041.03326770489</v>
      </c>
      <c r="F29" s="416">
        <v>1414.5323339783511</v>
      </c>
      <c r="G29" s="416">
        <v>0</v>
      </c>
      <c r="H29" s="416">
        <v>536.83701434789623</v>
      </c>
      <c r="I29" s="416">
        <v>24295.546999999999</v>
      </c>
      <c r="J29" s="416">
        <v>0</v>
      </c>
      <c r="K29" s="416">
        <v>133793.80898452247</v>
      </c>
      <c r="L29" s="416">
        <v>3098.5277463193656</v>
      </c>
      <c r="M29" s="416">
        <v>76.472626179833199</v>
      </c>
      <c r="N29" s="416">
        <v>26603.263395384602</v>
      </c>
      <c r="O29" s="416">
        <v>17035.950346606482</v>
      </c>
      <c r="P29" s="416">
        <v>3057.9147055592639</v>
      </c>
      <c r="Q29" s="407">
        <v>0</v>
      </c>
      <c r="R29" s="407">
        <v>440.58372696314945</v>
      </c>
      <c r="S29" s="409">
        <v>362783.12219604611</v>
      </c>
    </row>
    <row r="30" spans="2:20" ht="35.1" customHeight="1" x14ac:dyDescent="0.35">
      <c r="B30" s="404">
        <v>44713</v>
      </c>
      <c r="C30" s="416">
        <v>5394.5177785705791</v>
      </c>
      <c r="D30" s="416">
        <v>0</v>
      </c>
      <c r="E30" s="416">
        <v>139944.52565846732</v>
      </c>
      <c r="F30" s="416">
        <v>2197.8486264502335</v>
      </c>
      <c r="G30" s="416">
        <v>0</v>
      </c>
      <c r="H30" s="416">
        <v>250.28212155408676</v>
      </c>
      <c r="I30" s="416">
        <v>25123.749</v>
      </c>
      <c r="J30" s="416">
        <v>0</v>
      </c>
      <c r="K30" s="416">
        <v>130058.66364665912</v>
      </c>
      <c r="L30" s="416">
        <v>1579.8414496036239</v>
      </c>
      <c r="M30" s="416">
        <v>0</v>
      </c>
      <c r="N30" s="416">
        <v>27444.546783502192</v>
      </c>
      <c r="O30" s="416">
        <v>17847.573754634854</v>
      </c>
      <c r="P30" s="416">
        <v>1906.8639463255113</v>
      </c>
      <c r="Q30" s="407">
        <v>304.14135183323049</v>
      </c>
      <c r="R30" s="407">
        <v>466.69427004554552</v>
      </c>
      <c r="S30" s="409">
        <v>352519.24838764634</v>
      </c>
    </row>
    <row r="31" spans="2:20" ht="35.1" customHeight="1" x14ac:dyDescent="0.35">
      <c r="B31" s="404">
        <v>44743</v>
      </c>
      <c r="C31" s="416">
        <v>3454.1364411146787</v>
      </c>
      <c r="D31" s="416">
        <v>0</v>
      </c>
      <c r="E31" s="416">
        <v>121219.08351148778</v>
      </c>
      <c r="F31" s="416">
        <v>1452.5573967197045</v>
      </c>
      <c r="G31" s="416">
        <v>0</v>
      </c>
      <c r="H31" s="416">
        <v>326.45494115750444</v>
      </c>
      <c r="I31" s="416">
        <v>25984.502</v>
      </c>
      <c r="J31" s="416">
        <v>0</v>
      </c>
      <c r="K31" s="416">
        <v>118992.78973197434</v>
      </c>
      <c r="L31" s="416">
        <v>2680.6342015855039</v>
      </c>
      <c r="M31" s="416">
        <v>0</v>
      </c>
      <c r="N31" s="416">
        <v>25628.638787253996</v>
      </c>
      <c r="O31" s="416">
        <v>15887.31259068193</v>
      </c>
      <c r="P31" s="416">
        <v>4924.1526748519136</v>
      </c>
      <c r="Q31" s="407">
        <v>0</v>
      </c>
      <c r="R31" s="407">
        <v>568.09443735582158</v>
      </c>
      <c r="S31" s="409">
        <v>321118.35671418317</v>
      </c>
    </row>
    <row r="32" spans="2:20" ht="35.1" customHeight="1" x14ac:dyDescent="0.35">
      <c r="B32" s="404">
        <v>44774</v>
      </c>
      <c r="C32" s="416">
        <v>1623.2607920085622</v>
      </c>
      <c r="D32" s="416">
        <v>0</v>
      </c>
      <c r="E32" s="416">
        <v>143186.07775702828</v>
      </c>
      <c r="F32" s="416">
        <v>2436.3544949849165</v>
      </c>
      <c r="G32" s="416">
        <v>163.08040770101925</v>
      </c>
      <c r="H32" s="416">
        <v>275.67306142189267</v>
      </c>
      <c r="I32" s="416">
        <v>28238.023000000001</v>
      </c>
      <c r="J32" s="416">
        <v>0</v>
      </c>
      <c r="K32" s="416">
        <v>141326.5383163458</v>
      </c>
      <c r="L32" s="416">
        <v>3750.849377123443</v>
      </c>
      <c r="M32" s="416">
        <v>45.630075289624223</v>
      </c>
      <c r="N32" s="416">
        <v>27964.729641803908</v>
      </c>
      <c r="O32" s="416">
        <v>19673.142028050945</v>
      </c>
      <c r="P32" s="416">
        <v>5124.5532055127887</v>
      </c>
      <c r="Q32" s="407">
        <v>0</v>
      </c>
      <c r="R32" s="407">
        <v>625.38553188612752</v>
      </c>
      <c r="S32" s="409">
        <v>374433.29768915736</v>
      </c>
    </row>
    <row r="33" spans="2:21" ht="30" customHeight="1" x14ac:dyDescent="0.35">
      <c r="B33" s="404">
        <v>44805</v>
      </c>
      <c r="C33" s="416">
        <v>3784.1400087208149</v>
      </c>
      <c r="D33" s="416">
        <v>0</v>
      </c>
      <c r="E33" s="416">
        <v>120941.58505361533</v>
      </c>
      <c r="F33" s="416">
        <v>1612.2626602333894</v>
      </c>
      <c r="G33" s="416">
        <v>40.770101925254814</v>
      </c>
      <c r="H33" s="416">
        <v>362.72771239722715</v>
      </c>
      <c r="I33" s="416">
        <v>25781.123</v>
      </c>
      <c r="J33" s="416">
        <v>0</v>
      </c>
      <c r="K33" s="416">
        <v>126190.26047565119</v>
      </c>
      <c r="L33" s="416">
        <v>1233.295583238958</v>
      </c>
      <c r="M33" s="416">
        <v>45.630075289624223</v>
      </c>
      <c r="N33" s="416">
        <v>24322.013131321666</v>
      </c>
      <c r="O33" s="416">
        <v>15159.922618088023</v>
      </c>
      <c r="P33" s="416">
        <v>45.630075289624223</v>
      </c>
      <c r="Q33" s="407">
        <v>0</v>
      </c>
      <c r="R33" s="407">
        <v>1032.2537032186103</v>
      </c>
      <c r="S33" s="409">
        <v>320551.6141989897</v>
      </c>
      <c r="T33" s="102"/>
      <c r="U33" s="103"/>
    </row>
    <row r="34" spans="2:21" ht="30" customHeight="1" x14ac:dyDescent="0.35">
      <c r="B34" s="404">
        <v>44835</v>
      </c>
      <c r="C34" s="416">
        <v>4503.6072462044631</v>
      </c>
      <c r="D34" s="416">
        <v>0</v>
      </c>
      <c r="E34" s="416">
        <v>124606.94760146353</v>
      </c>
      <c r="F34" s="416">
        <v>1970.3505910784752</v>
      </c>
      <c r="G34" s="416">
        <v>122.31030577576443</v>
      </c>
      <c r="H34" s="416">
        <v>0</v>
      </c>
      <c r="I34" s="416">
        <v>26487.222000000002</v>
      </c>
      <c r="J34" s="416">
        <v>0</v>
      </c>
      <c r="K34" s="416">
        <v>125537.86334465836</v>
      </c>
      <c r="L34" s="416">
        <v>448.47112117780296</v>
      </c>
      <c r="M34" s="416">
        <v>472.60927980531164</v>
      </c>
      <c r="N34" s="416">
        <v>22706.877466347818</v>
      </c>
      <c r="O34" s="416">
        <v>17417.539900048367</v>
      </c>
      <c r="P34" s="416">
        <v>11183.610352957081</v>
      </c>
      <c r="Q34" s="407">
        <v>0</v>
      </c>
      <c r="R34" s="407">
        <v>1241.9830492720312</v>
      </c>
      <c r="S34" s="409">
        <v>336699.39225878898</v>
      </c>
      <c r="T34" s="102"/>
      <c r="U34" s="103"/>
    </row>
    <row r="35" spans="2:21" ht="30" customHeight="1" x14ac:dyDescent="0.35">
      <c r="B35" s="404">
        <v>44866</v>
      </c>
      <c r="C35" s="416">
        <v>4955.0085226146584</v>
      </c>
      <c r="D35" s="416">
        <v>0</v>
      </c>
      <c r="E35" s="416">
        <v>112675.27441420278</v>
      </c>
      <c r="F35" s="416">
        <v>1433.5448653490278</v>
      </c>
      <c r="G35" s="416">
        <v>40.770101925254814</v>
      </c>
      <c r="H35" s="416">
        <v>248.26696759632438</v>
      </c>
      <c r="I35" s="416">
        <v>23067.734</v>
      </c>
      <c r="J35" s="416">
        <v>0</v>
      </c>
      <c r="K35" s="416">
        <v>118412.83503208758</v>
      </c>
      <c r="L35" s="416">
        <v>0</v>
      </c>
      <c r="M35" s="416">
        <v>83.655138030977753</v>
      </c>
      <c r="N35" s="416">
        <v>25658.88983716823</v>
      </c>
      <c r="O35" s="416">
        <v>14822.021602450428</v>
      </c>
      <c r="P35" s="416">
        <v>4354.2921845821047</v>
      </c>
      <c r="Q35" s="407">
        <v>0</v>
      </c>
      <c r="R35" s="407">
        <v>1834.5825270611695</v>
      </c>
      <c r="S35" s="409">
        <v>307586.87519306852</v>
      </c>
      <c r="T35" s="102"/>
      <c r="U35" s="103"/>
    </row>
    <row r="36" spans="2:21" ht="30" customHeight="1" x14ac:dyDescent="0.35">
      <c r="B36" s="404">
        <v>44896</v>
      </c>
      <c r="C36" s="416">
        <v>2415.5666547746459</v>
      </c>
      <c r="D36" s="416">
        <v>0</v>
      </c>
      <c r="E36" s="416">
        <v>128620.95772458024</v>
      </c>
      <c r="F36" s="416">
        <v>3036.342664965397</v>
      </c>
      <c r="G36" s="416">
        <v>0</v>
      </c>
      <c r="H36" s="416">
        <v>184.58810253103337</v>
      </c>
      <c r="I36" s="416">
        <v>24736.108</v>
      </c>
      <c r="J36" s="416">
        <v>0</v>
      </c>
      <c r="K36" s="416">
        <v>140614.57153642885</v>
      </c>
      <c r="L36" s="416">
        <v>0</v>
      </c>
      <c r="M36" s="416">
        <v>0</v>
      </c>
      <c r="N36" s="416">
        <v>28240.369096609007</v>
      </c>
      <c r="O36" s="416">
        <v>16716.669353538611</v>
      </c>
      <c r="P36" s="416">
        <v>3528.2357215889406</v>
      </c>
      <c r="Q36" s="416">
        <v>0</v>
      </c>
      <c r="R36" s="416">
        <v>1907.9286480822693</v>
      </c>
      <c r="S36" s="409">
        <v>350001.33750309894</v>
      </c>
      <c r="T36" s="102"/>
      <c r="U36" s="103"/>
    </row>
    <row r="37" spans="2:21" s="418" customFormat="1" ht="30" customHeight="1" x14ac:dyDescent="0.3">
      <c r="B37" s="408" t="s">
        <v>12</v>
      </c>
      <c r="C37" s="417">
        <v>52700.479644824991</v>
      </c>
      <c r="D37" s="417">
        <v>5737.899869187775</v>
      </c>
      <c r="E37" s="417">
        <v>1623125.7446574785</v>
      </c>
      <c r="F37" s="417">
        <v>22292.180357097586</v>
      </c>
      <c r="G37" s="417">
        <v>1019.2525481313703</v>
      </c>
      <c r="H37" s="417">
        <v>3987.5866516201836</v>
      </c>
      <c r="I37" s="417">
        <v>305076.20900000003</v>
      </c>
      <c r="J37" s="417">
        <v>0</v>
      </c>
      <c r="K37" s="417">
        <v>1595077.5009437522</v>
      </c>
      <c r="L37" s="417">
        <v>29884.484711211775</v>
      </c>
      <c r="M37" s="417">
        <v>2337.5273569201395</v>
      </c>
      <c r="N37" s="417">
        <v>308219.07506147382</v>
      </c>
      <c r="O37" s="417">
        <v>209507.98000967276</v>
      </c>
      <c r="P37" s="417">
        <v>49504.378797225007</v>
      </c>
      <c r="Q37" s="417">
        <v>409.76652611476806</v>
      </c>
      <c r="R37" s="417">
        <v>11456.69790355154</v>
      </c>
      <c r="S37" s="417">
        <v>4220336.7640382629</v>
      </c>
    </row>
    <row r="38" spans="2:21" s="418" customFormat="1" ht="35.1" customHeight="1" x14ac:dyDescent="0.3">
      <c r="B38" s="414" t="s">
        <v>120</v>
      </c>
      <c r="C38" s="420"/>
      <c r="D38" s="420"/>
      <c r="E38" s="420"/>
      <c r="F38" s="420"/>
      <c r="G38" s="420"/>
      <c r="H38" s="420"/>
      <c r="I38" s="420"/>
      <c r="J38" s="420"/>
      <c r="K38" s="420"/>
      <c r="L38" s="453"/>
      <c r="M38" s="420"/>
      <c r="N38" s="420"/>
      <c r="O38" s="420"/>
      <c r="P38" s="420"/>
      <c r="Q38" s="463"/>
    </row>
    <row r="39" spans="2:21" s="418" customFormat="1" ht="35.1" customHeight="1" x14ac:dyDescent="0.3">
      <c r="B39" s="414" t="s">
        <v>121</v>
      </c>
      <c r="C39" s="420"/>
      <c r="D39" s="420"/>
      <c r="E39" s="420"/>
      <c r="F39" s="420"/>
      <c r="G39" s="420"/>
      <c r="H39" s="420"/>
      <c r="I39" s="420"/>
      <c r="J39" s="420"/>
      <c r="K39" s="420"/>
      <c r="L39" s="453"/>
      <c r="M39" s="420"/>
      <c r="N39" s="420"/>
      <c r="O39" s="420"/>
      <c r="P39" s="420"/>
      <c r="Q39" s="463"/>
    </row>
    <row r="40" spans="2:21" x14ac:dyDescent="0.25">
      <c r="D40" s="102"/>
      <c r="J40" s="102"/>
      <c r="Q40" s="102"/>
    </row>
    <row r="41" spans="2:21" x14ac:dyDescent="0.25">
      <c r="Q41" s="102"/>
    </row>
  </sheetData>
  <mergeCells count="2">
    <mergeCell ref="B1:P1"/>
    <mergeCell ref="B20:B21"/>
  </mergeCells>
  <pageMargins left="0.7" right="0.7" top="0.75" bottom="0.75" header="0.3" footer="0.3"/>
  <pageSetup scale="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41"/>
  <sheetViews>
    <sheetView topLeftCell="A13" workbookViewId="0">
      <selection activeCell="C18" sqref="C18"/>
    </sheetView>
  </sheetViews>
  <sheetFormatPr defaultRowHeight="15" x14ac:dyDescent="0.25"/>
  <cols>
    <col min="2" max="2" width="17.7109375" customWidth="1"/>
    <col min="3" max="3" width="21" customWidth="1"/>
    <col min="4" max="4" width="17.42578125" customWidth="1"/>
    <col min="5" max="5" width="20.7109375" customWidth="1"/>
    <col min="6" max="6" width="15.140625" customWidth="1"/>
    <col min="7" max="7" width="14.7109375" customWidth="1"/>
    <col min="8" max="8" width="18.28515625" customWidth="1"/>
    <col min="9" max="9" width="18.140625" customWidth="1"/>
    <col min="10" max="10" width="20" customWidth="1"/>
    <col min="11" max="11" width="15.140625" customWidth="1"/>
    <col min="12" max="12" width="10.7109375" bestFit="1" customWidth="1"/>
    <col min="13" max="14" width="9.28515625" bestFit="1" customWidth="1"/>
  </cols>
  <sheetData>
    <row r="2" spans="2:10" x14ac:dyDescent="0.25">
      <c r="B2" s="475" t="s">
        <v>45</v>
      </c>
      <c r="C2" s="81"/>
      <c r="D2" s="474" t="s">
        <v>62</v>
      </c>
      <c r="E2" s="474"/>
      <c r="F2" s="474"/>
      <c r="G2" s="474"/>
      <c r="H2" s="474"/>
      <c r="I2" s="81"/>
      <c r="J2" s="81"/>
    </row>
    <row r="3" spans="2:10" x14ac:dyDescent="0.25">
      <c r="B3" s="475"/>
      <c r="C3" s="81"/>
      <c r="D3" s="474"/>
      <c r="E3" s="474"/>
      <c r="F3" s="474"/>
      <c r="G3" s="474"/>
      <c r="H3" s="474"/>
      <c r="I3" s="81"/>
      <c r="J3" s="81"/>
    </row>
    <row r="4" spans="2:10" ht="15.75" thickBot="1" x14ac:dyDescent="0.3">
      <c r="B4" s="81"/>
      <c r="C4" s="81"/>
      <c r="D4" s="470" t="s">
        <v>28</v>
      </c>
      <c r="E4" s="470"/>
      <c r="F4" s="470"/>
      <c r="G4" s="470"/>
      <c r="H4" s="470"/>
      <c r="I4" s="81"/>
      <c r="J4" s="81"/>
    </row>
    <row r="5" spans="2:10" ht="15.75" thickBot="1" x14ac:dyDescent="0.3">
      <c r="B5" s="293" t="s">
        <v>29</v>
      </c>
      <c r="C5" s="294" t="s">
        <v>38</v>
      </c>
      <c r="D5" s="294" t="s">
        <v>30</v>
      </c>
      <c r="E5" s="294" t="s">
        <v>31</v>
      </c>
      <c r="F5" s="294" t="s">
        <v>32</v>
      </c>
      <c r="G5" s="294" t="s">
        <v>33</v>
      </c>
      <c r="H5" s="84" t="s">
        <v>59</v>
      </c>
      <c r="I5" s="294" t="s">
        <v>34</v>
      </c>
      <c r="J5" s="295" t="s">
        <v>8</v>
      </c>
    </row>
    <row r="6" spans="2:10" x14ac:dyDescent="0.25">
      <c r="B6" s="308">
        <v>36526</v>
      </c>
      <c r="C6" s="95">
        <v>52289050</v>
      </c>
      <c r="D6" s="95">
        <v>3280000</v>
      </c>
      <c r="E6" s="95">
        <v>7069040</v>
      </c>
      <c r="F6" s="95">
        <v>7175950</v>
      </c>
      <c r="G6" s="95">
        <v>68644488</v>
      </c>
      <c r="H6" s="95">
        <v>5267090</v>
      </c>
      <c r="I6" s="95">
        <v>3765760</v>
      </c>
      <c r="J6" s="297">
        <v>3907330</v>
      </c>
    </row>
    <row r="7" spans="2:10" x14ac:dyDescent="0.25">
      <c r="B7" s="301">
        <v>36557</v>
      </c>
      <c r="C7" s="87">
        <v>57816350</v>
      </c>
      <c r="D7" s="87">
        <v>3861000</v>
      </c>
      <c r="E7" s="87">
        <v>7069040</v>
      </c>
      <c r="F7" s="87">
        <v>6801650</v>
      </c>
      <c r="G7" s="87">
        <v>71685809</v>
      </c>
      <c r="H7" s="87">
        <v>4345464</v>
      </c>
      <c r="I7" s="87">
        <v>4550600</v>
      </c>
      <c r="J7" s="320">
        <v>2714950</v>
      </c>
    </row>
    <row r="8" spans="2:10" x14ac:dyDescent="0.25">
      <c r="B8" s="301">
        <v>36586</v>
      </c>
      <c r="C8" s="87">
        <v>56825450</v>
      </c>
      <c r="D8" s="87">
        <v>1849500</v>
      </c>
      <c r="E8" s="87">
        <v>5899420</v>
      </c>
      <c r="F8" s="87">
        <v>10775150</v>
      </c>
      <c r="G8" s="87">
        <v>66858173</v>
      </c>
      <c r="H8" s="87">
        <v>5209880</v>
      </c>
      <c r="I8" s="87">
        <v>6264810</v>
      </c>
      <c r="J8" s="320">
        <v>3958890</v>
      </c>
    </row>
    <row r="9" spans="2:10" x14ac:dyDescent="0.25">
      <c r="B9" s="301">
        <v>36617</v>
      </c>
      <c r="C9" s="87">
        <v>51137950</v>
      </c>
      <c r="D9" s="87">
        <v>2767500</v>
      </c>
      <c r="E9" s="87">
        <v>5115150</v>
      </c>
      <c r="F9" s="87">
        <v>9337950</v>
      </c>
      <c r="G9" s="87">
        <v>55206720</v>
      </c>
      <c r="H9" s="87">
        <v>4253535</v>
      </c>
      <c r="I9" s="87">
        <v>4504380</v>
      </c>
      <c r="J9" s="320">
        <v>3879360</v>
      </c>
    </row>
    <row r="10" spans="2:10" x14ac:dyDescent="0.25">
      <c r="B10" s="301">
        <v>36647</v>
      </c>
      <c r="C10" s="87">
        <v>57925100</v>
      </c>
      <c r="D10" s="87">
        <v>3118500</v>
      </c>
      <c r="E10" s="87">
        <v>7047350</v>
      </c>
      <c r="F10" s="87">
        <v>9288600</v>
      </c>
      <c r="G10" s="87">
        <v>69626620</v>
      </c>
      <c r="H10" s="87">
        <v>3520854</v>
      </c>
      <c r="I10" s="87">
        <v>5762330</v>
      </c>
      <c r="J10" s="320">
        <v>4202440</v>
      </c>
    </row>
    <row r="11" spans="2:10" x14ac:dyDescent="0.25">
      <c r="B11" s="301">
        <v>36678</v>
      </c>
      <c r="C11" s="87">
        <v>57889450</v>
      </c>
      <c r="D11" s="87">
        <v>4617000</v>
      </c>
      <c r="E11" s="87">
        <v>6802250</v>
      </c>
      <c r="F11" s="87">
        <v>9052050</v>
      </c>
      <c r="G11" s="87">
        <v>61103500</v>
      </c>
      <c r="H11" s="87">
        <v>4867556</v>
      </c>
      <c r="I11" s="87">
        <v>5417800</v>
      </c>
      <c r="J11" s="320">
        <v>3072200</v>
      </c>
    </row>
    <row r="12" spans="2:10" x14ac:dyDescent="0.25">
      <c r="B12" s="301">
        <v>36708</v>
      </c>
      <c r="C12" s="87">
        <v>54790400</v>
      </c>
      <c r="D12" s="87">
        <v>4752000</v>
      </c>
      <c r="E12" s="87">
        <v>6781166</v>
      </c>
      <c r="F12" s="87">
        <v>10265550</v>
      </c>
      <c r="G12" s="87">
        <v>62401110</v>
      </c>
      <c r="H12" s="87">
        <v>5505800</v>
      </c>
      <c r="I12" s="87">
        <v>5851690</v>
      </c>
      <c r="J12" s="320">
        <v>4155870</v>
      </c>
    </row>
    <row r="13" spans="2:10" x14ac:dyDescent="0.25">
      <c r="B13" s="301">
        <v>36739</v>
      </c>
      <c r="C13" s="87">
        <v>62359100</v>
      </c>
      <c r="D13" s="87">
        <v>5319000</v>
      </c>
      <c r="E13" s="87">
        <v>7132260</v>
      </c>
      <c r="F13" s="87">
        <v>10768450</v>
      </c>
      <c r="G13" s="87">
        <v>62176650</v>
      </c>
      <c r="H13" s="87">
        <v>4517048</v>
      </c>
      <c r="I13" s="87">
        <v>5264350</v>
      </c>
      <c r="J13" s="320">
        <v>4239344</v>
      </c>
    </row>
    <row r="14" spans="2:10" x14ac:dyDescent="0.25">
      <c r="B14" s="301">
        <v>36770</v>
      </c>
      <c r="C14" s="87">
        <v>59311900</v>
      </c>
      <c r="D14" s="87">
        <v>2862000</v>
      </c>
      <c r="E14" s="87">
        <v>6128850</v>
      </c>
      <c r="F14" s="87">
        <v>11201300</v>
      </c>
      <c r="G14" s="87">
        <v>61840220</v>
      </c>
      <c r="H14" s="87">
        <v>3499689</v>
      </c>
      <c r="I14" s="87">
        <v>5618180</v>
      </c>
      <c r="J14" s="320">
        <v>3505951</v>
      </c>
    </row>
    <row r="15" spans="2:10" x14ac:dyDescent="0.25">
      <c r="B15" s="301">
        <v>36800</v>
      </c>
      <c r="C15" s="87">
        <v>66055250</v>
      </c>
      <c r="D15" s="87">
        <v>3996000</v>
      </c>
      <c r="E15" s="87">
        <v>6265220</v>
      </c>
      <c r="F15" s="87">
        <v>11496700</v>
      </c>
      <c r="G15" s="87">
        <v>70321240</v>
      </c>
      <c r="H15" s="87">
        <v>6532290</v>
      </c>
      <c r="I15" s="87">
        <v>5184460</v>
      </c>
      <c r="J15" s="320">
        <v>4400467</v>
      </c>
    </row>
    <row r="16" spans="2:10" x14ac:dyDescent="0.25">
      <c r="B16" s="301">
        <v>36831</v>
      </c>
      <c r="C16" s="87">
        <v>67735150</v>
      </c>
      <c r="D16" s="87">
        <v>2119500</v>
      </c>
      <c r="E16" s="87">
        <v>9080000</v>
      </c>
      <c r="F16" s="87">
        <v>10965600</v>
      </c>
      <c r="G16" s="87">
        <v>72164600</v>
      </c>
      <c r="H16" s="87">
        <v>6042367</v>
      </c>
      <c r="I16" s="87">
        <v>5590800</v>
      </c>
      <c r="J16" s="320">
        <v>2831540</v>
      </c>
    </row>
    <row r="17" spans="2:11" ht="15.75" thickBot="1" x14ac:dyDescent="0.3">
      <c r="B17" s="308">
        <v>36861</v>
      </c>
      <c r="C17" s="96">
        <v>63744100</v>
      </c>
      <c r="D17" s="96">
        <v>3645000</v>
      </c>
      <c r="E17" s="96">
        <v>9272540</v>
      </c>
      <c r="F17" s="96">
        <v>12876300</v>
      </c>
      <c r="G17" s="96">
        <v>68666710</v>
      </c>
      <c r="H17" s="96">
        <v>6007473</v>
      </c>
      <c r="I17" s="96">
        <v>5572540</v>
      </c>
      <c r="J17" s="298">
        <v>4131306</v>
      </c>
    </row>
    <row r="18" spans="2:11" ht="15.75" thickBot="1" x14ac:dyDescent="0.3">
      <c r="B18" s="304" t="s">
        <v>12</v>
      </c>
      <c r="C18" s="90">
        <v>707879250</v>
      </c>
      <c r="D18" s="90">
        <v>42187000</v>
      </c>
      <c r="E18" s="90">
        <v>83662286</v>
      </c>
      <c r="F18" s="90">
        <v>120005250</v>
      </c>
      <c r="G18" s="90">
        <v>790695840</v>
      </c>
      <c r="H18" s="90">
        <v>59569046</v>
      </c>
      <c r="I18" s="90">
        <v>63347700</v>
      </c>
      <c r="J18" s="300">
        <v>44999648</v>
      </c>
    </row>
    <row r="20" spans="2:11" ht="15.75" thickBot="1" x14ac:dyDescent="0.3"/>
    <row r="21" spans="2:11" ht="16.5" thickBot="1" x14ac:dyDescent="0.3">
      <c r="B21" s="471" t="s">
        <v>19</v>
      </c>
      <c r="C21" s="286" t="s">
        <v>18</v>
      </c>
      <c r="D21" s="285" t="s">
        <v>10</v>
      </c>
      <c r="E21" s="284" t="s">
        <v>16</v>
      </c>
      <c r="F21" s="285" t="s">
        <v>32</v>
      </c>
      <c r="G21" s="284" t="s">
        <v>14</v>
      </c>
      <c r="H21" s="284" t="s">
        <v>15</v>
      </c>
      <c r="I21" s="284" t="s">
        <v>13</v>
      </c>
      <c r="J21" s="284" t="s">
        <v>17</v>
      </c>
    </row>
    <row r="22" spans="2:11" ht="16.5" thickBot="1" x14ac:dyDescent="0.3">
      <c r="B22" s="472"/>
      <c r="C22" s="289">
        <v>1342.28</v>
      </c>
      <c r="D22" s="288">
        <v>1342.28</v>
      </c>
      <c r="E22" s="287">
        <v>1240.5999999999999</v>
      </c>
      <c r="F22" s="288">
        <v>1240.5999999999999</v>
      </c>
      <c r="G22" s="287">
        <v>1183.43</v>
      </c>
      <c r="H22" s="287">
        <v>1183.43</v>
      </c>
      <c r="I22" s="287">
        <v>1045.2</v>
      </c>
      <c r="J22" s="287">
        <v>1000</v>
      </c>
    </row>
    <row r="25" spans="2:11" x14ac:dyDescent="0.25">
      <c r="B25" s="473" t="s">
        <v>45</v>
      </c>
      <c r="C25" s="81"/>
      <c r="D25" s="474" t="s">
        <v>62</v>
      </c>
      <c r="E25" s="474"/>
      <c r="F25" s="474"/>
      <c r="G25" s="474"/>
      <c r="H25" s="474"/>
      <c r="I25" s="81"/>
      <c r="J25" s="81"/>
    </row>
    <row r="26" spans="2:11" x14ac:dyDescent="0.25">
      <c r="B26" s="473"/>
      <c r="C26" s="81"/>
      <c r="D26" s="474"/>
      <c r="E26" s="474"/>
      <c r="F26" s="474"/>
      <c r="G26" s="474"/>
      <c r="H26" s="474"/>
      <c r="I26" s="81"/>
      <c r="J26" s="81"/>
    </row>
    <row r="27" spans="2:11" ht="15.75" thickBot="1" x14ac:dyDescent="0.3">
      <c r="B27" s="81"/>
      <c r="C27" s="81"/>
      <c r="D27" s="470" t="s">
        <v>60</v>
      </c>
      <c r="E27" s="470"/>
      <c r="F27" s="470"/>
      <c r="G27" s="470"/>
      <c r="H27" s="470"/>
      <c r="I27" s="81"/>
      <c r="J27" s="81"/>
    </row>
    <row r="28" spans="2:11" ht="15.75" thickBot="1" x14ac:dyDescent="0.3">
      <c r="B28" s="293" t="s">
        <v>29</v>
      </c>
      <c r="C28" s="294" t="s">
        <v>38</v>
      </c>
      <c r="D28" s="294" t="s">
        <v>30</v>
      </c>
      <c r="E28" s="294" t="s">
        <v>31</v>
      </c>
      <c r="F28" s="294" t="s">
        <v>32</v>
      </c>
      <c r="G28" s="294" t="s">
        <v>33</v>
      </c>
      <c r="H28" s="84" t="s">
        <v>59</v>
      </c>
      <c r="I28" s="294" t="s">
        <v>34</v>
      </c>
      <c r="J28" s="294" t="s">
        <v>8</v>
      </c>
      <c r="K28" s="295" t="s">
        <v>12</v>
      </c>
    </row>
    <row r="29" spans="2:11" x14ac:dyDescent="0.25">
      <c r="B29" s="308">
        <v>36526</v>
      </c>
      <c r="C29" s="95">
        <v>38955.396787555503</v>
      </c>
      <c r="D29" s="95">
        <v>2443.6034210447897</v>
      </c>
      <c r="E29" s="95">
        <v>5698.0815734322105</v>
      </c>
      <c r="F29" s="95">
        <v>5784.2576172819608</v>
      </c>
      <c r="G29" s="95">
        <v>58004.688067735311</v>
      </c>
      <c r="H29" s="95">
        <v>4450.6983936523493</v>
      </c>
      <c r="I29" s="95">
        <v>3602.9085342518179</v>
      </c>
      <c r="J29" s="95">
        <v>3907.33</v>
      </c>
      <c r="K29" s="302">
        <v>122846.96439495395</v>
      </c>
    </row>
    <row r="30" spans="2:11" x14ac:dyDescent="0.25">
      <c r="B30" s="301">
        <v>36557</v>
      </c>
      <c r="C30" s="95">
        <v>43073.241052537473</v>
      </c>
      <c r="D30" s="95">
        <v>2876.4490270286378</v>
      </c>
      <c r="E30" s="95">
        <v>5698.0815734322105</v>
      </c>
      <c r="F30" s="95">
        <v>5482.5487667257785</v>
      </c>
      <c r="G30" s="95">
        <v>60574.60855310411</v>
      </c>
      <c r="H30" s="95">
        <v>3671.9231386731785</v>
      </c>
      <c r="I30" s="95">
        <v>4353.8078836586301</v>
      </c>
      <c r="J30" s="95">
        <v>2714.95</v>
      </c>
      <c r="K30" s="302">
        <v>128445.60999516002</v>
      </c>
    </row>
    <row r="31" spans="2:11" x14ac:dyDescent="0.25">
      <c r="B31" s="301">
        <v>36586</v>
      </c>
      <c r="C31" s="95">
        <v>42335.01951902733</v>
      </c>
      <c r="D31" s="95">
        <v>1377.8794290312007</v>
      </c>
      <c r="E31" s="95">
        <v>4755.2958246010003</v>
      </c>
      <c r="F31" s="95">
        <v>8685.434467193294</v>
      </c>
      <c r="G31" s="95">
        <v>56495.249402161513</v>
      </c>
      <c r="H31" s="95">
        <v>4402.3558638871755</v>
      </c>
      <c r="I31" s="95">
        <v>5993.8863375430537</v>
      </c>
      <c r="J31" s="95">
        <v>3958.89</v>
      </c>
      <c r="K31" s="302">
        <v>128004.01084344457</v>
      </c>
    </row>
    <row r="32" spans="2:11" x14ac:dyDescent="0.25">
      <c r="B32" s="301">
        <v>36617</v>
      </c>
      <c r="C32" s="95">
        <v>38097.82608695652</v>
      </c>
      <c r="D32" s="95">
        <v>2061.7903865065409</v>
      </c>
      <c r="E32" s="95">
        <v>4123.1259068192812</v>
      </c>
      <c r="F32" s="95">
        <v>7526.9627599548612</v>
      </c>
      <c r="G32" s="95">
        <v>46649.755372096362</v>
      </c>
      <c r="H32" s="95">
        <v>3594.243005500959</v>
      </c>
      <c r="I32" s="95">
        <v>4309.5866819747416</v>
      </c>
      <c r="J32" s="95">
        <v>3879.36</v>
      </c>
      <c r="K32" s="302">
        <v>110242.65019980927</v>
      </c>
    </row>
    <row r="33" spans="2:11" x14ac:dyDescent="0.25">
      <c r="B33" s="301">
        <v>36647</v>
      </c>
      <c r="C33" s="95">
        <v>43154.259915963885</v>
      </c>
      <c r="D33" s="95">
        <v>2323.2857526000539</v>
      </c>
      <c r="E33" s="95">
        <v>5680.5980976946639</v>
      </c>
      <c r="F33" s="95">
        <v>7487.1836208286322</v>
      </c>
      <c r="G33" s="95">
        <v>58834.59097707511</v>
      </c>
      <c r="H33" s="95">
        <v>2975.1265389587893</v>
      </c>
      <c r="I33" s="95">
        <v>5513.1362418675853</v>
      </c>
      <c r="J33" s="95">
        <v>4202.4399999999996</v>
      </c>
      <c r="K33" s="302">
        <v>130170.62114498873</v>
      </c>
    </row>
    <row r="34" spans="2:11" x14ac:dyDescent="0.25">
      <c r="B34" s="301">
        <v>36678</v>
      </c>
      <c r="C34" s="95">
        <v>43127.700628780884</v>
      </c>
      <c r="D34" s="95">
        <v>3439.6698155377417</v>
      </c>
      <c r="E34" s="95">
        <v>5483.032403675641</v>
      </c>
      <c r="F34" s="95">
        <v>7296.5097533451562</v>
      </c>
      <c r="G34" s="95">
        <v>51632.542693695439</v>
      </c>
      <c r="H34" s="95">
        <v>4113.0916066011505</v>
      </c>
      <c r="I34" s="95">
        <v>5183.5055491771909</v>
      </c>
      <c r="J34" s="95">
        <v>3072.2</v>
      </c>
      <c r="K34" s="302">
        <v>123348.2524508132</v>
      </c>
    </row>
    <row r="35" spans="2:11" x14ac:dyDescent="0.25">
      <c r="B35" s="301">
        <v>36708</v>
      </c>
      <c r="C35" s="95">
        <v>40818.905146467208</v>
      </c>
      <c r="D35" s="95">
        <v>3540.2449563429391</v>
      </c>
      <c r="E35" s="95">
        <v>5466.0374012574566</v>
      </c>
      <c r="F35" s="95">
        <v>8274.6654844430122</v>
      </c>
      <c r="G35" s="95">
        <v>52729.024952891166</v>
      </c>
      <c r="H35" s="95">
        <v>4652.4086764743161</v>
      </c>
      <c r="I35" s="95">
        <v>5598.6318407960198</v>
      </c>
      <c r="J35" s="95">
        <v>4155.87</v>
      </c>
      <c r="K35" s="302">
        <v>125235.7884586721</v>
      </c>
    </row>
    <row r="36" spans="2:11" x14ac:dyDescent="0.25">
      <c r="B36" s="301">
        <v>36739</v>
      </c>
      <c r="C36" s="95">
        <v>46457.594540632359</v>
      </c>
      <c r="D36" s="95">
        <v>3962.6605477247667</v>
      </c>
      <c r="E36" s="95">
        <v>5749.0407867161057</v>
      </c>
      <c r="F36" s="95">
        <v>8680.0338545864906</v>
      </c>
      <c r="G36" s="95">
        <v>52539.355939937297</v>
      </c>
      <c r="H36" s="95">
        <v>3816.9118579045653</v>
      </c>
      <c r="I36" s="95">
        <v>5036.6915422885568</v>
      </c>
      <c r="J36" s="95">
        <v>4239.3440000000001</v>
      </c>
      <c r="K36" s="302">
        <v>130481.63306979011</v>
      </c>
    </row>
    <row r="37" spans="2:11" x14ac:dyDescent="0.25">
      <c r="B37" s="301">
        <v>36770</v>
      </c>
      <c r="C37" s="95">
        <v>44187.42736239831</v>
      </c>
      <c r="D37" s="95">
        <v>2132.192985070179</v>
      </c>
      <c r="E37" s="95">
        <v>4940.2305336127683</v>
      </c>
      <c r="F37" s="95">
        <v>9028.9376108334691</v>
      </c>
      <c r="G37" s="95">
        <v>52255.072120868994</v>
      </c>
      <c r="H37" s="95">
        <v>2957.2420844494391</v>
      </c>
      <c r="I37" s="95">
        <v>5375.2200535782622</v>
      </c>
      <c r="J37" s="95">
        <v>3505.951</v>
      </c>
      <c r="K37" s="302">
        <v>124382.27375081142</v>
      </c>
    </row>
    <row r="38" spans="2:11" x14ac:dyDescent="0.25">
      <c r="B38" s="301">
        <v>36800</v>
      </c>
      <c r="C38" s="95">
        <v>49211.230145722206</v>
      </c>
      <c r="D38" s="95">
        <v>2977.0241678338352</v>
      </c>
      <c r="E38" s="95">
        <v>5050.1531517007907</v>
      </c>
      <c r="F38" s="95">
        <v>9267.0482024826706</v>
      </c>
      <c r="G38" s="95">
        <v>59421.545845550645</v>
      </c>
      <c r="H38" s="95">
        <v>5519.7941576603598</v>
      </c>
      <c r="I38" s="95">
        <v>4960.2564102564102</v>
      </c>
      <c r="J38" s="95">
        <v>4400.4669999999996</v>
      </c>
      <c r="K38" s="302">
        <v>140807.5190812069</v>
      </c>
    </row>
    <row r="39" spans="2:11" x14ac:dyDescent="0.25">
      <c r="B39" s="301">
        <v>36831</v>
      </c>
      <c r="C39" s="95">
        <v>50462.757397860361</v>
      </c>
      <c r="D39" s="95">
        <v>1579.0297106415949</v>
      </c>
      <c r="E39" s="95">
        <v>7319.0391745929392</v>
      </c>
      <c r="F39" s="95">
        <v>8838.948895695632</v>
      </c>
      <c r="G39" s="95">
        <v>60979.187615659561</v>
      </c>
      <c r="H39" s="95">
        <v>5105.8085395840899</v>
      </c>
      <c r="I39" s="95">
        <v>5349.0241102181399</v>
      </c>
      <c r="J39" s="95">
        <v>2831.54</v>
      </c>
      <c r="K39" s="302">
        <v>142465.3354442523</v>
      </c>
    </row>
    <row r="40" spans="2:11" ht="15.75" thickBot="1" x14ac:dyDescent="0.3">
      <c r="B40" s="308">
        <v>36861</v>
      </c>
      <c r="C40" s="95">
        <v>47489.420985189383</v>
      </c>
      <c r="D40" s="95">
        <v>2715.5288017403227</v>
      </c>
      <c r="E40" s="95">
        <v>7474.2382718039662</v>
      </c>
      <c r="F40" s="95">
        <v>10379.090762534259</v>
      </c>
      <c r="G40" s="95">
        <v>58023.465688718381</v>
      </c>
      <c r="H40" s="95">
        <v>5076.3230609330503</v>
      </c>
      <c r="I40" s="95">
        <v>5331.5537696134706</v>
      </c>
      <c r="J40" s="95">
        <v>4131.3059999999996</v>
      </c>
      <c r="K40" s="303">
        <v>140620.92734053286</v>
      </c>
    </row>
    <row r="41" spans="2:11" ht="15.75" thickBot="1" x14ac:dyDescent="0.3">
      <c r="B41" s="304" t="s">
        <v>12</v>
      </c>
      <c r="C41" s="90">
        <v>527370.77956909128</v>
      </c>
      <c r="D41" s="90">
        <v>31429.359001102603</v>
      </c>
      <c r="E41" s="90">
        <v>67436.954699339025</v>
      </c>
      <c r="F41" s="90">
        <v>96731.621795905201</v>
      </c>
      <c r="G41" s="90">
        <v>668139.08722949389</v>
      </c>
      <c r="H41" s="90">
        <v>50335.926924279425</v>
      </c>
      <c r="I41" s="90">
        <v>60608.208955223883</v>
      </c>
      <c r="J41" s="90">
        <v>44999.647999999994</v>
      </c>
      <c r="K41" s="300">
        <v>1547051.5861744354</v>
      </c>
    </row>
  </sheetData>
  <mergeCells count="7">
    <mergeCell ref="D27:H27"/>
    <mergeCell ref="B2:B3"/>
    <mergeCell ref="D2:H3"/>
    <mergeCell ref="D4:H4"/>
    <mergeCell ref="B21:B22"/>
    <mergeCell ref="B25:B26"/>
    <mergeCell ref="D25:H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45"/>
  <sheetViews>
    <sheetView topLeftCell="A7" workbookViewId="0">
      <selection activeCell="D18" sqref="D18"/>
    </sheetView>
  </sheetViews>
  <sheetFormatPr defaultRowHeight="15" x14ac:dyDescent="0.25"/>
  <cols>
    <col min="2" max="2" width="17.7109375" customWidth="1"/>
    <col min="3" max="3" width="21" customWidth="1"/>
    <col min="4" max="4" width="17.42578125" customWidth="1"/>
    <col min="5" max="5" width="20.7109375" customWidth="1"/>
    <col min="6" max="6" width="15.140625" customWidth="1"/>
    <col min="7" max="7" width="14.7109375" customWidth="1"/>
    <col min="8" max="8" width="18.28515625" customWidth="1"/>
    <col min="9" max="9" width="18.140625" customWidth="1"/>
    <col min="10" max="10" width="20" customWidth="1"/>
    <col min="11" max="11" width="14.85546875" customWidth="1"/>
    <col min="12" max="12" width="9.85546875" bestFit="1" customWidth="1"/>
    <col min="13" max="14" width="9.28515625" bestFit="1" customWidth="1"/>
  </cols>
  <sheetData>
    <row r="2" spans="2:10" x14ac:dyDescent="0.25">
      <c r="B2" s="473" t="s">
        <v>44</v>
      </c>
      <c r="C2" s="81"/>
      <c r="D2" s="474" t="s">
        <v>62</v>
      </c>
      <c r="E2" s="474"/>
      <c r="F2" s="474"/>
      <c r="G2" s="474"/>
      <c r="H2" s="474"/>
      <c r="I2" s="81"/>
      <c r="J2" s="81"/>
    </row>
    <row r="3" spans="2:10" x14ac:dyDescent="0.25">
      <c r="B3" s="473"/>
      <c r="C3" s="81"/>
      <c r="D3" s="474"/>
      <c r="E3" s="474"/>
      <c r="F3" s="474"/>
      <c r="G3" s="474"/>
      <c r="H3" s="474"/>
      <c r="I3" s="81"/>
      <c r="J3" s="81"/>
    </row>
    <row r="4" spans="2:10" ht="15.75" thickBot="1" x14ac:dyDescent="0.3">
      <c r="B4" s="81"/>
      <c r="C4" s="81"/>
      <c r="D4" s="470" t="s">
        <v>28</v>
      </c>
      <c r="E4" s="470"/>
      <c r="F4" s="470"/>
      <c r="G4" s="470"/>
      <c r="H4" s="470"/>
      <c r="I4" s="81"/>
      <c r="J4" s="81"/>
    </row>
    <row r="5" spans="2:10" x14ac:dyDescent="0.25">
      <c r="B5" s="293" t="s">
        <v>29</v>
      </c>
      <c r="C5" s="294" t="s">
        <v>38</v>
      </c>
      <c r="D5" s="294" t="s">
        <v>30</v>
      </c>
      <c r="E5" s="294" t="s">
        <v>31</v>
      </c>
      <c r="F5" s="294" t="s">
        <v>32</v>
      </c>
      <c r="G5" s="294" t="s">
        <v>33</v>
      </c>
      <c r="H5" s="294" t="s">
        <v>59</v>
      </c>
      <c r="I5" s="294" t="s">
        <v>34</v>
      </c>
      <c r="J5" s="295" t="s">
        <v>8</v>
      </c>
    </row>
    <row r="6" spans="2:10" x14ac:dyDescent="0.25">
      <c r="B6" s="296">
        <v>36892</v>
      </c>
      <c r="C6" s="95">
        <v>72906600</v>
      </c>
      <c r="D6" s="95">
        <v>2848400</v>
      </c>
      <c r="E6" s="95">
        <v>9310920</v>
      </c>
      <c r="F6" s="95">
        <v>8921450</v>
      </c>
      <c r="G6" s="95">
        <v>80621000</v>
      </c>
      <c r="H6" s="95">
        <v>3033109</v>
      </c>
      <c r="I6" s="95">
        <v>5180000</v>
      </c>
      <c r="J6" s="297">
        <v>3839493</v>
      </c>
    </row>
    <row r="7" spans="2:10" x14ac:dyDescent="0.25">
      <c r="B7" s="296">
        <v>36923</v>
      </c>
      <c r="C7" s="96">
        <v>57090600</v>
      </c>
      <c r="D7" s="96">
        <v>1539000</v>
      </c>
      <c r="E7" s="96">
        <v>6180370</v>
      </c>
      <c r="F7" s="96">
        <v>5724850</v>
      </c>
      <c r="G7" s="96">
        <v>75860190</v>
      </c>
      <c r="H7" s="96">
        <v>3237783</v>
      </c>
      <c r="I7" s="96">
        <v>3696460</v>
      </c>
      <c r="J7" s="298">
        <v>3111330</v>
      </c>
    </row>
    <row r="8" spans="2:10" x14ac:dyDescent="0.25">
      <c r="B8" s="296">
        <v>36951</v>
      </c>
      <c r="C8" s="96">
        <v>60607250</v>
      </c>
      <c r="D8" s="96">
        <v>2011500</v>
      </c>
      <c r="E8" s="96">
        <v>6413990</v>
      </c>
      <c r="F8" s="96">
        <v>8468300</v>
      </c>
      <c r="G8" s="96">
        <v>62644420</v>
      </c>
      <c r="H8" s="96">
        <v>2293910</v>
      </c>
      <c r="I8" s="96">
        <v>5160230</v>
      </c>
      <c r="J8" s="298">
        <v>2873822</v>
      </c>
    </row>
    <row r="9" spans="2:10" x14ac:dyDescent="0.25">
      <c r="B9" s="296">
        <v>36982</v>
      </c>
      <c r="C9" s="96">
        <v>56458650</v>
      </c>
      <c r="D9" s="96">
        <v>2808000</v>
      </c>
      <c r="E9" s="96">
        <v>5695800</v>
      </c>
      <c r="F9" s="96">
        <v>8122950</v>
      </c>
      <c r="G9" s="96">
        <v>63131380</v>
      </c>
      <c r="H9" s="96">
        <v>3564878</v>
      </c>
      <c r="I9" s="96">
        <v>4877570</v>
      </c>
      <c r="J9" s="298">
        <v>3201871</v>
      </c>
    </row>
    <row r="10" spans="2:10" x14ac:dyDescent="0.25">
      <c r="B10" s="296">
        <v>37012</v>
      </c>
      <c r="C10" s="96">
        <v>58177850</v>
      </c>
      <c r="D10" s="96">
        <v>2956500</v>
      </c>
      <c r="E10" s="96">
        <v>7294040</v>
      </c>
      <c r="F10" s="96">
        <v>7182150</v>
      </c>
      <c r="G10" s="96">
        <v>68164210</v>
      </c>
      <c r="H10" s="96">
        <v>4730011</v>
      </c>
      <c r="I10" s="96">
        <v>5625390</v>
      </c>
      <c r="J10" s="298">
        <v>3778834</v>
      </c>
    </row>
    <row r="11" spans="2:10" x14ac:dyDescent="0.25">
      <c r="B11" s="296">
        <v>37043</v>
      </c>
      <c r="C11" s="96">
        <v>55916050</v>
      </c>
      <c r="D11" s="96">
        <v>2902500</v>
      </c>
      <c r="E11" s="96">
        <v>4552420</v>
      </c>
      <c r="F11" s="96">
        <v>6932350</v>
      </c>
      <c r="G11" s="96">
        <v>64451620</v>
      </c>
      <c r="H11" s="96">
        <v>3643441</v>
      </c>
      <c r="I11" s="96">
        <v>4503730</v>
      </c>
      <c r="J11" s="298">
        <v>3329735</v>
      </c>
    </row>
    <row r="12" spans="2:10" x14ac:dyDescent="0.25">
      <c r="B12" s="296">
        <v>37073</v>
      </c>
      <c r="C12" s="96">
        <v>58531250</v>
      </c>
      <c r="D12" s="96">
        <v>3145500</v>
      </c>
      <c r="E12" s="96">
        <v>8823160</v>
      </c>
      <c r="F12" s="96">
        <v>7926250</v>
      </c>
      <c r="G12" s="96">
        <v>63780960</v>
      </c>
      <c r="H12" s="96">
        <v>3394887</v>
      </c>
      <c r="I12" s="96">
        <v>4282890</v>
      </c>
      <c r="J12" s="298">
        <v>3520071</v>
      </c>
    </row>
    <row r="13" spans="2:10" x14ac:dyDescent="0.25">
      <c r="B13" s="296">
        <v>37104</v>
      </c>
      <c r="C13" s="96">
        <v>65222200</v>
      </c>
      <c r="D13" s="96">
        <v>3186000</v>
      </c>
      <c r="E13" s="96">
        <v>8385800</v>
      </c>
      <c r="F13" s="96">
        <v>7295250</v>
      </c>
      <c r="G13" s="96">
        <v>68976960</v>
      </c>
      <c r="H13" s="96">
        <v>3542611</v>
      </c>
      <c r="I13" s="96">
        <v>5819590</v>
      </c>
      <c r="J13" s="298">
        <v>3116291</v>
      </c>
    </row>
    <row r="14" spans="2:10" x14ac:dyDescent="0.25">
      <c r="B14" s="296">
        <v>37135</v>
      </c>
      <c r="C14" s="96">
        <v>53863650</v>
      </c>
      <c r="D14" s="96">
        <v>3856500</v>
      </c>
      <c r="E14" s="96">
        <v>7307900</v>
      </c>
      <c r="F14" s="96">
        <v>7239250</v>
      </c>
      <c r="G14" s="96">
        <v>63061070</v>
      </c>
      <c r="H14" s="96">
        <v>2629418</v>
      </c>
      <c r="I14" s="96">
        <v>4074830</v>
      </c>
      <c r="J14" s="298">
        <v>4552311</v>
      </c>
    </row>
    <row r="15" spans="2:10" x14ac:dyDescent="0.25">
      <c r="B15" s="296">
        <v>37165</v>
      </c>
      <c r="C15" s="96">
        <v>60637550</v>
      </c>
      <c r="D15" s="96">
        <v>5256000</v>
      </c>
      <c r="E15" s="96">
        <v>8902400</v>
      </c>
      <c r="F15" s="96">
        <v>8393950</v>
      </c>
      <c r="G15" s="96">
        <v>66154740</v>
      </c>
      <c r="H15" s="96">
        <v>5175582</v>
      </c>
      <c r="I15" s="96">
        <v>5519760</v>
      </c>
      <c r="J15" s="298">
        <v>3909906</v>
      </c>
    </row>
    <row r="16" spans="2:10" x14ac:dyDescent="0.25">
      <c r="B16" s="296">
        <v>37196</v>
      </c>
      <c r="C16" s="96">
        <v>61389800</v>
      </c>
      <c r="D16" s="96">
        <v>3616267</v>
      </c>
      <c r="E16" s="96">
        <v>7583650</v>
      </c>
      <c r="F16" s="96">
        <v>7372050</v>
      </c>
      <c r="G16" s="96">
        <v>70196450</v>
      </c>
      <c r="H16" s="96">
        <v>1886880</v>
      </c>
      <c r="I16" s="96">
        <v>4793450</v>
      </c>
      <c r="J16" s="298">
        <v>3817917</v>
      </c>
    </row>
    <row r="17" spans="2:11" ht="15.75" thickBot="1" x14ac:dyDescent="0.3">
      <c r="B17" s="296">
        <v>37226</v>
      </c>
      <c r="C17" s="96">
        <v>61575750</v>
      </c>
      <c r="D17" s="96">
        <v>3064500</v>
      </c>
      <c r="E17" s="96">
        <v>6876200</v>
      </c>
      <c r="F17" s="96">
        <v>10991700</v>
      </c>
      <c r="G17" s="96">
        <v>66883690</v>
      </c>
      <c r="H17" s="96">
        <v>2677302</v>
      </c>
      <c r="I17" s="96">
        <v>4189000</v>
      </c>
      <c r="J17" s="298">
        <v>3467542</v>
      </c>
    </row>
    <row r="18" spans="2:11" ht="15.75" thickBot="1" x14ac:dyDescent="0.3">
      <c r="B18" s="299" t="s">
        <v>12</v>
      </c>
      <c r="C18" s="90">
        <v>722377200</v>
      </c>
      <c r="D18" s="90">
        <v>37190667</v>
      </c>
      <c r="E18" s="90">
        <v>87326650</v>
      </c>
      <c r="F18" s="90">
        <v>94570500</v>
      </c>
      <c r="G18" s="90">
        <v>813926690</v>
      </c>
      <c r="H18" s="90">
        <v>39809812</v>
      </c>
      <c r="I18" s="90">
        <v>57722900</v>
      </c>
      <c r="J18" s="300">
        <v>42519123</v>
      </c>
    </row>
    <row r="20" spans="2:11" ht="15.75" thickBot="1" x14ac:dyDescent="0.3"/>
    <row r="21" spans="2:11" ht="16.5" thickBot="1" x14ac:dyDescent="0.3">
      <c r="B21" s="471" t="s">
        <v>19</v>
      </c>
      <c r="C21" s="286" t="s">
        <v>18</v>
      </c>
      <c r="D21" s="285" t="s">
        <v>10</v>
      </c>
      <c r="E21" s="284" t="s">
        <v>16</v>
      </c>
      <c r="F21" s="285" t="s">
        <v>32</v>
      </c>
      <c r="G21" s="284" t="s">
        <v>14</v>
      </c>
      <c r="H21" s="284" t="s">
        <v>15</v>
      </c>
      <c r="I21" s="284" t="s">
        <v>13</v>
      </c>
      <c r="J21" s="284" t="s">
        <v>17</v>
      </c>
    </row>
    <row r="22" spans="2:11" ht="16.5" thickBot="1" x14ac:dyDescent="0.3">
      <c r="B22" s="472"/>
      <c r="C22" s="289">
        <v>1342.28</v>
      </c>
      <c r="D22" s="288">
        <v>1342.28</v>
      </c>
      <c r="E22" s="287">
        <v>1240.5999999999999</v>
      </c>
      <c r="F22" s="288">
        <v>1240.5999999999999</v>
      </c>
      <c r="G22" s="287">
        <v>1183.43</v>
      </c>
      <c r="H22" s="287">
        <v>1183.43</v>
      </c>
      <c r="I22" s="287">
        <v>1045.2</v>
      </c>
      <c r="J22" s="287">
        <v>1000</v>
      </c>
    </row>
    <row r="25" spans="2:11" x14ac:dyDescent="0.25">
      <c r="B25" s="473" t="s">
        <v>44</v>
      </c>
      <c r="C25" s="81"/>
      <c r="D25" s="474" t="s">
        <v>62</v>
      </c>
      <c r="E25" s="474"/>
      <c r="F25" s="474"/>
      <c r="G25" s="474"/>
      <c r="H25" s="474"/>
      <c r="I25" s="81"/>
      <c r="J25" s="81"/>
    </row>
    <row r="26" spans="2:11" x14ac:dyDescent="0.25">
      <c r="B26" s="473"/>
      <c r="C26" s="81"/>
      <c r="D26" s="474"/>
      <c r="E26" s="474"/>
      <c r="F26" s="474"/>
      <c r="G26" s="474"/>
      <c r="H26" s="474"/>
      <c r="I26" s="81"/>
      <c r="J26" s="81"/>
    </row>
    <row r="27" spans="2:11" ht="15.75" thickBot="1" x14ac:dyDescent="0.3">
      <c r="B27" s="81"/>
      <c r="C27" s="81"/>
      <c r="D27" s="470" t="s">
        <v>60</v>
      </c>
      <c r="E27" s="470"/>
      <c r="F27" s="470"/>
      <c r="G27" s="470"/>
      <c r="H27" s="470"/>
      <c r="I27" s="81"/>
      <c r="J27" s="81"/>
    </row>
    <row r="28" spans="2:11" x14ac:dyDescent="0.25">
      <c r="B28" s="93" t="s">
        <v>29</v>
      </c>
      <c r="C28" s="93" t="s">
        <v>38</v>
      </c>
      <c r="D28" s="93" t="s">
        <v>30</v>
      </c>
      <c r="E28" s="93" t="s">
        <v>31</v>
      </c>
      <c r="F28" s="93" t="s">
        <v>32</v>
      </c>
      <c r="G28" s="93" t="s">
        <v>33</v>
      </c>
      <c r="H28" s="294" t="s">
        <v>59</v>
      </c>
      <c r="I28" s="93" t="s">
        <v>34</v>
      </c>
      <c r="J28" s="93" t="s">
        <v>8</v>
      </c>
      <c r="K28" s="93" t="s">
        <v>12</v>
      </c>
    </row>
    <row r="29" spans="2:11" x14ac:dyDescent="0.25">
      <c r="B29" s="290">
        <v>36892</v>
      </c>
      <c r="C29" s="95">
        <v>54315.493041690257</v>
      </c>
      <c r="D29" s="95">
        <v>2122.0609708853594</v>
      </c>
      <c r="E29" s="95">
        <v>7505.1749153635346</v>
      </c>
      <c r="F29" s="95">
        <v>7191.2381105916502</v>
      </c>
      <c r="G29" s="95">
        <v>68124.857406014722</v>
      </c>
      <c r="H29" s="95">
        <v>2562.981333919201</v>
      </c>
      <c r="I29" s="95">
        <v>4955.9892843474927</v>
      </c>
      <c r="J29" s="95">
        <v>3839.4929999999999</v>
      </c>
      <c r="K29" s="432">
        <v>150617.28806281218</v>
      </c>
    </row>
    <row r="30" spans="2:11" x14ac:dyDescent="0.25">
      <c r="B30" s="290">
        <v>36923</v>
      </c>
      <c r="C30" s="95">
        <v>42532.556545579166</v>
      </c>
      <c r="D30" s="95">
        <v>1146.5566051792473</v>
      </c>
      <c r="E30" s="95">
        <v>4981.7588263743355</v>
      </c>
      <c r="F30" s="95">
        <v>4614.5816540383685</v>
      </c>
      <c r="G30" s="95">
        <v>64101.96631824442</v>
      </c>
      <c r="H30" s="95">
        <v>2735.9311492863962</v>
      </c>
      <c r="I30" s="95">
        <v>3536.6054343666283</v>
      </c>
      <c r="J30" s="95">
        <v>3111.33</v>
      </c>
      <c r="K30" s="432">
        <v>126761.28653306857</v>
      </c>
    </row>
    <row r="31" spans="2:11" x14ac:dyDescent="0.25">
      <c r="B31" s="290">
        <v>36951</v>
      </c>
      <c r="C31" s="95">
        <v>45152.464463450247</v>
      </c>
      <c r="D31" s="95">
        <v>1498.5695979974373</v>
      </c>
      <c r="E31" s="95">
        <v>5170.0709334193134</v>
      </c>
      <c r="F31" s="95">
        <v>6825.9713042076419</v>
      </c>
      <c r="G31" s="95">
        <v>52934.622242126694</v>
      </c>
      <c r="H31" s="95">
        <v>1938.3571482892946</v>
      </c>
      <c r="I31" s="95">
        <v>4937.0742441637958</v>
      </c>
      <c r="J31" s="95">
        <v>2873.8220000000001</v>
      </c>
      <c r="K31" s="432">
        <v>121330.95193365442</v>
      </c>
    </row>
    <row r="32" spans="2:11" x14ac:dyDescent="0.25">
      <c r="B32" s="290">
        <v>36982</v>
      </c>
      <c r="C32" s="95">
        <v>42061.75313645439</v>
      </c>
      <c r="D32" s="95">
        <v>2091.9629287481002</v>
      </c>
      <c r="E32" s="95">
        <v>4591.1655650491703</v>
      </c>
      <c r="F32" s="95">
        <v>6547.5979364823479</v>
      </c>
      <c r="G32" s="95">
        <v>53346.104121071796</v>
      </c>
      <c r="H32" s="95">
        <v>3012.3268803393526</v>
      </c>
      <c r="I32" s="95">
        <v>4666.6379640260238</v>
      </c>
      <c r="J32" s="95">
        <v>3201.8710000000001</v>
      </c>
      <c r="K32" s="432">
        <v>119519.41953217119</v>
      </c>
    </row>
    <row r="33" spans="2:11" x14ac:dyDescent="0.25">
      <c r="B33" s="290">
        <v>37012</v>
      </c>
      <c r="C33" s="95">
        <v>43342.558929582505</v>
      </c>
      <c r="D33" s="95">
        <v>2202.5955836338171</v>
      </c>
      <c r="E33" s="95">
        <v>5879.445429630824</v>
      </c>
      <c r="F33" s="95">
        <v>5789.2551990972115</v>
      </c>
      <c r="G33" s="95">
        <v>57598.852488106604</v>
      </c>
      <c r="H33" s="95">
        <v>3996.8658898287181</v>
      </c>
      <c r="I33" s="95">
        <v>5382.1182548794486</v>
      </c>
      <c r="J33" s="95">
        <v>3778.8339999999998</v>
      </c>
      <c r="K33" s="432">
        <v>127970.52577475914</v>
      </c>
    </row>
    <row r="34" spans="2:11" x14ac:dyDescent="0.25">
      <c r="B34" s="290">
        <v>37043</v>
      </c>
      <c r="C34" s="95">
        <v>41657.515570521799</v>
      </c>
      <c r="D34" s="95">
        <v>2162.3655273117383</v>
      </c>
      <c r="E34" s="95">
        <v>3669.530872158633</v>
      </c>
      <c r="F34" s="95">
        <v>5587.9010156375953</v>
      </c>
      <c r="G34" s="95">
        <v>54461.708761819456</v>
      </c>
      <c r="H34" s="95">
        <v>3078.7127248759957</v>
      </c>
      <c r="I34" s="95">
        <v>4308.9647914274774</v>
      </c>
      <c r="J34" s="95">
        <v>3329.7350000000001</v>
      </c>
      <c r="K34" s="432">
        <v>118256.4342637527</v>
      </c>
    </row>
    <row r="35" spans="2:11" x14ac:dyDescent="0.25">
      <c r="B35" s="290">
        <v>37073</v>
      </c>
      <c r="C35" s="95">
        <v>43605.842298179217</v>
      </c>
      <c r="D35" s="95">
        <v>2343.4007807610933</v>
      </c>
      <c r="E35" s="95">
        <v>7112.0103175882641</v>
      </c>
      <c r="F35" s="95">
        <v>6389.0456230856043</v>
      </c>
      <c r="G35" s="95">
        <v>53895.000126750208</v>
      </c>
      <c r="H35" s="95">
        <v>2868.6842483290097</v>
      </c>
      <c r="I35" s="95">
        <v>4097.6750861079217</v>
      </c>
      <c r="J35" s="95">
        <v>3520.0709999999999</v>
      </c>
      <c r="K35" s="432">
        <v>123831.72948080131</v>
      </c>
    </row>
    <row r="36" spans="2:11" x14ac:dyDescent="0.25">
      <c r="B36" s="290">
        <v>37104</v>
      </c>
      <c r="C36" s="95">
        <v>48590.607026849837</v>
      </c>
      <c r="D36" s="95">
        <v>2373.5733230026522</v>
      </c>
      <c r="E36" s="95">
        <v>6759.4712236014839</v>
      </c>
      <c r="F36" s="95">
        <v>5880.4207641463809</v>
      </c>
      <c r="G36" s="95">
        <v>58285.627371285162</v>
      </c>
      <c r="H36" s="95">
        <v>2993.5112342935363</v>
      </c>
      <c r="I36" s="95">
        <v>5567.9200153080747</v>
      </c>
      <c r="J36" s="95">
        <v>3116.2910000000002</v>
      </c>
      <c r="K36" s="432">
        <v>133567.42195848713</v>
      </c>
    </row>
    <row r="37" spans="2:11" x14ac:dyDescent="0.25">
      <c r="B37" s="290">
        <v>37135</v>
      </c>
      <c r="C37" s="95">
        <v>40128.475429865604</v>
      </c>
      <c r="D37" s="95">
        <v>2873.0965223351313</v>
      </c>
      <c r="E37" s="95">
        <v>5890.6174431726586</v>
      </c>
      <c r="F37" s="95">
        <v>5835.2813154925043</v>
      </c>
      <c r="G37" s="95">
        <v>53286.692073041915</v>
      </c>
      <c r="H37" s="95">
        <v>2221.8618760720956</v>
      </c>
      <c r="I37" s="95">
        <v>3898.6127057022577</v>
      </c>
      <c r="J37" s="95">
        <v>4552.3109999999997</v>
      </c>
      <c r="K37" s="432">
        <v>118686.94836568217</v>
      </c>
    </row>
    <row r="38" spans="2:11" x14ac:dyDescent="0.25">
      <c r="B38" s="290">
        <v>37165</v>
      </c>
      <c r="C38" s="95">
        <v>45175.037995053193</v>
      </c>
      <c r="D38" s="95">
        <v>3915.725482015675</v>
      </c>
      <c r="E38" s="95">
        <v>7175.8826374335003</v>
      </c>
      <c r="F38" s="95">
        <v>6766.0406255037888</v>
      </c>
      <c r="G38" s="95">
        <v>55900.847536398433</v>
      </c>
      <c r="H38" s="95">
        <v>4373.3740060671098</v>
      </c>
      <c r="I38" s="95">
        <v>5281.05625717566</v>
      </c>
      <c r="J38" s="95">
        <v>3909.9059999999999</v>
      </c>
      <c r="K38" s="432">
        <v>132497.87053964735</v>
      </c>
    </row>
    <row r="39" spans="2:11" x14ac:dyDescent="0.25">
      <c r="B39" s="290">
        <v>37196</v>
      </c>
      <c r="C39" s="95">
        <v>45735.465029651044</v>
      </c>
      <c r="D39" s="95">
        <v>2694.1226867717614</v>
      </c>
      <c r="E39" s="95">
        <v>6112.8889247138486</v>
      </c>
      <c r="F39" s="95">
        <v>5942.3262937288409</v>
      </c>
      <c r="G39" s="95">
        <v>59316.098121561896</v>
      </c>
      <c r="H39" s="95">
        <v>1594.4162307867807</v>
      </c>
      <c r="I39" s="95">
        <v>4586.1557596632219</v>
      </c>
      <c r="J39" s="95">
        <v>3817.9169999999999</v>
      </c>
      <c r="K39" s="432">
        <v>129799.39004687739</v>
      </c>
    </row>
    <row r="40" spans="2:11" ht="15.75" thickBot="1" x14ac:dyDescent="0.3">
      <c r="B40" s="94">
        <v>37226</v>
      </c>
      <c r="C40" s="95">
        <v>45873.997973597165</v>
      </c>
      <c r="D40" s="95">
        <v>2283.0556962779747</v>
      </c>
      <c r="E40" s="95">
        <v>5542.6406577462521</v>
      </c>
      <c r="F40" s="95">
        <v>8859.9871030146714</v>
      </c>
      <c r="G40" s="95">
        <v>56516.81130273865</v>
      </c>
      <c r="H40" s="95">
        <v>2262.3239228344723</v>
      </c>
      <c r="I40" s="95">
        <v>4007.8453884424034</v>
      </c>
      <c r="J40" s="95">
        <v>3467.5419999999999</v>
      </c>
      <c r="K40" s="433">
        <v>128814.20404465159</v>
      </c>
    </row>
    <row r="41" spans="2:11" ht="15.75" thickBot="1" x14ac:dyDescent="0.3">
      <c r="B41" s="92" t="s">
        <v>12</v>
      </c>
      <c r="C41" s="90">
        <v>538171.76744047436</v>
      </c>
      <c r="D41" s="90">
        <v>27707.085704919984</v>
      </c>
      <c r="E41" s="90">
        <v>70390.657746251818</v>
      </c>
      <c r="F41" s="90">
        <v>76229.646945026601</v>
      </c>
      <c r="G41" s="90">
        <v>687769.18786915997</v>
      </c>
      <c r="H41" s="90">
        <v>33639.346644921963</v>
      </c>
      <c r="I41" s="90">
        <v>55226.655185610405</v>
      </c>
      <c r="J41" s="90">
        <v>42519.123000000007</v>
      </c>
      <c r="K41" s="90">
        <v>1531653.4705363652</v>
      </c>
    </row>
    <row r="45" spans="2:11" x14ac:dyDescent="0.25">
      <c r="E45" t="s">
        <v>105</v>
      </c>
    </row>
  </sheetData>
  <mergeCells count="7">
    <mergeCell ref="D27:H27"/>
    <mergeCell ref="B2:B3"/>
    <mergeCell ref="D2:H3"/>
    <mergeCell ref="D4:H4"/>
    <mergeCell ref="B21:B22"/>
    <mergeCell ref="B25:B26"/>
    <mergeCell ref="D25: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topLeftCell="A13" workbookViewId="0">
      <selection activeCell="A24" sqref="A24"/>
    </sheetView>
  </sheetViews>
  <sheetFormatPr defaultRowHeight="15" x14ac:dyDescent="0.25"/>
  <cols>
    <col min="2" max="2" width="17.7109375" customWidth="1"/>
    <col min="3" max="3" width="21" customWidth="1"/>
    <col min="4" max="4" width="17.42578125" customWidth="1"/>
    <col min="5" max="5" width="20.7109375" customWidth="1"/>
    <col min="6" max="6" width="15.140625" customWidth="1"/>
    <col min="7" max="7" width="14.7109375" customWidth="1"/>
    <col min="8" max="8" width="18.28515625" customWidth="1"/>
    <col min="9" max="9" width="18.140625" customWidth="1"/>
    <col min="10" max="10" width="20" customWidth="1"/>
    <col min="11" max="11" width="14.85546875" customWidth="1"/>
    <col min="12" max="12" width="10.7109375" bestFit="1" customWidth="1"/>
    <col min="13" max="14" width="9.28515625" bestFit="1" customWidth="1"/>
  </cols>
  <sheetData>
    <row r="2" spans="2:10" ht="29.25" x14ac:dyDescent="0.25">
      <c r="B2" s="157" t="s">
        <v>43</v>
      </c>
      <c r="C2" s="81"/>
      <c r="D2" s="159" t="s">
        <v>62</v>
      </c>
      <c r="E2" s="159"/>
      <c r="F2" s="159"/>
      <c r="G2" s="159"/>
      <c r="H2" s="159"/>
      <c r="I2" s="81"/>
      <c r="J2" s="81"/>
    </row>
    <row r="3" spans="2:10" ht="18" x14ac:dyDescent="0.25">
      <c r="B3" s="157"/>
      <c r="C3" s="81"/>
      <c r="D3" s="159"/>
      <c r="E3" s="159"/>
      <c r="F3" s="159"/>
      <c r="G3" s="159"/>
      <c r="H3" s="159"/>
      <c r="I3" s="81"/>
      <c r="J3" s="81"/>
    </row>
    <row r="4" spans="2:10" ht="15.75" thickBot="1" x14ac:dyDescent="0.3">
      <c r="B4" s="81"/>
      <c r="C4" s="81"/>
      <c r="D4" s="158" t="s">
        <v>28</v>
      </c>
      <c r="E4" s="158"/>
      <c r="F4" s="158"/>
      <c r="G4" s="158"/>
      <c r="H4" s="158"/>
      <c r="I4" s="81"/>
      <c r="J4" s="81"/>
    </row>
    <row r="5" spans="2:10" x14ac:dyDescent="0.25">
      <c r="B5" s="293" t="s">
        <v>29</v>
      </c>
      <c r="C5" s="294" t="s">
        <v>38</v>
      </c>
      <c r="D5" s="294" t="s">
        <v>30</v>
      </c>
      <c r="E5" s="294" t="s">
        <v>31</v>
      </c>
      <c r="F5" s="294" t="s">
        <v>32</v>
      </c>
      <c r="G5" s="294" t="s">
        <v>33</v>
      </c>
      <c r="H5" s="294" t="s">
        <v>59</v>
      </c>
      <c r="I5" s="294" t="s">
        <v>34</v>
      </c>
      <c r="J5" s="295" t="s">
        <v>8</v>
      </c>
    </row>
    <row r="6" spans="2:10" x14ac:dyDescent="0.25">
      <c r="B6" s="296">
        <v>37257</v>
      </c>
      <c r="C6" s="95">
        <v>62549950</v>
      </c>
      <c r="D6" s="95">
        <v>3739500</v>
      </c>
      <c r="E6" s="95">
        <v>8409800</v>
      </c>
      <c r="F6" s="95">
        <v>9117900</v>
      </c>
      <c r="G6" s="95">
        <v>66778880</v>
      </c>
      <c r="H6" s="95">
        <v>2296990</v>
      </c>
      <c r="I6" s="95">
        <v>4499270</v>
      </c>
      <c r="J6" s="297">
        <v>3013927</v>
      </c>
    </row>
    <row r="7" spans="2:10" x14ac:dyDescent="0.25">
      <c r="B7" s="296">
        <v>37288</v>
      </c>
      <c r="C7" s="96">
        <v>57190450</v>
      </c>
      <c r="D7" s="96">
        <v>3051000</v>
      </c>
      <c r="E7" s="96">
        <v>6790550</v>
      </c>
      <c r="F7" s="96">
        <v>7858400</v>
      </c>
      <c r="G7" s="96">
        <v>62126420</v>
      </c>
      <c r="H7" s="96">
        <v>3596848</v>
      </c>
      <c r="I7" s="96">
        <v>4647530</v>
      </c>
      <c r="J7" s="298">
        <v>4107704</v>
      </c>
    </row>
    <row r="8" spans="2:10" x14ac:dyDescent="0.25">
      <c r="B8" s="296">
        <v>37316</v>
      </c>
      <c r="C8" s="96">
        <v>61546740</v>
      </c>
      <c r="D8" s="96">
        <v>2673000</v>
      </c>
      <c r="E8" s="96">
        <v>4438300</v>
      </c>
      <c r="F8" s="96">
        <v>7985750</v>
      </c>
      <c r="G8" s="96">
        <v>66884380</v>
      </c>
      <c r="H8" s="96">
        <v>1029688</v>
      </c>
      <c r="I8" s="96">
        <v>5196090</v>
      </c>
      <c r="J8" s="298">
        <v>3529540</v>
      </c>
    </row>
    <row r="9" spans="2:10" x14ac:dyDescent="0.25">
      <c r="B9" s="296">
        <v>37347</v>
      </c>
      <c r="C9" s="96">
        <v>62918850</v>
      </c>
      <c r="D9" s="96">
        <v>1957500</v>
      </c>
      <c r="E9" s="96">
        <v>9180800</v>
      </c>
      <c r="F9" s="96">
        <v>8284450</v>
      </c>
      <c r="G9" s="96">
        <v>70942490</v>
      </c>
      <c r="H9" s="96">
        <v>3383905</v>
      </c>
      <c r="I9" s="96">
        <v>4845560</v>
      </c>
      <c r="J9" s="298">
        <v>3616906</v>
      </c>
    </row>
    <row r="10" spans="2:10" x14ac:dyDescent="0.25">
      <c r="B10" s="296">
        <v>37377</v>
      </c>
      <c r="C10" s="96">
        <v>64772900</v>
      </c>
      <c r="D10" s="96">
        <v>3132000</v>
      </c>
      <c r="E10" s="96">
        <v>5712350</v>
      </c>
      <c r="F10" s="96">
        <v>7719100</v>
      </c>
      <c r="G10" s="96">
        <v>69080690</v>
      </c>
      <c r="H10" s="96">
        <v>1894651</v>
      </c>
      <c r="I10" s="96">
        <v>4505780</v>
      </c>
      <c r="J10" s="298">
        <v>3859233</v>
      </c>
    </row>
    <row r="11" spans="2:10" x14ac:dyDescent="0.25">
      <c r="B11" s="296">
        <v>37408</v>
      </c>
      <c r="C11" s="96">
        <v>54854900</v>
      </c>
      <c r="D11" s="96">
        <v>1782000</v>
      </c>
      <c r="E11" s="96">
        <v>8121750</v>
      </c>
      <c r="F11" s="96">
        <v>5859750</v>
      </c>
      <c r="G11" s="96">
        <v>68035090</v>
      </c>
      <c r="H11" s="96">
        <v>2579811</v>
      </c>
      <c r="I11" s="96">
        <v>4528060</v>
      </c>
      <c r="J11" s="298">
        <v>3641221</v>
      </c>
    </row>
    <row r="12" spans="2:10" x14ac:dyDescent="0.25">
      <c r="B12" s="296">
        <v>37438</v>
      </c>
      <c r="C12" s="96">
        <v>64722000</v>
      </c>
      <c r="D12" s="96">
        <v>3946500</v>
      </c>
      <c r="E12" s="96">
        <v>8682400</v>
      </c>
      <c r="F12" s="96">
        <v>9959750</v>
      </c>
      <c r="G12" s="96">
        <v>70742280</v>
      </c>
      <c r="H12" s="96">
        <v>3927208</v>
      </c>
      <c r="I12" s="96">
        <v>5216120</v>
      </c>
      <c r="J12" s="298">
        <v>4705092</v>
      </c>
    </row>
    <row r="13" spans="2:10" x14ac:dyDescent="0.25">
      <c r="B13" s="296">
        <v>37469</v>
      </c>
      <c r="C13" s="96">
        <v>65180100</v>
      </c>
      <c r="D13" s="96">
        <v>3555000</v>
      </c>
      <c r="E13" s="96">
        <v>5435360</v>
      </c>
      <c r="F13" s="96">
        <v>10826300</v>
      </c>
      <c r="G13" s="96">
        <v>70504470</v>
      </c>
      <c r="H13" s="96">
        <v>5053993</v>
      </c>
      <c r="I13" s="96">
        <v>4501780</v>
      </c>
      <c r="J13" s="298">
        <v>4192534</v>
      </c>
    </row>
    <row r="14" spans="2:10" x14ac:dyDescent="0.25">
      <c r="B14" s="296">
        <v>37500</v>
      </c>
      <c r="C14" s="96">
        <v>64548250</v>
      </c>
      <c r="D14" s="96">
        <v>3532500</v>
      </c>
      <c r="E14" s="96">
        <v>10784850</v>
      </c>
      <c r="F14" s="96">
        <v>10648150</v>
      </c>
      <c r="G14" s="96">
        <v>72048490</v>
      </c>
      <c r="H14" s="96">
        <v>3566037</v>
      </c>
      <c r="I14" s="96">
        <v>5018760</v>
      </c>
      <c r="J14" s="298">
        <v>3038800</v>
      </c>
    </row>
    <row r="15" spans="2:10" x14ac:dyDescent="0.25">
      <c r="B15" s="296">
        <v>37530</v>
      </c>
      <c r="C15" s="96">
        <v>70711900</v>
      </c>
      <c r="D15" s="96">
        <v>4437000</v>
      </c>
      <c r="E15" s="96">
        <v>9928300</v>
      </c>
      <c r="F15" s="96">
        <v>11778000</v>
      </c>
      <c r="G15" s="96">
        <v>78421970</v>
      </c>
      <c r="H15" s="96">
        <v>4912260</v>
      </c>
      <c r="I15" s="96">
        <v>4695730</v>
      </c>
      <c r="J15" s="298">
        <v>6890586</v>
      </c>
    </row>
    <row r="16" spans="2:10" x14ac:dyDescent="0.25">
      <c r="B16" s="296">
        <v>37561</v>
      </c>
      <c r="C16" s="96">
        <v>68037000</v>
      </c>
      <c r="D16" s="96">
        <v>2578500</v>
      </c>
      <c r="E16" s="96">
        <v>9055350</v>
      </c>
      <c r="F16" s="96">
        <v>9813300</v>
      </c>
      <c r="G16" s="96">
        <v>76143890</v>
      </c>
      <c r="H16" s="96">
        <v>4335925</v>
      </c>
      <c r="I16" s="96">
        <v>4994410</v>
      </c>
      <c r="J16" s="298">
        <v>4441334</v>
      </c>
    </row>
    <row r="17" spans="2:11" ht="15.75" thickBot="1" x14ac:dyDescent="0.3">
      <c r="B17" s="296">
        <v>37591</v>
      </c>
      <c r="C17" s="96">
        <v>72730150</v>
      </c>
      <c r="D17" s="96">
        <v>2538000</v>
      </c>
      <c r="E17" s="96">
        <v>6126850</v>
      </c>
      <c r="F17" s="96">
        <v>12146350</v>
      </c>
      <c r="G17" s="96">
        <v>80803268</v>
      </c>
      <c r="H17" s="96">
        <v>4156855</v>
      </c>
      <c r="I17" s="96">
        <v>4942900</v>
      </c>
      <c r="J17" s="298">
        <v>4918122</v>
      </c>
    </row>
    <row r="18" spans="2:11" ht="15.75" thickBot="1" x14ac:dyDescent="0.3">
      <c r="B18" s="299" t="s">
        <v>12</v>
      </c>
      <c r="C18" s="90">
        <v>769763190</v>
      </c>
      <c r="D18" s="90">
        <v>36922500</v>
      </c>
      <c r="E18" s="90">
        <v>92666660</v>
      </c>
      <c r="F18" s="90">
        <v>111997200</v>
      </c>
      <c r="G18" s="90">
        <v>852512318</v>
      </c>
      <c r="H18" s="90">
        <v>40734171</v>
      </c>
      <c r="I18" s="90">
        <v>57591990</v>
      </c>
      <c r="J18" s="300">
        <v>49954999</v>
      </c>
    </row>
    <row r="20" spans="2:11" ht="15.75" thickBot="1" x14ac:dyDescent="0.3"/>
    <row r="21" spans="2:11" ht="16.5" thickBot="1" x14ac:dyDescent="0.3">
      <c r="B21" s="471" t="s">
        <v>19</v>
      </c>
      <c r="C21" s="286" t="s">
        <v>18</v>
      </c>
      <c r="D21" s="285" t="s">
        <v>10</v>
      </c>
      <c r="E21" s="284" t="s">
        <v>16</v>
      </c>
      <c r="F21" s="285" t="s">
        <v>32</v>
      </c>
      <c r="G21" s="284" t="s">
        <v>14</v>
      </c>
      <c r="H21" s="284" t="s">
        <v>15</v>
      </c>
      <c r="I21" s="284" t="s">
        <v>13</v>
      </c>
      <c r="J21" s="284" t="s">
        <v>17</v>
      </c>
    </row>
    <row r="22" spans="2:11" ht="16.5" thickBot="1" x14ac:dyDescent="0.3">
      <c r="B22" s="472"/>
      <c r="C22" s="289">
        <v>1342.28</v>
      </c>
      <c r="D22" s="288">
        <v>1342.28</v>
      </c>
      <c r="E22" s="287">
        <v>1240.5999999999999</v>
      </c>
      <c r="F22" s="288">
        <v>1240.5999999999999</v>
      </c>
      <c r="G22" s="287">
        <v>1183.43</v>
      </c>
      <c r="H22" s="287">
        <v>1183.43</v>
      </c>
      <c r="I22" s="287">
        <v>1045.2</v>
      </c>
      <c r="J22" s="287">
        <v>1000</v>
      </c>
    </row>
    <row r="25" spans="2:11" x14ac:dyDescent="0.25">
      <c r="B25" s="473" t="s">
        <v>43</v>
      </c>
      <c r="C25" s="81"/>
      <c r="D25" s="474" t="s">
        <v>62</v>
      </c>
      <c r="E25" s="474"/>
      <c r="F25" s="474"/>
      <c r="G25" s="474"/>
      <c r="H25" s="474"/>
      <c r="I25" s="81"/>
      <c r="J25" s="81"/>
    </row>
    <row r="26" spans="2:11" x14ac:dyDescent="0.25">
      <c r="B26" s="473"/>
      <c r="C26" s="81"/>
      <c r="D26" s="474"/>
      <c r="E26" s="474"/>
      <c r="F26" s="474"/>
      <c r="G26" s="474"/>
      <c r="H26" s="474"/>
      <c r="I26" s="81"/>
      <c r="J26" s="81"/>
    </row>
    <row r="27" spans="2:11" ht="15.75" thickBot="1" x14ac:dyDescent="0.3">
      <c r="B27" s="81"/>
      <c r="C27" s="81"/>
      <c r="D27" s="470" t="s">
        <v>60</v>
      </c>
      <c r="E27" s="470"/>
      <c r="F27" s="470"/>
      <c r="G27" s="470"/>
      <c r="H27" s="470"/>
      <c r="I27" s="81"/>
      <c r="J27" s="81"/>
    </row>
    <row r="28" spans="2:11" x14ac:dyDescent="0.25">
      <c r="B28" s="293" t="s">
        <v>29</v>
      </c>
      <c r="C28" s="294" t="s">
        <v>38</v>
      </c>
      <c r="D28" s="294" t="s">
        <v>30</v>
      </c>
      <c r="E28" s="294" t="s">
        <v>31</v>
      </c>
      <c r="F28" s="294" t="s">
        <v>32</v>
      </c>
      <c r="G28" s="294" t="s">
        <v>33</v>
      </c>
      <c r="H28" s="294" t="s">
        <v>59</v>
      </c>
      <c r="I28" s="294" t="s">
        <v>34</v>
      </c>
      <c r="J28" s="294" t="s">
        <v>8</v>
      </c>
      <c r="K28" s="295" t="s">
        <v>12</v>
      </c>
    </row>
    <row r="29" spans="2:11" x14ac:dyDescent="0.25">
      <c r="B29" s="301">
        <v>37257</v>
      </c>
      <c r="C29" s="95">
        <v>46599.777989689188</v>
      </c>
      <c r="D29" s="95">
        <v>2785.9314003039603</v>
      </c>
      <c r="E29" s="95">
        <v>6778.8167015960025</v>
      </c>
      <c r="F29" s="95">
        <v>7349.5889085926174</v>
      </c>
      <c r="G29" s="95">
        <v>56428.24670660706</v>
      </c>
      <c r="H29" s="95">
        <v>1940.9597525835916</v>
      </c>
      <c r="I29" s="95">
        <v>4304.6976655185608</v>
      </c>
      <c r="J29" s="95">
        <v>3013.9270000000001</v>
      </c>
      <c r="K29" s="431">
        <v>129201.94612489096</v>
      </c>
    </row>
    <row r="30" spans="2:11" x14ac:dyDescent="0.25">
      <c r="B30" s="301">
        <v>37288</v>
      </c>
      <c r="C30" s="95">
        <v>42606.944899722861</v>
      </c>
      <c r="D30" s="95">
        <v>2272.9981821974552</v>
      </c>
      <c r="E30" s="95">
        <v>5473.601483153313</v>
      </c>
      <c r="F30" s="95">
        <v>6334.3543446719332</v>
      </c>
      <c r="G30" s="95">
        <v>52496.911519904002</v>
      </c>
      <c r="H30" s="95">
        <v>3039.3415749135984</v>
      </c>
      <c r="I30" s="95">
        <v>4446.5461155759658</v>
      </c>
      <c r="J30" s="95">
        <v>4107.7039999999997</v>
      </c>
      <c r="K30" s="431">
        <v>120778.40212013914</v>
      </c>
    </row>
    <row r="31" spans="2:11" x14ac:dyDescent="0.25">
      <c r="B31" s="301">
        <v>37316</v>
      </c>
      <c r="C31" s="95">
        <v>45852.385493339694</v>
      </c>
      <c r="D31" s="95">
        <v>1991.3877879429031</v>
      </c>
      <c r="E31" s="95">
        <v>3577.5431242946966</v>
      </c>
      <c r="F31" s="95">
        <v>6437.0062872803483</v>
      </c>
      <c r="G31" s="95">
        <v>56517.394353700678</v>
      </c>
      <c r="H31" s="95">
        <v>870.08779564486281</v>
      </c>
      <c r="I31" s="95">
        <v>4971.3834672789899</v>
      </c>
      <c r="J31" s="95">
        <v>3529.54</v>
      </c>
      <c r="K31" s="431">
        <v>123746.72830948218</v>
      </c>
    </row>
    <row r="32" spans="2:11" x14ac:dyDescent="0.25">
      <c r="B32" s="301">
        <v>37347</v>
      </c>
      <c r="C32" s="95">
        <v>46874.608874452424</v>
      </c>
      <c r="D32" s="95">
        <v>1458.3395416753583</v>
      </c>
      <c r="E32" s="95">
        <v>7400.2901821699179</v>
      </c>
      <c r="F32" s="95">
        <v>6677.7768821537975</v>
      </c>
      <c r="G32" s="95">
        <v>59946.502961729886</v>
      </c>
      <c r="H32" s="95">
        <v>2859.4044430173308</v>
      </c>
      <c r="I32" s="95">
        <v>4636.0122464600072</v>
      </c>
      <c r="J32" s="95">
        <v>3616.9059999999999</v>
      </c>
      <c r="K32" s="431">
        <v>133469.8411316587</v>
      </c>
    </row>
    <row r="33" spans="2:11" x14ac:dyDescent="0.25">
      <c r="B33" s="301">
        <v>37377</v>
      </c>
      <c r="C33" s="95">
        <v>48255.878058229282</v>
      </c>
      <c r="D33" s="95">
        <v>2333.3432666805734</v>
      </c>
      <c r="E33" s="95">
        <v>4604.5058842495573</v>
      </c>
      <c r="F33" s="95">
        <v>6222.0699661454137</v>
      </c>
      <c r="G33" s="95">
        <v>58373.279365910952</v>
      </c>
      <c r="H33" s="95">
        <v>1600.9827366215154</v>
      </c>
      <c r="I33" s="95">
        <v>4310.9261385380787</v>
      </c>
      <c r="J33" s="95">
        <v>3859.2330000000002</v>
      </c>
      <c r="K33" s="431">
        <v>129560.21841637537</v>
      </c>
    </row>
    <row r="34" spans="2:11" x14ac:dyDescent="0.25">
      <c r="B34" s="301">
        <v>37408</v>
      </c>
      <c r="C34" s="95">
        <v>40866.957713740798</v>
      </c>
      <c r="D34" s="95">
        <v>1327.591858628602</v>
      </c>
      <c r="E34" s="95">
        <v>6546.6306625826219</v>
      </c>
      <c r="F34" s="95">
        <v>4723.3193615992268</v>
      </c>
      <c r="G34" s="95">
        <v>57489.745908080746</v>
      </c>
      <c r="H34" s="95">
        <v>2179.9438919074214</v>
      </c>
      <c r="I34" s="95">
        <v>4332.2426329889013</v>
      </c>
      <c r="J34" s="95">
        <v>3641.221</v>
      </c>
      <c r="K34" s="431">
        <v>121107.6530295283</v>
      </c>
    </row>
    <row r="35" spans="2:11" x14ac:dyDescent="0.25">
      <c r="B35" s="301">
        <v>37438</v>
      </c>
      <c r="C35" s="95">
        <v>48217.957505140512</v>
      </c>
      <c r="D35" s="95">
        <v>2940.1466162052629</v>
      </c>
      <c r="E35" s="95">
        <v>6998.5490891504114</v>
      </c>
      <c r="F35" s="95">
        <v>8028.1718523295185</v>
      </c>
      <c r="G35" s="95">
        <v>59777.325232586627</v>
      </c>
      <c r="H35" s="95">
        <v>3318.4962355187886</v>
      </c>
      <c r="I35" s="95">
        <v>4990.5472636815921</v>
      </c>
      <c r="J35" s="95">
        <v>4705.0919999999996</v>
      </c>
      <c r="K35" s="431">
        <v>138976.28579461269</v>
      </c>
    </row>
    <row r="36" spans="2:11" x14ac:dyDescent="0.25">
      <c r="B36" s="301">
        <v>37469</v>
      </c>
      <c r="C36" s="95">
        <v>48559.24248293948</v>
      </c>
      <c r="D36" s="95">
        <v>2648.4787078701911</v>
      </c>
      <c r="E36" s="95">
        <v>4381.2348863453171</v>
      </c>
      <c r="F36" s="95">
        <v>8726.6645171691125</v>
      </c>
      <c r="G36" s="95">
        <v>59576.375451019492</v>
      </c>
      <c r="H36" s="95">
        <v>4270.6311315413668</v>
      </c>
      <c r="I36" s="95">
        <v>4307.0991197856865</v>
      </c>
      <c r="J36" s="95">
        <v>4192.5339999999997</v>
      </c>
      <c r="K36" s="431">
        <v>136662.26029667066</v>
      </c>
    </row>
    <row r="37" spans="2:11" x14ac:dyDescent="0.25">
      <c r="B37" s="301">
        <v>37500</v>
      </c>
      <c r="C37" s="95">
        <v>48088.513573919001</v>
      </c>
      <c r="D37" s="95">
        <v>2631.7161844026582</v>
      </c>
      <c r="E37" s="95">
        <v>8693.2532645494121</v>
      </c>
      <c r="F37" s="95">
        <v>8583.0646461389661</v>
      </c>
      <c r="G37" s="95">
        <v>60881.074503772928</v>
      </c>
      <c r="H37" s="95">
        <v>3013.3062369552908</v>
      </c>
      <c r="I37" s="95">
        <v>4801.7221584385761</v>
      </c>
      <c r="J37" s="95">
        <v>3038.8</v>
      </c>
      <c r="K37" s="431">
        <v>139731.45056817681</v>
      </c>
    </row>
    <row r="38" spans="2:11" x14ac:dyDescent="0.25">
      <c r="B38" s="301">
        <v>37530</v>
      </c>
      <c r="C38" s="95">
        <v>52680.439252614953</v>
      </c>
      <c r="D38" s="95">
        <v>3305.5696277974789</v>
      </c>
      <c r="E38" s="95">
        <v>8002.8212155408683</v>
      </c>
      <c r="F38" s="95">
        <v>9493.7933258100929</v>
      </c>
      <c r="G38" s="95">
        <v>66266.673990012074</v>
      </c>
      <c r="H38" s="95">
        <v>4150.8665489298055</v>
      </c>
      <c r="I38" s="95">
        <v>4492.6616915422883</v>
      </c>
      <c r="J38" s="95">
        <v>6890.5860000000002</v>
      </c>
      <c r="K38" s="431">
        <v>155283.41165224754</v>
      </c>
    </row>
    <row r="39" spans="2:11" x14ac:dyDescent="0.25">
      <c r="B39" s="301">
        <v>37561</v>
      </c>
      <c r="C39" s="95">
        <v>50687.63596269035</v>
      </c>
      <c r="D39" s="95">
        <v>1920.9851893792652</v>
      </c>
      <c r="E39" s="95">
        <v>7299.1697565694021</v>
      </c>
      <c r="F39" s="95">
        <v>7910.1241334837987</v>
      </c>
      <c r="G39" s="95">
        <v>64341.693213793798</v>
      </c>
      <c r="H39" s="95">
        <v>3663.8626703734058</v>
      </c>
      <c r="I39" s="95">
        <v>4778.4251817833901</v>
      </c>
      <c r="J39" s="95">
        <v>4441.3339999999998</v>
      </c>
      <c r="K39" s="431">
        <v>145043.23010807342</v>
      </c>
    </row>
    <row r="40" spans="2:11" ht="15.75" thickBot="1" x14ac:dyDescent="0.3">
      <c r="B40" s="301">
        <v>37591</v>
      </c>
      <c r="C40" s="95">
        <v>54184.037607652652</v>
      </c>
      <c r="D40" s="95">
        <v>1890.8126471377061</v>
      </c>
      <c r="E40" s="95">
        <v>4938.6184104465583</v>
      </c>
      <c r="F40" s="95">
        <v>9790.706109946801</v>
      </c>
      <c r="G40" s="95">
        <v>68278.874120142296</v>
      </c>
      <c r="H40" s="95">
        <v>3512.5482707046463</v>
      </c>
      <c r="I40" s="95">
        <v>4729.1427477994639</v>
      </c>
      <c r="J40" s="95">
        <v>4918.1220000000003</v>
      </c>
      <c r="K40" s="430">
        <v>152242.8619138301</v>
      </c>
    </row>
    <row r="41" spans="2:11" ht="15.75" thickBot="1" x14ac:dyDescent="0.3">
      <c r="B41" s="304" t="s">
        <v>12</v>
      </c>
      <c r="C41" s="90">
        <v>573474.37941413128</v>
      </c>
      <c r="D41" s="90">
        <v>27507.301010221418</v>
      </c>
      <c r="E41" s="90">
        <v>74695.034660648074</v>
      </c>
      <c r="F41" s="90">
        <v>90276.64033532163</v>
      </c>
      <c r="G41" s="90">
        <v>720374.09732726053</v>
      </c>
      <c r="H41" s="90">
        <v>34420.431288711625</v>
      </c>
      <c r="I41" s="90">
        <v>55101.406429391493</v>
      </c>
      <c r="J41" s="90">
        <v>49954.999000000011</v>
      </c>
      <c r="K41" s="300">
        <v>1625804.2894656858</v>
      </c>
    </row>
  </sheetData>
  <mergeCells count="4">
    <mergeCell ref="B21:B22"/>
    <mergeCell ref="B25:B26"/>
    <mergeCell ref="D25:H26"/>
    <mergeCell ref="D27:H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41"/>
  <sheetViews>
    <sheetView topLeftCell="A16" workbookViewId="0">
      <selection activeCell="G47" sqref="G47"/>
    </sheetView>
  </sheetViews>
  <sheetFormatPr defaultRowHeight="15" x14ac:dyDescent="0.25"/>
  <cols>
    <col min="2" max="2" width="17.7109375" customWidth="1"/>
    <col min="3" max="3" width="21" customWidth="1"/>
    <col min="4" max="4" width="17.42578125" customWidth="1"/>
    <col min="5" max="5" width="20.7109375" customWidth="1"/>
    <col min="6" max="6" width="15.140625" customWidth="1"/>
    <col min="7" max="7" width="14.7109375" customWidth="1"/>
    <col min="8" max="8" width="18.28515625" customWidth="1"/>
    <col min="9" max="9" width="18.140625" customWidth="1"/>
    <col min="10" max="10" width="20" customWidth="1"/>
    <col min="11" max="11" width="13.42578125" customWidth="1"/>
    <col min="12" max="12" width="10.7109375" bestFit="1" customWidth="1"/>
    <col min="13" max="14" width="9.28515625" bestFit="1" customWidth="1"/>
  </cols>
  <sheetData>
    <row r="2" spans="2:10" x14ac:dyDescent="0.25">
      <c r="B2" s="475" t="s">
        <v>42</v>
      </c>
      <c r="C2" s="81"/>
      <c r="D2" s="474" t="s">
        <v>62</v>
      </c>
      <c r="E2" s="474"/>
      <c r="F2" s="474"/>
      <c r="G2" s="474"/>
      <c r="H2" s="474"/>
      <c r="I2" s="81"/>
      <c r="J2" s="81"/>
    </row>
    <row r="3" spans="2:10" x14ac:dyDescent="0.25">
      <c r="B3" s="475"/>
      <c r="C3" s="81"/>
      <c r="D3" s="474"/>
      <c r="E3" s="474"/>
      <c r="F3" s="474"/>
      <c r="G3" s="474"/>
      <c r="H3" s="474"/>
      <c r="I3" s="81"/>
      <c r="J3" s="81"/>
    </row>
    <row r="4" spans="2:10" ht="15.75" thickBot="1" x14ac:dyDescent="0.3">
      <c r="B4" s="81"/>
      <c r="C4" s="81"/>
      <c r="D4" s="470" t="s">
        <v>28</v>
      </c>
      <c r="E4" s="470"/>
      <c r="F4" s="470"/>
      <c r="G4" s="470"/>
      <c r="H4" s="470"/>
      <c r="I4" s="81"/>
      <c r="J4" s="81"/>
    </row>
    <row r="5" spans="2:10" x14ac:dyDescent="0.25">
      <c r="B5" s="293" t="s">
        <v>29</v>
      </c>
      <c r="C5" s="294" t="s">
        <v>38</v>
      </c>
      <c r="D5" s="294" t="s">
        <v>30</v>
      </c>
      <c r="E5" s="294" t="s">
        <v>31</v>
      </c>
      <c r="F5" s="294" t="s">
        <v>32</v>
      </c>
      <c r="G5" s="294" t="s">
        <v>33</v>
      </c>
      <c r="H5" s="294" t="s">
        <v>59</v>
      </c>
      <c r="I5" s="294" t="s">
        <v>34</v>
      </c>
      <c r="J5" s="295" t="s">
        <v>8</v>
      </c>
    </row>
    <row r="6" spans="2:10" x14ac:dyDescent="0.25">
      <c r="B6" s="296">
        <v>37622</v>
      </c>
      <c r="C6" s="95">
        <v>69124350</v>
      </c>
      <c r="D6" s="95">
        <v>1692000</v>
      </c>
      <c r="E6" s="95">
        <v>10600700</v>
      </c>
      <c r="F6" s="95">
        <v>11188000</v>
      </c>
      <c r="G6" s="95">
        <v>77877760</v>
      </c>
      <c r="H6" s="95">
        <v>5473116</v>
      </c>
      <c r="I6" s="95">
        <v>5034090</v>
      </c>
      <c r="J6" s="297">
        <v>4675686</v>
      </c>
    </row>
    <row r="7" spans="2:10" x14ac:dyDescent="0.25">
      <c r="B7" s="296">
        <v>37653</v>
      </c>
      <c r="C7" s="96">
        <v>52809500</v>
      </c>
      <c r="D7" s="96">
        <v>1701000</v>
      </c>
      <c r="E7" s="96">
        <v>5294750</v>
      </c>
      <c r="F7" s="96">
        <v>7373100</v>
      </c>
      <c r="G7" s="96">
        <v>65000330</v>
      </c>
      <c r="H7" s="96">
        <v>3291017</v>
      </c>
      <c r="I7" s="96">
        <v>4315720</v>
      </c>
      <c r="J7" s="298">
        <v>3671398</v>
      </c>
    </row>
    <row r="8" spans="2:10" x14ac:dyDescent="0.25">
      <c r="B8" s="296">
        <v>37681</v>
      </c>
      <c r="C8" s="96">
        <v>56623900</v>
      </c>
      <c r="D8" s="96">
        <v>2241000</v>
      </c>
      <c r="E8" s="96">
        <v>5910750</v>
      </c>
      <c r="F8" s="96">
        <v>7265700</v>
      </c>
      <c r="G8" s="96">
        <v>72599850</v>
      </c>
      <c r="H8" s="96">
        <v>2791268</v>
      </c>
      <c r="I8" s="96">
        <v>3581600</v>
      </c>
      <c r="J8" s="298">
        <v>3830632</v>
      </c>
    </row>
    <row r="9" spans="2:10" x14ac:dyDescent="0.25">
      <c r="B9" s="296">
        <v>37712</v>
      </c>
      <c r="C9" s="96">
        <v>57387150</v>
      </c>
      <c r="D9" s="96">
        <v>3172500</v>
      </c>
      <c r="E9" s="96">
        <v>4073500</v>
      </c>
      <c r="F9" s="96">
        <v>6481500</v>
      </c>
      <c r="G9" s="96">
        <v>73425850</v>
      </c>
      <c r="H9" s="96">
        <v>3636229</v>
      </c>
      <c r="I9" s="96">
        <v>3679200</v>
      </c>
      <c r="J9" s="298">
        <v>4192401</v>
      </c>
    </row>
    <row r="10" spans="2:10" x14ac:dyDescent="0.25">
      <c r="B10" s="296">
        <v>37742</v>
      </c>
      <c r="C10" s="96">
        <v>55283300</v>
      </c>
      <c r="D10" s="96">
        <v>2983500</v>
      </c>
      <c r="E10" s="96">
        <v>8421550</v>
      </c>
      <c r="F10" s="96">
        <v>6357150</v>
      </c>
      <c r="G10" s="96">
        <v>77067000</v>
      </c>
      <c r="H10" s="96">
        <v>4374554</v>
      </c>
      <c r="I10" s="96">
        <v>3514500</v>
      </c>
      <c r="J10" s="298">
        <v>4774856</v>
      </c>
    </row>
    <row r="11" spans="2:10" x14ac:dyDescent="0.25">
      <c r="B11" s="296">
        <v>37773</v>
      </c>
      <c r="C11" s="96">
        <v>53872850</v>
      </c>
      <c r="D11" s="96">
        <v>3321000</v>
      </c>
      <c r="E11" s="96">
        <v>7066350</v>
      </c>
      <c r="F11" s="96">
        <v>7573350</v>
      </c>
      <c r="G11" s="96">
        <v>69537450</v>
      </c>
      <c r="H11" s="96">
        <v>3844185</v>
      </c>
      <c r="I11" s="96">
        <v>4651700</v>
      </c>
      <c r="J11" s="298">
        <v>4302926</v>
      </c>
    </row>
    <row r="12" spans="2:10" x14ac:dyDescent="0.25">
      <c r="B12" s="296">
        <v>37803</v>
      </c>
      <c r="C12" s="96">
        <v>56363250</v>
      </c>
      <c r="D12" s="96">
        <v>4662089</v>
      </c>
      <c r="E12" s="96">
        <v>7011250</v>
      </c>
      <c r="F12" s="96">
        <v>10453750</v>
      </c>
      <c r="G12" s="96">
        <v>74386150</v>
      </c>
      <c r="H12" s="96">
        <v>3891605</v>
      </c>
      <c r="I12" s="96">
        <v>4229650</v>
      </c>
      <c r="J12" s="298">
        <v>5420052</v>
      </c>
    </row>
    <row r="13" spans="2:10" x14ac:dyDescent="0.25">
      <c r="B13" s="296">
        <v>37834</v>
      </c>
      <c r="C13" s="96">
        <v>56641850</v>
      </c>
      <c r="D13" s="96">
        <v>5260500</v>
      </c>
      <c r="E13" s="96">
        <v>7050200</v>
      </c>
      <c r="F13" s="96">
        <v>10867150</v>
      </c>
      <c r="G13" s="96">
        <v>72210760</v>
      </c>
      <c r="H13" s="96">
        <v>2654569</v>
      </c>
      <c r="I13" s="96">
        <v>3715740</v>
      </c>
      <c r="J13" s="298">
        <v>4661670</v>
      </c>
    </row>
    <row r="14" spans="2:10" x14ac:dyDescent="0.25">
      <c r="B14" s="296">
        <v>37865</v>
      </c>
      <c r="C14" s="96">
        <v>52728888</v>
      </c>
      <c r="D14" s="96">
        <v>3762000</v>
      </c>
      <c r="E14" s="96">
        <v>7166850</v>
      </c>
      <c r="F14" s="96">
        <v>8308550</v>
      </c>
      <c r="G14" s="96">
        <v>70566136</v>
      </c>
      <c r="H14" s="96">
        <v>1819596</v>
      </c>
      <c r="I14" s="96">
        <v>4743150</v>
      </c>
      <c r="J14" s="298">
        <v>5429057</v>
      </c>
    </row>
    <row r="15" spans="2:10" x14ac:dyDescent="0.25">
      <c r="B15" s="296">
        <v>37895</v>
      </c>
      <c r="C15" s="96">
        <v>61339250</v>
      </c>
      <c r="D15" s="96">
        <v>3330000</v>
      </c>
      <c r="E15" s="96">
        <v>7609150</v>
      </c>
      <c r="F15" s="96">
        <v>10301100</v>
      </c>
      <c r="G15" s="96">
        <v>78752700</v>
      </c>
      <c r="H15" s="96">
        <v>3442888</v>
      </c>
      <c r="I15" s="96">
        <v>4296000</v>
      </c>
      <c r="J15" s="298">
        <v>4497195</v>
      </c>
    </row>
    <row r="16" spans="2:10" x14ac:dyDescent="0.25">
      <c r="B16" s="296">
        <v>37926</v>
      </c>
      <c r="C16" s="96">
        <v>46996050</v>
      </c>
      <c r="D16" s="96">
        <v>3253500</v>
      </c>
      <c r="E16" s="96">
        <v>6522750</v>
      </c>
      <c r="F16" s="96">
        <v>10301100</v>
      </c>
      <c r="G16" s="96">
        <v>79268950</v>
      </c>
      <c r="H16" s="96">
        <v>3527398</v>
      </c>
      <c r="I16" s="96">
        <v>4389700</v>
      </c>
      <c r="J16" s="298">
        <v>4605859</v>
      </c>
    </row>
    <row r="17" spans="2:11" ht="15.75" thickBot="1" x14ac:dyDescent="0.3">
      <c r="B17" s="296">
        <v>37956</v>
      </c>
      <c r="C17" s="96">
        <v>28591504</v>
      </c>
      <c r="D17" s="96">
        <v>4482000</v>
      </c>
      <c r="E17" s="96">
        <v>8426900</v>
      </c>
      <c r="F17" s="96">
        <v>14710000</v>
      </c>
      <c r="G17" s="96">
        <v>86264250</v>
      </c>
      <c r="H17" s="96">
        <v>1333365</v>
      </c>
      <c r="I17" s="96">
        <v>4538850</v>
      </c>
      <c r="J17" s="298">
        <v>6646094</v>
      </c>
    </row>
    <row r="18" spans="2:11" ht="15.75" thickBot="1" x14ac:dyDescent="0.3">
      <c r="B18" s="292" t="s">
        <v>12</v>
      </c>
      <c r="C18" s="291">
        <v>647761842</v>
      </c>
      <c r="D18" s="90">
        <v>39861089</v>
      </c>
      <c r="E18" s="90">
        <v>85154700</v>
      </c>
      <c r="F18" s="90">
        <v>111180450</v>
      </c>
      <c r="G18" s="90">
        <v>896957186</v>
      </c>
      <c r="H18" s="90">
        <v>40079790</v>
      </c>
      <c r="I18" s="90">
        <v>50689900</v>
      </c>
      <c r="J18" s="300">
        <v>56707826</v>
      </c>
    </row>
    <row r="20" spans="2:11" ht="15.75" thickBot="1" x14ac:dyDescent="0.3"/>
    <row r="21" spans="2:11" ht="16.5" thickBot="1" x14ac:dyDescent="0.3">
      <c r="B21" s="471" t="s">
        <v>19</v>
      </c>
      <c r="C21" s="286" t="s">
        <v>18</v>
      </c>
      <c r="D21" s="285" t="s">
        <v>10</v>
      </c>
      <c r="E21" s="284" t="s">
        <v>16</v>
      </c>
      <c r="F21" s="285" t="s">
        <v>32</v>
      </c>
      <c r="G21" s="284" t="s">
        <v>14</v>
      </c>
      <c r="H21" s="284" t="s">
        <v>15</v>
      </c>
      <c r="I21" s="284" t="s">
        <v>13</v>
      </c>
      <c r="J21" s="284" t="s">
        <v>17</v>
      </c>
    </row>
    <row r="22" spans="2:11" ht="16.5" thickBot="1" x14ac:dyDescent="0.3">
      <c r="B22" s="472"/>
      <c r="C22" s="289">
        <v>1342.28</v>
      </c>
      <c r="D22" s="288">
        <v>1342.28</v>
      </c>
      <c r="E22" s="287">
        <v>1240.5999999999999</v>
      </c>
      <c r="F22" s="288">
        <v>1240.5999999999999</v>
      </c>
      <c r="G22" s="287">
        <v>1183.43</v>
      </c>
      <c r="H22" s="287">
        <v>1183.43</v>
      </c>
      <c r="I22" s="287">
        <v>1045.2</v>
      </c>
      <c r="J22" s="287">
        <v>1000</v>
      </c>
    </row>
    <row r="25" spans="2:11" x14ac:dyDescent="0.25">
      <c r="B25" s="473" t="s">
        <v>42</v>
      </c>
      <c r="C25" s="81"/>
      <c r="D25" s="474" t="s">
        <v>62</v>
      </c>
      <c r="E25" s="474"/>
      <c r="F25" s="474"/>
      <c r="G25" s="474"/>
      <c r="H25" s="474"/>
      <c r="I25" s="81"/>
      <c r="J25" s="81"/>
    </row>
    <row r="26" spans="2:11" x14ac:dyDescent="0.25">
      <c r="B26" s="473"/>
      <c r="C26" s="81"/>
      <c r="D26" s="474"/>
      <c r="E26" s="474"/>
      <c r="F26" s="474"/>
      <c r="G26" s="474"/>
      <c r="H26" s="474"/>
      <c r="I26" s="81"/>
      <c r="J26" s="81"/>
    </row>
    <row r="27" spans="2:11" ht="15.75" thickBot="1" x14ac:dyDescent="0.3">
      <c r="B27" s="81"/>
      <c r="C27" s="81"/>
      <c r="D27" s="470" t="s">
        <v>60</v>
      </c>
      <c r="E27" s="470"/>
      <c r="F27" s="470"/>
      <c r="G27" s="470"/>
      <c r="H27" s="470"/>
      <c r="I27" s="81"/>
      <c r="J27" s="81"/>
    </row>
    <row r="28" spans="2:11" ht="15.75" thickBot="1" x14ac:dyDescent="0.3">
      <c r="B28" s="83" t="s">
        <v>29</v>
      </c>
      <c r="C28" s="84" t="s">
        <v>38</v>
      </c>
      <c r="D28" s="84" t="s">
        <v>30</v>
      </c>
      <c r="E28" s="84" t="s">
        <v>31</v>
      </c>
      <c r="F28" s="84" t="s">
        <v>32</v>
      </c>
      <c r="G28" s="84" t="s">
        <v>33</v>
      </c>
      <c r="H28" s="84" t="s">
        <v>59</v>
      </c>
      <c r="I28" s="84" t="s">
        <v>34</v>
      </c>
      <c r="J28" s="84" t="s">
        <v>8</v>
      </c>
      <c r="K28" s="307" t="s">
        <v>12</v>
      </c>
    </row>
    <row r="29" spans="2:11" x14ac:dyDescent="0.25">
      <c r="B29" s="306">
        <v>37622</v>
      </c>
      <c r="C29" s="96">
        <v>51497.712846797986</v>
      </c>
      <c r="D29" s="96">
        <v>1260.5417647584707</v>
      </c>
      <c r="E29" s="96">
        <v>8544.8170240206364</v>
      </c>
      <c r="F29" s="96">
        <v>9018.2169917781721</v>
      </c>
      <c r="G29" s="96">
        <v>65806.815781246041</v>
      </c>
      <c r="H29" s="96">
        <v>4624.7906509045733</v>
      </c>
      <c r="I29" s="96">
        <v>4816.3892078071176</v>
      </c>
      <c r="J29" s="96">
        <v>4675.6859999999997</v>
      </c>
      <c r="K29" s="434">
        <v>150244.97026731298</v>
      </c>
    </row>
    <row r="30" spans="2:11" x14ac:dyDescent="0.25">
      <c r="B30" s="301">
        <v>37653</v>
      </c>
      <c r="C30" s="95">
        <v>39343.132580385616</v>
      </c>
      <c r="D30" s="95">
        <v>1267.2467741454839</v>
      </c>
      <c r="E30" s="95">
        <v>4267.8945671449301</v>
      </c>
      <c r="F30" s="95">
        <v>5943.1726583911013</v>
      </c>
      <c r="G30" s="95">
        <v>54925.369476859632</v>
      </c>
      <c r="H30" s="95">
        <v>2780.913953508023</v>
      </c>
      <c r="I30" s="95">
        <v>4129.0853425181785</v>
      </c>
      <c r="J30" s="95">
        <v>3671.3980000000001</v>
      </c>
      <c r="K30" s="431">
        <v>116328.21335295297</v>
      </c>
    </row>
    <row r="31" spans="2:11" x14ac:dyDescent="0.25">
      <c r="B31" s="301">
        <v>37681</v>
      </c>
      <c r="C31" s="95">
        <v>42184.864558810383</v>
      </c>
      <c r="D31" s="95">
        <v>1669.5473373662724</v>
      </c>
      <c r="E31" s="95">
        <v>4764.4285023375787</v>
      </c>
      <c r="F31" s="95">
        <v>5856.6016443656299</v>
      </c>
      <c r="G31" s="95">
        <v>61346.974472507878</v>
      </c>
      <c r="H31" s="95">
        <v>2358.6253517318301</v>
      </c>
      <c r="I31" s="95">
        <v>3426.7125908916951</v>
      </c>
      <c r="J31" s="95">
        <v>3830.6320000000001</v>
      </c>
      <c r="K31" s="431">
        <v>125438.38645801126</v>
      </c>
    </row>
    <row r="32" spans="2:11" x14ac:dyDescent="0.25">
      <c r="B32" s="301">
        <v>37712</v>
      </c>
      <c r="C32" s="95">
        <v>42753.486604881247</v>
      </c>
      <c r="D32" s="95">
        <v>2363.5158089221327</v>
      </c>
      <c r="E32" s="95">
        <v>3283.4918587780107</v>
      </c>
      <c r="F32" s="95">
        <v>5224.4881508947292</v>
      </c>
      <c r="G32" s="95">
        <v>62044.945624160275</v>
      </c>
      <c r="H32" s="95">
        <v>3072.6185748206481</v>
      </c>
      <c r="I32" s="95">
        <v>3520.0918484500571</v>
      </c>
      <c r="J32" s="95">
        <v>4192.4009999999998</v>
      </c>
      <c r="K32" s="431">
        <v>126455.0394709071</v>
      </c>
    </row>
    <row r="33" spans="2:11" x14ac:dyDescent="0.25">
      <c r="B33" s="301">
        <v>37742</v>
      </c>
      <c r="C33" s="95">
        <v>41186.116160562626</v>
      </c>
      <c r="D33" s="95">
        <v>2222.7106117948565</v>
      </c>
      <c r="E33" s="95">
        <v>6788.2879251974855</v>
      </c>
      <c r="F33" s="95">
        <v>5124.2543930356287</v>
      </c>
      <c r="G33" s="95">
        <v>65121.72245084204</v>
      </c>
      <c r="H33" s="95">
        <v>3696.5042292319781</v>
      </c>
      <c r="I33" s="95">
        <v>3362.5143513203211</v>
      </c>
      <c r="J33" s="95">
        <v>4774.8559999999998</v>
      </c>
      <c r="K33" s="431">
        <v>132276.96612198494</v>
      </c>
    </row>
    <row r="34" spans="2:11" x14ac:dyDescent="0.25">
      <c r="B34" s="301">
        <v>37773</v>
      </c>
      <c r="C34" s="95">
        <v>40135.329439461217</v>
      </c>
      <c r="D34" s="95">
        <v>2474.1484638078496</v>
      </c>
      <c r="E34" s="95">
        <v>5695.9132677736579</v>
      </c>
      <c r="F34" s="95">
        <v>6104.586490407868</v>
      </c>
      <c r="G34" s="95">
        <v>58759.242202749629</v>
      </c>
      <c r="H34" s="95">
        <v>3248.3416847637795</v>
      </c>
      <c r="I34" s="95">
        <v>4450.5357826253348</v>
      </c>
      <c r="J34" s="95">
        <v>4302.9260000000004</v>
      </c>
      <c r="K34" s="431">
        <v>125171.02333158934</v>
      </c>
    </row>
    <row r="35" spans="2:11" x14ac:dyDescent="0.25">
      <c r="B35" s="301">
        <v>37803</v>
      </c>
      <c r="C35" s="95">
        <v>41990.68003695205</v>
      </c>
      <c r="D35" s="95">
        <v>3473.2611675656349</v>
      </c>
      <c r="E35" s="95">
        <v>5651.4992745445752</v>
      </c>
      <c r="F35" s="95">
        <v>8426.3662743833629</v>
      </c>
      <c r="G35" s="95">
        <v>62856.40046306076</v>
      </c>
      <c r="H35" s="95">
        <v>3288.411650879224</v>
      </c>
      <c r="I35" s="95">
        <v>4046.7374665135858</v>
      </c>
      <c r="J35" s="95">
        <v>5420.0519999999997</v>
      </c>
      <c r="K35" s="431">
        <v>135153.40833389919</v>
      </c>
    </row>
    <row r="36" spans="2:11" x14ac:dyDescent="0.25">
      <c r="B36" s="301">
        <v>37834</v>
      </c>
      <c r="C36" s="95">
        <v>42198.237327532261</v>
      </c>
      <c r="D36" s="95">
        <v>3919.0779867091815</v>
      </c>
      <c r="E36" s="95">
        <v>5682.8953732065138</v>
      </c>
      <c r="F36" s="95">
        <v>8759.5921328389504</v>
      </c>
      <c r="G36" s="95">
        <v>61018.19288001825</v>
      </c>
      <c r="H36" s="95">
        <v>2243.1145061389352</v>
      </c>
      <c r="I36" s="95">
        <v>3555.0516647531572</v>
      </c>
      <c r="J36" s="95">
        <v>4661.67</v>
      </c>
      <c r="K36" s="431">
        <v>132037.83187119727</v>
      </c>
    </row>
    <row r="37" spans="2:11" x14ac:dyDescent="0.25">
      <c r="B37" s="301">
        <v>37865</v>
      </c>
      <c r="C37" s="95">
        <v>39283.076556307176</v>
      </c>
      <c r="D37" s="95">
        <v>2802.6939237714932</v>
      </c>
      <c r="E37" s="95">
        <v>5776.9224568757054</v>
      </c>
      <c r="F37" s="95">
        <v>6697.202966306626</v>
      </c>
      <c r="G37" s="95">
        <v>59628.483306997456</v>
      </c>
      <c r="H37" s="95">
        <v>1537.5611569759089</v>
      </c>
      <c r="I37" s="95">
        <v>4538.0309988518939</v>
      </c>
      <c r="J37" s="95">
        <v>5429.0569999999998</v>
      </c>
      <c r="K37" s="431">
        <v>125693.02836608626</v>
      </c>
    </row>
    <row r="38" spans="2:11" x14ac:dyDescent="0.25">
      <c r="B38" s="301">
        <v>37895</v>
      </c>
      <c r="C38" s="95">
        <v>45697.805226927318</v>
      </c>
      <c r="D38" s="95">
        <v>2480.8534731948625</v>
      </c>
      <c r="E38" s="95">
        <v>6133.4434950830246</v>
      </c>
      <c r="F38" s="95">
        <v>8303.3209737223933</v>
      </c>
      <c r="G38" s="95">
        <v>66546.141301133146</v>
      </c>
      <c r="H38" s="95">
        <v>2909.2451602545143</v>
      </c>
      <c r="I38" s="95">
        <v>4110.218140068886</v>
      </c>
      <c r="J38" s="95">
        <v>4497.1949999999997</v>
      </c>
      <c r="K38" s="431">
        <v>140678.22277038416</v>
      </c>
    </row>
    <row r="39" spans="2:11" x14ac:dyDescent="0.25">
      <c r="B39" s="301">
        <v>37926</v>
      </c>
      <c r="C39" s="95">
        <v>35012.106266948773</v>
      </c>
      <c r="D39" s="95">
        <v>2423.8608934052509</v>
      </c>
      <c r="E39" s="95">
        <v>5257.7381911978082</v>
      </c>
      <c r="F39" s="95">
        <v>8303.3209737223933</v>
      </c>
      <c r="G39" s="95">
        <v>66982.373270915894</v>
      </c>
      <c r="H39" s="95">
        <v>2980.6562280827761</v>
      </c>
      <c r="I39" s="95">
        <v>4199.8660543436663</v>
      </c>
      <c r="J39" s="95">
        <v>4605.8590000000004</v>
      </c>
      <c r="K39" s="431">
        <v>129765.78087861657</v>
      </c>
    </row>
    <row r="40" spans="2:11" ht="15.75" thickBot="1" x14ac:dyDescent="0.3">
      <c r="B40" s="305">
        <v>37956</v>
      </c>
      <c r="C40" s="95">
        <v>21300.700300980421</v>
      </c>
      <c r="D40" s="95">
        <v>3339.0946747325447</v>
      </c>
      <c r="E40" s="95">
        <v>6792.6003546670972</v>
      </c>
      <c r="F40" s="95">
        <v>11857.165887473804</v>
      </c>
      <c r="G40" s="95">
        <v>72893.411524129013</v>
      </c>
      <c r="H40" s="95">
        <v>1126.6952840472186</v>
      </c>
      <c r="I40" s="95">
        <v>4342.5660160734787</v>
      </c>
      <c r="J40" s="95">
        <v>6646.0940000000001</v>
      </c>
      <c r="K40" s="430">
        <v>128298.32804210357</v>
      </c>
    </row>
    <row r="41" spans="2:11" ht="15.75" thickBot="1" x14ac:dyDescent="0.3">
      <c r="B41" s="292" t="s">
        <v>12</v>
      </c>
      <c r="C41" s="291">
        <v>482583.2479065471</v>
      </c>
      <c r="D41" s="90">
        <v>29696.552880174033</v>
      </c>
      <c r="E41" s="90">
        <v>68639.932290827026</v>
      </c>
      <c r="F41" s="90">
        <v>89618.28953732067</v>
      </c>
      <c r="G41" s="90">
        <v>757930.07275462011</v>
      </c>
      <c r="H41" s="90">
        <v>33867.478431339405</v>
      </c>
      <c r="I41" s="90">
        <v>48497.799464217373</v>
      </c>
      <c r="J41" s="90">
        <v>56707.826000000001</v>
      </c>
      <c r="K41" s="300">
        <v>1567541.1992650458</v>
      </c>
    </row>
  </sheetData>
  <mergeCells count="7">
    <mergeCell ref="D27:H27"/>
    <mergeCell ref="B2:B3"/>
    <mergeCell ref="D2:H3"/>
    <mergeCell ref="D4:H4"/>
    <mergeCell ref="B21:B22"/>
    <mergeCell ref="B25:B26"/>
    <mergeCell ref="D25:H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41"/>
  <sheetViews>
    <sheetView workbookViewId="0">
      <selection activeCell="A2" sqref="A2"/>
    </sheetView>
  </sheetViews>
  <sheetFormatPr defaultRowHeight="15" x14ac:dyDescent="0.25"/>
  <cols>
    <col min="2" max="2" width="17.7109375" customWidth="1"/>
    <col min="3" max="3" width="21" customWidth="1"/>
    <col min="4" max="4" width="17.42578125" customWidth="1"/>
    <col min="5" max="5" width="20.7109375" customWidth="1"/>
    <col min="6" max="6" width="15.140625" customWidth="1"/>
    <col min="7" max="7" width="14.7109375" customWidth="1"/>
    <col min="8" max="8" width="18.28515625" customWidth="1"/>
    <col min="9" max="9" width="18.140625" customWidth="1"/>
    <col min="10" max="10" width="20" customWidth="1"/>
    <col min="11" max="11" width="20.85546875" bestFit="1" customWidth="1"/>
    <col min="12" max="12" width="15.42578125" customWidth="1"/>
    <col min="13" max="14" width="9.28515625" bestFit="1" customWidth="1"/>
  </cols>
  <sheetData>
    <row r="2" spans="2:11" x14ac:dyDescent="0.25">
      <c r="B2" s="475" t="s">
        <v>41</v>
      </c>
      <c r="C2" s="81"/>
      <c r="D2" s="474" t="s">
        <v>27</v>
      </c>
      <c r="E2" s="474"/>
      <c r="F2" s="474"/>
      <c r="G2" s="474"/>
      <c r="H2" s="474"/>
      <c r="I2" s="81"/>
      <c r="J2" s="81"/>
      <c r="K2" s="81"/>
    </row>
    <row r="3" spans="2:11" x14ac:dyDescent="0.25">
      <c r="B3" s="475"/>
      <c r="C3" s="81"/>
      <c r="D3" s="474"/>
      <c r="E3" s="474"/>
      <c r="F3" s="474"/>
      <c r="G3" s="474"/>
      <c r="H3" s="474"/>
      <c r="I3" s="81"/>
      <c r="J3" s="81"/>
      <c r="K3" s="81"/>
    </row>
    <row r="4" spans="2:11" ht="15.75" thickBot="1" x14ac:dyDescent="0.3">
      <c r="B4" s="81"/>
      <c r="C4" s="81"/>
      <c r="D4" s="470" t="s">
        <v>28</v>
      </c>
      <c r="E4" s="470"/>
      <c r="F4" s="470"/>
      <c r="G4" s="470"/>
      <c r="H4" s="470"/>
      <c r="I4" s="81"/>
      <c r="J4" s="81"/>
      <c r="K4" s="81"/>
    </row>
    <row r="5" spans="2:11" x14ac:dyDescent="0.25">
      <c r="B5" s="293" t="s">
        <v>29</v>
      </c>
      <c r="C5" s="294" t="s">
        <v>38</v>
      </c>
      <c r="D5" s="294" t="s">
        <v>30</v>
      </c>
      <c r="E5" s="294" t="s">
        <v>31</v>
      </c>
      <c r="F5" s="294" t="s">
        <v>32</v>
      </c>
      <c r="G5" s="294" t="s">
        <v>33</v>
      </c>
      <c r="H5" s="294" t="s">
        <v>59</v>
      </c>
      <c r="I5" s="294" t="s">
        <v>34</v>
      </c>
      <c r="J5" s="294" t="s">
        <v>8</v>
      </c>
      <c r="K5" s="295" t="s">
        <v>35</v>
      </c>
    </row>
    <row r="6" spans="2:11" x14ac:dyDescent="0.25">
      <c r="B6" s="296">
        <v>37987</v>
      </c>
      <c r="C6" s="95">
        <v>63202150</v>
      </c>
      <c r="D6" s="95">
        <v>2997000</v>
      </c>
      <c r="E6" s="95">
        <v>7414650</v>
      </c>
      <c r="F6" s="95">
        <v>16326300</v>
      </c>
      <c r="G6" s="95">
        <v>71454600</v>
      </c>
      <c r="H6" s="95">
        <v>2030154</v>
      </c>
      <c r="I6" s="95">
        <v>4054600</v>
      </c>
      <c r="J6" s="95">
        <v>5062285</v>
      </c>
      <c r="K6" s="297">
        <v>7080000</v>
      </c>
    </row>
    <row r="7" spans="2:11" x14ac:dyDescent="0.25">
      <c r="B7" s="296">
        <v>38018</v>
      </c>
      <c r="C7" s="96">
        <v>56182900</v>
      </c>
      <c r="D7" s="96">
        <v>2727000</v>
      </c>
      <c r="E7" s="96">
        <v>6622600</v>
      </c>
      <c r="F7" s="96">
        <v>9326600</v>
      </c>
      <c r="G7" s="96">
        <v>63316350</v>
      </c>
      <c r="H7" s="96">
        <v>891371</v>
      </c>
      <c r="I7" s="96">
        <v>3782550</v>
      </c>
      <c r="J7" s="96">
        <v>4261463</v>
      </c>
      <c r="K7" s="298">
        <v>6281250</v>
      </c>
    </row>
    <row r="8" spans="2:11" x14ac:dyDescent="0.25">
      <c r="B8" s="296">
        <v>38047</v>
      </c>
      <c r="C8" s="96">
        <v>66726400</v>
      </c>
      <c r="D8" s="96">
        <v>2146500</v>
      </c>
      <c r="E8" s="96">
        <v>6807600</v>
      </c>
      <c r="F8" s="96">
        <v>10903700</v>
      </c>
      <c r="G8" s="96">
        <v>75358750</v>
      </c>
      <c r="H8" s="96">
        <v>2493749</v>
      </c>
      <c r="I8" s="96">
        <v>4274950</v>
      </c>
      <c r="J8" s="96">
        <v>4423145</v>
      </c>
      <c r="K8" s="298">
        <v>8375350</v>
      </c>
    </row>
    <row r="9" spans="2:11" x14ac:dyDescent="0.25">
      <c r="B9" s="296">
        <v>38078</v>
      </c>
      <c r="C9" s="96">
        <v>63615350</v>
      </c>
      <c r="D9" s="96">
        <v>4239000</v>
      </c>
      <c r="E9" s="96">
        <v>6288150</v>
      </c>
      <c r="F9" s="96">
        <v>10420250</v>
      </c>
      <c r="G9" s="96">
        <v>75101650</v>
      </c>
      <c r="H9" s="96">
        <v>4321562</v>
      </c>
      <c r="I9" s="96">
        <v>4048700</v>
      </c>
      <c r="J9" s="96">
        <v>5734329</v>
      </c>
      <c r="K9" s="298">
        <v>7718800</v>
      </c>
    </row>
    <row r="10" spans="2:11" x14ac:dyDescent="0.25">
      <c r="B10" s="296">
        <v>38108</v>
      </c>
      <c r="C10" s="96">
        <v>59634700</v>
      </c>
      <c r="D10" s="96">
        <v>1525500</v>
      </c>
      <c r="E10" s="96">
        <v>7105000</v>
      </c>
      <c r="F10" s="96">
        <v>10742300</v>
      </c>
      <c r="G10" s="96">
        <v>73097850</v>
      </c>
      <c r="H10" s="96">
        <v>2178449</v>
      </c>
      <c r="I10" s="96">
        <v>3650900</v>
      </c>
      <c r="J10" s="96">
        <v>5412986</v>
      </c>
      <c r="K10" s="298">
        <v>8706150</v>
      </c>
    </row>
    <row r="11" spans="2:11" x14ac:dyDescent="0.25">
      <c r="B11" s="296">
        <v>38139</v>
      </c>
      <c r="C11" s="96">
        <v>64865500</v>
      </c>
      <c r="D11" s="96">
        <v>1620000</v>
      </c>
      <c r="E11" s="96">
        <v>7344750</v>
      </c>
      <c r="F11" s="96">
        <v>9221300</v>
      </c>
      <c r="G11" s="96">
        <v>75494450</v>
      </c>
      <c r="H11" s="96">
        <v>1062001</v>
      </c>
      <c r="I11" s="96">
        <v>4346850</v>
      </c>
      <c r="J11" s="96">
        <v>4580973</v>
      </c>
      <c r="K11" s="298">
        <v>8719800</v>
      </c>
    </row>
    <row r="12" spans="2:11" x14ac:dyDescent="0.25">
      <c r="B12" s="296">
        <v>38169</v>
      </c>
      <c r="C12" s="96">
        <v>64232650</v>
      </c>
      <c r="D12" s="96">
        <v>3825000</v>
      </c>
      <c r="E12" s="96">
        <v>5776900</v>
      </c>
      <c r="F12" s="96">
        <v>10653000</v>
      </c>
      <c r="G12" s="96">
        <v>77349100</v>
      </c>
      <c r="H12" s="96">
        <v>2328335</v>
      </c>
      <c r="I12" s="96">
        <v>4470700</v>
      </c>
      <c r="J12" s="96">
        <v>6915608</v>
      </c>
      <c r="K12" s="298">
        <v>9030400</v>
      </c>
    </row>
    <row r="13" spans="2:11" x14ac:dyDescent="0.25">
      <c r="B13" s="296">
        <v>38200</v>
      </c>
      <c r="C13" s="96">
        <v>65930400</v>
      </c>
      <c r="D13" s="96">
        <v>4977300</v>
      </c>
      <c r="E13" s="96">
        <v>9965300</v>
      </c>
      <c r="F13" s="96">
        <v>9483550</v>
      </c>
      <c r="G13" s="96">
        <v>76610800</v>
      </c>
      <c r="H13" s="96">
        <v>1247732</v>
      </c>
      <c r="I13" s="96">
        <v>4331500</v>
      </c>
      <c r="J13" s="96">
        <v>5834844</v>
      </c>
      <c r="K13" s="298">
        <v>9462800</v>
      </c>
    </row>
    <row r="14" spans="2:11" x14ac:dyDescent="0.25">
      <c r="B14" s="296">
        <v>38231</v>
      </c>
      <c r="C14" s="96">
        <v>64297300</v>
      </c>
      <c r="D14" s="96">
        <v>4015800</v>
      </c>
      <c r="E14" s="96">
        <v>7673150</v>
      </c>
      <c r="F14" s="96">
        <v>10599900</v>
      </c>
      <c r="G14" s="96">
        <v>75719000</v>
      </c>
      <c r="H14" s="96">
        <v>1526323</v>
      </c>
      <c r="I14" s="96">
        <v>4555300</v>
      </c>
      <c r="J14" s="96">
        <v>4460096</v>
      </c>
      <c r="K14" s="298">
        <v>8043300</v>
      </c>
    </row>
    <row r="15" spans="2:11" x14ac:dyDescent="0.25">
      <c r="B15" s="296">
        <v>38261</v>
      </c>
      <c r="C15" s="96">
        <v>63674950</v>
      </c>
      <c r="D15" s="96">
        <v>3888000</v>
      </c>
      <c r="E15" s="96">
        <v>8133700</v>
      </c>
      <c r="F15" s="96">
        <v>10393150</v>
      </c>
      <c r="G15" s="96">
        <v>74017400</v>
      </c>
      <c r="H15" s="96">
        <v>2200730</v>
      </c>
      <c r="I15" s="96">
        <v>4248500</v>
      </c>
      <c r="J15" s="96">
        <v>6451757</v>
      </c>
      <c r="K15" s="298">
        <v>8308800</v>
      </c>
    </row>
    <row r="16" spans="2:11" x14ac:dyDescent="0.25">
      <c r="B16" s="296">
        <v>38292</v>
      </c>
      <c r="C16" s="96">
        <v>67192550</v>
      </c>
      <c r="D16" s="96">
        <v>2754000</v>
      </c>
      <c r="E16" s="96">
        <v>7616350</v>
      </c>
      <c r="F16" s="96">
        <v>12781800</v>
      </c>
      <c r="G16" s="96">
        <v>82117800</v>
      </c>
      <c r="H16" s="96">
        <v>679500</v>
      </c>
      <c r="I16" s="96">
        <v>4232200</v>
      </c>
      <c r="J16" s="96">
        <v>6344531</v>
      </c>
      <c r="K16" s="298">
        <v>9460800</v>
      </c>
    </row>
    <row r="17" spans="2:12" ht="15.75" thickBot="1" x14ac:dyDescent="0.3">
      <c r="B17" s="296">
        <v>38322</v>
      </c>
      <c r="C17" s="96">
        <v>77532050</v>
      </c>
      <c r="D17" s="96">
        <v>3289500</v>
      </c>
      <c r="E17" s="96">
        <v>9833900</v>
      </c>
      <c r="F17" s="96">
        <v>12141750</v>
      </c>
      <c r="G17" s="96">
        <v>88751650</v>
      </c>
      <c r="H17" s="96">
        <v>1273398</v>
      </c>
      <c r="I17" s="96">
        <v>4216000</v>
      </c>
      <c r="J17" s="96">
        <v>6184597</v>
      </c>
      <c r="K17" s="298">
        <v>8561100</v>
      </c>
    </row>
    <row r="18" spans="2:12" ht="15.75" thickBot="1" x14ac:dyDescent="0.3">
      <c r="B18" s="299" t="s">
        <v>12</v>
      </c>
      <c r="C18" s="90">
        <v>777086900</v>
      </c>
      <c r="D18" s="90">
        <v>38004600</v>
      </c>
      <c r="E18" s="90">
        <v>90582050</v>
      </c>
      <c r="F18" s="90">
        <v>132993600</v>
      </c>
      <c r="G18" s="90">
        <v>908389400</v>
      </c>
      <c r="H18" s="90">
        <v>22233304</v>
      </c>
      <c r="I18" s="90">
        <v>50212750</v>
      </c>
      <c r="J18" s="90">
        <v>65666614</v>
      </c>
      <c r="K18" s="300">
        <v>99748550</v>
      </c>
    </row>
    <row r="20" spans="2:12" ht="15.75" thickBot="1" x14ac:dyDescent="0.3"/>
    <row r="21" spans="2:12" ht="16.5" thickBot="1" x14ac:dyDescent="0.3">
      <c r="B21" s="471" t="s">
        <v>19</v>
      </c>
      <c r="C21" s="286" t="s">
        <v>18</v>
      </c>
      <c r="D21" s="285" t="s">
        <v>10</v>
      </c>
      <c r="E21" s="284" t="s">
        <v>16</v>
      </c>
      <c r="F21" s="285" t="s">
        <v>32</v>
      </c>
      <c r="G21" s="284" t="s">
        <v>14</v>
      </c>
      <c r="H21" s="284" t="s">
        <v>15</v>
      </c>
      <c r="I21" s="284" t="s">
        <v>13</v>
      </c>
      <c r="J21" s="284" t="s">
        <v>17</v>
      </c>
      <c r="K21" s="82" t="s">
        <v>35</v>
      </c>
    </row>
    <row r="22" spans="2:12" ht="16.5" thickBot="1" x14ac:dyDescent="0.3">
      <c r="B22" s="472"/>
      <c r="C22" s="289">
        <v>1342.28</v>
      </c>
      <c r="D22" s="288">
        <v>1342.28</v>
      </c>
      <c r="E22" s="287">
        <v>1240.5999999999999</v>
      </c>
      <c r="F22" s="288">
        <v>1240.5999999999999</v>
      </c>
      <c r="G22" s="287">
        <v>1183.43</v>
      </c>
      <c r="H22" s="287">
        <v>1183.43</v>
      </c>
      <c r="I22" s="287">
        <v>1045.2</v>
      </c>
      <c r="J22" s="287">
        <v>1000</v>
      </c>
      <c r="K22" s="287">
        <v>1183.43</v>
      </c>
    </row>
    <row r="25" spans="2:12" x14ac:dyDescent="0.25">
      <c r="B25" s="473" t="s">
        <v>41</v>
      </c>
      <c r="C25" s="81"/>
      <c r="D25" s="474" t="s">
        <v>27</v>
      </c>
      <c r="E25" s="474"/>
      <c r="F25" s="474"/>
      <c r="G25" s="474"/>
      <c r="H25" s="474"/>
      <c r="I25" s="81"/>
      <c r="J25" s="81"/>
    </row>
    <row r="26" spans="2:12" x14ac:dyDescent="0.25">
      <c r="B26" s="473"/>
      <c r="C26" s="81"/>
      <c r="D26" s="474"/>
      <c r="E26" s="474"/>
      <c r="F26" s="474"/>
      <c r="G26" s="474"/>
      <c r="H26" s="474"/>
      <c r="I26" s="81"/>
      <c r="J26" s="81"/>
    </row>
    <row r="27" spans="2:12" ht="15.75" thickBot="1" x14ac:dyDescent="0.3">
      <c r="B27" s="81"/>
      <c r="C27" s="81"/>
      <c r="D27" s="470" t="s">
        <v>60</v>
      </c>
      <c r="E27" s="470"/>
      <c r="F27" s="470"/>
      <c r="G27" s="470"/>
      <c r="H27" s="470"/>
      <c r="I27" s="81"/>
      <c r="J27" s="81"/>
    </row>
    <row r="28" spans="2:12" x14ac:dyDescent="0.25">
      <c r="B28" s="293" t="s">
        <v>29</v>
      </c>
      <c r="C28" s="294" t="s">
        <v>38</v>
      </c>
      <c r="D28" s="294" t="s">
        <v>30</v>
      </c>
      <c r="E28" s="294" t="s">
        <v>31</v>
      </c>
      <c r="F28" s="294" t="s">
        <v>32</v>
      </c>
      <c r="G28" s="294" t="s">
        <v>33</v>
      </c>
      <c r="H28" s="294" t="s">
        <v>59</v>
      </c>
      <c r="I28" s="294" t="s">
        <v>34</v>
      </c>
      <c r="J28" s="294" t="s">
        <v>8</v>
      </c>
      <c r="K28" s="294" t="s">
        <v>35</v>
      </c>
      <c r="L28" s="295" t="s">
        <v>12</v>
      </c>
    </row>
    <row r="29" spans="2:12" x14ac:dyDescent="0.25">
      <c r="B29" s="301">
        <v>37987</v>
      </c>
      <c r="C29" s="95">
        <v>47085.667669934737</v>
      </c>
      <c r="D29" s="95">
        <v>2232.7681258753764</v>
      </c>
      <c r="E29" s="95">
        <v>5976.6645171691125</v>
      </c>
      <c r="F29" s="95">
        <v>13160.003224246333</v>
      </c>
      <c r="G29" s="95">
        <v>60379.236625740428</v>
      </c>
      <c r="H29" s="95">
        <v>1715.4829605468849</v>
      </c>
      <c r="I29" s="95">
        <v>3879.257558362036</v>
      </c>
      <c r="J29" s="95">
        <v>5062.2849999999999</v>
      </c>
      <c r="K29" s="95">
        <v>5982.6098713062875</v>
      </c>
      <c r="L29" s="431">
        <v>145473.9755531812</v>
      </c>
    </row>
    <row r="30" spans="2:12" x14ac:dyDescent="0.25">
      <c r="B30" s="301">
        <v>38018</v>
      </c>
      <c r="C30" s="95">
        <v>41856.31909884674</v>
      </c>
      <c r="D30" s="95">
        <v>2031.6178442649821</v>
      </c>
      <c r="E30" s="95">
        <v>5338.2234402708373</v>
      </c>
      <c r="F30" s="95">
        <v>7517.8139609866203</v>
      </c>
      <c r="G30" s="95">
        <v>53502.404028966645</v>
      </c>
      <c r="H30" s="95">
        <v>753.20973779606732</v>
      </c>
      <c r="I30" s="95">
        <v>3618.9724454649827</v>
      </c>
      <c r="J30" s="95">
        <v>4261.4629999999997</v>
      </c>
      <c r="K30" s="95">
        <v>5307.6650076472624</v>
      </c>
      <c r="L30" s="431">
        <v>124187.68856424413</v>
      </c>
    </row>
    <row r="31" spans="2:12" x14ac:dyDescent="0.25">
      <c r="B31" s="301">
        <v>38047</v>
      </c>
      <c r="C31" s="95">
        <v>49711.237595732637</v>
      </c>
      <c r="D31" s="95">
        <v>1599.1447388026343</v>
      </c>
      <c r="E31" s="95">
        <v>5487.3448331452528</v>
      </c>
      <c r="F31" s="95">
        <v>8789.0536837014351</v>
      </c>
      <c r="G31" s="95">
        <v>63678.248819110551</v>
      </c>
      <c r="H31" s="95">
        <v>2107.2213819152798</v>
      </c>
      <c r="I31" s="95">
        <v>4090.0784538844237</v>
      </c>
      <c r="J31" s="95">
        <v>4423.1450000000004</v>
      </c>
      <c r="K31" s="95">
        <v>7077.1824273510047</v>
      </c>
      <c r="L31" s="431">
        <v>146962.65693364321</v>
      </c>
    </row>
    <row r="32" spans="2:12" x14ac:dyDescent="0.25">
      <c r="B32" s="301">
        <v>38078</v>
      </c>
      <c r="C32" s="95">
        <v>47393.502100902944</v>
      </c>
      <c r="D32" s="95">
        <v>3158.0594212831897</v>
      </c>
      <c r="E32" s="95">
        <v>5068.6361438013864</v>
      </c>
      <c r="F32" s="95">
        <v>8399.3632113493477</v>
      </c>
      <c r="G32" s="95">
        <v>63460.998960648285</v>
      </c>
      <c r="H32" s="95">
        <v>3651.7259153477603</v>
      </c>
      <c r="I32" s="95">
        <v>3873.6127057022577</v>
      </c>
      <c r="J32" s="95">
        <v>5734.3289999999997</v>
      </c>
      <c r="K32" s="95">
        <v>6522.3967619546565</v>
      </c>
      <c r="L32" s="431">
        <v>147262.62422098982</v>
      </c>
    </row>
    <row r="33" spans="2:12" x14ac:dyDescent="0.25">
      <c r="B33" s="301">
        <v>38108</v>
      </c>
      <c r="C33" s="95">
        <v>44427.913699079181</v>
      </c>
      <c r="D33" s="95">
        <v>1136.4990910987276</v>
      </c>
      <c r="E33" s="95">
        <v>5727.0675479606643</v>
      </c>
      <c r="F33" s="95">
        <v>8658.9553441882963</v>
      </c>
      <c r="G33" s="95">
        <v>61767.785166845519</v>
      </c>
      <c r="H33" s="95">
        <v>1840.7924423075297</v>
      </c>
      <c r="I33" s="95">
        <v>3493.0156907768846</v>
      </c>
      <c r="J33" s="95">
        <v>5412.9859999999999</v>
      </c>
      <c r="K33" s="95">
        <v>7356.7088885696658</v>
      </c>
      <c r="L33" s="431">
        <v>139821.72387082648</v>
      </c>
    </row>
    <row r="34" spans="2:12" x14ac:dyDescent="0.25">
      <c r="B34" s="301">
        <v>38139</v>
      </c>
      <c r="C34" s="95">
        <v>48324.865154811218</v>
      </c>
      <c r="D34" s="95">
        <v>1206.9016896623655</v>
      </c>
      <c r="E34" s="95">
        <v>5920.3208125100764</v>
      </c>
      <c r="F34" s="95">
        <v>7432.9356762856687</v>
      </c>
      <c r="G34" s="95">
        <v>63792.915508310587</v>
      </c>
      <c r="H34" s="95">
        <v>897.39232569733736</v>
      </c>
      <c r="I34" s="95">
        <v>4158.8691159586679</v>
      </c>
      <c r="J34" s="95">
        <v>4580.973</v>
      </c>
      <c r="K34" s="95">
        <v>7368.2431576012095</v>
      </c>
      <c r="L34" s="431">
        <v>143683.41644083714</v>
      </c>
    </row>
    <row r="35" spans="2:12" x14ac:dyDescent="0.25">
      <c r="B35" s="301">
        <v>38169</v>
      </c>
      <c r="C35" s="95">
        <v>47853.391244747741</v>
      </c>
      <c r="D35" s="95">
        <v>2849.6289894805855</v>
      </c>
      <c r="E35" s="95">
        <v>4656.5371594389817</v>
      </c>
      <c r="F35" s="95">
        <v>8586.9740448170251</v>
      </c>
      <c r="G35" s="95">
        <v>65360.097344160611</v>
      </c>
      <c r="H35" s="95">
        <v>1967.44632128643</v>
      </c>
      <c r="I35" s="95">
        <v>4277.3631840796015</v>
      </c>
      <c r="J35" s="95">
        <v>6915.6080000000002</v>
      </c>
      <c r="K35" s="95">
        <v>7630.7005906559743</v>
      </c>
      <c r="L35" s="431">
        <v>150097.74687866698</v>
      </c>
    </row>
    <row r="36" spans="2:12" x14ac:dyDescent="0.25">
      <c r="B36" s="301">
        <v>38200</v>
      </c>
      <c r="C36" s="95">
        <v>49118.216765503472</v>
      </c>
      <c r="D36" s="95">
        <v>3708.093691331168</v>
      </c>
      <c r="E36" s="95">
        <v>8032.6454941157508</v>
      </c>
      <c r="F36" s="95">
        <v>7644.3253264549421</v>
      </c>
      <c r="G36" s="95">
        <v>64736.23281478414</v>
      </c>
      <c r="H36" s="95">
        <v>1054.3352796532113</v>
      </c>
      <c r="I36" s="95">
        <v>4144.1829314963643</v>
      </c>
      <c r="J36" s="95">
        <v>5834.8440000000001</v>
      </c>
      <c r="K36" s="95">
        <v>7996.0791935306688</v>
      </c>
      <c r="L36" s="431">
        <v>152268.95549686969</v>
      </c>
    </row>
    <row r="37" spans="2:12" x14ac:dyDescent="0.25">
      <c r="B37" s="301">
        <v>38231</v>
      </c>
      <c r="C37" s="95">
        <v>47901.555562177789</v>
      </c>
      <c r="D37" s="95">
        <v>2991.7751884852642</v>
      </c>
      <c r="E37" s="95">
        <v>6185.0314364017413</v>
      </c>
      <c r="F37" s="95">
        <v>8544.1721747541524</v>
      </c>
      <c r="G37" s="95">
        <v>63982.660571389941</v>
      </c>
      <c r="H37" s="95">
        <v>1289.7450630793539</v>
      </c>
      <c r="I37" s="95">
        <v>4358.3046306926899</v>
      </c>
      <c r="J37" s="95">
        <v>4460.0959999999995</v>
      </c>
      <c r="K37" s="95">
        <v>6796.5997143895283</v>
      </c>
      <c r="L37" s="431">
        <v>146509.94034137047</v>
      </c>
    </row>
    <row r="38" spans="2:12" x14ac:dyDescent="0.25">
      <c r="B38" s="301">
        <v>38261</v>
      </c>
      <c r="C38" s="95">
        <v>47437.904163065832</v>
      </c>
      <c r="D38" s="95">
        <v>2896.5640551896772</v>
      </c>
      <c r="E38" s="95">
        <v>6556.2630985007263</v>
      </c>
      <c r="F38" s="95">
        <v>8377.5189424472028</v>
      </c>
      <c r="G38" s="95">
        <v>62544.806198930222</v>
      </c>
      <c r="H38" s="95">
        <v>1859.6199183728652</v>
      </c>
      <c r="I38" s="95">
        <v>4064.7722923842325</v>
      </c>
      <c r="J38" s="95">
        <v>6451.7569999999996</v>
      </c>
      <c r="K38" s="95">
        <v>7020.9475845635143</v>
      </c>
      <c r="L38" s="431">
        <v>147210.15325345428</v>
      </c>
    </row>
    <row r="39" spans="2:12" x14ac:dyDescent="0.25">
      <c r="B39" s="301">
        <v>38292</v>
      </c>
      <c r="C39" s="95">
        <v>50058.519831927762</v>
      </c>
      <c r="D39" s="95">
        <v>2051.7328724260215</v>
      </c>
      <c r="E39" s="95">
        <v>6139.2471384813807</v>
      </c>
      <c r="F39" s="95">
        <v>10302.917942930841</v>
      </c>
      <c r="G39" s="95">
        <v>69389.655492931561</v>
      </c>
      <c r="H39" s="95">
        <v>574.17844739443819</v>
      </c>
      <c r="I39" s="95">
        <v>4049.1771909682357</v>
      </c>
      <c r="J39" s="95">
        <v>6344.5309999999999</v>
      </c>
      <c r="K39" s="95">
        <v>7994.3891907421639</v>
      </c>
      <c r="L39" s="431">
        <v>156904.34910780238</v>
      </c>
    </row>
    <row r="40" spans="2:12" ht="15.75" thickBot="1" x14ac:dyDescent="0.3">
      <c r="B40" s="305">
        <v>38322</v>
      </c>
      <c r="C40" s="95">
        <v>57761.458116041365</v>
      </c>
      <c r="D40" s="95">
        <v>2450.6809309533032</v>
      </c>
      <c r="E40" s="95">
        <v>7926.7290020957607</v>
      </c>
      <c r="F40" s="95">
        <v>9786.9982266645184</v>
      </c>
      <c r="G40" s="95">
        <v>74995.267992192181</v>
      </c>
      <c r="H40" s="95">
        <v>1076.0230854380909</v>
      </c>
      <c r="I40" s="95">
        <v>4033.6777650210483</v>
      </c>
      <c r="J40" s="95">
        <v>6184.5969999999998</v>
      </c>
      <c r="K40" s="95">
        <v>7234.1414363333697</v>
      </c>
      <c r="L40" s="431">
        <v>171449.57355473965</v>
      </c>
    </row>
    <row r="41" spans="2:12" ht="15.75" thickBot="1" x14ac:dyDescent="0.3">
      <c r="B41" s="292" t="s">
        <v>12</v>
      </c>
      <c r="C41" s="291">
        <v>578930.55100277148</v>
      </c>
      <c r="D41" s="90">
        <v>28313.466638853293</v>
      </c>
      <c r="E41" s="90">
        <v>73014.710623891675</v>
      </c>
      <c r="F41" s="90">
        <v>107201.03175882639</v>
      </c>
      <c r="G41" s="90">
        <v>767590.30952401075</v>
      </c>
      <c r="H41" s="90">
        <v>18787.172878835248</v>
      </c>
      <c r="I41" s="90">
        <v>48041.283964791422</v>
      </c>
      <c r="J41" s="90">
        <v>65666.614000000001</v>
      </c>
      <c r="K41" s="90">
        <v>84287.663824645308</v>
      </c>
      <c r="L41" s="300">
        <v>1771832.8042166254</v>
      </c>
    </row>
  </sheetData>
  <mergeCells count="7">
    <mergeCell ref="D27:H27"/>
    <mergeCell ref="B2:B3"/>
    <mergeCell ref="D2:H3"/>
    <mergeCell ref="D4:H4"/>
    <mergeCell ref="B21:B22"/>
    <mergeCell ref="B25:B26"/>
    <mergeCell ref="D25:H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41"/>
  <sheetViews>
    <sheetView workbookViewId="0">
      <selection activeCell="A2" sqref="A2"/>
    </sheetView>
  </sheetViews>
  <sheetFormatPr defaultRowHeight="15" x14ac:dyDescent="0.25"/>
  <cols>
    <col min="2" max="2" width="17.7109375" customWidth="1"/>
    <col min="3" max="3" width="21" customWidth="1"/>
    <col min="4" max="4" width="17.42578125" customWidth="1"/>
    <col min="5" max="5" width="20.7109375" customWidth="1"/>
    <col min="6" max="6" width="15.140625" customWidth="1"/>
    <col min="7" max="7" width="14.7109375" customWidth="1"/>
    <col min="8" max="8" width="18.28515625" customWidth="1"/>
    <col min="9" max="9" width="18.140625" customWidth="1"/>
    <col min="10" max="10" width="20" customWidth="1"/>
    <col min="11" max="11" width="20.85546875" bestFit="1" customWidth="1"/>
    <col min="12" max="12" width="15.7109375" customWidth="1"/>
    <col min="13" max="14" width="9.28515625" bestFit="1" customWidth="1"/>
  </cols>
  <sheetData>
    <row r="2" spans="2:11" ht="18" x14ac:dyDescent="0.25">
      <c r="B2" s="475" t="s">
        <v>40</v>
      </c>
      <c r="C2" s="81"/>
      <c r="D2" s="81"/>
      <c r="E2" s="81"/>
      <c r="F2" s="81"/>
      <c r="G2" s="145"/>
      <c r="H2" s="145"/>
      <c r="I2" s="81"/>
      <c r="J2" s="81"/>
      <c r="K2" s="81"/>
    </row>
    <row r="3" spans="2:11" ht="18" x14ac:dyDescent="0.25">
      <c r="B3" s="475"/>
      <c r="C3" s="474" t="s">
        <v>62</v>
      </c>
      <c r="D3" s="474"/>
      <c r="E3" s="474"/>
      <c r="F3" s="474"/>
      <c r="G3" s="474"/>
      <c r="H3" s="474"/>
      <c r="I3" s="474"/>
      <c r="J3" s="474"/>
      <c r="K3" s="474"/>
    </row>
    <row r="4" spans="2:11" ht="15.75" thickBot="1" x14ac:dyDescent="0.3">
      <c r="B4" s="81"/>
      <c r="C4" s="81"/>
      <c r="D4" s="470" t="s">
        <v>28</v>
      </c>
      <c r="E4" s="470"/>
      <c r="F4" s="470"/>
      <c r="G4" s="470"/>
      <c r="H4" s="470"/>
      <c r="I4" s="81"/>
      <c r="J4" s="81"/>
      <c r="K4" s="81"/>
    </row>
    <row r="5" spans="2:11" x14ac:dyDescent="0.25">
      <c r="B5" s="293" t="s">
        <v>29</v>
      </c>
      <c r="C5" s="294" t="s">
        <v>38</v>
      </c>
      <c r="D5" s="294" t="s">
        <v>30</v>
      </c>
      <c r="E5" s="294" t="s">
        <v>31</v>
      </c>
      <c r="F5" s="294" t="s">
        <v>32</v>
      </c>
      <c r="G5" s="294" t="s">
        <v>33</v>
      </c>
      <c r="H5" s="294" t="s">
        <v>59</v>
      </c>
      <c r="I5" s="294" t="s">
        <v>34</v>
      </c>
      <c r="J5" s="294" t="s">
        <v>8</v>
      </c>
      <c r="K5" s="295" t="s">
        <v>35</v>
      </c>
    </row>
    <row r="6" spans="2:11" x14ac:dyDescent="0.25">
      <c r="B6" s="296">
        <v>38353</v>
      </c>
      <c r="C6" s="95">
        <v>69023050</v>
      </c>
      <c r="D6" s="95">
        <v>2241000</v>
      </c>
      <c r="E6" s="95">
        <v>6324200</v>
      </c>
      <c r="F6" s="95">
        <v>11798100</v>
      </c>
      <c r="G6" s="95">
        <v>78013700</v>
      </c>
      <c r="H6" s="95">
        <v>3068561</v>
      </c>
      <c r="I6" s="95">
        <v>4263000</v>
      </c>
      <c r="J6" s="95">
        <v>5918028</v>
      </c>
      <c r="K6" s="297">
        <v>9832200</v>
      </c>
    </row>
    <row r="7" spans="2:11" x14ac:dyDescent="0.25">
      <c r="B7" s="296">
        <v>38384</v>
      </c>
      <c r="C7" s="96">
        <v>68076300</v>
      </c>
      <c r="D7" s="96">
        <v>2538000</v>
      </c>
      <c r="E7" s="96">
        <v>7465450</v>
      </c>
      <c r="F7" s="96">
        <v>10472850</v>
      </c>
      <c r="G7" s="96">
        <v>80658050</v>
      </c>
      <c r="H7" s="96">
        <v>3269340</v>
      </c>
      <c r="I7" s="96">
        <v>4555800</v>
      </c>
      <c r="J7" s="96">
        <v>4723822</v>
      </c>
      <c r="K7" s="298">
        <v>10458000</v>
      </c>
    </row>
    <row r="8" spans="2:11" x14ac:dyDescent="0.25">
      <c r="B8" s="296">
        <v>38412</v>
      </c>
      <c r="C8" s="96">
        <v>58393640</v>
      </c>
      <c r="D8" s="96">
        <v>2889000</v>
      </c>
      <c r="E8" s="96">
        <v>5247100</v>
      </c>
      <c r="F8" s="96">
        <v>12089200</v>
      </c>
      <c r="G8" s="96">
        <v>76686750</v>
      </c>
      <c r="H8" s="96">
        <v>5515212</v>
      </c>
      <c r="I8" s="96">
        <v>4975100</v>
      </c>
      <c r="J8" s="96">
        <v>4940700</v>
      </c>
      <c r="K8" s="298">
        <v>12060800</v>
      </c>
    </row>
    <row r="9" spans="2:11" x14ac:dyDescent="0.25">
      <c r="B9" s="296">
        <v>38443</v>
      </c>
      <c r="C9" s="96">
        <v>58270900</v>
      </c>
      <c r="D9" s="96">
        <v>1984500</v>
      </c>
      <c r="E9" s="96">
        <v>7052600</v>
      </c>
      <c r="F9" s="96">
        <v>9486700</v>
      </c>
      <c r="G9" s="96">
        <v>75960150</v>
      </c>
      <c r="H9" s="96">
        <v>1959362</v>
      </c>
      <c r="I9" s="96">
        <v>4062100</v>
      </c>
      <c r="J9" s="96">
        <v>5305908</v>
      </c>
      <c r="K9" s="298">
        <v>10584400</v>
      </c>
    </row>
    <row r="10" spans="2:11" x14ac:dyDescent="0.25">
      <c r="B10" s="296">
        <v>38473</v>
      </c>
      <c r="C10" s="96">
        <v>58952400</v>
      </c>
      <c r="D10" s="96">
        <v>2511000</v>
      </c>
      <c r="E10" s="96">
        <v>6841100</v>
      </c>
      <c r="F10" s="96">
        <v>9862050</v>
      </c>
      <c r="G10" s="96">
        <v>77284400</v>
      </c>
      <c r="H10" s="96">
        <v>1842589</v>
      </c>
      <c r="I10" s="96">
        <v>3889800</v>
      </c>
      <c r="J10" s="96">
        <v>6001695</v>
      </c>
      <c r="K10" s="298">
        <v>8709400</v>
      </c>
    </row>
    <row r="11" spans="2:11" x14ac:dyDescent="0.25">
      <c r="B11" s="296">
        <v>38504</v>
      </c>
      <c r="C11" s="96">
        <v>59643800</v>
      </c>
      <c r="D11" s="96">
        <v>3577500</v>
      </c>
      <c r="E11" s="96">
        <v>7436600</v>
      </c>
      <c r="F11" s="96">
        <v>11523200</v>
      </c>
      <c r="G11" s="96">
        <v>79600500</v>
      </c>
      <c r="H11" s="96">
        <v>5666506</v>
      </c>
      <c r="I11" s="96">
        <v>4651500</v>
      </c>
      <c r="J11" s="96">
        <v>6383429</v>
      </c>
      <c r="K11" s="298">
        <v>9535000</v>
      </c>
    </row>
    <row r="12" spans="2:11" x14ac:dyDescent="0.25">
      <c r="B12" s="296">
        <v>38534</v>
      </c>
      <c r="C12" s="96">
        <v>54934750</v>
      </c>
      <c r="D12" s="96">
        <v>5175000</v>
      </c>
      <c r="E12" s="96">
        <v>6879150</v>
      </c>
      <c r="F12" s="96">
        <v>13788450</v>
      </c>
      <c r="G12" s="96">
        <v>70997250</v>
      </c>
      <c r="H12" s="96">
        <v>2139222</v>
      </c>
      <c r="I12" s="96">
        <v>3233500</v>
      </c>
      <c r="J12" s="96">
        <v>6085516</v>
      </c>
      <c r="K12" s="298">
        <v>11056200</v>
      </c>
    </row>
    <row r="13" spans="2:11" x14ac:dyDescent="0.25">
      <c r="B13" s="296">
        <v>38565</v>
      </c>
      <c r="C13" s="96">
        <v>59944300</v>
      </c>
      <c r="D13" s="96">
        <v>5206500</v>
      </c>
      <c r="E13" s="96">
        <v>7866800</v>
      </c>
      <c r="F13" s="96">
        <v>16071260</v>
      </c>
      <c r="G13" s="96">
        <v>78215350</v>
      </c>
      <c r="H13" s="96">
        <v>5314918</v>
      </c>
      <c r="I13" s="96">
        <v>3981500</v>
      </c>
      <c r="J13" s="96">
        <v>6400860</v>
      </c>
      <c r="K13" s="298">
        <v>12129600</v>
      </c>
    </row>
    <row r="14" spans="2:11" x14ac:dyDescent="0.25">
      <c r="B14" s="296">
        <v>38596</v>
      </c>
      <c r="C14" s="96">
        <v>58049550</v>
      </c>
      <c r="D14" s="96">
        <v>4504500</v>
      </c>
      <c r="E14" s="96">
        <v>9105900</v>
      </c>
      <c r="F14" s="96">
        <v>12414050</v>
      </c>
      <c r="G14" s="96">
        <v>75883950</v>
      </c>
      <c r="H14" s="96">
        <v>3304482</v>
      </c>
      <c r="I14" s="96">
        <v>5160050</v>
      </c>
      <c r="J14" s="96">
        <v>6184163</v>
      </c>
      <c r="K14" s="298">
        <v>10657500</v>
      </c>
    </row>
    <row r="15" spans="2:11" x14ac:dyDescent="0.25">
      <c r="B15" s="296">
        <v>38626</v>
      </c>
      <c r="C15" s="96">
        <v>51706000</v>
      </c>
      <c r="D15" s="96">
        <v>3663000</v>
      </c>
      <c r="E15" s="96">
        <v>9897750</v>
      </c>
      <c r="F15" s="96">
        <v>11986200</v>
      </c>
      <c r="G15" s="96">
        <v>72128550</v>
      </c>
      <c r="H15" s="96">
        <v>2579899</v>
      </c>
      <c r="I15" s="96">
        <v>5072300</v>
      </c>
      <c r="J15" s="96">
        <v>5064096</v>
      </c>
      <c r="K15" s="298">
        <v>10210750</v>
      </c>
    </row>
    <row r="16" spans="2:11" x14ac:dyDescent="0.25">
      <c r="B16" s="296">
        <v>38657</v>
      </c>
      <c r="C16" s="96">
        <v>64991400</v>
      </c>
      <c r="D16" s="96">
        <v>4608000</v>
      </c>
      <c r="E16" s="96">
        <v>10058800</v>
      </c>
      <c r="F16" s="96">
        <v>14763150</v>
      </c>
      <c r="G16" s="96">
        <v>77140700</v>
      </c>
      <c r="H16" s="96">
        <v>5423904</v>
      </c>
      <c r="I16" s="96">
        <v>4668600</v>
      </c>
      <c r="J16" s="96">
        <v>6968461</v>
      </c>
      <c r="K16" s="298">
        <v>9796500</v>
      </c>
    </row>
    <row r="17" spans="2:12" ht="15.75" thickBot="1" x14ac:dyDescent="0.3">
      <c r="B17" s="296">
        <v>38687</v>
      </c>
      <c r="C17" s="96">
        <v>64038100</v>
      </c>
      <c r="D17" s="96">
        <v>4369500</v>
      </c>
      <c r="E17" s="96">
        <v>7850250</v>
      </c>
      <c r="F17" s="96">
        <v>13417500</v>
      </c>
      <c r="G17" s="96">
        <v>75464250</v>
      </c>
      <c r="H17" s="96">
        <v>3979663</v>
      </c>
      <c r="I17" s="96">
        <v>4613300</v>
      </c>
      <c r="J17" s="96">
        <v>6483987</v>
      </c>
      <c r="K17" s="339">
        <v>12505300</v>
      </c>
    </row>
    <row r="18" spans="2:12" ht="15.75" thickBot="1" x14ac:dyDescent="0.3">
      <c r="B18" s="299" t="s">
        <v>12</v>
      </c>
      <c r="C18" s="90">
        <v>726024190</v>
      </c>
      <c r="D18" s="90">
        <v>43267500</v>
      </c>
      <c r="E18" s="90">
        <v>92025700</v>
      </c>
      <c r="F18" s="90">
        <v>147672710</v>
      </c>
      <c r="G18" s="90">
        <v>918033600</v>
      </c>
      <c r="H18" s="90">
        <v>44063658</v>
      </c>
      <c r="I18" s="90">
        <v>53126550</v>
      </c>
      <c r="J18" s="90">
        <v>70460665</v>
      </c>
      <c r="K18" s="300">
        <v>127535650</v>
      </c>
    </row>
    <row r="20" spans="2:12" ht="15.75" thickBot="1" x14ac:dyDescent="0.3"/>
    <row r="21" spans="2:12" ht="16.5" thickBot="1" x14ac:dyDescent="0.3">
      <c r="B21" s="471" t="s">
        <v>19</v>
      </c>
      <c r="C21" s="286" t="s">
        <v>18</v>
      </c>
      <c r="D21" s="285" t="s">
        <v>10</v>
      </c>
      <c r="E21" s="284" t="s">
        <v>16</v>
      </c>
      <c r="F21" s="285" t="s">
        <v>32</v>
      </c>
      <c r="G21" s="284" t="s">
        <v>14</v>
      </c>
      <c r="H21" s="284" t="s">
        <v>15</v>
      </c>
      <c r="I21" s="284" t="s">
        <v>13</v>
      </c>
      <c r="J21" s="284" t="s">
        <v>17</v>
      </c>
      <c r="K21" s="82" t="s">
        <v>35</v>
      </c>
    </row>
    <row r="22" spans="2:12" ht="16.5" thickBot="1" x14ac:dyDescent="0.3">
      <c r="B22" s="472"/>
      <c r="C22" s="289">
        <v>1342.28</v>
      </c>
      <c r="D22" s="288">
        <v>1342.28</v>
      </c>
      <c r="E22" s="287">
        <v>1240.5999999999999</v>
      </c>
      <c r="F22" s="288">
        <v>1240.5999999999999</v>
      </c>
      <c r="G22" s="287">
        <v>1183.43</v>
      </c>
      <c r="H22" s="287">
        <v>1183.43</v>
      </c>
      <c r="I22" s="287">
        <v>1045.2</v>
      </c>
      <c r="J22" s="287">
        <v>1000</v>
      </c>
      <c r="K22" s="287">
        <v>1183.43</v>
      </c>
    </row>
    <row r="25" spans="2:12" x14ac:dyDescent="0.25">
      <c r="B25" s="473" t="s">
        <v>40</v>
      </c>
      <c r="C25" s="81"/>
      <c r="D25" s="474" t="s">
        <v>62</v>
      </c>
      <c r="E25" s="474"/>
      <c r="F25" s="474"/>
      <c r="G25" s="474"/>
      <c r="H25" s="474"/>
      <c r="I25" s="81"/>
      <c r="J25" s="81"/>
    </row>
    <row r="26" spans="2:12" x14ac:dyDescent="0.25">
      <c r="B26" s="473"/>
      <c r="C26" s="81"/>
      <c r="D26" s="474"/>
      <c r="E26" s="474"/>
      <c r="F26" s="474"/>
      <c r="G26" s="474"/>
      <c r="H26" s="474"/>
      <c r="I26" s="81"/>
      <c r="J26" s="81"/>
    </row>
    <row r="27" spans="2:12" ht="15.75" thickBot="1" x14ac:dyDescent="0.3">
      <c r="B27" s="81"/>
      <c r="C27" s="81"/>
      <c r="D27" s="470" t="s">
        <v>60</v>
      </c>
      <c r="E27" s="470"/>
      <c r="F27" s="470"/>
      <c r="G27" s="470"/>
      <c r="H27" s="470"/>
      <c r="I27" s="81"/>
      <c r="J27" s="81"/>
    </row>
    <row r="28" spans="2:12" x14ac:dyDescent="0.25">
      <c r="B28" s="293" t="s">
        <v>29</v>
      </c>
      <c r="C28" s="294" t="s">
        <v>38</v>
      </c>
      <c r="D28" s="294" t="s">
        <v>30</v>
      </c>
      <c r="E28" s="294" t="s">
        <v>31</v>
      </c>
      <c r="F28" s="294" t="s">
        <v>32</v>
      </c>
      <c r="G28" s="294" t="s">
        <v>33</v>
      </c>
      <c r="H28" s="294" t="s">
        <v>59</v>
      </c>
      <c r="I28" s="294" t="s">
        <v>34</v>
      </c>
      <c r="J28" s="294" t="s">
        <v>8</v>
      </c>
      <c r="K28" s="294" t="s">
        <v>35</v>
      </c>
      <c r="L28" s="295" t="s">
        <v>12</v>
      </c>
    </row>
    <row r="29" spans="2:12" x14ac:dyDescent="0.25">
      <c r="B29" s="301">
        <v>38353</v>
      </c>
      <c r="C29" s="95">
        <v>51422.24424114194</v>
      </c>
      <c r="D29" s="95">
        <v>1669.5473373662724</v>
      </c>
      <c r="E29" s="95">
        <v>5097.6946638723202</v>
      </c>
      <c r="F29" s="95">
        <v>9509.9951636305013</v>
      </c>
      <c r="G29" s="95">
        <v>65921.685270780697</v>
      </c>
      <c r="H29" s="95">
        <v>2592.9383233482336</v>
      </c>
      <c r="I29" s="95">
        <v>4078.6452353616532</v>
      </c>
      <c r="J29" s="95">
        <v>5918.0280000000002</v>
      </c>
      <c r="K29" s="95">
        <v>8308.2227085674695</v>
      </c>
      <c r="L29" s="431">
        <v>154519.00094406909</v>
      </c>
    </row>
    <row r="30" spans="2:12" x14ac:dyDescent="0.25">
      <c r="B30" s="301">
        <v>38384</v>
      </c>
      <c r="C30" s="95">
        <v>50716.914503680309</v>
      </c>
      <c r="D30" s="95">
        <v>1890.8126471377061</v>
      </c>
      <c r="E30" s="95">
        <v>6017.6124455908439</v>
      </c>
      <c r="F30" s="95">
        <v>8441.7620506206677</v>
      </c>
      <c r="G30" s="95">
        <v>68156.164707671764</v>
      </c>
      <c r="H30" s="95">
        <v>2762.5968582848159</v>
      </c>
      <c r="I30" s="95">
        <v>4358.7830080367394</v>
      </c>
      <c r="J30" s="95">
        <v>4723.8220000000001</v>
      </c>
      <c r="K30" s="95">
        <v>8837.0245810905581</v>
      </c>
      <c r="L30" s="431">
        <v>155905.49280211341</v>
      </c>
    </row>
    <row r="31" spans="2:12" x14ac:dyDescent="0.25">
      <c r="B31" s="301">
        <v>38412</v>
      </c>
      <c r="C31" s="95">
        <v>43503.322704651786</v>
      </c>
      <c r="D31" s="95">
        <v>2152.3080132312184</v>
      </c>
      <c r="E31" s="95">
        <v>4229.4857327099789</v>
      </c>
      <c r="F31" s="95">
        <v>9744.6396904723533</v>
      </c>
      <c r="G31" s="95">
        <v>64800.4106706776</v>
      </c>
      <c r="H31" s="95">
        <v>4660.3618295970182</v>
      </c>
      <c r="I31" s="95">
        <v>4759.9502487562186</v>
      </c>
      <c r="J31" s="95">
        <v>4940.7</v>
      </c>
      <c r="K31" s="95">
        <v>10191.392815798146</v>
      </c>
      <c r="L31" s="431">
        <v>148982.57170589434</v>
      </c>
    </row>
    <row r="32" spans="2:12" x14ac:dyDescent="0.25">
      <c r="B32" s="301">
        <v>38443</v>
      </c>
      <c r="C32" s="95">
        <v>43411.881276633787</v>
      </c>
      <c r="D32" s="95">
        <v>1478.4545698363977</v>
      </c>
      <c r="E32" s="95">
        <v>5684.8299210059649</v>
      </c>
      <c r="F32" s="95">
        <v>7646.8644204417224</v>
      </c>
      <c r="G32" s="95">
        <v>64186.432657613885</v>
      </c>
      <c r="H32" s="95">
        <v>1655.663621844976</v>
      </c>
      <c r="I32" s="95">
        <v>3886.4332185227704</v>
      </c>
      <c r="J32" s="95">
        <v>5305.9080000000004</v>
      </c>
      <c r="K32" s="95">
        <v>8943.8327573240495</v>
      </c>
      <c r="L32" s="431">
        <v>142200.30044322353</v>
      </c>
    </row>
    <row r="33" spans="2:12" x14ac:dyDescent="0.25">
      <c r="B33" s="301">
        <v>38473</v>
      </c>
      <c r="C33" s="95">
        <v>43919.599487439285</v>
      </c>
      <c r="D33" s="95">
        <v>1870.6976189766667</v>
      </c>
      <c r="E33" s="95">
        <v>5514.3478961792689</v>
      </c>
      <c r="F33" s="95">
        <v>7949.4196356601651</v>
      </c>
      <c r="G33" s="95">
        <v>65305.425753952492</v>
      </c>
      <c r="H33" s="95">
        <v>1556.9902740339521</v>
      </c>
      <c r="I33" s="95">
        <v>3721.58438576349</v>
      </c>
      <c r="J33" s="95">
        <v>6001.6949999999997</v>
      </c>
      <c r="K33" s="95">
        <v>7359.4551431009859</v>
      </c>
      <c r="L33" s="431">
        <v>143199.21519510631</v>
      </c>
    </row>
    <row r="34" spans="2:12" x14ac:dyDescent="0.25">
      <c r="B34" s="301">
        <v>38504</v>
      </c>
      <c r="C34" s="95">
        <v>44434.69320857049</v>
      </c>
      <c r="D34" s="95">
        <v>2665.241231337724</v>
      </c>
      <c r="E34" s="95">
        <v>5994.3575689182662</v>
      </c>
      <c r="F34" s="95">
        <v>9288.4088344349511</v>
      </c>
      <c r="G34" s="95">
        <v>67262.533483180247</v>
      </c>
      <c r="H34" s="95">
        <v>4788.2054705390265</v>
      </c>
      <c r="I34" s="95">
        <v>4450.3444316877149</v>
      </c>
      <c r="J34" s="95">
        <v>6383.4290000000001</v>
      </c>
      <c r="K34" s="95">
        <v>8057.0882941956852</v>
      </c>
      <c r="L34" s="431">
        <v>153324.30152286412</v>
      </c>
    </row>
    <row r="35" spans="2:12" x14ac:dyDescent="0.25">
      <c r="B35" s="301">
        <v>38534</v>
      </c>
      <c r="C35" s="95">
        <v>40926.446047024467</v>
      </c>
      <c r="D35" s="95">
        <v>3855.3803975325568</v>
      </c>
      <c r="E35" s="95">
        <v>5545.0185394164118</v>
      </c>
      <c r="F35" s="95">
        <v>11114.339835563438</v>
      </c>
      <c r="G35" s="95">
        <v>59992.775238079143</v>
      </c>
      <c r="H35" s="95">
        <v>1807.6455726151946</v>
      </c>
      <c r="I35" s="95">
        <v>3093.6662839647911</v>
      </c>
      <c r="J35" s="95">
        <v>6085.5159999999996</v>
      </c>
      <c r="K35" s="95">
        <v>9342.5044151322836</v>
      </c>
      <c r="L35" s="431">
        <v>141763.29232932828</v>
      </c>
    </row>
    <row r="36" spans="2:12" x14ac:dyDescent="0.25">
      <c r="B36" s="301">
        <v>38565</v>
      </c>
      <c r="C36" s="95">
        <v>44658.566021992432</v>
      </c>
      <c r="D36" s="95">
        <v>3878.8479303871027</v>
      </c>
      <c r="E36" s="95">
        <v>6341.1252619700153</v>
      </c>
      <c r="F36" s="95">
        <v>12954.425278091247</v>
      </c>
      <c r="G36" s="95">
        <v>66092.079801931672</v>
      </c>
      <c r="H36" s="95">
        <v>4491.1131203366485</v>
      </c>
      <c r="I36" s="95">
        <v>3809.3187906620742</v>
      </c>
      <c r="J36" s="95">
        <v>6400.86</v>
      </c>
      <c r="K36" s="95">
        <v>10249.528911722704</v>
      </c>
      <c r="L36" s="431">
        <v>158875.86511709387</v>
      </c>
    </row>
    <row r="37" spans="2:12" x14ac:dyDescent="0.25">
      <c r="B37" s="301">
        <v>38596</v>
      </c>
      <c r="C37" s="95">
        <v>43246.975295765413</v>
      </c>
      <c r="D37" s="95">
        <v>3355.8571982000776</v>
      </c>
      <c r="E37" s="95">
        <v>7339.916169595358</v>
      </c>
      <c r="F37" s="95">
        <v>10006.488795743995</v>
      </c>
      <c r="G37" s="95">
        <v>64122.043551371855</v>
      </c>
      <c r="H37" s="95">
        <v>2792.2918972816306</v>
      </c>
      <c r="I37" s="95">
        <v>4936.9020283199388</v>
      </c>
      <c r="J37" s="95">
        <v>6184.1629999999996</v>
      </c>
      <c r="K37" s="95">
        <v>9005.6023592438924</v>
      </c>
      <c r="L37" s="431">
        <v>150990.24029552218</v>
      </c>
    </row>
    <row r="38" spans="2:12" x14ac:dyDescent="0.25">
      <c r="B38" s="301">
        <v>38626</v>
      </c>
      <c r="C38" s="95">
        <v>38521.023929433504</v>
      </c>
      <c r="D38" s="95">
        <v>2728.9388205143487</v>
      </c>
      <c r="E38" s="95">
        <v>7978.1960341770118</v>
      </c>
      <c r="F38" s="95">
        <v>9661.6153474125422</v>
      </c>
      <c r="G38" s="95">
        <v>60948.725315396769</v>
      </c>
      <c r="H38" s="95">
        <v>2180.0182520301159</v>
      </c>
      <c r="I38" s="95">
        <v>4852.9468044393416</v>
      </c>
      <c r="J38" s="95">
        <v>5064.0959999999995</v>
      </c>
      <c r="K38" s="95">
        <v>8628.0979863616776</v>
      </c>
      <c r="L38" s="431">
        <v>140563.65848976531</v>
      </c>
    </row>
    <row r="39" spans="2:12" x14ac:dyDescent="0.25">
      <c r="B39" s="301">
        <v>38657</v>
      </c>
      <c r="C39" s="95">
        <v>48418.660786125103</v>
      </c>
      <c r="D39" s="95">
        <v>3432.9648061507287</v>
      </c>
      <c r="E39" s="95">
        <v>8108.0122521360636</v>
      </c>
      <c r="F39" s="95">
        <v>11900.008060615832</v>
      </c>
      <c r="G39" s="95">
        <v>65183.999053598433</v>
      </c>
      <c r="H39" s="95">
        <v>4583.2064422906296</v>
      </c>
      <c r="I39" s="95">
        <v>4466.7049368541902</v>
      </c>
      <c r="J39" s="95">
        <v>6968.4610000000002</v>
      </c>
      <c r="K39" s="95">
        <v>8278.0561587926622</v>
      </c>
      <c r="L39" s="431">
        <v>161340.07349656365</v>
      </c>
    </row>
    <row r="40" spans="2:12" ht="15.75" thickBot="1" x14ac:dyDescent="0.3">
      <c r="B40" s="301">
        <v>38687</v>
      </c>
      <c r="C40" s="95">
        <v>47708.451291831807</v>
      </c>
      <c r="D40" s="95">
        <v>3255.2820573948802</v>
      </c>
      <c r="E40" s="95">
        <v>6327.7849427696283</v>
      </c>
      <c r="F40" s="95">
        <v>10815.331291310657</v>
      </c>
      <c r="G40" s="95">
        <v>63767.396466204169</v>
      </c>
      <c r="H40" s="95">
        <v>3362.8207836542929</v>
      </c>
      <c r="I40" s="95">
        <v>4413.7964026023728</v>
      </c>
      <c r="J40" s="95">
        <v>6483.9870000000001</v>
      </c>
      <c r="K40" s="95">
        <v>10566.995935543293</v>
      </c>
      <c r="L40" s="431">
        <v>156701.84617131107</v>
      </c>
    </row>
    <row r="41" spans="2:12" ht="15.75" thickBot="1" x14ac:dyDescent="0.3">
      <c r="B41" s="292" t="s">
        <v>12</v>
      </c>
      <c r="C41" s="291">
        <v>540888.77879429038</v>
      </c>
      <c r="D41" s="90">
        <v>32234.332628065684</v>
      </c>
      <c r="E41" s="90">
        <v>74178.381428341134</v>
      </c>
      <c r="F41" s="90">
        <v>119033.29840399808</v>
      </c>
      <c r="G41" s="90">
        <v>775739.6719704587</v>
      </c>
      <c r="H41" s="90">
        <v>37233.85244585653</v>
      </c>
      <c r="I41" s="90">
        <v>50829.075774971294</v>
      </c>
      <c r="J41" s="90">
        <v>70460.664999999994</v>
      </c>
      <c r="K41" s="90">
        <v>107767.80206687342</v>
      </c>
      <c r="L41" s="300">
        <v>1808365.8585128551</v>
      </c>
    </row>
  </sheetData>
  <mergeCells count="7">
    <mergeCell ref="D27:H27"/>
    <mergeCell ref="B2:B3"/>
    <mergeCell ref="C3:K3"/>
    <mergeCell ref="D4:H4"/>
    <mergeCell ref="B21:B22"/>
    <mergeCell ref="B25:B26"/>
    <mergeCell ref="D25:H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41"/>
  <sheetViews>
    <sheetView workbookViewId="0">
      <selection activeCell="A2" sqref="A2"/>
    </sheetView>
  </sheetViews>
  <sheetFormatPr defaultRowHeight="15" x14ac:dyDescent="0.25"/>
  <cols>
    <col min="2" max="2" width="17.7109375" customWidth="1"/>
    <col min="3" max="3" width="21" customWidth="1"/>
    <col min="4" max="4" width="17.42578125" customWidth="1"/>
    <col min="5" max="5" width="20.7109375" customWidth="1"/>
    <col min="6" max="6" width="15.140625" customWidth="1"/>
    <col min="7" max="7" width="14.7109375" customWidth="1"/>
    <col min="8" max="8" width="18.28515625" customWidth="1"/>
    <col min="9" max="9" width="18.140625" customWidth="1"/>
    <col min="10" max="10" width="20" customWidth="1"/>
    <col min="11" max="11" width="20.85546875" bestFit="1" customWidth="1"/>
    <col min="12" max="12" width="14" customWidth="1"/>
    <col min="13" max="14" width="9.28515625" bestFit="1" customWidth="1"/>
  </cols>
  <sheetData>
    <row r="2" spans="2:11" ht="18" x14ac:dyDescent="0.25">
      <c r="B2" s="475" t="s">
        <v>39</v>
      </c>
      <c r="C2" s="81"/>
      <c r="D2" s="81"/>
      <c r="E2" s="81"/>
      <c r="F2" s="81"/>
      <c r="G2" s="145"/>
      <c r="H2" s="145"/>
      <c r="I2" s="81"/>
      <c r="J2" s="81"/>
      <c r="K2" s="81"/>
    </row>
    <row r="3" spans="2:11" ht="18" x14ac:dyDescent="0.25">
      <c r="B3" s="475"/>
      <c r="C3" s="474" t="s">
        <v>62</v>
      </c>
      <c r="D3" s="474"/>
      <c r="E3" s="474"/>
      <c r="F3" s="474"/>
      <c r="G3" s="474"/>
      <c r="H3" s="474"/>
      <c r="I3" s="474"/>
      <c r="J3" s="474"/>
      <c r="K3" s="474"/>
    </row>
    <row r="4" spans="2:11" ht="15.75" thickBot="1" x14ac:dyDescent="0.3">
      <c r="B4" s="81"/>
      <c r="C4" s="81"/>
      <c r="D4" s="470" t="s">
        <v>28</v>
      </c>
      <c r="E4" s="470"/>
      <c r="F4" s="470"/>
      <c r="G4" s="470"/>
      <c r="H4" s="470"/>
      <c r="I4" s="81"/>
      <c r="J4" s="81"/>
      <c r="K4" s="81"/>
    </row>
    <row r="5" spans="2:11" x14ac:dyDescent="0.25">
      <c r="B5" s="293" t="s">
        <v>29</v>
      </c>
      <c r="C5" s="294" t="s">
        <v>38</v>
      </c>
      <c r="D5" s="294" t="s">
        <v>30</v>
      </c>
      <c r="E5" s="294" t="s">
        <v>31</v>
      </c>
      <c r="F5" s="294" t="s">
        <v>32</v>
      </c>
      <c r="G5" s="294" t="s">
        <v>33</v>
      </c>
      <c r="H5" s="294" t="s">
        <v>59</v>
      </c>
      <c r="I5" s="294" t="s">
        <v>34</v>
      </c>
      <c r="J5" s="294" t="s">
        <v>8</v>
      </c>
      <c r="K5" s="295" t="s">
        <v>35</v>
      </c>
    </row>
    <row r="6" spans="2:11" x14ac:dyDescent="0.25">
      <c r="B6" s="308">
        <v>38718</v>
      </c>
      <c r="C6" s="95">
        <v>60958850</v>
      </c>
      <c r="D6" s="95">
        <v>3604500</v>
      </c>
      <c r="E6" s="95">
        <v>6405150</v>
      </c>
      <c r="F6" s="95">
        <v>13471700</v>
      </c>
      <c r="G6" s="95">
        <v>74653210</v>
      </c>
      <c r="H6" s="95">
        <v>4062071</v>
      </c>
      <c r="I6" s="95">
        <v>4656940</v>
      </c>
      <c r="J6" s="95">
        <v>7461170</v>
      </c>
      <c r="K6" s="297">
        <v>11663100</v>
      </c>
    </row>
    <row r="7" spans="2:11" x14ac:dyDescent="0.25">
      <c r="B7" s="308">
        <v>38749</v>
      </c>
      <c r="C7" s="96">
        <v>57049500</v>
      </c>
      <c r="D7" s="96">
        <v>3145500</v>
      </c>
      <c r="E7" s="96">
        <v>8686750</v>
      </c>
      <c r="F7" s="96">
        <v>9584350</v>
      </c>
      <c r="G7" s="96">
        <v>73102600</v>
      </c>
      <c r="H7" s="96">
        <v>5633801</v>
      </c>
      <c r="I7" s="96">
        <v>5346800</v>
      </c>
      <c r="J7" s="96">
        <v>7326179</v>
      </c>
      <c r="K7" s="298">
        <v>11619900</v>
      </c>
    </row>
    <row r="8" spans="2:11" x14ac:dyDescent="0.25">
      <c r="B8" s="308">
        <v>38777</v>
      </c>
      <c r="C8" s="96">
        <v>60358350</v>
      </c>
      <c r="D8" s="96">
        <v>2686500</v>
      </c>
      <c r="E8" s="96">
        <v>10250150</v>
      </c>
      <c r="F8" s="96">
        <v>14537000</v>
      </c>
      <c r="G8" s="96">
        <v>77195212</v>
      </c>
      <c r="H8" s="96">
        <v>5317008</v>
      </c>
      <c r="I8" s="96">
        <v>5916400</v>
      </c>
      <c r="J8" s="96">
        <v>6328710</v>
      </c>
      <c r="K8" s="298">
        <v>14641800</v>
      </c>
    </row>
    <row r="9" spans="2:11" x14ac:dyDescent="0.25">
      <c r="B9" s="308">
        <v>38808</v>
      </c>
      <c r="C9" s="96">
        <v>61654800</v>
      </c>
      <c r="D9" s="96">
        <v>4063500</v>
      </c>
      <c r="E9" s="96">
        <v>7147000</v>
      </c>
      <c r="F9" s="96">
        <v>13319700</v>
      </c>
      <c r="G9" s="96">
        <v>73520550</v>
      </c>
      <c r="H9" s="96">
        <v>4132533</v>
      </c>
      <c r="I9" s="96">
        <v>3981900</v>
      </c>
      <c r="J9" s="96">
        <v>7120960</v>
      </c>
      <c r="K9" s="298">
        <v>13103700</v>
      </c>
    </row>
    <row r="10" spans="2:11" x14ac:dyDescent="0.25">
      <c r="B10" s="308">
        <v>38838</v>
      </c>
      <c r="C10" s="96">
        <v>50947800</v>
      </c>
      <c r="D10" s="96">
        <v>3186000</v>
      </c>
      <c r="E10" s="96">
        <v>9126450</v>
      </c>
      <c r="F10" s="96">
        <v>11401400</v>
      </c>
      <c r="G10" s="96">
        <v>69609550</v>
      </c>
      <c r="H10" s="96">
        <v>2788500</v>
      </c>
      <c r="I10" s="96">
        <v>4159300</v>
      </c>
      <c r="J10" s="96">
        <v>6126658</v>
      </c>
      <c r="K10" s="298">
        <v>16209300</v>
      </c>
    </row>
    <row r="11" spans="2:11" x14ac:dyDescent="0.25">
      <c r="B11" s="308">
        <v>38869</v>
      </c>
      <c r="C11" s="96">
        <v>52595300</v>
      </c>
      <c r="D11" s="96">
        <v>3901500</v>
      </c>
      <c r="E11" s="96">
        <v>9046900</v>
      </c>
      <c r="F11" s="96">
        <v>10388900</v>
      </c>
      <c r="G11" s="96">
        <v>82056300</v>
      </c>
      <c r="H11" s="96">
        <v>3823834</v>
      </c>
      <c r="I11" s="96">
        <v>6367150</v>
      </c>
      <c r="J11" s="96">
        <v>5036020</v>
      </c>
      <c r="K11" s="298">
        <v>14830800</v>
      </c>
    </row>
    <row r="12" spans="2:11" x14ac:dyDescent="0.25">
      <c r="B12" s="308">
        <v>38899</v>
      </c>
      <c r="C12" s="96">
        <v>52011500</v>
      </c>
      <c r="D12" s="96">
        <v>4018500</v>
      </c>
      <c r="E12" s="96">
        <v>7298450</v>
      </c>
      <c r="F12" s="96">
        <v>12883900</v>
      </c>
      <c r="G12" s="96">
        <v>71887400</v>
      </c>
      <c r="H12" s="96">
        <v>3609059</v>
      </c>
      <c r="I12" s="96">
        <v>4921900</v>
      </c>
      <c r="J12" s="96">
        <v>9970682</v>
      </c>
      <c r="K12" s="298">
        <v>11484900</v>
      </c>
    </row>
    <row r="13" spans="2:11" x14ac:dyDescent="0.25">
      <c r="B13" s="308">
        <v>38930</v>
      </c>
      <c r="C13" s="96">
        <v>57682000</v>
      </c>
      <c r="D13" s="96">
        <v>4878000</v>
      </c>
      <c r="E13" s="96">
        <v>8535200</v>
      </c>
      <c r="F13" s="96">
        <v>13020800</v>
      </c>
      <c r="G13" s="96">
        <v>78937225</v>
      </c>
      <c r="H13" s="96">
        <v>3191796</v>
      </c>
      <c r="I13" s="96">
        <v>5779725</v>
      </c>
      <c r="J13" s="96">
        <v>8502151</v>
      </c>
      <c r="K13" s="298">
        <v>15643200</v>
      </c>
    </row>
    <row r="14" spans="2:11" x14ac:dyDescent="0.25">
      <c r="B14" s="308">
        <v>38961</v>
      </c>
      <c r="C14" s="96">
        <v>49332350</v>
      </c>
      <c r="D14" s="96">
        <v>4635000</v>
      </c>
      <c r="E14" s="96">
        <v>6390400</v>
      </c>
      <c r="F14" s="96">
        <v>8385900</v>
      </c>
      <c r="G14" s="96">
        <v>71811100</v>
      </c>
      <c r="H14" s="96">
        <v>2682327</v>
      </c>
      <c r="I14" s="96">
        <v>4678200</v>
      </c>
      <c r="J14" s="96">
        <v>6517342</v>
      </c>
      <c r="K14" s="298">
        <v>19158200</v>
      </c>
    </row>
    <row r="15" spans="2:11" x14ac:dyDescent="0.25">
      <c r="B15" s="308">
        <v>38991</v>
      </c>
      <c r="C15" s="96">
        <v>57297450</v>
      </c>
      <c r="D15" s="96">
        <v>4918500</v>
      </c>
      <c r="E15" s="96">
        <v>6840350</v>
      </c>
      <c r="F15" s="96">
        <v>11338650</v>
      </c>
      <c r="G15" s="96">
        <v>78188021</v>
      </c>
      <c r="H15" s="96">
        <v>3330409</v>
      </c>
      <c r="I15" s="96">
        <v>5827429</v>
      </c>
      <c r="J15" s="96">
        <v>7156288</v>
      </c>
      <c r="K15" s="298">
        <v>23762200</v>
      </c>
    </row>
    <row r="16" spans="2:11" x14ac:dyDescent="0.25">
      <c r="B16" s="308">
        <v>39022</v>
      </c>
      <c r="C16" s="96">
        <v>58691250</v>
      </c>
      <c r="D16" s="96">
        <v>3456000</v>
      </c>
      <c r="E16" s="96">
        <v>4846400</v>
      </c>
      <c r="F16" s="96">
        <v>10941200</v>
      </c>
      <c r="G16" s="96">
        <v>87991050</v>
      </c>
      <c r="H16" s="96">
        <v>4102321</v>
      </c>
      <c r="I16" s="96">
        <v>6029400</v>
      </c>
      <c r="J16" s="96">
        <v>7394771</v>
      </c>
      <c r="K16" s="298">
        <v>20164500</v>
      </c>
    </row>
    <row r="17" spans="2:12" ht="15.75" thickBot="1" x14ac:dyDescent="0.3">
      <c r="B17" s="308">
        <v>39052</v>
      </c>
      <c r="C17" s="96">
        <v>72527200</v>
      </c>
      <c r="D17" s="96">
        <v>4036500</v>
      </c>
      <c r="E17" s="96">
        <v>10174800</v>
      </c>
      <c r="F17" s="96">
        <v>12720300</v>
      </c>
      <c r="G17" s="96">
        <v>82350450</v>
      </c>
      <c r="H17" s="96">
        <v>3715429</v>
      </c>
      <c r="I17" s="96">
        <v>5370250</v>
      </c>
      <c r="J17" s="96">
        <v>9015745</v>
      </c>
      <c r="K17" s="339">
        <v>15682000</v>
      </c>
    </row>
    <row r="18" spans="2:12" ht="15.75" thickBot="1" x14ac:dyDescent="0.3">
      <c r="B18" s="304" t="s">
        <v>12</v>
      </c>
      <c r="C18" s="90">
        <v>691106350</v>
      </c>
      <c r="D18" s="90">
        <v>46530000</v>
      </c>
      <c r="E18" s="90">
        <v>94748000</v>
      </c>
      <c r="F18" s="90">
        <v>141993800</v>
      </c>
      <c r="G18" s="90">
        <v>921302668</v>
      </c>
      <c r="H18" s="90">
        <v>46389088</v>
      </c>
      <c r="I18" s="90">
        <v>63035394</v>
      </c>
      <c r="J18" s="90">
        <v>87956676</v>
      </c>
      <c r="K18" s="300">
        <v>187963600</v>
      </c>
    </row>
    <row r="20" spans="2:12" ht="15.75" thickBot="1" x14ac:dyDescent="0.3"/>
    <row r="21" spans="2:12" ht="16.5" thickBot="1" x14ac:dyDescent="0.3">
      <c r="B21" s="471" t="s">
        <v>19</v>
      </c>
      <c r="C21" s="286" t="s">
        <v>18</v>
      </c>
      <c r="D21" s="285" t="s">
        <v>10</v>
      </c>
      <c r="E21" s="284" t="s">
        <v>16</v>
      </c>
      <c r="F21" s="285" t="s">
        <v>32</v>
      </c>
      <c r="G21" s="284" t="s">
        <v>14</v>
      </c>
      <c r="H21" s="284" t="s">
        <v>15</v>
      </c>
      <c r="I21" s="284" t="s">
        <v>13</v>
      </c>
      <c r="J21" s="284" t="s">
        <v>17</v>
      </c>
      <c r="K21" s="82" t="s">
        <v>35</v>
      </c>
    </row>
    <row r="22" spans="2:12" ht="16.5" thickBot="1" x14ac:dyDescent="0.3">
      <c r="B22" s="472"/>
      <c r="C22" s="289">
        <v>1342.28</v>
      </c>
      <c r="D22" s="288">
        <v>1342.28</v>
      </c>
      <c r="E22" s="287">
        <v>1240.5999999999999</v>
      </c>
      <c r="F22" s="288">
        <v>1240.5999999999999</v>
      </c>
      <c r="G22" s="287">
        <v>1183.43</v>
      </c>
      <c r="H22" s="287">
        <v>1183.43</v>
      </c>
      <c r="I22" s="287">
        <v>1045.2</v>
      </c>
      <c r="J22" s="287">
        <v>1000</v>
      </c>
      <c r="K22" s="287">
        <v>1183.43</v>
      </c>
    </row>
    <row r="25" spans="2:12" x14ac:dyDescent="0.25">
      <c r="B25" s="473" t="s">
        <v>39</v>
      </c>
      <c r="C25" s="81"/>
      <c r="D25" s="474" t="s">
        <v>62</v>
      </c>
      <c r="E25" s="474"/>
      <c r="F25" s="474"/>
      <c r="G25" s="474"/>
      <c r="H25" s="474"/>
      <c r="I25" s="81"/>
      <c r="J25" s="81"/>
    </row>
    <row r="26" spans="2:12" x14ac:dyDescent="0.25">
      <c r="B26" s="473"/>
      <c r="C26" s="81"/>
      <c r="D26" s="474"/>
      <c r="E26" s="474"/>
      <c r="F26" s="474"/>
      <c r="G26" s="474"/>
      <c r="H26" s="474"/>
      <c r="I26" s="81"/>
      <c r="J26" s="81"/>
    </row>
    <row r="27" spans="2:12" ht="15.75" thickBot="1" x14ac:dyDescent="0.3">
      <c r="B27" s="81"/>
      <c r="C27" s="81"/>
      <c r="D27" s="470" t="s">
        <v>60</v>
      </c>
      <c r="E27" s="470"/>
      <c r="F27" s="470"/>
      <c r="G27" s="470"/>
      <c r="H27" s="470"/>
      <c r="I27" s="81"/>
      <c r="J27" s="81"/>
    </row>
    <row r="28" spans="2:12" x14ac:dyDescent="0.25">
      <c r="B28" s="293" t="s">
        <v>29</v>
      </c>
      <c r="C28" s="294" t="s">
        <v>38</v>
      </c>
      <c r="D28" s="294" t="s">
        <v>30</v>
      </c>
      <c r="E28" s="294" t="s">
        <v>31</v>
      </c>
      <c r="F28" s="294" t="s">
        <v>32</v>
      </c>
      <c r="G28" s="294" t="s">
        <v>33</v>
      </c>
      <c r="H28" s="294" t="s">
        <v>59</v>
      </c>
      <c r="I28" s="294" t="s">
        <v>34</v>
      </c>
      <c r="J28" s="294" t="s">
        <v>8</v>
      </c>
      <c r="K28" s="294" t="s">
        <v>35</v>
      </c>
      <c r="L28" s="295" t="s">
        <v>12</v>
      </c>
    </row>
    <row r="29" spans="2:12" x14ac:dyDescent="0.25">
      <c r="B29" s="301">
        <v>38718</v>
      </c>
      <c r="C29" s="95">
        <v>45414.406830169566</v>
      </c>
      <c r="D29" s="95">
        <v>2685.3562594987634</v>
      </c>
      <c r="E29" s="95">
        <v>5162.945349024666</v>
      </c>
      <c r="F29" s="95">
        <v>10859.019829114945</v>
      </c>
      <c r="G29" s="95">
        <v>63082.06653540978</v>
      </c>
      <c r="H29" s="95">
        <v>3432.4556585518362</v>
      </c>
      <c r="I29" s="95">
        <v>4455.5491771909683</v>
      </c>
      <c r="J29" s="95">
        <v>7461.17</v>
      </c>
      <c r="K29" s="95">
        <v>9855.3357613040062</v>
      </c>
      <c r="L29" s="431">
        <v>152408.30540026454</v>
      </c>
    </row>
    <row r="30" spans="2:12" x14ac:dyDescent="0.25">
      <c r="B30" s="301">
        <v>38749</v>
      </c>
      <c r="C30" s="95">
        <v>42501.937002711806</v>
      </c>
      <c r="D30" s="95">
        <v>2343.4007807610933</v>
      </c>
      <c r="E30" s="95">
        <v>7002.0554570369177</v>
      </c>
      <c r="F30" s="95">
        <v>7725.5763340319209</v>
      </c>
      <c r="G30" s="95">
        <v>61771.798923468217</v>
      </c>
      <c r="H30" s="95">
        <v>4760.5696999400043</v>
      </c>
      <c r="I30" s="95">
        <v>5115.5759663222343</v>
      </c>
      <c r="J30" s="95">
        <v>7326.1790000000001</v>
      </c>
      <c r="K30" s="95">
        <v>9818.8317010723058</v>
      </c>
      <c r="L30" s="431">
        <v>148365.92486534451</v>
      </c>
    </row>
    <row r="31" spans="2:12" x14ac:dyDescent="0.25">
      <c r="B31" s="301">
        <v>38777</v>
      </c>
      <c r="C31" s="95">
        <v>44967.033703847184</v>
      </c>
      <c r="D31" s="95">
        <v>2001.445302023423</v>
      </c>
      <c r="E31" s="95">
        <v>8262.2521360631963</v>
      </c>
      <c r="F31" s="95">
        <v>11717.717233596648</v>
      </c>
      <c r="G31" s="95">
        <v>65230.061769601918</v>
      </c>
      <c r="H31" s="95">
        <v>4492.8791732506352</v>
      </c>
      <c r="I31" s="95">
        <v>5660.5434366628397</v>
      </c>
      <c r="J31" s="95">
        <v>6328.71</v>
      </c>
      <c r="K31" s="95">
        <v>12372.341414363333</v>
      </c>
      <c r="L31" s="431">
        <v>161032.98416940917</v>
      </c>
    </row>
    <row r="32" spans="2:12" x14ac:dyDescent="0.25">
      <c r="B32" s="301">
        <v>38808</v>
      </c>
      <c r="C32" s="95">
        <v>45932.890306046429</v>
      </c>
      <c r="D32" s="95">
        <v>3027.3117382364335</v>
      </c>
      <c r="E32" s="95">
        <v>5760.9221344510725</v>
      </c>
      <c r="F32" s="95">
        <v>10736.498468482992</v>
      </c>
      <c r="G32" s="95">
        <v>62124.967256195967</v>
      </c>
      <c r="H32" s="95">
        <v>3491.9961467936419</v>
      </c>
      <c r="I32" s="95">
        <v>3809.7014925373132</v>
      </c>
      <c r="J32" s="95">
        <v>7120.96</v>
      </c>
      <c r="K32" s="95">
        <v>11072.644769863869</v>
      </c>
      <c r="L32" s="431">
        <v>153077.8923126077</v>
      </c>
    </row>
    <row r="33" spans="2:12" x14ac:dyDescent="0.25">
      <c r="B33" s="301">
        <v>38838</v>
      </c>
      <c r="C33" s="95">
        <v>37956.164138629792</v>
      </c>
      <c r="D33" s="95">
        <v>2373.5733230026522</v>
      </c>
      <c r="E33" s="95">
        <v>7356.4807351281643</v>
      </c>
      <c r="F33" s="95">
        <v>9190.2305336127683</v>
      </c>
      <c r="G33" s="95">
        <v>58820.16680327522</v>
      </c>
      <c r="H33" s="95">
        <v>2356.2863878725398</v>
      </c>
      <c r="I33" s="95">
        <v>3979.4297742058934</v>
      </c>
      <c r="J33" s="95">
        <v>6126.6580000000004</v>
      </c>
      <c r="K33" s="95">
        <v>13696.881099853814</v>
      </c>
      <c r="L33" s="431">
        <v>141855.87079558085</v>
      </c>
    </row>
    <row r="34" spans="2:12" x14ac:dyDescent="0.25">
      <c r="B34" s="301">
        <v>38869</v>
      </c>
      <c r="C34" s="95">
        <v>39183.553356974699</v>
      </c>
      <c r="D34" s="95">
        <v>2906.6215692701971</v>
      </c>
      <c r="E34" s="95">
        <v>7292.358536192166</v>
      </c>
      <c r="F34" s="95">
        <v>8374.0931807190082</v>
      </c>
      <c r="G34" s="95">
        <v>69337.687907185042</v>
      </c>
      <c r="H34" s="95">
        <v>3231.1450613893512</v>
      </c>
      <c r="I34" s="95">
        <v>6091.8006123229998</v>
      </c>
      <c r="J34" s="95">
        <v>5036.0200000000004</v>
      </c>
      <c r="K34" s="95">
        <v>12532.046677877017</v>
      </c>
      <c r="L34" s="431">
        <v>153985.32690193047</v>
      </c>
    </row>
    <row r="35" spans="2:12" x14ac:dyDescent="0.25">
      <c r="B35" s="301">
        <v>38899</v>
      </c>
      <c r="C35" s="95">
        <v>38748.621748070451</v>
      </c>
      <c r="D35" s="95">
        <v>2993.7866913013677</v>
      </c>
      <c r="E35" s="95">
        <v>5883.0001612123169</v>
      </c>
      <c r="F35" s="95">
        <v>10385.216830565856</v>
      </c>
      <c r="G35" s="95">
        <v>60744.953229172825</v>
      </c>
      <c r="H35" s="95">
        <v>3049.6598869388131</v>
      </c>
      <c r="I35" s="95">
        <v>4709.0508993494068</v>
      </c>
      <c r="J35" s="95">
        <v>9970.6820000000007</v>
      </c>
      <c r="K35" s="95">
        <v>9704.7565128482456</v>
      </c>
      <c r="L35" s="431">
        <v>146189.7279594593</v>
      </c>
    </row>
    <row r="36" spans="2:12" x14ac:dyDescent="0.25">
      <c r="B36" s="301">
        <v>38930</v>
      </c>
      <c r="C36" s="95">
        <v>42973.150162410231</v>
      </c>
      <c r="D36" s="95">
        <v>3634.115087761123</v>
      </c>
      <c r="E36" s="95">
        <v>6879.8968241173634</v>
      </c>
      <c r="F36" s="95">
        <v>10495.566661292924</v>
      </c>
      <c r="G36" s="95">
        <v>66702.065183407554</v>
      </c>
      <c r="H36" s="95">
        <v>2697.0720701689156</v>
      </c>
      <c r="I36" s="95">
        <v>5529.7789896670492</v>
      </c>
      <c r="J36" s="95">
        <v>8502.1509999999998</v>
      </c>
      <c r="K36" s="95">
        <v>13218.525810567588</v>
      </c>
      <c r="L36" s="431">
        <v>160632.32178939274</v>
      </c>
    </row>
    <row r="37" spans="2:12" x14ac:dyDescent="0.25">
      <c r="B37" s="301">
        <v>38961</v>
      </c>
      <c r="C37" s="95">
        <v>36752.652203713085</v>
      </c>
      <c r="D37" s="95">
        <v>3453.0798343117681</v>
      </c>
      <c r="E37" s="95">
        <v>5151.0559406738676</v>
      </c>
      <c r="F37" s="95">
        <v>6759.5518297597937</v>
      </c>
      <c r="G37" s="95">
        <v>60680.479622791376</v>
      </c>
      <c r="H37" s="95">
        <v>2266.5700548405903</v>
      </c>
      <c r="I37" s="95">
        <v>4475.8897818599307</v>
      </c>
      <c r="J37" s="95">
        <v>6517.3419999999996</v>
      </c>
      <c r="K37" s="95">
        <v>16188.705711364422</v>
      </c>
      <c r="L37" s="431">
        <v>142245.32697931485</v>
      </c>
    </row>
    <row r="38" spans="2:12" x14ac:dyDescent="0.25">
      <c r="B38" s="301">
        <v>38991</v>
      </c>
      <c r="C38" s="95">
        <v>42686.66001132402</v>
      </c>
      <c r="D38" s="95">
        <v>3664.2876300026819</v>
      </c>
      <c r="E38" s="95">
        <v>5513.7433499919398</v>
      </c>
      <c r="F38" s="95">
        <v>9139.6501692729325</v>
      </c>
      <c r="G38" s="95">
        <v>66068.986758828149</v>
      </c>
      <c r="H38" s="95">
        <v>2814.2002484304098</v>
      </c>
      <c r="I38" s="95">
        <v>5575.4200153080747</v>
      </c>
      <c r="J38" s="95">
        <v>7156.2879999999996</v>
      </c>
      <c r="K38" s="95">
        <v>20079.092130502013</v>
      </c>
      <c r="L38" s="431">
        <v>162698.32831366023</v>
      </c>
    </row>
    <row r="39" spans="2:12" x14ac:dyDescent="0.25">
      <c r="B39" s="301">
        <v>39022</v>
      </c>
      <c r="C39" s="95">
        <v>43725.04246505945</v>
      </c>
      <c r="D39" s="95">
        <v>2574.7236046130465</v>
      </c>
      <c r="E39" s="95">
        <v>3906.4968563598263</v>
      </c>
      <c r="F39" s="95">
        <v>8819.2809930678704</v>
      </c>
      <c r="G39" s="95">
        <v>74352.559931723881</v>
      </c>
      <c r="H39" s="95">
        <v>3466.4669646704915</v>
      </c>
      <c r="I39" s="95">
        <v>5768.6567164179105</v>
      </c>
      <c r="J39" s="95">
        <v>7394.7709999999997</v>
      </c>
      <c r="K39" s="95">
        <v>17039.030614400512</v>
      </c>
      <c r="L39" s="431">
        <v>167047.02914631297</v>
      </c>
    </row>
    <row r="40" spans="2:12" ht="15.75" thickBot="1" x14ac:dyDescent="0.3">
      <c r="B40" s="301">
        <v>39052</v>
      </c>
      <c r="C40" s="95">
        <v>54032.839645975502</v>
      </c>
      <c r="D40" s="95">
        <v>3007.1967100753941</v>
      </c>
      <c r="E40" s="95">
        <v>8201.5153957762377</v>
      </c>
      <c r="F40" s="95">
        <v>10253.345155569887</v>
      </c>
      <c r="G40" s="95">
        <v>69586.245067304364</v>
      </c>
      <c r="H40" s="95">
        <v>3139.5426852454307</v>
      </c>
      <c r="I40" s="95">
        <v>5138.0118637581318</v>
      </c>
      <c r="J40" s="95">
        <v>9015.7450000000008</v>
      </c>
      <c r="K40" s="95">
        <v>13251.311864664576</v>
      </c>
      <c r="L40" s="431">
        <v>175625.75338836949</v>
      </c>
    </row>
    <row r="41" spans="2:12" ht="15.75" thickBot="1" x14ac:dyDescent="0.3">
      <c r="B41" s="292" t="s">
        <v>12</v>
      </c>
      <c r="C41" s="291">
        <v>514874.9515749322</v>
      </c>
      <c r="D41" s="90">
        <v>34664.898530857943</v>
      </c>
      <c r="E41" s="90">
        <v>76372.722876027736</v>
      </c>
      <c r="F41" s="90">
        <v>114455.74721908754</v>
      </c>
      <c r="G41" s="90">
        <v>778502.03898836428</v>
      </c>
      <c r="H41" s="90">
        <v>39198.844038092662</v>
      </c>
      <c r="I41" s="90">
        <v>60309.408725602756</v>
      </c>
      <c r="J41" s="90">
        <v>87956.675999999978</v>
      </c>
      <c r="K41" s="90">
        <v>158829.50406868171</v>
      </c>
      <c r="L41" s="300">
        <v>1865164.7920216469</v>
      </c>
    </row>
  </sheetData>
  <mergeCells count="7">
    <mergeCell ref="D27:H27"/>
    <mergeCell ref="B2:B3"/>
    <mergeCell ref="C3:K3"/>
    <mergeCell ref="D4:H4"/>
    <mergeCell ref="B21:B22"/>
    <mergeCell ref="B25:B26"/>
    <mergeCell ref="D25:H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22</vt:i4>
      </vt:variant>
    </vt:vector>
  </HeadingPairs>
  <TitlesOfParts>
    <vt:vector size="47" baseType="lpstr">
      <vt:lpstr>1999-2022</vt:lpstr>
      <vt:lpstr>Jan-Dec 1999</vt:lpstr>
      <vt:lpstr>Jan-Dec 2000</vt:lpstr>
      <vt:lpstr>Jan-Dec 2001</vt:lpstr>
      <vt:lpstr>Jan-Dec 2002</vt:lpstr>
      <vt:lpstr>Jan-Dec 2003</vt:lpstr>
      <vt:lpstr>Jan-Dec 2004</vt:lpstr>
      <vt:lpstr>Jan-Dec 2005</vt:lpstr>
      <vt:lpstr>Jan-Dec 2006</vt:lpstr>
      <vt:lpstr>Jan-Dec 2007</vt:lpstr>
      <vt:lpstr>Jan-Dec 2008</vt:lpstr>
      <vt:lpstr>Jan-Dec 2009</vt:lpstr>
      <vt:lpstr>Jan-Dec 2010</vt:lpstr>
      <vt:lpstr>Jan-Dec 2011</vt:lpstr>
      <vt:lpstr>Jan-Dec 2012</vt:lpstr>
      <vt:lpstr>Jan-Dec 2013</vt:lpstr>
      <vt:lpstr>Jan-Dec 2014</vt:lpstr>
      <vt:lpstr>Jan-Dec 2015</vt:lpstr>
      <vt:lpstr>Jan-Dec 2016</vt:lpstr>
      <vt:lpstr>Jan-Dec 17</vt:lpstr>
      <vt:lpstr>Jan-Dec 18</vt:lpstr>
      <vt:lpstr>Jan-Dec 19</vt:lpstr>
      <vt:lpstr>Jan-Dec 2020</vt:lpstr>
      <vt:lpstr>Jan-Dec 2021 </vt:lpstr>
      <vt:lpstr>Jan-Dec 2022</vt:lpstr>
      <vt:lpstr>'1999-2022'!Print_Area</vt:lpstr>
      <vt:lpstr>'Jan-Dec 17'!Print_Area</vt:lpstr>
      <vt:lpstr>'Jan-Dec 18'!Print_Area</vt:lpstr>
      <vt:lpstr>'Jan-Dec 19'!Print_Area</vt:lpstr>
      <vt:lpstr>'Jan-Dec 2010'!Print_Area</vt:lpstr>
      <vt:lpstr>'Jan-Dec 2011'!Print_Area</vt:lpstr>
      <vt:lpstr>'Jan-Dec 2012'!Print_Area</vt:lpstr>
      <vt:lpstr>'Jan-Dec 2013'!Print_Area</vt:lpstr>
      <vt:lpstr>'Jan-Dec 2014'!Print_Area</vt:lpstr>
      <vt:lpstr>'Jan-Dec 2015'!Print_Area</vt:lpstr>
      <vt:lpstr>'Jan-Dec 2016'!Print_Area</vt:lpstr>
      <vt:lpstr>'Jan-Dec 2020'!Print_Area</vt:lpstr>
      <vt:lpstr>'Jan-Dec 2021 '!Print_Area</vt:lpstr>
      <vt:lpstr>'Jan-Dec 2022'!Print_Area</vt:lpstr>
      <vt:lpstr>'1999-2022'!Print_Titles</vt:lpstr>
      <vt:lpstr>'Jan-Dec 2010'!Print_Titles</vt:lpstr>
      <vt:lpstr>'Jan-Dec 2011'!Print_Titles</vt:lpstr>
      <vt:lpstr>'Jan-Dec 2012'!Print_Titles</vt:lpstr>
      <vt:lpstr>'Jan-Dec 2013'!Print_Titles</vt:lpstr>
      <vt:lpstr>'Jan-Dec 2014'!Print_Titles</vt:lpstr>
      <vt:lpstr>'Jan-Dec 2015'!Print_Titles</vt:lpstr>
      <vt:lpstr>'Jan-Dec 2016'!Print_Titles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lasante</dc:creator>
  <cp:lastModifiedBy>Tijani Shaibu</cp:lastModifiedBy>
  <cp:lastPrinted>2022-01-13T12:14:08Z</cp:lastPrinted>
  <dcterms:created xsi:type="dcterms:W3CDTF">2013-10-25T12:55:25Z</dcterms:created>
  <dcterms:modified xsi:type="dcterms:W3CDTF">2023-01-30T17:14:51Z</dcterms:modified>
</cp:coreProperties>
</file>