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lanning\ppr\Planning_Statistics\BDCS PERFORMANCE STATISTICS\BDC PERFORMANCE STATS 2017\"/>
    </mc:Choice>
  </mc:AlternateContent>
  <bookViews>
    <workbookView xWindow="0" yWindow="0" windowWidth="28800" windowHeight="12435"/>
  </bookViews>
  <sheets>
    <sheet name="Jan-Dec 17" sheetId="18" r:id="rId1"/>
  </sheets>
  <definedNames>
    <definedName name="_xlnm.Print_Area" localSheetId="0">'Jan-Dec 17'!$A$3:$O$149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" i="18" l="1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06" i="18"/>
  <c r="K100" i="18"/>
  <c r="M53" i="18" l="1"/>
  <c r="E53" i="18"/>
  <c r="O99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57" i="18"/>
  <c r="M52" i="18"/>
  <c r="J52" i="18"/>
  <c r="E52" i="18"/>
  <c r="K47" i="18"/>
  <c r="H47" i="18"/>
  <c r="D47" i="18"/>
  <c r="N47" i="18"/>
  <c r="M47" i="18"/>
  <c r="L47" i="18"/>
  <c r="J47" i="18"/>
  <c r="I47" i="18"/>
  <c r="G47" i="18"/>
  <c r="F47" i="18"/>
  <c r="E47" i="18"/>
  <c r="C47" i="18"/>
  <c r="O100" i="18" l="1"/>
  <c r="E100" i="18"/>
  <c r="I100" i="18"/>
  <c r="L100" i="18"/>
  <c r="F100" i="18"/>
  <c r="J100" i="18"/>
  <c r="M100" i="18"/>
  <c r="D100" i="18"/>
  <c r="C100" i="18"/>
  <c r="G100" i="18"/>
  <c r="N100" i="18"/>
  <c r="H100" i="18"/>
  <c r="O131" i="18" l="1"/>
  <c r="O135" i="18" l="1"/>
  <c r="O117" i="18"/>
  <c r="O111" i="18"/>
  <c r="O133" i="18"/>
  <c r="O115" i="18"/>
  <c r="O145" i="18"/>
  <c r="M149" i="18"/>
  <c r="O141" i="18"/>
  <c r="O148" i="18"/>
  <c r="O143" i="18"/>
  <c r="O127" i="18"/>
  <c r="O121" i="18"/>
  <c r="J149" i="18"/>
  <c r="O144" i="18"/>
  <c r="O124" i="18"/>
  <c r="L149" i="18"/>
  <c r="O125" i="18"/>
  <c r="O134" i="18"/>
  <c r="O119" i="18"/>
  <c r="N149" i="18"/>
  <c r="O108" i="18"/>
  <c r="O126" i="18"/>
  <c r="C149" i="18"/>
  <c r="F149" i="18"/>
  <c r="E149" i="18"/>
  <c r="G149" i="18"/>
  <c r="O130" i="18"/>
  <c r="H149" i="18"/>
  <c r="I149" i="18"/>
  <c r="O146" i="18"/>
  <c r="O129" i="18"/>
  <c r="O122" i="18"/>
  <c r="K149" i="18"/>
  <c r="O118" i="18"/>
  <c r="O116" i="18"/>
  <c r="O142" i="18"/>
  <c r="O109" i="18"/>
  <c r="O114" i="18"/>
  <c r="O140" i="18"/>
  <c r="O120" i="18"/>
  <c r="O128" i="18"/>
  <c r="O112" i="18"/>
  <c r="O139" i="18"/>
  <c r="O110" i="18"/>
  <c r="D149" i="18"/>
  <c r="O123" i="18"/>
  <c r="O106" i="18"/>
  <c r="O147" i="18"/>
  <c r="O132" i="18"/>
  <c r="O136" i="18"/>
  <c r="O137" i="18"/>
  <c r="O107" i="18"/>
  <c r="O113" i="18"/>
  <c r="O138" i="18"/>
  <c r="O149" i="18" l="1"/>
</calcChain>
</file>

<file path=xl/sharedStrings.xml><?xml version="1.0" encoding="utf-8"?>
<sst xmlns="http://schemas.openxmlformats.org/spreadsheetml/2006/main" count="196" uniqueCount="68">
  <si>
    <t>All Products are in Litres except LPG which is in Kg</t>
  </si>
  <si>
    <t>No</t>
  </si>
  <si>
    <t>Company</t>
  </si>
  <si>
    <t xml:space="preserve">Fuel  oil </t>
  </si>
  <si>
    <t xml:space="preserve">Gas oil </t>
  </si>
  <si>
    <t xml:space="preserve">Kerosene </t>
  </si>
  <si>
    <t xml:space="preserve">LPG </t>
  </si>
  <si>
    <t xml:space="preserve">Premium </t>
  </si>
  <si>
    <t xml:space="preserve">Premix </t>
  </si>
  <si>
    <t>Marine (Foreign)</t>
  </si>
  <si>
    <t xml:space="preserve">Gasoil(Mines) </t>
  </si>
  <si>
    <t xml:space="preserve">ATK </t>
  </si>
  <si>
    <t xml:space="preserve"> Gasoil (Rig)</t>
  </si>
  <si>
    <t xml:space="preserve">ALFAPETRO GHANA </t>
  </si>
  <si>
    <t>BLUE OCEAN INVESTMENTS LTD</t>
  </si>
  <si>
    <t>CHASE PET. GHANA LIMITED</t>
  </si>
  <si>
    <t>CIRRUS OIL SERVICES LIMITED</t>
  </si>
  <si>
    <t>CHROME ENERGY RESOURCES LIMITED</t>
  </si>
  <si>
    <t>DEEN PETROLEUM GHANA LIMITED</t>
  </si>
  <si>
    <t>DOME ENERGY RESOURCES LIMITED</t>
  </si>
  <si>
    <t>DOMINION INT. PETROLEUM LIMITED</t>
  </si>
  <si>
    <t>EBONY OIL &amp; GAS LIMITED</t>
  </si>
  <si>
    <t>ECO PETROLEUM LIMITED/SAGE</t>
  </si>
  <si>
    <t>FIRM ENERGY</t>
  </si>
  <si>
    <t>FUELTRADE LIMITED</t>
  </si>
  <si>
    <t>GO ENERGY COMPANY LIMITED</t>
  </si>
  <si>
    <t>GLOBEX ENERGY LIMITED</t>
  </si>
  <si>
    <t>HASK OIL CO. LIMITED</t>
  </si>
  <si>
    <t xml:space="preserve">JUWEL ENERGY LIMITED </t>
  </si>
  <si>
    <t>LHS GHANA LIMITED</t>
  </si>
  <si>
    <t>MARANATHA OIL SERVICES</t>
  </si>
  <si>
    <t xml:space="preserve">MISYL ENERGY COMPANY LIMITED </t>
  </si>
  <si>
    <t>MIMSHACH ENERGY LIMTED</t>
  </si>
  <si>
    <t>MOBILE ENERGY RESOURCES LTD.</t>
  </si>
  <si>
    <t>NATION SERVICES LTD.</t>
  </si>
  <si>
    <t>OIL CHANNEL LIMITED</t>
  </si>
  <si>
    <t xml:space="preserve">OIL TRADE COMPANY LIMITED </t>
  </si>
  <si>
    <t>PEACE PETROLEUM COMPANY</t>
  </si>
  <si>
    <t>PLATON GAS OIL LIMITED</t>
  </si>
  <si>
    <t xml:space="preserve">RAMA ENERGY LIMITED </t>
  </si>
  <si>
    <t>RHEMA ENERGY CO. LTD</t>
  </si>
  <si>
    <t>SPRINGFIELD ENERGY LIMITED</t>
  </si>
  <si>
    <t>TIMELESS OIL COMPANY LIMITED</t>
  </si>
  <si>
    <t>TEMA OIL REFINERY (TOR)</t>
  </si>
  <si>
    <t>VIHAMA ENERGY LIMITED</t>
  </si>
  <si>
    <t>XF PETROLEUM &amp; ENGINEERING LTD.</t>
  </si>
  <si>
    <t>TOTAL</t>
  </si>
  <si>
    <t>All Products are in metric tonnes (MT)</t>
  </si>
  <si>
    <t>MARKET SHARES</t>
  </si>
  <si>
    <t>PET. WAREHSN &amp; SUPPLY</t>
  </si>
  <si>
    <t>AEL ENERGY COMPANY LIMITED</t>
  </si>
  <si>
    <t>BATTOP ENERGY LIMITED</t>
  </si>
  <si>
    <t>EAGLE PETROLEUM COMPANY LIMITED</t>
  </si>
  <si>
    <t>GoENERGY COMPANY LIMITED</t>
  </si>
  <si>
    <t>L.I.B GHANA LIMITED</t>
  </si>
  <si>
    <t>MED PETROLEUM COMPANY LIMITED</t>
  </si>
  <si>
    <t>RICHELLE ENERGY LIMITED</t>
  </si>
  <si>
    <t>SA ENERGY LIMITED</t>
  </si>
  <si>
    <t>SUMMIT PETROLEUM LIMITED</t>
  </si>
  <si>
    <t xml:space="preserve"> Total</t>
  </si>
  <si>
    <t>National</t>
  </si>
  <si>
    <t>WI Energy</t>
  </si>
  <si>
    <t>C.F Effective August 2017</t>
  </si>
  <si>
    <t>Unified</t>
  </si>
  <si>
    <t>BDC Performance Statistics From January - December 2017</t>
  </si>
  <si>
    <t>Marine Gasoil (Local)</t>
  </si>
  <si>
    <t>Conversion Factor (C.F)</t>
  </si>
  <si>
    <t>C.F Before August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</si>
</sst>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6"/>
      <color theme="1"/>
      <name val="Tahoma"/>
      <family val="2"/>
    </font>
    <font>
      <b/>
      <sz val="16"/>
      <color theme="1"/>
      <name val="Bookman Old Style"/>
      <family val="1"/>
    </font>
    <font>
      <b/>
      <sz val="16"/>
      <color theme="1"/>
      <name val="Tahoma"/>
      <family val="2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Tahoma"/>
      <family val="2"/>
    </font>
    <font>
      <sz val="18"/>
      <color theme="1"/>
      <name val="Tahoma"/>
      <family val="2"/>
    </font>
    <font>
      <b/>
      <sz val="18"/>
      <color theme="1"/>
      <name val="Tahoma"/>
      <family val="2"/>
    </font>
    <font>
      <sz val="20"/>
      <color theme="1"/>
      <name val="Tahoma"/>
      <family val="2"/>
    </font>
    <font>
      <b/>
      <sz val="20"/>
      <color theme="1"/>
      <name val="Tahoma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sz val="24"/>
      <color theme="1"/>
      <name val="Calibri"/>
      <family val="2"/>
      <scheme val="minor"/>
    </font>
    <font>
      <sz val="22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165" fontId="4" fillId="0" borderId="0" xfId="1" applyNumberFormat="1" applyFont="1"/>
    <xf numFmtId="165" fontId="4" fillId="0" borderId="0" xfId="0" applyNumberFormat="1" applyFont="1"/>
    <xf numFmtId="0" fontId="3" fillId="0" borderId="3" xfId="0" applyFont="1" applyBorder="1"/>
    <xf numFmtId="0" fontId="3" fillId="0" borderId="0" xfId="0" applyFont="1"/>
    <xf numFmtId="0" fontId="0" fillId="0" borderId="0" xfId="0" applyFill="1"/>
    <xf numFmtId="0" fontId="6" fillId="0" borderId="0" xfId="0" applyFont="1" applyFill="1"/>
    <xf numFmtId="0" fontId="3" fillId="0" borderId="14" xfId="0" applyFont="1" applyBorder="1"/>
    <xf numFmtId="0" fontId="0" fillId="0" borderId="0" xfId="0" applyFont="1"/>
    <xf numFmtId="0" fontId="2" fillId="0" borderId="0" xfId="0" applyFont="1" applyFill="1"/>
    <xf numFmtId="0" fontId="8" fillId="2" borderId="21" xfId="0" applyFont="1" applyFill="1" applyBorder="1"/>
    <xf numFmtId="0" fontId="9" fillId="2" borderId="21" xfId="0" applyFont="1" applyFill="1" applyBorder="1"/>
    <xf numFmtId="0" fontId="9" fillId="2" borderId="22" xfId="0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23" xfId="0" applyFont="1" applyFill="1" applyBorder="1"/>
    <xf numFmtId="10" fontId="5" fillId="0" borderId="0" xfId="2" applyNumberFormat="1" applyFont="1" applyBorder="1"/>
    <xf numFmtId="0" fontId="4" fillId="0" borderId="0" xfId="0" applyFont="1" applyBorder="1"/>
    <xf numFmtId="0" fontId="10" fillId="0" borderId="0" xfId="0" applyFont="1" applyFill="1" applyBorder="1" applyAlignment="1">
      <alignment vertical="center"/>
    </xf>
    <xf numFmtId="0" fontId="0" fillId="0" borderId="0" xfId="0" applyFont="1" applyBorder="1"/>
    <xf numFmtId="43" fontId="4" fillId="0" borderId="0" xfId="0" applyNumberFormat="1" applyFont="1" applyBorder="1"/>
    <xf numFmtId="0" fontId="5" fillId="0" borderId="0" xfId="0" applyFont="1" applyBorder="1"/>
    <xf numFmtId="165" fontId="5" fillId="0" borderId="0" xfId="1" applyNumberFormat="1" applyFont="1" applyBorder="1"/>
    <xf numFmtId="165" fontId="5" fillId="0" borderId="0" xfId="0" applyNumberFormat="1" applyFont="1" applyBorder="1"/>
    <xf numFmtId="167" fontId="5" fillId="0" borderId="0" xfId="0" applyNumberFormat="1" applyFont="1" applyBorder="1"/>
    <xf numFmtId="43" fontId="5" fillId="0" borderId="0" xfId="0" applyNumberFormat="1" applyFont="1" applyBorder="1"/>
    <xf numFmtId="0" fontId="12" fillId="0" borderId="0" xfId="0" applyFont="1" applyBorder="1"/>
    <xf numFmtId="165" fontId="12" fillId="0" borderId="0" xfId="0" applyNumberFormat="1" applyFont="1" applyBorder="1"/>
    <xf numFmtId="43" fontId="12" fillId="0" borderId="0" xfId="0" applyNumberFormat="1" applyFont="1" applyBorder="1"/>
    <xf numFmtId="165" fontId="4" fillId="0" borderId="0" xfId="0" applyNumberFormat="1" applyFont="1" applyBorder="1"/>
    <xf numFmtId="43" fontId="11" fillId="0" borderId="0" xfId="0" applyNumberFormat="1" applyFont="1" applyBorder="1"/>
    <xf numFmtId="164" fontId="11" fillId="0" borderId="0" xfId="0" applyNumberFormat="1" applyFont="1" applyBorder="1"/>
    <xf numFmtId="164" fontId="5" fillId="0" borderId="0" xfId="1" applyFont="1" applyBorder="1"/>
    <xf numFmtId="0" fontId="3" fillId="0" borderId="0" xfId="0" applyFont="1" applyBorder="1"/>
    <xf numFmtId="165" fontId="3" fillId="0" borderId="0" xfId="0" applyNumberFormat="1" applyFont="1" applyBorder="1"/>
    <xf numFmtId="165" fontId="12" fillId="0" borderId="9" xfId="1" applyNumberFormat="1" applyFont="1" applyBorder="1"/>
    <xf numFmtId="10" fontId="14" fillId="0" borderId="9" xfId="2" applyNumberFormat="1" applyFont="1" applyBorder="1"/>
    <xf numFmtId="10" fontId="14" fillId="0" borderId="15" xfId="2" applyNumberFormat="1" applyFont="1" applyBorder="1"/>
    <xf numFmtId="10" fontId="14" fillId="0" borderId="10" xfId="2" applyNumberFormat="1" applyFont="1" applyBorder="1"/>
    <xf numFmtId="10" fontId="14" fillId="0" borderId="17" xfId="2" applyNumberFormat="1" applyFont="1" applyBorder="1"/>
    <xf numFmtId="10" fontId="14" fillId="0" borderId="12" xfId="2" applyNumberFormat="1" applyFont="1" applyBorder="1"/>
    <xf numFmtId="10" fontId="14" fillId="0" borderId="18" xfId="2" applyNumberFormat="1" applyFont="1" applyBorder="1"/>
    <xf numFmtId="0" fontId="4" fillId="0" borderId="14" xfId="0" applyFont="1" applyBorder="1"/>
    <xf numFmtId="165" fontId="12" fillId="0" borderId="26" xfId="1" applyNumberFormat="1" applyFont="1" applyBorder="1"/>
    <xf numFmtId="165" fontId="7" fillId="0" borderId="14" xfId="0" applyNumberFormat="1" applyFont="1" applyBorder="1"/>
    <xf numFmtId="165" fontId="7" fillId="0" borderId="5" xfId="1" applyNumberFormat="1" applyFont="1" applyBorder="1"/>
    <xf numFmtId="10" fontId="15" fillId="0" borderId="5" xfId="2" applyNumberFormat="1" applyFont="1" applyBorder="1"/>
    <xf numFmtId="0" fontId="12" fillId="0" borderId="10" xfId="0" applyFont="1" applyFill="1" applyBorder="1" applyAlignment="1">
      <alignment horizontal="center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0" xfId="0" applyFont="1" applyFill="1" applyBorder="1"/>
    <xf numFmtId="2" fontId="12" fillId="0" borderId="10" xfId="0" applyNumberFormat="1" applyFont="1" applyFill="1" applyBorder="1"/>
    <xf numFmtId="0" fontId="12" fillId="0" borderId="10" xfId="0" applyFont="1" applyFill="1" applyBorder="1" applyAlignment="1">
      <alignment horizontal="center" wrapText="1"/>
    </xf>
    <xf numFmtId="0" fontId="14" fillId="0" borderId="10" xfId="0" applyFont="1" applyFill="1" applyBorder="1" applyAlignment="1">
      <alignment vertical="center"/>
    </xf>
    <xf numFmtId="0" fontId="12" fillId="0" borderId="24" xfId="0" applyFont="1" applyFill="1" applyBorder="1"/>
    <xf numFmtId="0" fontId="12" fillId="0" borderId="25" xfId="0" applyFont="1" applyFill="1" applyBorder="1"/>
    <xf numFmtId="0" fontId="13" fillId="0" borderId="4" xfId="0" applyFont="1" applyFill="1" applyBorder="1"/>
    <xf numFmtId="0" fontId="14" fillId="0" borderId="10" xfId="0" applyFont="1" applyBorder="1"/>
    <xf numFmtId="0" fontId="14" fillId="0" borderId="12" xfId="0" applyFont="1" applyBorder="1"/>
    <xf numFmtId="0" fontId="14" fillId="0" borderId="7" xfId="0" applyFont="1" applyBorder="1"/>
    <xf numFmtId="0" fontId="16" fillId="0" borderId="8" xfId="0" applyFont="1" applyFill="1" applyBorder="1"/>
    <xf numFmtId="0" fontId="16" fillId="0" borderId="24" xfId="0" applyFont="1" applyFill="1" applyBorder="1"/>
    <xf numFmtId="0" fontId="16" fillId="0" borderId="27" xfId="0" applyFont="1" applyFill="1" applyBorder="1"/>
    <xf numFmtId="0" fontId="16" fillId="0" borderId="11" xfId="0" applyFont="1" applyFill="1" applyBorder="1"/>
    <xf numFmtId="0" fontId="14" fillId="0" borderId="9" xfId="0" applyFont="1" applyBorder="1"/>
    <xf numFmtId="0" fontId="16" fillId="0" borderId="25" xfId="0" applyFont="1" applyFill="1" applyBorder="1"/>
    <xf numFmtId="0" fontId="15" fillId="0" borderId="3" xfId="0" applyFont="1" applyBorder="1"/>
    <xf numFmtId="0" fontId="17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9" fillId="2" borderId="2" xfId="0" applyFont="1" applyFill="1" applyBorder="1"/>
    <xf numFmtId="165" fontId="12" fillId="0" borderId="16" xfId="0" applyNumberFormat="1" applyFont="1" applyBorder="1"/>
    <xf numFmtId="10" fontId="20" fillId="0" borderId="16" xfId="2" applyNumberFormat="1" applyFont="1" applyBorder="1"/>
    <xf numFmtId="10" fontId="20" fillId="0" borderId="19" xfId="2" applyNumberFormat="1" applyFont="1" applyBorder="1"/>
    <xf numFmtId="167" fontId="12" fillId="0" borderId="9" xfId="1" applyNumberFormat="1" applyFont="1" applyBorder="1"/>
    <xf numFmtId="166" fontId="8" fillId="2" borderId="20" xfId="0" applyNumberFormat="1" applyFont="1" applyFill="1" applyBorder="1" applyAlignment="1">
      <alignment horizontal="center"/>
    </xf>
    <xf numFmtId="166" fontId="8" fillId="2" borderId="2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2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9"/>
  <sheetViews>
    <sheetView tabSelected="1" zoomScale="50" zoomScaleNormal="50" zoomScaleSheetLayoutView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67" sqref="L67"/>
    </sheetView>
  </sheetViews>
  <sheetFormatPr defaultRowHeight="14.25" x14ac:dyDescent="0.2"/>
  <cols>
    <col min="1" max="1" width="13.140625" style="1" customWidth="1"/>
    <col min="2" max="2" width="76.28515625" style="1" customWidth="1"/>
    <col min="3" max="3" width="26.85546875" style="1" customWidth="1"/>
    <col min="4" max="4" width="30.5703125" style="1" customWidth="1"/>
    <col min="5" max="5" width="26" style="1" customWidth="1"/>
    <col min="6" max="6" width="21" style="1" customWidth="1"/>
    <col min="7" max="7" width="20.7109375" style="1" customWidth="1"/>
    <col min="8" max="8" width="26.85546875" style="1" customWidth="1"/>
    <col min="9" max="9" width="28.5703125" style="1" customWidth="1"/>
    <col min="10" max="10" width="24.28515625" style="1" customWidth="1"/>
    <col min="11" max="11" width="24.140625" style="1" customWidth="1"/>
    <col min="12" max="12" width="30.28515625" style="1" customWidth="1"/>
    <col min="13" max="13" width="24.85546875" style="1" customWidth="1"/>
    <col min="14" max="14" width="23.7109375" style="1" customWidth="1"/>
    <col min="15" max="15" width="22.5703125" style="1" customWidth="1"/>
    <col min="16" max="16" width="16.42578125" style="1" bestFit="1" customWidth="1"/>
    <col min="17" max="17" width="13.140625" style="18" bestFit="1" customWidth="1"/>
    <col min="18" max="18" width="19.28515625" style="18" bestFit="1" customWidth="1"/>
    <col min="19" max="19" width="11.140625" style="18" customWidth="1"/>
    <col min="20" max="20" width="21.140625" style="18" customWidth="1"/>
    <col min="21" max="21" width="20.7109375" style="18" bestFit="1" customWidth="1"/>
    <col min="22" max="22" width="9.140625" style="18"/>
    <col min="23" max="23" width="15.85546875" style="18" customWidth="1"/>
    <col min="24" max="26" width="9.140625" style="18"/>
    <col min="27" max="16384" width="9.140625" style="1"/>
  </cols>
  <sheetData>
    <row r="1" spans="1:26" s="9" customFormat="1" ht="41.25" customHeight="1" thickBot="1" x14ac:dyDescent="0.6">
      <c r="B1" s="79" t="s">
        <v>60</v>
      </c>
      <c r="C1" s="80"/>
      <c r="D1" s="11" t="s">
        <v>64</v>
      </c>
      <c r="E1" s="12"/>
      <c r="F1" s="12"/>
      <c r="G1" s="12"/>
      <c r="H1" s="12"/>
      <c r="I1" s="12"/>
      <c r="J1" s="12"/>
      <c r="K1" s="12"/>
      <c r="L1" s="12"/>
      <c r="M1" s="12"/>
      <c r="N1" s="13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s="9" customFormat="1" ht="41.25" customHeight="1" thickBot="1" x14ac:dyDescent="0.6">
      <c r="B2" s="14"/>
      <c r="C2" s="15"/>
      <c r="D2" s="15"/>
      <c r="E2" s="15"/>
      <c r="F2" s="15"/>
      <c r="G2" s="74" t="s">
        <v>0</v>
      </c>
      <c r="H2" s="15"/>
      <c r="I2" s="15"/>
      <c r="J2" s="15"/>
      <c r="K2" s="15"/>
      <c r="L2" s="15"/>
      <c r="M2" s="15"/>
      <c r="N2" s="16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50.25" customHeight="1" thickBot="1" x14ac:dyDescent="0.25">
      <c r="A3" s="73" t="s">
        <v>1</v>
      </c>
      <c r="B3" s="67" t="s">
        <v>2</v>
      </c>
      <c r="C3" s="68" t="s">
        <v>3</v>
      </c>
      <c r="D3" s="68" t="s">
        <v>4</v>
      </c>
      <c r="E3" s="68" t="s">
        <v>65</v>
      </c>
      <c r="F3" s="68" t="s">
        <v>63</v>
      </c>
      <c r="G3" s="68" t="s">
        <v>5</v>
      </c>
      <c r="H3" s="68" t="s">
        <v>6</v>
      </c>
      <c r="I3" s="68" t="s">
        <v>7</v>
      </c>
      <c r="J3" s="68" t="s">
        <v>8</v>
      </c>
      <c r="K3" s="68" t="s">
        <v>9</v>
      </c>
      <c r="L3" s="68" t="s">
        <v>10</v>
      </c>
      <c r="M3" s="68" t="s">
        <v>11</v>
      </c>
      <c r="N3" s="69" t="s">
        <v>12</v>
      </c>
    </row>
    <row r="4" spans="1:26" ht="30" customHeight="1" x14ac:dyDescent="0.35">
      <c r="A4" s="64">
        <v>1</v>
      </c>
      <c r="B4" s="54" t="s">
        <v>50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</row>
    <row r="5" spans="1:26" ht="30" customHeight="1" x14ac:dyDescent="0.35">
      <c r="A5" s="57">
        <v>2</v>
      </c>
      <c r="B5" s="54" t="s">
        <v>13</v>
      </c>
      <c r="C5" s="36">
        <v>0</v>
      </c>
      <c r="D5" s="36">
        <v>31589300</v>
      </c>
      <c r="E5" s="36">
        <v>553500</v>
      </c>
      <c r="F5" s="36">
        <v>0</v>
      </c>
      <c r="G5" s="36">
        <v>0</v>
      </c>
      <c r="H5" s="36">
        <v>0</v>
      </c>
      <c r="I5" s="36">
        <v>19155300</v>
      </c>
      <c r="J5" s="36">
        <v>0</v>
      </c>
      <c r="K5" s="36">
        <v>1836000</v>
      </c>
      <c r="L5" s="36">
        <v>0</v>
      </c>
      <c r="M5" s="36">
        <v>0</v>
      </c>
      <c r="N5" s="36">
        <v>0</v>
      </c>
    </row>
    <row r="6" spans="1:26" ht="30" customHeight="1" x14ac:dyDescent="0.35">
      <c r="A6" s="57">
        <v>3</v>
      </c>
      <c r="B6" s="54" t="s">
        <v>51</v>
      </c>
      <c r="C6" s="36">
        <v>601000</v>
      </c>
      <c r="D6" s="36">
        <v>3910500</v>
      </c>
      <c r="E6" s="36">
        <v>0</v>
      </c>
      <c r="F6" s="36">
        <v>0</v>
      </c>
      <c r="G6" s="36">
        <v>0</v>
      </c>
      <c r="H6" s="36">
        <v>0</v>
      </c>
      <c r="I6" s="36">
        <v>1346000</v>
      </c>
      <c r="J6" s="36">
        <v>0</v>
      </c>
      <c r="K6" s="36">
        <v>1350000</v>
      </c>
      <c r="L6" s="36">
        <v>0</v>
      </c>
      <c r="M6" s="36">
        <v>0</v>
      </c>
      <c r="N6" s="36">
        <v>0</v>
      </c>
    </row>
    <row r="7" spans="1:26" ht="30" customHeight="1" x14ac:dyDescent="0.35">
      <c r="A7" s="57">
        <v>4</v>
      </c>
      <c r="B7" s="54" t="s">
        <v>14</v>
      </c>
      <c r="C7" s="36">
        <v>14546471</v>
      </c>
      <c r="D7" s="36">
        <v>188886800</v>
      </c>
      <c r="E7" s="36">
        <v>4070000</v>
      </c>
      <c r="F7" s="36">
        <v>0</v>
      </c>
      <c r="G7" s="36">
        <v>855000</v>
      </c>
      <c r="H7" s="36">
        <v>625540</v>
      </c>
      <c r="I7" s="36">
        <v>202189200</v>
      </c>
      <c r="J7" s="36">
        <v>0</v>
      </c>
      <c r="K7" s="36">
        <v>13831775</v>
      </c>
      <c r="L7" s="36">
        <v>6057000</v>
      </c>
      <c r="M7" s="36">
        <v>111137300</v>
      </c>
      <c r="N7" s="36">
        <v>4099914</v>
      </c>
    </row>
    <row r="8" spans="1:26" ht="30" customHeight="1" x14ac:dyDescent="0.35">
      <c r="A8" s="57">
        <v>5</v>
      </c>
      <c r="B8" s="54" t="s">
        <v>15</v>
      </c>
      <c r="C8" s="36">
        <v>0</v>
      </c>
      <c r="D8" s="36">
        <v>73517900</v>
      </c>
      <c r="E8" s="36">
        <v>3312000</v>
      </c>
      <c r="F8" s="36">
        <v>0</v>
      </c>
      <c r="G8" s="36">
        <v>0</v>
      </c>
      <c r="H8" s="36">
        <v>0</v>
      </c>
      <c r="I8" s="36">
        <v>99221800</v>
      </c>
      <c r="J8" s="36">
        <v>0</v>
      </c>
      <c r="K8" s="36">
        <v>306000</v>
      </c>
      <c r="L8" s="36">
        <v>36891000</v>
      </c>
      <c r="M8" s="36">
        <v>0</v>
      </c>
      <c r="N8" s="36">
        <v>0</v>
      </c>
    </row>
    <row r="9" spans="1:26" ht="30" customHeight="1" x14ac:dyDescent="0.35">
      <c r="A9" s="57">
        <v>6</v>
      </c>
      <c r="B9" s="54" t="s">
        <v>17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</row>
    <row r="10" spans="1:26" ht="30" customHeight="1" x14ac:dyDescent="0.35">
      <c r="A10" s="57">
        <v>7</v>
      </c>
      <c r="B10" s="54" t="s">
        <v>16</v>
      </c>
      <c r="C10" s="36">
        <v>104577715</v>
      </c>
      <c r="D10" s="36">
        <v>116621500</v>
      </c>
      <c r="E10" s="36">
        <v>1750500</v>
      </c>
      <c r="F10" s="36">
        <v>0</v>
      </c>
      <c r="G10" s="36">
        <v>18000</v>
      </c>
      <c r="H10" s="36">
        <v>0</v>
      </c>
      <c r="I10" s="36">
        <v>57277000</v>
      </c>
      <c r="J10" s="36">
        <v>0</v>
      </c>
      <c r="K10" s="36">
        <v>1189500</v>
      </c>
      <c r="L10" s="36">
        <v>102883600</v>
      </c>
      <c r="M10" s="36">
        <v>0</v>
      </c>
      <c r="N10" s="36">
        <v>25033390</v>
      </c>
    </row>
    <row r="11" spans="1:26" ht="30" customHeight="1" x14ac:dyDescent="0.35">
      <c r="A11" s="57">
        <v>8</v>
      </c>
      <c r="B11" s="54" t="s">
        <v>18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W11" s="21"/>
    </row>
    <row r="12" spans="1:26" ht="30" customHeight="1" x14ac:dyDescent="0.35">
      <c r="A12" s="57">
        <v>9</v>
      </c>
      <c r="B12" s="54" t="s">
        <v>19</v>
      </c>
      <c r="C12" s="36">
        <v>0</v>
      </c>
      <c r="D12" s="36">
        <v>99000</v>
      </c>
      <c r="E12" s="36">
        <v>0</v>
      </c>
      <c r="F12" s="36">
        <v>0</v>
      </c>
      <c r="G12" s="36">
        <v>0</v>
      </c>
      <c r="H12" s="36">
        <v>89917916</v>
      </c>
      <c r="I12" s="36">
        <v>85500</v>
      </c>
      <c r="J12" s="36">
        <v>0</v>
      </c>
      <c r="K12" s="36">
        <v>504000</v>
      </c>
      <c r="L12" s="36">
        <v>0</v>
      </c>
      <c r="M12" s="36">
        <v>0</v>
      </c>
      <c r="N12" s="36">
        <v>0</v>
      </c>
    </row>
    <row r="13" spans="1:26" ht="30" customHeight="1" x14ac:dyDescent="0.35">
      <c r="A13" s="57">
        <v>10</v>
      </c>
      <c r="B13" s="54" t="s">
        <v>20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10791500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</row>
    <row r="14" spans="1:26" ht="30" customHeight="1" x14ac:dyDescent="0.35">
      <c r="A14" s="57">
        <v>11</v>
      </c>
      <c r="B14" s="54" t="s">
        <v>52</v>
      </c>
      <c r="C14" s="36">
        <v>0</v>
      </c>
      <c r="D14" s="36">
        <v>52268300</v>
      </c>
      <c r="E14" s="36">
        <v>0</v>
      </c>
      <c r="F14" s="36">
        <v>0</v>
      </c>
      <c r="G14" s="36">
        <v>13500</v>
      </c>
      <c r="H14" s="36">
        <v>0</v>
      </c>
      <c r="I14" s="36">
        <v>50674000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</row>
    <row r="15" spans="1:26" ht="30" customHeight="1" x14ac:dyDescent="0.35">
      <c r="A15" s="57">
        <v>12</v>
      </c>
      <c r="B15" s="54" t="s">
        <v>21</v>
      </c>
      <c r="C15" s="36">
        <v>4851000</v>
      </c>
      <c r="D15" s="36">
        <v>115024900</v>
      </c>
      <c r="E15" s="36">
        <v>2151000</v>
      </c>
      <c r="F15" s="36">
        <v>0</v>
      </c>
      <c r="G15" s="36">
        <v>5481000</v>
      </c>
      <c r="H15" s="36">
        <v>0</v>
      </c>
      <c r="I15" s="36">
        <v>139023800</v>
      </c>
      <c r="J15" s="36">
        <v>0</v>
      </c>
      <c r="K15" s="36">
        <v>1836000</v>
      </c>
      <c r="L15" s="36">
        <v>2232000</v>
      </c>
      <c r="M15" s="36">
        <v>84464800</v>
      </c>
      <c r="N15" s="36">
        <v>0</v>
      </c>
    </row>
    <row r="16" spans="1:26" ht="30" customHeight="1" x14ac:dyDescent="0.35">
      <c r="A16" s="57">
        <v>13</v>
      </c>
      <c r="B16" s="54" t="s">
        <v>22</v>
      </c>
      <c r="C16" s="36">
        <v>0</v>
      </c>
      <c r="D16" s="36">
        <v>5471000</v>
      </c>
      <c r="E16" s="36">
        <v>0</v>
      </c>
      <c r="F16" s="36">
        <v>0</v>
      </c>
      <c r="G16" s="36">
        <v>0</v>
      </c>
      <c r="H16" s="36">
        <v>110902358</v>
      </c>
      <c r="I16" s="36">
        <v>8618500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</row>
    <row r="17" spans="1:21" ht="30" customHeight="1" x14ac:dyDescent="0.35">
      <c r="A17" s="57">
        <v>14</v>
      </c>
      <c r="B17" s="54" t="s">
        <v>23</v>
      </c>
      <c r="C17" s="36">
        <v>0</v>
      </c>
      <c r="D17" s="36">
        <v>8163000</v>
      </c>
      <c r="E17" s="36">
        <v>0</v>
      </c>
      <c r="F17" s="36">
        <v>0</v>
      </c>
      <c r="G17" s="36">
        <v>0</v>
      </c>
      <c r="H17" s="36">
        <v>0</v>
      </c>
      <c r="I17" s="36">
        <v>15484000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</row>
    <row r="18" spans="1:21" ht="30" customHeight="1" x14ac:dyDescent="0.35">
      <c r="A18" s="57">
        <v>15</v>
      </c>
      <c r="B18" s="54" t="s">
        <v>24</v>
      </c>
      <c r="C18" s="36">
        <v>0</v>
      </c>
      <c r="D18" s="36">
        <v>22756200</v>
      </c>
      <c r="E18" s="36">
        <v>63500</v>
      </c>
      <c r="F18" s="36">
        <v>0</v>
      </c>
      <c r="G18" s="36">
        <v>0</v>
      </c>
      <c r="H18" s="36">
        <v>92757750</v>
      </c>
      <c r="I18" s="36">
        <v>10458500</v>
      </c>
      <c r="J18" s="36">
        <v>0</v>
      </c>
      <c r="K18" s="36">
        <v>112500</v>
      </c>
      <c r="L18" s="36">
        <v>148102900</v>
      </c>
      <c r="M18" s="36">
        <v>0</v>
      </c>
      <c r="N18" s="36">
        <v>0</v>
      </c>
    </row>
    <row r="19" spans="1:21" ht="30" customHeight="1" x14ac:dyDescent="0.35">
      <c r="A19" s="57">
        <v>16</v>
      </c>
      <c r="B19" s="54" t="s">
        <v>26</v>
      </c>
      <c r="C19" s="36">
        <v>0</v>
      </c>
      <c r="D19" s="36">
        <v>11513000</v>
      </c>
      <c r="E19" s="36">
        <v>0</v>
      </c>
      <c r="F19" s="36">
        <v>0</v>
      </c>
      <c r="G19" s="36">
        <v>0</v>
      </c>
      <c r="H19" s="36">
        <v>0</v>
      </c>
      <c r="I19" s="36">
        <v>20163500</v>
      </c>
      <c r="J19" s="36">
        <v>0</v>
      </c>
      <c r="K19" s="36">
        <v>3348000</v>
      </c>
      <c r="L19" s="36">
        <v>0</v>
      </c>
      <c r="M19" s="36">
        <v>0</v>
      </c>
      <c r="N19" s="36">
        <v>0</v>
      </c>
    </row>
    <row r="20" spans="1:21" ht="30" customHeight="1" x14ac:dyDescent="0.35">
      <c r="A20" s="57">
        <v>17</v>
      </c>
      <c r="B20" s="54" t="s">
        <v>53</v>
      </c>
      <c r="C20" s="36">
        <v>724500</v>
      </c>
      <c r="D20" s="36">
        <v>360594900</v>
      </c>
      <c r="E20" s="36">
        <v>5997444</v>
      </c>
      <c r="F20" s="36">
        <v>0</v>
      </c>
      <c r="G20" s="36">
        <v>0</v>
      </c>
      <c r="H20" s="36">
        <v>14075300</v>
      </c>
      <c r="I20" s="36">
        <v>361015900</v>
      </c>
      <c r="J20" s="36">
        <v>0</v>
      </c>
      <c r="K20" s="36">
        <v>19026000</v>
      </c>
      <c r="L20" s="36">
        <v>4085600</v>
      </c>
      <c r="M20" s="36">
        <v>3002000</v>
      </c>
      <c r="N20" s="36">
        <v>36546318</v>
      </c>
    </row>
    <row r="21" spans="1:21" ht="30" customHeight="1" x14ac:dyDescent="0.35">
      <c r="A21" s="57">
        <v>18</v>
      </c>
      <c r="B21" s="54" t="s">
        <v>27</v>
      </c>
      <c r="C21" s="36">
        <v>3277800</v>
      </c>
      <c r="D21" s="36">
        <v>1226700</v>
      </c>
      <c r="E21" s="36">
        <v>486000</v>
      </c>
      <c r="F21" s="36">
        <v>0</v>
      </c>
      <c r="G21" s="36">
        <v>0</v>
      </c>
      <c r="H21" s="36">
        <v>0</v>
      </c>
      <c r="I21" s="36">
        <v>5156500</v>
      </c>
      <c r="J21" s="36">
        <v>0</v>
      </c>
      <c r="K21" s="36">
        <v>2210000</v>
      </c>
      <c r="L21" s="36">
        <v>0</v>
      </c>
      <c r="M21" s="36">
        <v>0</v>
      </c>
      <c r="N21" s="36">
        <v>0</v>
      </c>
      <c r="T21" s="22"/>
      <c r="U21" s="22"/>
    </row>
    <row r="22" spans="1:21" ht="30" customHeight="1" x14ac:dyDescent="0.35">
      <c r="A22" s="57">
        <v>19</v>
      </c>
      <c r="B22" s="54" t="s">
        <v>28</v>
      </c>
      <c r="C22" s="36">
        <v>0</v>
      </c>
      <c r="D22" s="36">
        <v>121163800</v>
      </c>
      <c r="E22" s="36">
        <v>948000</v>
      </c>
      <c r="F22" s="36">
        <v>0</v>
      </c>
      <c r="G22" s="36">
        <v>0</v>
      </c>
      <c r="H22" s="36">
        <v>0</v>
      </c>
      <c r="I22" s="36">
        <v>143470000</v>
      </c>
      <c r="J22" s="36">
        <v>0</v>
      </c>
      <c r="K22" s="36">
        <v>13148000</v>
      </c>
      <c r="L22" s="36">
        <v>4147000</v>
      </c>
      <c r="M22" s="36">
        <v>0</v>
      </c>
      <c r="N22" s="36">
        <v>0</v>
      </c>
      <c r="T22" s="23"/>
      <c r="U22" s="24"/>
    </row>
    <row r="23" spans="1:21" ht="30" customHeight="1" x14ac:dyDescent="0.35">
      <c r="A23" s="57">
        <v>20</v>
      </c>
      <c r="B23" s="54" t="s">
        <v>54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T23" s="22"/>
      <c r="U23" s="22"/>
    </row>
    <row r="24" spans="1:21" ht="30" customHeight="1" x14ac:dyDescent="0.35">
      <c r="A24" s="57">
        <v>21</v>
      </c>
      <c r="B24" s="54" t="s">
        <v>29</v>
      </c>
      <c r="C24" s="36">
        <v>0</v>
      </c>
      <c r="D24" s="36">
        <v>64110800</v>
      </c>
      <c r="E24" s="36">
        <v>4574000</v>
      </c>
      <c r="F24" s="36">
        <v>0</v>
      </c>
      <c r="G24" s="36">
        <v>0</v>
      </c>
      <c r="H24" s="36">
        <v>0</v>
      </c>
      <c r="I24" s="36">
        <v>55905300</v>
      </c>
      <c r="J24" s="36">
        <v>0</v>
      </c>
      <c r="K24" s="36">
        <v>15855500</v>
      </c>
      <c r="L24" s="36">
        <v>0</v>
      </c>
      <c r="M24" s="36">
        <v>0</v>
      </c>
      <c r="N24" s="36">
        <v>0</v>
      </c>
      <c r="T24" s="25"/>
      <c r="U24" s="25"/>
    </row>
    <row r="25" spans="1:21" ht="30" customHeight="1" x14ac:dyDescent="0.35">
      <c r="A25" s="57">
        <v>22</v>
      </c>
      <c r="B25" s="54" t="s">
        <v>30</v>
      </c>
      <c r="C25" s="36">
        <v>0</v>
      </c>
      <c r="D25" s="36">
        <v>44495100</v>
      </c>
      <c r="E25" s="36">
        <v>0</v>
      </c>
      <c r="F25" s="36">
        <v>0</v>
      </c>
      <c r="G25" s="36">
        <v>0</v>
      </c>
      <c r="H25" s="36">
        <v>0</v>
      </c>
      <c r="I25" s="36">
        <v>35150600</v>
      </c>
      <c r="J25" s="36">
        <v>0</v>
      </c>
      <c r="K25" s="36">
        <v>0</v>
      </c>
      <c r="L25" s="36">
        <v>5342000</v>
      </c>
      <c r="M25" s="36">
        <v>0</v>
      </c>
      <c r="N25" s="36">
        <v>0</v>
      </c>
    </row>
    <row r="26" spans="1:21" ht="30" customHeight="1" x14ac:dyDescent="0.35">
      <c r="A26" s="57">
        <v>23</v>
      </c>
      <c r="B26" s="54" t="s">
        <v>55</v>
      </c>
      <c r="C26" s="36">
        <v>0</v>
      </c>
      <c r="D26" s="36">
        <v>2928500</v>
      </c>
      <c r="E26" s="36">
        <v>0</v>
      </c>
      <c r="F26" s="36">
        <v>0</v>
      </c>
      <c r="G26" s="36">
        <v>0</v>
      </c>
      <c r="H26" s="36">
        <v>0</v>
      </c>
      <c r="I26" s="36">
        <v>9631000</v>
      </c>
      <c r="J26" s="36">
        <v>29916000</v>
      </c>
      <c r="K26" s="36">
        <v>0</v>
      </c>
      <c r="L26" s="36">
        <v>0</v>
      </c>
      <c r="M26" s="36">
        <v>0</v>
      </c>
      <c r="N26" s="36">
        <v>0</v>
      </c>
    </row>
    <row r="27" spans="1:21" ht="30" customHeight="1" x14ac:dyDescent="0.35">
      <c r="A27" s="57">
        <v>24</v>
      </c>
      <c r="B27" s="54" t="s">
        <v>32</v>
      </c>
      <c r="C27" s="36">
        <v>0</v>
      </c>
      <c r="D27" s="36">
        <v>1309500</v>
      </c>
      <c r="E27" s="36">
        <v>0</v>
      </c>
      <c r="F27" s="36">
        <v>0</v>
      </c>
      <c r="G27" s="36">
        <v>0</v>
      </c>
      <c r="H27" s="36">
        <v>0</v>
      </c>
      <c r="I27" s="36">
        <v>3997500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T27" s="22"/>
      <c r="U27" s="22"/>
    </row>
    <row r="28" spans="1:21" ht="30" customHeight="1" x14ac:dyDescent="0.35">
      <c r="A28" s="57">
        <v>25</v>
      </c>
      <c r="B28" s="54" t="s">
        <v>31</v>
      </c>
      <c r="C28" s="36">
        <v>0</v>
      </c>
      <c r="D28" s="36">
        <v>67303200</v>
      </c>
      <c r="E28" s="36">
        <v>6005000</v>
      </c>
      <c r="F28" s="36">
        <v>0</v>
      </c>
      <c r="G28" s="36">
        <v>0</v>
      </c>
      <c r="H28" s="36">
        <v>0</v>
      </c>
      <c r="I28" s="36">
        <v>29378800</v>
      </c>
      <c r="J28" s="36">
        <v>0</v>
      </c>
      <c r="K28" s="36">
        <v>19225000</v>
      </c>
      <c r="L28" s="36">
        <v>368500</v>
      </c>
      <c r="M28" s="36">
        <v>0</v>
      </c>
      <c r="N28" s="36">
        <v>23992900</v>
      </c>
      <c r="T28" s="24"/>
      <c r="U28" s="24"/>
    </row>
    <row r="29" spans="1:21" ht="30" customHeight="1" x14ac:dyDescent="0.35">
      <c r="A29" s="57">
        <v>26</v>
      </c>
      <c r="B29" s="54" t="s">
        <v>33</v>
      </c>
      <c r="C29" s="36">
        <v>0</v>
      </c>
      <c r="D29" s="36">
        <v>3739000</v>
      </c>
      <c r="E29" s="36">
        <v>0</v>
      </c>
      <c r="F29" s="36">
        <v>0</v>
      </c>
      <c r="G29" s="36">
        <v>0</v>
      </c>
      <c r="H29" s="36">
        <v>47540</v>
      </c>
      <c r="I29" s="36">
        <v>1035000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T29" s="22"/>
      <c r="U29" s="22"/>
    </row>
    <row r="30" spans="1:21" ht="30" customHeight="1" x14ac:dyDescent="0.35">
      <c r="A30" s="57">
        <v>27</v>
      </c>
      <c r="B30" s="54" t="s">
        <v>34</v>
      </c>
      <c r="C30" s="36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T30" s="26"/>
      <c r="U30" s="26"/>
    </row>
    <row r="31" spans="1:21" ht="30" customHeight="1" x14ac:dyDescent="0.35">
      <c r="A31" s="57">
        <v>28</v>
      </c>
      <c r="B31" s="54" t="s">
        <v>35</v>
      </c>
      <c r="C31" s="36">
        <v>0</v>
      </c>
      <c r="D31" s="36">
        <v>23858500</v>
      </c>
      <c r="E31" s="36">
        <v>0</v>
      </c>
      <c r="F31" s="36">
        <v>0</v>
      </c>
      <c r="G31" s="36">
        <v>0</v>
      </c>
      <c r="H31" s="36">
        <v>0</v>
      </c>
      <c r="I31" s="36">
        <v>45775000</v>
      </c>
      <c r="J31" s="36">
        <v>0</v>
      </c>
      <c r="K31" s="36">
        <v>1383500</v>
      </c>
      <c r="L31" s="36">
        <v>0</v>
      </c>
      <c r="M31" s="36">
        <v>0</v>
      </c>
      <c r="N31" s="36">
        <v>0</v>
      </c>
    </row>
    <row r="32" spans="1:21" ht="30" customHeight="1" x14ac:dyDescent="0.35">
      <c r="A32" s="57">
        <v>29</v>
      </c>
      <c r="B32" s="54" t="s">
        <v>36</v>
      </c>
      <c r="C32" s="36">
        <v>0</v>
      </c>
      <c r="D32" s="36">
        <v>8947500</v>
      </c>
      <c r="E32" s="36">
        <v>0</v>
      </c>
      <c r="F32" s="36">
        <v>0</v>
      </c>
      <c r="G32" s="36">
        <v>0</v>
      </c>
      <c r="H32" s="36">
        <v>0</v>
      </c>
      <c r="I32" s="36">
        <v>23306000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</row>
    <row r="33" spans="1:21" ht="30" customHeight="1" x14ac:dyDescent="0.35">
      <c r="A33" s="57">
        <v>30</v>
      </c>
      <c r="B33" s="54" t="s">
        <v>37</v>
      </c>
      <c r="C33" s="36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T33" s="27"/>
      <c r="U33" s="27"/>
    </row>
    <row r="34" spans="1:21" ht="30" customHeight="1" x14ac:dyDescent="0.35">
      <c r="A34" s="57">
        <v>31</v>
      </c>
      <c r="B34" s="54" t="s">
        <v>49</v>
      </c>
      <c r="C34" s="36">
        <v>0</v>
      </c>
      <c r="D34" s="36">
        <v>30631300</v>
      </c>
      <c r="E34" s="36">
        <v>5445000</v>
      </c>
      <c r="F34" s="36">
        <v>0</v>
      </c>
      <c r="G34" s="36">
        <v>562500</v>
      </c>
      <c r="H34" s="36">
        <v>27812540</v>
      </c>
      <c r="I34" s="36">
        <v>24744500</v>
      </c>
      <c r="J34" s="36">
        <v>0</v>
      </c>
      <c r="K34" s="36">
        <v>405000</v>
      </c>
      <c r="L34" s="36">
        <v>0</v>
      </c>
      <c r="M34" s="36">
        <v>8089500</v>
      </c>
      <c r="N34" s="36">
        <v>0</v>
      </c>
      <c r="T34" s="28"/>
      <c r="U34" s="28"/>
    </row>
    <row r="35" spans="1:21" ht="30" customHeight="1" x14ac:dyDescent="0.35">
      <c r="A35" s="57">
        <v>32</v>
      </c>
      <c r="B35" s="54" t="s">
        <v>38</v>
      </c>
      <c r="C35" s="36">
        <v>1413000</v>
      </c>
      <c r="D35" s="36">
        <v>58500</v>
      </c>
      <c r="E35" s="36">
        <v>0</v>
      </c>
      <c r="F35" s="36">
        <v>1503000</v>
      </c>
      <c r="G35" s="36">
        <v>0</v>
      </c>
      <c r="H35" s="36">
        <v>0</v>
      </c>
      <c r="I35" s="36">
        <v>0</v>
      </c>
      <c r="J35" s="36">
        <v>0</v>
      </c>
      <c r="K35" s="36">
        <v>756000</v>
      </c>
      <c r="L35" s="36">
        <v>0</v>
      </c>
      <c r="M35" s="36">
        <v>0</v>
      </c>
      <c r="N35" s="36">
        <v>0</v>
      </c>
      <c r="T35" s="27"/>
      <c r="U35" s="27"/>
    </row>
    <row r="36" spans="1:21" ht="30" customHeight="1" x14ac:dyDescent="0.35">
      <c r="A36" s="57">
        <v>33</v>
      </c>
      <c r="B36" s="54" t="s">
        <v>39</v>
      </c>
      <c r="C36" s="36">
        <v>0</v>
      </c>
      <c r="D36" s="36">
        <v>13976000</v>
      </c>
      <c r="E36" s="36">
        <v>801000</v>
      </c>
      <c r="F36" s="36">
        <v>0</v>
      </c>
      <c r="G36" s="36">
        <v>0</v>
      </c>
      <c r="H36" s="36">
        <v>0</v>
      </c>
      <c r="I36" s="36">
        <v>10878000</v>
      </c>
      <c r="J36" s="36">
        <v>0</v>
      </c>
      <c r="K36" s="36">
        <v>7178000</v>
      </c>
      <c r="L36" s="36">
        <v>0</v>
      </c>
      <c r="M36" s="36">
        <v>0</v>
      </c>
      <c r="N36" s="36">
        <v>0</v>
      </c>
      <c r="T36" s="29"/>
      <c r="U36" s="29"/>
    </row>
    <row r="37" spans="1:21" ht="30" customHeight="1" x14ac:dyDescent="0.35">
      <c r="A37" s="57">
        <v>34</v>
      </c>
      <c r="B37" s="54" t="s">
        <v>40</v>
      </c>
      <c r="C37" s="36">
        <v>0</v>
      </c>
      <c r="D37" s="36">
        <v>719000</v>
      </c>
      <c r="E37" s="36">
        <v>81000</v>
      </c>
      <c r="F37" s="36">
        <v>0</v>
      </c>
      <c r="G37" s="36">
        <v>0</v>
      </c>
      <c r="H37" s="36">
        <v>0</v>
      </c>
      <c r="I37" s="36">
        <v>964000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</row>
    <row r="38" spans="1:21" ht="30" customHeight="1" x14ac:dyDescent="0.35">
      <c r="A38" s="57">
        <v>35</v>
      </c>
      <c r="B38" s="54" t="s">
        <v>56</v>
      </c>
      <c r="C38" s="36">
        <v>0</v>
      </c>
      <c r="D38" s="36">
        <v>2218500</v>
      </c>
      <c r="E38" s="36">
        <v>0</v>
      </c>
      <c r="F38" s="36">
        <v>0</v>
      </c>
      <c r="G38" s="36">
        <v>0</v>
      </c>
      <c r="H38" s="36">
        <v>0</v>
      </c>
      <c r="I38" s="36">
        <v>3281000</v>
      </c>
      <c r="J38" s="36">
        <v>4225500</v>
      </c>
      <c r="K38" s="36">
        <v>0</v>
      </c>
      <c r="L38" s="36">
        <v>0</v>
      </c>
      <c r="M38" s="36">
        <v>0</v>
      </c>
      <c r="N38" s="36">
        <v>0</v>
      </c>
    </row>
    <row r="39" spans="1:21" ht="30" customHeight="1" x14ac:dyDescent="0.35">
      <c r="A39" s="57">
        <v>36</v>
      </c>
      <c r="B39" s="54" t="s">
        <v>57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</row>
    <row r="40" spans="1:21" ht="30" customHeight="1" x14ac:dyDescent="0.35">
      <c r="A40" s="57">
        <v>37</v>
      </c>
      <c r="B40" s="54" t="s">
        <v>41</v>
      </c>
      <c r="C40" s="36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</row>
    <row r="41" spans="1:21" ht="30" customHeight="1" x14ac:dyDescent="0.35">
      <c r="A41" s="57">
        <v>38</v>
      </c>
      <c r="B41" s="54" t="s">
        <v>58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</row>
    <row r="42" spans="1:21" ht="30" customHeight="1" x14ac:dyDescent="0.35">
      <c r="A42" s="57">
        <v>39</v>
      </c>
      <c r="B42" s="54" t="s">
        <v>43</v>
      </c>
      <c r="C42" s="36">
        <v>0</v>
      </c>
      <c r="D42" s="36">
        <v>996000</v>
      </c>
      <c r="E42" s="36">
        <v>0</v>
      </c>
      <c r="F42" s="36">
        <v>0</v>
      </c>
      <c r="G42" s="36">
        <v>0</v>
      </c>
      <c r="H42" s="36">
        <v>22765010</v>
      </c>
      <c r="I42" s="36">
        <v>1076000</v>
      </c>
      <c r="J42" s="36">
        <v>0</v>
      </c>
      <c r="K42" s="36">
        <v>0</v>
      </c>
      <c r="L42" s="36">
        <v>0</v>
      </c>
      <c r="M42" s="36">
        <v>46000</v>
      </c>
      <c r="N42" s="36">
        <v>0</v>
      </c>
    </row>
    <row r="43" spans="1:21" ht="30" customHeight="1" x14ac:dyDescent="0.35">
      <c r="A43" s="57">
        <v>40</v>
      </c>
      <c r="B43" s="54" t="s">
        <v>42</v>
      </c>
      <c r="C43" s="36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R43" s="82"/>
    </row>
    <row r="44" spans="1:21" ht="30" customHeight="1" x14ac:dyDescent="0.35">
      <c r="A44" s="57">
        <v>41</v>
      </c>
      <c r="B44" s="54" t="s">
        <v>44</v>
      </c>
      <c r="C44" s="36">
        <v>0</v>
      </c>
      <c r="D44" s="36">
        <v>40664300</v>
      </c>
      <c r="E44" s="36">
        <v>1170000</v>
      </c>
      <c r="F44" s="36">
        <v>0</v>
      </c>
      <c r="G44" s="36">
        <v>0</v>
      </c>
      <c r="H44" s="36">
        <v>0</v>
      </c>
      <c r="I44" s="36">
        <v>41473400</v>
      </c>
      <c r="J44" s="36">
        <v>57577500</v>
      </c>
      <c r="K44" s="36">
        <v>690000</v>
      </c>
      <c r="L44" s="36">
        <v>0</v>
      </c>
      <c r="M44" s="36">
        <v>0</v>
      </c>
      <c r="N44" s="36">
        <v>0</v>
      </c>
    </row>
    <row r="45" spans="1:21" ht="30" customHeight="1" x14ac:dyDescent="0.35">
      <c r="A45" s="57">
        <v>42</v>
      </c>
      <c r="B45" s="54" t="s">
        <v>45</v>
      </c>
      <c r="C45" s="36">
        <v>0</v>
      </c>
      <c r="D45" s="36">
        <v>2657500</v>
      </c>
      <c r="E45" s="36">
        <v>270000</v>
      </c>
      <c r="F45" s="36">
        <v>0</v>
      </c>
      <c r="G45" s="36">
        <v>0</v>
      </c>
      <c r="H45" s="36">
        <v>27040</v>
      </c>
      <c r="I45" s="36">
        <v>351000</v>
      </c>
      <c r="J45" s="36">
        <v>0</v>
      </c>
      <c r="K45" s="36">
        <v>2052000</v>
      </c>
      <c r="L45" s="36">
        <v>0</v>
      </c>
      <c r="M45" s="36">
        <v>0</v>
      </c>
      <c r="N45" s="36">
        <v>0</v>
      </c>
      <c r="O45" s="3"/>
    </row>
    <row r="46" spans="1:21" ht="30" customHeight="1" thickBot="1" x14ac:dyDescent="0.4">
      <c r="A46" s="58">
        <v>43</v>
      </c>
      <c r="B46" s="55" t="s">
        <v>61</v>
      </c>
      <c r="C46" s="44">
        <v>0</v>
      </c>
      <c r="D46" s="44">
        <v>1759500</v>
      </c>
      <c r="E46" s="44">
        <v>382500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17"/>
      <c r="P46" s="18"/>
    </row>
    <row r="47" spans="1:21" ht="30" customHeight="1" thickBot="1" x14ac:dyDescent="0.35">
      <c r="A47" s="43"/>
      <c r="B47" s="56" t="s">
        <v>46</v>
      </c>
      <c r="C47" s="45">
        <f>SUM(C4:C46)</f>
        <v>129991486</v>
      </c>
      <c r="D47" s="45">
        <f>SUM(D4:D46)</f>
        <v>1423179500</v>
      </c>
      <c r="E47" s="45">
        <f t="shared" ref="E47:N47" si="0">SUM(E4:E46)</f>
        <v>38060444</v>
      </c>
      <c r="F47" s="45">
        <f t="shared" si="0"/>
        <v>1503000</v>
      </c>
      <c r="G47" s="45">
        <f t="shared" si="0"/>
        <v>6930000</v>
      </c>
      <c r="H47" s="45">
        <f t="shared" si="0"/>
        <v>358930994</v>
      </c>
      <c r="I47" s="45">
        <f t="shared" si="0"/>
        <v>1431078100</v>
      </c>
      <c r="J47" s="45">
        <f t="shared" si="0"/>
        <v>91719000</v>
      </c>
      <c r="K47" s="45">
        <f t="shared" si="0"/>
        <v>106242775</v>
      </c>
      <c r="L47" s="45">
        <f t="shared" si="0"/>
        <v>310109600</v>
      </c>
      <c r="M47" s="45">
        <f t="shared" si="0"/>
        <v>206739600</v>
      </c>
      <c r="N47" s="45">
        <f t="shared" si="0"/>
        <v>89672522</v>
      </c>
      <c r="O47" s="3"/>
      <c r="P47" s="3"/>
      <c r="Q47" s="30"/>
    </row>
    <row r="48" spans="1:21" x14ac:dyDescent="0.2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5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5" x14ac:dyDescent="0.2">
      <c r="D50" s="3"/>
      <c r="E50" s="3"/>
      <c r="H50" s="3"/>
      <c r="I50" s="3"/>
      <c r="J50" s="3"/>
    </row>
    <row r="51" spans="1:15" ht="45" x14ac:dyDescent="0.3">
      <c r="B51" s="53" t="s">
        <v>66</v>
      </c>
      <c r="C51" s="48" t="s">
        <v>3</v>
      </c>
      <c r="D51" s="48" t="s">
        <v>4</v>
      </c>
      <c r="E51" s="52" t="s">
        <v>65</v>
      </c>
      <c r="F51" s="48" t="s">
        <v>63</v>
      </c>
      <c r="G51" s="48" t="s">
        <v>5</v>
      </c>
      <c r="H51" s="48" t="s">
        <v>6</v>
      </c>
      <c r="I51" s="48" t="s">
        <v>7</v>
      </c>
      <c r="J51" s="49" t="s">
        <v>8</v>
      </c>
      <c r="K51" s="49" t="s">
        <v>9</v>
      </c>
      <c r="L51" s="49" t="s">
        <v>10</v>
      </c>
      <c r="M51" s="49" t="s">
        <v>11</v>
      </c>
      <c r="N51" s="49" t="s">
        <v>12</v>
      </c>
    </row>
    <row r="52" spans="1:15" ht="25.5" x14ac:dyDescent="0.3">
      <c r="B52" s="53" t="s">
        <v>67</v>
      </c>
      <c r="C52" s="50">
        <v>1005.03</v>
      </c>
      <c r="D52" s="50">
        <v>1183.43</v>
      </c>
      <c r="E52" s="50">
        <f>D52</f>
        <v>1183.43</v>
      </c>
      <c r="F52" s="50">
        <v>1342.28</v>
      </c>
      <c r="G52" s="50">
        <v>1240.5999999999999</v>
      </c>
      <c r="H52" s="50">
        <v>1000</v>
      </c>
      <c r="I52" s="50">
        <v>1342.28</v>
      </c>
      <c r="J52" s="50">
        <f>I52</f>
        <v>1342.28</v>
      </c>
      <c r="K52" s="50">
        <v>1183.43</v>
      </c>
      <c r="L52" s="50">
        <v>1183.43</v>
      </c>
      <c r="M52" s="50">
        <f>G52</f>
        <v>1240.5999999999999</v>
      </c>
      <c r="N52" s="50">
        <v>1183.43</v>
      </c>
    </row>
    <row r="53" spans="1:15" ht="23.25" customHeight="1" x14ac:dyDescent="0.3">
      <c r="B53" s="53" t="s">
        <v>62</v>
      </c>
      <c r="C53" s="51">
        <v>1009.08</v>
      </c>
      <c r="D53" s="50">
        <v>1183.43</v>
      </c>
      <c r="E53" s="50">
        <f>D53</f>
        <v>1183.43</v>
      </c>
      <c r="F53" s="51">
        <v>1324.5</v>
      </c>
      <c r="G53" s="50">
        <v>1240.5999999999999</v>
      </c>
      <c r="H53" s="50">
        <v>1000</v>
      </c>
      <c r="I53" s="51">
        <v>1324.5</v>
      </c>
      <c r="J53" s="51">
        <v>1324.5</v>
      </c>
      <c r="K53" s="50">
        <v>1183.43</v>
      </c>
      <c r="L53" s="50">
        <v>1183.43</v>
      </c>
      <c r="M53" s="50">
        <f>G53</f>
        <v>1240.5999999999999</v>
      </c>
      <c r="N53" s="50">
        <v>1183.43</v>
      </c>
    </row>
    <row r="54" spans="1:15" ht="15" customHeight="1" x14ac:dyDescent="0.2">
      <c r="B54" s="19"/>
    </row>
    <row r="55" spans="1:15" ht="24" thickBot="1" x14ac:dyDescent="0.4">
      <c r="C55" s="10" t="s">
        <v>47</v>
      </c>
    </row>
    <row r="56" spans="1:15" ht="63.75" customHeight="1" thickBot="1" x14ac:dyDescent="0.25">
      <c r="A56" s="70" t="s">
        <v>1</v>
      </c>
      <c r="B56" s="67" t="s">
        <v>2</v>
      </c>
      <c r="C56" s="68" t="s">
        <v>3</v>
      </c>
      <c r="D56" s="68" t="s">
        <v>4</v>
      </c>
      <c r="E56" s="68" t="s">
        <v>65</v>
      </c>
      <c r="F56" s="68" t="s">
        <v>63</v>
      </c>
      <c r="G56" s="68" t="s">
        <v>5</v>
      </c>
      <c r="H56" s="68" t="s">
        <v>6</v>
      </c>
      <c r="I56" s="68" t="s">
        <v>7</v>
      </c>
      <c r="J56" s="68" t="s">
        <v>8</v>
      </c>
      <c r="K56" s="68" t="s">
        <v>9</v>
      </c>
      <c r="L56" s="68" t="s">
        <v>10</v>
      </c>
      <c r="M56" s="68" t="s">
        <v>11</v>
      </c>
      <c r="N56" s="71" t="s">
        <v>12</v>
      </c>
      <c r="O56" s="72" t="s">
        <v>59</v>
      </c>
    </row>
    <row r="57" spans="1:15" ht="35.1" customHeight="1" x14ac:dyDescent="0.4">
      <c r="A57" s="59">
        <v>1</v>
      </c>
      <c r="B57" s="60" t="s">
        <v>50</v>
      </c>
      <c r="C57" s="36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75">
        <f t="shared" ref="O57:O99" si="1">SUM(C57:N57)</f>
        <v>0</v>
      </c>
    </row>
    <row r="58" spans="1:15" ht="35.1" customHeight="1" x14ac:dyDescent="0.4">
      <c r="A58" s="57">
        <v>2</v>
      </c>
      <c r="B58" s="61" t="s">
        <v>13</v>
      </c>
      <c r="C58" s="36">
        <v>0</v>
      </c>
      <c r="D58" s="36">
        <v>26693.002543454193</v>
      </c>
      <c r="E58" s="36">
        <v>467.70827171864835</v>
      </c>
      <c r="F58" s="36">
        <v>0</v>
      </c>
      <c r="G58" s="36">
        <v>0</v>
      </c>
      <c r="H58" s="36">
        <v>0</v>
      </c>
      <c r="I58" s="36">
        <v>14350.273196860391</v>
      </c>
      <c r="J58" s="36">
        <v>0</v>
      </c>
      <c r="K58" s="36">
        <v>1551.4225598472237</v>
      </c>
      <c r="L58" s="36">
        <v>0</v>
      </c>
      <c r="M58" s="36">
        <v>0</v>
      </c>
      <c r="N58" s="36">
        <v>0</v>
      </c>
      <c r="O58" s="75">
        <f t="shared" si="1"/>
        <v>43062.406571880463</v>
      </c>
    </row>
    <row r="59" spans="1:15" ht="35.1" customHeight="1" x14ac:dyDescent="0.4">
      <c r="A59" s="57">
        <v>3</v>
      </c>
      <c r="B59" s="61" t="s">
        <v>51</v>
      </c>
      <c r="C59" s="36">
        <v>596.45461388438412</v>
      </c>
      <c r="D59" s="36">
        <v>3304.3779522236214</v>
      </c>
      <c r="E59" s="36">
        <v>0</v>
      </c>
      <c r="F59" s="36">
        <v>0</v>
      </c>
      <c r="G59" s="36">
        <v>0</v>
      </c>
      <c r="H59" s="36">
        <v>0</v>
      </c>
      <c r="I59" s="36">
        <v>1011.2321183297222</v>
      </c>
      <c r="J59" s="36">
        <v>0</v>
      </c>
      <c r="K59" s="36">
        <v>1140.7518822406057</v>
      </c>
      <c r="L59" s="36">
        <v>0</v>
      </c>
      <c r="M59" s="36">
        <v>0</v>
      </c>
      <c r="N59" s="36">
        <v>0</v>
      </c>
      <c r="O59" s="75">
        <f t="shared" si="1"/>
        <v>6052.8165666783334</v>
      </c>
    </row>
    <row r="60" spans="1:15" ht="35.1" customHeight="1" x14ac:dyDescent="0.4">
      <c r="A60" s="57">
        <v>4</v>
      </c>
      <c r="B60" s="61" t="s">
        <v>14</v>
      </c>
      <c r="C60" s="36">
        <v>14415.577555793396</v>
      </c>
      <c r="D60" s="36">
        <v>159609.60935585544</v>
      </c>
      <c r="E60" s="36">
        <v>3439.1556746068622</v>
      </c>
      <c r="F60" s="36">
        <v>0</v>
      </c>
      <c r="G60" s="36">
        <v>689.1826535547317</v>
      </c>
      <c r="H60" s="36">
        <v>625.54</v>
      </c>
      <c r="I60" s="36">
        <v>151767.07280332432</v>
      </c>
      <c r="J60" s="36">
        <v>0</v>
      </c>
      <c r="K60" s="36">
        <v>11687.869159984113</v>
      </c>
      <c r="L60" s="36">
        <v>5118.1734449861842</v>
      </c>
      <c r="M60" s="36">
        <v>89583.507980009672</v>
      </c>
      <c r="N60" s="36">
        <v>3464.4330463145261</v>
      </c>
      <c r="O60" s="75">
        <f t="shared" si="1"/>
        <v>440400.12167442922</v>
      </c>
    </row>
    <row r="61" spans="1:15" ht="35.1" customHeight="1" x14ac:dyDescent="0.4">
      <c r="A61" s="57">
        <v>5</v>
      </c>
      <c r="B61" s="61" t="s">
        <v>15</v>
      </c>
      <c r="C61" s="36">
        <v>0</v>
      </c>
      <c r="D61" s="36">
        <v>62122.728002501201</v>
      </c>
      <c r="E61" s="36">
        <v>2798.644617763619</v>
      </c>
      <c r="F61" s="36">
        <v>0</v>
      </c>
      <c r="G61" s="36">
        <v>0</v>
      </c>
      <c r="H61" s="36">
        <v>0</v>
      </c>
      <c r="I61" s="36">
        <v>74239.036399845383</v>
      </c>
      <c r="J61" s="36">
        <v>0</v>
      </c>
      <c r="K61" s="36">
        <v>258.57042664120394</v>
      </c>
      <c r="L61" s="36">
        <v>31172.946435361617</v>
      </c>
      <c r="M61" s="36">
        <v>0</v>
      </c>
      <c r="N61" s="36">
        <v>0</v>
      </c>
      <c r="O61" s="75">
        <f t="shared" si="1"/>
        <v>170591.92588211302</v>
      </c>
    </row>
    <row r="62" spans="1:15" ht="35.1" customHeight="1" x14ac:dyDescent="0.4">
      <c r="A62" s="57">
        <v>6</v>
      </c>
      <c r="B62" s="61" t="s">
        <v>17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75">
        <f t="shared" si="1"/>
        <v>0</v>
      </c>
    </row>
    <row r="63" spans="1:15" ht="35.1" customHeight="1" x14ac:dyDescent="0.4">
      <c r="A63" s="57">
        <v>7</v>
      </c>
      <c r="B63" s="61" t="s">
        <v>16</v>
      </c>
      <c r="C63" s="36">
        <v>103768.19079205695</v>
      </c>
      <c r="D63" s="36">
        <v>98545.330099794664</v>
      </c>
      <c r="E63" s="36">
        <v>1479.1749406386521</v>
      </c>
      <c r="F63" s="36">
        <v>0</v>
      </c>
      <c r="G63" s="36">
        <v>14.509108495889087</v>
      </c>
      <c r="H63" s="36">
        <v>0</v>
      </c>
      <c r="I63" s="36">
        <v>42900.499083764022</v>
      </c>
      <c r="J63" s="36">
        <v>0</v>
      </c>
      <c r="K63" s="36">
        <v>1005.1291584631115</v>
      </c>
      <c r="L63" s="36">
        <v>86936.78544569599</v>
      </c>
      <c r="M63" s="36">
        <v>0</v>
      </c>
      <c r="N63" s="36">
        <v>21153.249452861597</v>
      </c>
      <c r="O63" s="75">
        <f t="shared" si="1"/>
        <v>355802.86808177095</v>
      </c>
    </row>
    <row r="64" spans="1:15" ht="35.1" customHeight="1" x14ac:dyDescent="0.4">
      <c r="A64" s="57">
        <v>8</v>
      </c>
      <c r="B64" s="61" t="s">
        <v>18</v>
      </c>
      <c r="C64" s="36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75">
        <f t="shared" si="1"/>
        <v>0</v>
      </c>
    </row>
    <row r="65" spans="1:21" ht="35.1" customHeight="1" x14ac:dyDescent="0.4">
      <c r="A65" s="57">
        <v>9</v>
      </c>
      <c r="B65" s="61" t="s">
        <v>19</v>
      </c>
      <c r="C65" s="36">
        <v>0</v>
      </c>
      <c r="D65" s="36">
        <v>83.655138030977753</v>
      </c>
      <c r="E65" s="36">
        <v>0</v>
      </c>
      <c r="F65" s="36">
        <v>0</v>
      </c>
      <c r="G65" s="36">
        <v>0</v>
      </c>
      <c r="H65" s="36">
        <v>89917.915999999997</v>
      </c>
      <c r="I65" s="36">
        <v>63.697589176624845</v>
      </c>
      <c r="J65" s="36">
        <v>0</v>
      </c>
      <c r="K65" s="36">
        <v>425.88070270315944</v>
      </c>
      <c r="L65" s="36">
        <v>0</v>
      </c>
      <c r="M65" s="36">
        <v>0</v>
      </c>
      <c r="N65" s="36">
        <v>0</v>
      </c>
      <c r="O65" s="75">
        <f t="shared" si="1"/>
        <v>90491.149429910758</v>
      </c>
    </row>
    <row r="66" spans="1:21" ht="35.1" customHeight="1" x14ac:dyDescent="0.4">
      <c r="A66" s="57">
        <v>10</v>
      </c>
      <c r="B66" s="61" t="s">
        <v>20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8147.6028690071726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75">
        <f t="shared" si="1"/>
        <v>8147.6028690071726</v>
      </c>
      <c r="U66" s="31"/>
    </row>
    <row r="67" spans="1:21" ht="35.1" customHeight="1" x14ac:dyDescent="0.4">
      <c r="A67" s="57">
        <v>11</v>
      </c>
      <c r="B67" s="61" t="s">
        <v>52</v>
      </c>
      <c r="C67" s="36">
        <v>0</v>
      </c>
      <c r="D67" s="36">
        <v>44166.786375197516</v>
      </c>
      <c r="E67" s="36">
        <v>0</v>
      </c>
      <c r="F67" s="36">
        <v>0</v>
      </c>
      <c r="G67" s="36">
        <v>10.881831371916816</v>
      </c>
      <c r="H67" s="36">
        <v>0</v>
      </c>
      <c r="I67" s="36">
        <v>38010.509666997415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75">
        <f t="shared" si="1"/>
        <v>82188.177873566849</v>
      </c>
    </row>
    <row r="68" spans="1:21" ht="35.1" customHeight="1" x14ac:dyDescent="0.4">
      <c r="A68" s="57">
        <v>12</v>
      </c>
      <c r="B68" s="61" t="s">
        <v>21</v>
      </c>
      <c r="C68" s="36">
        <v>4807.3492686407417</v>
      </c>
      <c r="D68" s="36">
        <v>97196.200873731432</v>
      </c>
      <c r="E68" s="36">
        <v>1817.5979990366982</v>
      </c>
      <c r="F68" s="36">
        <v>0</v>
      </c>
      <c r="G68" s="36">
        <v>4418.0235369982265</v>
      </c>
      <c r="H68" s="36">
        <v>0</v>
      </c>
      <c r="I68" s="36">
        <v>104163.6738908875</v>
      </c>
      <c r="J68" s="36">
        <v>0</v>
      </c>
      <c r="K68" s="36">
        <v>1551.4225598472235</v>
      </c>
      <c r="L68" s="36">
        <v>1886.0431119711347</v>
      </c>
      <c r="M68" s="36">
        <v>68083.830404642926</v>
      </c>
      <c r="N68" s="36">
        <v>0</v>
      </c>
      <c r="O68" s="75">
        <f t="shared" si="1"/>
        <v>283924.14164575585</v>
      </c>
      <c r="S68" s="32"/>
    </row>
    <row r="69" spans="1:21" ht="35.1" customHeight="1" x14ac:dyDescent="0.4">
      <c r="A69" s="57">
        <v>13</v>
      </c>
      <c r="B69" s="61" t="s">
        <v>22</v>
      </c>
      <c r="C69" s="36">
        <v>0</v>
      </c>
      <c r="D69" s="36">
        <v>4623.0026279543363</v>
      </c>
      <c r="E69" s="36">
        <v>0</v>
      </c>
      <c r="F69" s="36">
        <v>0</v>
      </c>
      <c r="G69" s="36">
        <v>0</v>
      </c>
      <c r="H69" s="36">
        <v>110902.35800000001</v>
      </c>
      <c r="I69" s="36">
        <v>6445.7185940324562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75">
        <f t="shared" si="1"/>
        <v>121971.0792219868</v>
      </c>
    </row>
    <row r="70" spans="1:21" ht="35.1" customHeight="1" x14ac:dyDescent="0.4">
      <c r="A70" s="57">
        <v>14</v>
      </c>
      <c r="B70" s="61" t="s">
        <v>23</v>
      </c>
      <c r="C70" s="36">
        <v>0</v>
      </c>
      <c r="D70" s="36">
        <v>6897.7463812815295</v>
      </c>
      <c r="E70" s="36">
        <v>0</v>
      </c>
      <c r="F70" s="36">
        <v>0</v>
      </c>
      <c r="G70" s="36">
        <v>0</v>
      </c>
      <c r="H70" s="36">
        <v>0</v>
      </c>
      <c r="I70" s="36">
        <v>11621.178376671245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75">
        <f t="shared" si="1"/>
        <v>18518.924757952773</v>
      </c>
    </row>
    <row r="71" spans="1:21" ht="35.1" customHeight="1" x14ac:dyDescent="0.4">
      <c r="A71" s="57">
        <v>15</v>
      </c>
      <c r="B71" s="61" t="s">
        <v>24</v>
      </c>
      <c r="C71" s="36">
        <v>0</v>
      </c>
      <c r="D71" s="36">
        <v>19229.020727884203</v>
      </c>
      <c r="E71" s="36">
        <v>53.657588535021077</v>
      </c>
      <c r="F71" s="36">
        <v>0</v>
      </c>
      <c r="G71" s="36">
        <v>0</v>
      </c>
      <c r="H71" s="36">
        <v>92757.75</v>
      </c>
      <c r="I71" s="36">
        <v>7806.2646471170519</v>
      </c>
      <c r="J71" s="36">
        <v>0</v>
      </c>
      <c r="K71" s="36">
        <v>95.0626568533838</v>
      </c>
      <c r="L71" s="36">
        <v>125147.15699280903</v>
      </c>
      <c r="M71" s="36">
        <v>0</v>
      </c>
      <c r="N71" s="36">
        <v>0</v>
      </c>
      <c r="O71" s="75">
        <f t="shared" si="1"/>
        <v>245088.91261319868</v>
      </c>
    </row>
    <row r="72" spans="1:21" ht="35.1" customHeight="1" x14ac:dyDescent="0.4">
      <c r="A72" s="57">
        <v>16</v>
      </c>
      <c r="B72" s="61" t="s">
        <v>26</v>
      </c>
      <c r="C72" s="36">
        <v>0</v>
      </c>
      <c r="D72" s="36">
        <v>9728.5010520267333</v>
      </c>
      <c r="E72" s="36">
        <v>0</v>
      </c>
      <c r="F72" s="36">
        <v>0</v>
      </c>
      <c r="G72" s="36">
        <v>0</v>
      </c>
      <c r="H72" s="36">
        <v>0</v>
      </c>
      <c r="I72" s="36">
        <v>15126.327354774494</v>
      </c>
      <c r="J72" s="36">
        <v>0</v>
      </c>
      <c r="K72" s="36">
        <v>2829.0646679567021</v>
      </c>
      <c r="L72" s="36">
        <v>0</v>
      </c>
      <c r="M72" s="36">
        <v>0</v>
      </c>
      <c r="N72" s="36">
        <v>0</v>
      </c>
      <c r="O72" s="75">
        <f t="shared" si="1"/>
        <v>27683.893074757932</v>
      </c>
      <c r="T72" s="33"/>
    </row>
    <row r="73" spans="1:21" ht="35.1" customHeight="1" x14ac:dyDescent="0.4">
      <c r="A73" s="57">
        <v>17</v>
      </c>
      <c r="B73" s="61" t="s">
        <v>53</v>
      </c>
      <c r="C73" s="36">
        <v>719.49026649254279</v>
      </c>
      <c r="D73" s="36">
        <v>304703.19326026889</v>
      </c>
      <c r="E73" s="36">
        <v>5067.848541950093</v>
      </c>
      <c r="F73" s="36">
        <v>0</v>
      </c>
      <c r="G73" s="36">
        <v>0</v>
      </c>
      <c r="H73" s="36">
        <v>14075.3</v>
      </c>
      <c r="I73" s="36">
        <v>270347.38042952627</v>
      </c>
      <c r="J73" s="36">
        <v>0</v>
      </c>
      <c r="K73" s="36">
        <v>16076.996527044272</v>
      </c>
      <c r="L73" s="36">
        <v>3452.3376963571986</v>
      </c>
      <c r="M73" s="36">
        <v>2419.796872481058</v>
      </c>
      <c r="N73" s="36">
        <v>30881.689664787944</v>
      </c>
      <c r="O73" s="75">
        <f t="shared" si="1"/>
        <v>647744.0332589082</v>
      </c>
    </row>
    <row r="74" spans="1:21" ht="35.1" customHeight="1" x14ac:dyDescent="0.4">
      <c r="A74" s="57">
        <v>18</v>
      </c>
      <c r="B74" s="61" t="s">
        <v>27</v>
      </c>
      <c r="C74" s="36">
        <v>3258.8325726944872</v>
      </c>
      <c r="D74" s="36">
        <v>1036.5632103292969</v>
      </c>
      <c r="E74" s="36">
        <v>410.67067760661803</v>
      </c>
      <c r="F74" s="36">
        <v>0</v>
      </c>
      <c r="G74" s="36">
        <v>0</v>
      </c>
      <c r="H74" s="36">
        <v>0</v>
      </c>
      <c r="I74" s="36">
        <v>3893.1672329180824</v>
      </c>
      <c r="J74" s="36">
        <v>0</v>
      </c>
      <c r="K74" s="36">
        <v>1867.453081297584</v>
      </c>
      <c r="L74" s="36">
        <v>0</v>
      </c>
      <c r="M74" s="36">
        <v>0</v>
      </c>
      <c r="N74" s="36">
        <v>0</v>
      </c>
      <c r="O74" s="75">
        <f t="shared" si="1"/>
        <v>10466.686774846068</v>
      </c>
    </row>
    <row r="75" spans="1:21" ht="35.1" customHeight="1" x14ac:dyDescent="0.4">
      <c r="A75" s="57">
        <v>19</v>
      </c>
      <c r="B75" s="61" t="s">
        <v>28</v>
      </c>
      <c r="C75" s="36">
        <v>0</v>
      </c>
      <c r="D75" s="36">
        <v>102383.57993290688</v>
      </c>
      <c r="E75" s="36">
        <v>801.0613217511808</v>
      </c>
      <c r="F75" s="36">
        <v>0</v>
      </c>
      <c r="G75" s="36">
        <v>0</v>
      </c>
      <c r="H75" s="36">
        <v>0</v>
      </c>
      <c r="I75" s="36">
        <v>107880.61468700174</v>
      </c>
      <c r="J75" s="36">
        <v>0</v>
      </c>
      <c r="K75" s="78">
        <v>11110.078331629247</v>
      </c>
      <c r="L75" s="36">
        <v>3504.2207819642899</v>
      </c>
      <c r="M75" s="36">
        <v>0</v>
      </c>
      <c r="N75" s="36">
        <v>0</v>
      </c>
      <c r="O75" s="75">
        <f t="shared" si="1"/>
        <v>225679.55505525332</v>
      </c>
    </row>
    <row r="76" spans="1:21" ht="35.1" customHeight="1" x14ac:dyDescent="0.4">
      <c r="A76" s="57">
        <v>20</v>
      </c>
      <c r="B76" s="61" t="s">
        <v>54</v>
      </c>
      <c r="C76" s="36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75">
        <f t="shared" si="1"/>
        <v>0</v>
      </c>
    </row>
    <row r="77" spans="1:21" ht="35.1" customHeight="1" x14ac:dyDescent="0.4">
      <c r="A77" s="57">
        <v>21</v>
      </c>
      <c r="B77" s="61" t="s">
        <v>29</v>
      </c>
      <c r="C77" s="36">
        <v>0</v>
      </c>
      <c r="D77" s="36">
        <v>54173.715386630385</v>
      </c>
      <c r="E77" s="36">
        <v>3865.0363773100225</v>
      </c>
      <c r="F77" s="36">
        <v>0</v>
      </c>
      <c r="G77" s="36">
        <v>0</v>
      </c>
      <c r="H77" s="36">
        <v>0</v>
      </c>
      <c r="I77" s="36">
        <v>41819.395155224185</v>
      </c>
      <c r="J77" s="36">
        <v>0</v>
      </c>
      <c r="K77" s="36">
        <v>13397.91960656735</v>
      </c>
      <c r="L77" s="36">
        <v>0</v>
      </c>
      <c r="M77" s="36">
        <v>0</v>
      </c>
      <c r="N77" s="36">
        <v>0</v>
      </c>
      <c r="O77" s="75">
        <f t="shared" si="1"/>
        <v>113256.06652573195</v>
      </c>
    </row>
    <row r="78" spans="1:21" ht="35.1" customHeight="1" x14ac:dyDescent="0.4">
      <c r="A78" s="57">
        <v>22</v>
      </c>
      <c r="B78" s="61" t="s">
        <v>30</v>
      </c>
      <c r="C78" s="36">
        <v>0</v>
      </c>
      <c r="D78" s="36">
        <v>37598.42153739553</v>
      </c>
      <c r="E78" s="36">
        <v>0</v>
      </c>
      <c r="F78" s="36">
        <v>0</v>
      </c>
      <c r="G78" s="36">
        <v>0</v>
      </c>
      <c r="H78" s="36">
        <v>0</v>
      </c>
      <c r="I78" s="36">
        <v>26325.001295666214</v>
      </c>
      <c r="J78" s="36">
        <v>0</v>
      </c>
      <c r="K78" s="36">
        <v>0</v>
      </c>
      <c r="L78" s="36">
        <v>4513.997448095789</v>
      </c>
      <c r="M78" s="36">
        <v>0</v>
      </c>
      <c r="N78" s="36">
        <v>0</v>
      </c>
      <c r="O78" s="75">
        <f t="shared" si="1"/>
        <v>68437.420281157538</v>
      </c>
    </row>
    <row r="79" spans="1:21" ht="35.1" customHeight="1" x14ac:dyDescent="0.4">
      <c r="A79" s="57">
        <v>23</v>
      </c>
      <c r="B79" s="61" t="s">
        <v>55</v>
      </c>
      <c r="C79" s="36">
        <v>0</v>
      </c>
      <c r="D79" s="36">
        <v>2474.5865830678622</v>
      </c>
      <c r="E79" s="36">
        <v>0</v>
      </c>
      <c r="F79" s="36">
        <v>0</v>
      </c>
      <c r="G79" s="36">
        <v>0</v>
      </c>
      <c r="H79" s="36">
        <v>0</v>
      </c>
      <c r="I79" s="36">
        <v>7255.7018509988247</v>
      </c>
      <c r="J79" s="36">
        <v>22455.810419221787</v>
      </c>
      <c r="K79" s="36">
        <v>0</v>
      </c>
      <c r="L79" s="36">
        <v>0</v>
      </c>
      <c r="M79" s="36">
        <v>0</v>
      </c>
      <c r="N79" s="36">
        <v>0</v>
      </c>
      <c r="O79" s="75">
        <f t="shared" si="1"/>
        <v>32186.098853288473</v>
      </c>
    </row>
    <row r="80" spans="1:21" ht="35.1" customHeight="1" x14ac:dyDescent="0.4">
      <c r="A80" s="57">
        <v>24</v>
      </c>
      <c r="B80" s="61" t="s">
        <v>32</v>
      </c>
      <c r="C80" s="36">
        <v>0</v>
      </c>
      <c r="D80" s="36">
        <v>1106.5293257733874</v>
      </c>
      <c r="E80" s="36">
        <v>0</v>
      </c>
      <c r="F80" s="36">
        <v>0</v>
      </c>
      <c r="G80" s="36">
        <v>0</v>
      </c>
      <c r="H80" s="36">
        <v>0</v>
      </c>
      <c r="I80" s="36">
        <v>3018.1200453001134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75">
        <f t="shared" si="1"/>
        <v>4124.6493710735012</v>
      </c>
    </row>
    <row r="81" spans="1:15" ht="35.1" customHeight="1" x14ac:dyDescent="0.4">
      <c r="A81" s="57">
        <v>25</v>
      </c>
      <c r="B81" s="61" t="s">
        <v>31</v>
      </c>
      <c r="C81" s="36">
        <v>0</v>
      </c>
      <c r="D81" s="36">
        <v>56871.297837641425</v>
      </c>
      <c r="E81" s="36">
        <v>5074.233372485065</v>
      </c>
      <c r="F81" s="36">
        <v>0</v>
      </c>
      <c r="G81" s="36">
        <v>0</v>
      </c>
      <c r="H81" s="36">
        <v>0</v>
      </c>
      <c r="I81" s="36">
        <v>21887.776687734477</v>
      </c>
      <c r="J81" s="36">
        <v>0</v>
      </c>
      <c r="K81" s="36">
        <v>16245.151804500476</v>
      </c>
      <c r="L81" s="36">
        <v>311.38301378197275</v>
      </c>
      <c r="M81" s="36">
        <v>0</v>
      </c>
      <c r="N81" s="36">
        <v>20274.03395215602</v>
      </c>
      <c r="O81" s="75">
        <f t="shared" si="1"/>
        <v>120663.87666829945</v>
      </c>
    </row>
    <row r="82" spans="1:15" ht="35.1" customHeight="1" x14ac:dyDescent="0.4">
      <c r="A82" s="57">
        <v>26</v>
      </c>
      <c r="B82" s="61" t="s">
        <v>33</v>
      </c>
      <c r="C82" s="36">
        <v>0</v>
      </c>
      <c r="D82" s="36">
        <v>3159.4602131093516</v>
      </c>
      <c r="E82" s="36">
        <v>0</v>
      </c>
      <c r="F82" s="36">
        <v>0</v>
      </c>
      <c r="G82" s="36">
        <v>0</v>
      </c>
      <c r="H82" s="36">
        <v>47.54</v>
      </c>
      <c r="I82" s="36">
        <v>771.07607950651141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75">
        <f t="shared" si="1"/>
        <v>3978.0762926158632</v>
      </c>
    </row>
    <row r="83" spans="1:15" ht="35.1" customHeight="1" x14ac:dyDescent="0.4">
      <c r="A83" s="57">
        <v>27</v>
      </c>
      <c r="B83" s="61" t="s">
        <v>34</v>
      </c>
      <c r="C83" s="36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75">
        <f t="shared" si="1"/>
        <v>0</v>
      </c>
    </row>
    <row r="84" spans="1:15" ht="35.1" customHeight="1" x14ac:dyDescent="0.4">
      <c r="A84" s="57">
        <v>28</v>
      </c>
      <c r="B84" s="61" t="s">
        <v>35</v>
      </c>
      <c r="C84" s="36">
        <v>0</v>
      </c>
      <c r="D84" s="36">
        <v>20160.465764768509</v>
      </c>
      <c r="E84" s="36">
        <v>0</v>
      </c>
      <c r="F84" s="36">
        <v>0</v>
      </c>
      <c r="G84" s="36">
        <v>0</v>
      </c>
      <c r="H84" s="36">
        <v>0</v>
      </c>
      <c r="I84" s="36">
        <v>34286.768310120402</v>
      </c>
      <c r="J84" s="36">
        <v>0</v>
      </c>
      <c r="K84" s="36">
        <v>1169.0594289480578</v>
      </c>
      <c r="L84" s="36">
        <v>0</v>
      </c>
      <c r="M84" s="36">
        <v>0</v>
      </c>
      <c r="N84" s="36">
        <v>0</v>
      </c>
      <c r="O84" s="75">
        <f t="shared" si="1"/>
        <v>55616.293503836969</v>
      </c>
    </row>
    <row r="85" spans="1:15" ht="35.1" customHeight="1" x14ac:dyDescent="0.4">
      <c r="A85" s="57">
        <v>29</v>
      </c>
      <c r="B85" s="61" t="s">
        <v>36</v>
      </c>
      <c r="C85" s="36">
        <v>0</v>
      </c>
      <c r="D85" s="36">
        <v>7560.6499750724579</v>
      </c>
      <c r="E85" s="36">
        <v>0</v>
      </c>
      <c r="F85" s="36">
        <v>0</v>
      </c>
      <c r="G85" s="36">
        <v>0</v>
      </c>
      <c r="H85" s="36">
        <v>0</v>
      </c>
      <c r="I85" s="36">
        <v>17389.626557104213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75">
        <f t="shared" si="1"/>
        <v>24950.276532176671</v>
      </c>
    </row>
    <row r="86" spans="1:15" ht="35.1" customHeight="1" x14ac:dyDescent="0.4">
      <c r="A86" s="57">
        <v>30</v>
      </c>
      <c r="B86" s="61" t="s">
        <v>37</v>
      </c>
      <c r="C86" s="36">
        <v>0</v>
      </c>
      <c r="D86" s="36">
        <v>0</v>
      </c>
      <c r="E86" s="36">
        <v>0</v>
      </c>
      <c r="F86" s="36">
        <v>0</v>
      </c>
      <c r="G86" s="36">
        <v>0</v>
      </c>
      <c r="H86" s="36">
        <v>0</v>
      </c>
      <c r="I86" s="36">
        <v>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75">
        <f t="shared" si="1"/>
        <v>0</v>
      </c>
    </row>
    <row r="87" spans="1:15" ht="35.1" customHeight="1" x14ac:dyDescent="0.4">
      <c r="A87" s="57">
        <v>31</v>
      </c>
      <c r="B87" s="61" t="s">
        <v>49</v>
      </c>
      <c r="C87" s="36">
        <v>0</v>
      </c>
      <c r="D87" s="36">
        <v>25883.491207760489</v>
      </c>
      <c r="E87" s="36">
        <v>4601.0325917037762</v>
      </c>
      <c r="F87" s="36">
        <v>0</v>
      </c>
      <c r="G87" s="36">
        <v>453.40964049653394</v>
      </c>
      <c r="H87" s="36">
        <v>27812.54</v>
      </c>
      <c r="I87" s="36">
        <v>18529.936352443172</v>
      </c>
      <c r="J87" s="36">
        <v>0</v>
      </c>
      <c r="K87" s="36">
        <v>342.22556467218169</v>
      </c>
      <c r="L87" s="36">
        <v>0</v>
      </c>
      <c r="M87" s="36">
        <v>6520.6351765274867</v>
      </c>
      <c r="N87" s="36">
        <v>0</v>
      </c>
      <c r="O87" s="75">
        <f t="shared" si="1"/>
        <v>84143.270533603631</v>
      </c>
    </row>
    <row r="88" spans="1:15" ht="35.1" customHeight="1" x14ac:dyDescent="0.4">
      <c r="A88" s="57">
        <v>32</v>
      </c>
      <c r="B88" s="61" t="s">
        <v>38</v>
      </c>
      <c r="C88" s="36">
        <v>1403.987354949591</v>
      </c>
      <c r="D88" s="36">
        <v>49.432581563759577</v>
      </c>
      <c r="E88" s="36">
        <v>0</v>
      </c>
      <c r="F88" s="36">
        <v>1125.0020122621604</v>
      </c>
      <c r="G88" s="36">
        <v>0</v>
      </c>
      <c r="H88" s="36">
        <v>0</v>
      </c>
      <c r="I88" s="36">
        <v>0</v>
      </c>
      <c r="J88" s="36">
        <v>0</v>
      </c>
      <c r="K88" s="36">
        <v>638.82105405473908</v>
      </c>
      <c r="L88" s="36">
        <v>0</v>
      </c>
      <c r="M88" s="36">
        <v>0</v>
      </c>
      <c r="N88" s="36">
        <v>0</v>
      </c>
      <c r="O88" s="75">
        <f t="shared" si="1"/>
        <v>3217.2430028302497</v>
      </c>
    </row>
    <row r="89" spans="1:15" ht="35.1" customHeight="1" x14ac:dyDescent="0.4">
      <c r="A89" s="57">
        <v>33</v>
      </c>
      <c r="B89" s="61" t="s">
        <v>39</v>
      </c>
      <c r="C89" s="36">
        <v>0</v>
      </c>
      <c r="D89" s="36">
        <v>11809.739486070152</v>
      </c>
      <c r="E89" s="36">
        <v>676.84611679609259</v>
      </c>
      <c r="F89" s="36">
        <v>0</v>
      </c>
      <c r="G89" s="36">
        <v>0</v>
      </c>
      <c r="H89" s="36">
        <v>0</v>
      </c>
      <c r="I89" s="36">
        <v>8179.7927357037906</v>
      </c>
      <c r="J89" s="36">
        <v>0</v>
      </c>
      <c r="K89" s="36">
        <v>6065.4200079430129</v>
      </c>
      <c r="L89" s="36">
        <v>0</v>
      </c>
      <c r="M89" s="36">
        <v>0</v>
      </c>
      <c r="N89" s="36">
        <v>0</v>
      </c>
      <c r="O89" s="75">
        <f t="shared" si="1"/>
        <v>26731.798346513046</v>
      </c>
    </row>
    <row r="90" spans="1:15" ht="35.1" customHeight="1" x14ac:dyDescent="0.4">
      <c r="A90" s="57">
        <v>34</v>
      </c>
      <c r="B90" s="61" t="s">
        <v>40</v>
      </c>
      <c r="C90" s="36">
        <v>0</v>
      </c>
      <c r="D90" s="36">
        <v>607.55600246740403</v>
      </c>
      <c r="E90" s="36">
        <v>68.445112934436338</v>
      </c>
      <c r="F90" s="36">
        <v>0</v>
      </c>
      <c r="G90" s="36">
        <v>0</v>
      </c>
      <c r="H90" s="36">
        <v>0</v>
      </c>
      <c r="I90" s="36">
        <v>720.84123009127438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75">
        <f t="shared" si="1"/>
        <v>1396.8423454931149</v>
      </c>
    </row>
    <row r="91" spans="1:15" ht="35.1" customHeight="1" x14ac:dyDescent="0.4">
      <c r="A91" s="57">
        <v>35</v>
      </c>
      <c r="B91" s="61" t="s">
        <v>56</v>
      </c>
      <c r="C91" s="36">
        <v>0</v>
      </c>
      <c r="D91" s="36">
        <v>1874.6355931487285</v>
      </c>
      <c r="E91" s="36">
        <v>0</v>
      </c>
      <c r="F91" s="36">
        <v>0</v>
      </c>
      <c r="G91" s="36">
        <v>0</v>
      </c>
      <c r="H91" s="36">
        <v>0</v>
      </c>
      <c r="I91" s="36">
        <v>2455.1093307732972</v>
      </c>
      <c r="J91" s="36">
        <v>3185.6700880241938</v>
      </c>
      <c r="K91" s="36">
        <v>0</v>
      </c>
      <c r="L91" s="36">
        <v>0</v>
      </c>
      <c r="M91" s="36">
        <v>0</v>
      </c>
      <c r="N91" s="36">
        <v>0</v>
      </c>
      <c r="O91" s="75">
        <f t="shared" si="1"/>
        <v>7515.4150119462192</v>
      </c>
    </row>
    <row r="92" spans="1:15" ht="35.1" customHeight="1" x14ac:dyDescent="0.4">
      <c r="A92" s="57">
        <v>36</v>
      </c>
      <c r="B92" s="61" t="s">
        <v>57</v>
      </c>
      <c r="C92" s="36">
        <v>0</v>
      </c>
      <c r="D92" s="36">
        <v>0</v>
      </c>
      <c r="E92" s="36">
        <v>0</v>
      </c>
      <c r="F92" s="36">
        <v>0</v>
      </c>
      <c r="G92" s="36">
        <v>0</v>
      </c>
      <c r="H92" s="36">
        <v>0</v>
      </c>
      <c r="I92" s="36">
        <v>0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75">
        <f t="shared" si="1"/>
        <v>0</v>
      </c>
    </row>
    <row r="93" spans="1:15" ht="35.1" customHeight="1" x14ac:dyDescent="0.4">
      <c r="A93" s="57">
        <v>37</v>
      </c>
      <c r="B93" s="61" t="s">
        <v>41</v>
      </c>
      <c r="C93" s="36">
        <v>0</v>
      </c>
      <c r="D93" s="36">
        <v>0</v>
      </c>
      <c r="E93" s="36">
        <v>0</v>
      </c>
      <c r="F93" s="36">
        <v>0</v>
      </c>
      <c r="G93" s="36">
        <v>0</v>
      </c>
      <c r="H93" s="36">
        <v>0</v>
      </c>
      <c r="I93" s="36">
        <v>0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75">
        <f t="shared" si="1"/>
        <v>0</v>
      </c>
    </row>
    <row r="94" spans="1:15" ht="35.1" customHeight="1" x14ac:dyDescent="0.4">
      <c r="A94" s="57">
        <v>38</v>
      </c>
      <c r="B94" s="61" t="s">
        <v>58</v>
      </c>
      <c r="C94" s="36">
        <v>0</v>
      </c>
      <c r="D94" s="36">
        <v>0</v>
      </c>
      <c r="E94" s="36">
        <v>0</v>
      </c>
      <c r="F94" s="36">
        <v>0</v>
      </c>
      <c r="G94" s="36">
        <v>0</v>
      </c>
      <c r="H94" s="36">
        <v>0</v>
      </c>
      <c r="I94" s="36">
        <v>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75">
        <f t="shared" si="1"/>
        <v>0</v>
      </c>
    </row>
    <row r="95" spans="1:15" ht="35.1" customHeight="1" x14ac:dyDescent="0.4">
      <c r="A95" s="57">
        <v>39</v>
      </c>
      <c r="B95" s="61" t="s">
        <v>43</v>
      </c>
      <c r="C95" s="36">
        <v>0</v>
      </c>
      <c r="D95" s="36">
        <v>841.62138867529131</v>
      </c>
      <c r="E95" s="36">
        <v>0</v>
      </c>
      <c r="F95" s="36">
        <v>0</v>
      </c>
      <c r="G95" s="36">
        <v>0</v>
      </c>
      <c r="H95" s="36">
        <v>22765.01</v>
      </c>
      <c r="I95" s="36">
        <v>801.62112226957129</v>
      </c>
      <c r="J95" s="36">
        <v>0</v>
      </c>
      <c r="K95" s="36">
        <v>0</v>
      </c>
      <c r="L95" s="36">
        <v>0</v>
      </c>
      <c r="M95" s="36">
        <v>37.078832822827664</v>
      </c>
      <c r="N95" s="36">
        <v>0</v>
      </c>
      <c r="O95" s="75">
        <f t="shared" si="1"/>
        <v>24445.331343767688</v>
      </c>
    </row>
    <row r="96" spans="1:15" ht="35.1" customHeight="1" x14ac:dyDescent="0.4">
      <c r="A96" s="57">
        <v>40</v>
      </c>
      <c r="B96" s="61" t="s">
        <v>42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75">
        <f t="shared" si="1"/>
        <v>0</v>
      </c>
    </row>
    <row r="97" spans="1:26" ht="35.1" customHeight="1" x14ac:dyDescent="0.4">
      <c r="A97" s="57">
        <v>41</v>
      </c>
      <c r="B97" s="61" t="s">
        <v>44</v>
      </c>
      <c r="C97" s="36">
        <v>0</v>
      </c>
      <c r="D97" s="36">
        <v>34361.390196293818</v>
      </c>
      <c r="E97" s="36">
        <v>988.65163127519156</v>
      </c>
      <c r="F97" s="36">
        <v>0</v>
      </c>
      <c r="G97" s="36">
        <v>0</v>
      </c>
      <c r="H97" s="36">
        <v>0</v>
      </c>
      <c r="I97" s="36">
        <v>31087.082246641457</v>
      </c>
      <c r="J97" s="36">
        <v>43113.340965698866</v>
      </c>
      <c r="K97" s="36">
        <v>583.05096203408732</v>
      </c>
      <c r="L97" s="36">
        <v>0</v>
      </c>
      <c r="M97" s="36">
        <v>0</v>
      </c>
      <c r="N97" s="36">
        <v>0</v>
      </c>
      <c r="O97" s="75">
        <f t="shared" si="1"/>
        <v>110133.51600194343</v>
      </c>
    </row>
    <row r="98" spans="1:26" ht="35.1" customHeight="1" x14ac:dyDescent="0.4">
      <c r="A98" s="57">
        <v>42</v>
      </c>
      <c r="B98" s="62" t="s">
        <v>45</v>
      </c>
      <c r="C98" s="36">
        <v>0</v>
      </c>
      <c r="D98" s="36">
        <v>2245.5912052254885</v>
      </c>
      <c r="E98" s="36">
        <v>228.15037644812114</v>
      </c>
      <c r="F98" s="36">
        <v>0</v>
      </c>
      <c r="G98" s="36">
        <v>0</v>
      </c>
      <c r="H98" s="36">
        <v>27.04</v>
      </c>
      <c r="I98" s="36">
        <v>265.00566251415631</v>
      </c>
      <c r="J98" s="36">
        <v>0</v>
      </c>
      <c r="K98" s="36">
        <v>1733.9428610057207</v>
      </c>
      <c r="L98" s="36">
        <v>0</v>
      </c>
      <c r="M98" s="36">
        <v>0</v>
      </c>
      <c r="N98" s="36">
        <v>0</v>
      </c>
      <c r="O98" s="75">
        <f t="shared" si="1"/>
        <v>4499.7301051934865</v>
      </c>
    </row>
    <row r="99" spans="1:26" ht="30" customHeight="1" thickBot="1" x14ac:dyDescent="0.45">
      <c r="A99" s="59">
        <v>43</v>
      </c>
      <c r="B99" s="63" t="s">
        <v>61</v>
      </c>
      <c r="C99" s="36">
        <v>0</v>
      </c>
      <c r="D99" s="36">
        <v>1486.7799531869227</v>
      </c>
      <c r="E99" s="36">
        <v>323.21303330150494</v>
      </c>
      <c r="F99" s="36">
        <v>0</v>
      </c>
      <c r="G99" s="36">
        <v>0</v>
      </c>
      <c r="H99" s="36">
        <v>0</v>
      </c>
      <c r="I99" s="36">
        <v>0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75">
        <f t="shared" si="1"/>
        <v>1809.9929864884277</v>
      </c>
      <c r="T99" s="34"/>
      <c r="U99" s="34"/>
    </row>
    <row r="100" spans="1:26" s="5" customFormat="1" ht="36" customHeight="1" thickBot="1" x14ac:dyDescent="0.4">
      <c r="A100" s="4"/>
      <c r="B100" s="66" t="s">
        <v>46</v>
      </c>
      <c r="C100" s="46">
        <f>SUM(C57:C99)</f>
        <v>128969.88242451211</v>
      </c>
      <c r="D100" s="46">
        <f t="shared" ref="D100:N100" si="2">SUM(D57:D99)</f>
        <v>1202588.6617712914</v>
      </c>
      <c r="E100" s="46">
        <f t="shared" si="2"/>
        <v>32161.128245861604</v>
      </c>
      <c r="F100" s="46">
        <f t="shared" si="2"/>
        <v>1125.0020122621604</v>
      </c>
      <c r="G100" s="46">
        <f t="shared" si="2"/>
        <v>5586.0067709172981</v>
      </c>
      <c r="H100" s="46">
        <f t="shared" si="2"/>
        <v>358930.99399999995</v>
      </c>
      <c r="I100" s="46">
        <f t="shared" si="2"/>
        <v>1072567.1036023255</v>
      </c>
      <c r="J100" s="46">
        <f t="shared" si="2"/>
        <v>68754.821472944852</v>
      </c>
      <c r="K100" s="46">
        <f>SUM(K57:K99)</f>
        <v>89775.293004233463</v>
      </c>
      <c r="L100" s="46">
        <f t="shared" si="2"/>
        <v>262043.04437102319</v>
      </c>
      <c r="M100" s="46">
        <f t="shared" si="2"/>
        <v>166644.84926648397</v>
      </c>
      <c r="N100" s="46">
        <f t="shared" si="2"/>
        <v>75773.406116120095</v>
      </c>
      <c r="O100" s="46">
        <f>SUM(O57:O99)</f>
        <v>3464920.1930579762</v>
      </c>
      <c r="Q100" s="34"/>
      <c r="R100" s="34"/>
      <c r="S100" s="35"/>
      <c r="T100" s="18"/>
      <c r="U100" s="18"/>
      <c r="V100" s="34"/>
      <c r="W100" s="34"/>
      <c r="X100" s="34"/>
      <c r="Y100" s="34"/>
      <c r="Z100" s="34"/>
    </row>
    <row r="101" spans="1:26" x14ac:dyDescent="0.2">
      <c r="C101" s="3"/>
      <c r="D101" s="3"/>
      <c r="E101" s="3"/>
      <c r="F101" s="3"/>
      <c r="G101" s="3"/>
      <c r="H101" s="3"/>
      <c r="I101" s="3"/>
      <c r="J101" s="3"/>
    </row>
    <row r="102" spans="1:26" x14ac:dyDescent="0.2">
      <c r="C102" s="3"/>
      <c r="D102" s="3"/>
      <c r="E102" s="3"/>
      <c r="F102" s="3"/>
      <c r="G102" s="3"/>
      <c r="H102" s="3"/>
      <c r="I102" s="3"/>
      <c r="J102" s="3"/>
      <c r="O102" s="3"/>
    </row>
    <row r="103" spans="1:26" ht="20.25" x14ac:dyDescent="0.3">
      <c r="C103" s="6"/>
      <c r="D103" s="7" t="s">
        <v>48</v>
      </c>
      <c r="E103" s="6"/>
      <c r="O103" s="3"/>
    </row>
    <row r="104" spans="1:26" ht="21" thickBot="1" x14ac:dyDescent="0.35">
      <c r="C104" s="81"/>
      <c r="D104" s="81"/>
      <c r="E104" s="81"/>
    </row>
    <row r="105" spans="1:26" ht="53.25" thickBot="1" x14ac:dyDescent="0.25">
      <c r="A105" s="73" t="s">
        <v>1</v>
      </c>
      <c r="B105" s="67" t="s">
        <v>2</v>
      </c>
      <c r="C105" s="68" t="s">
        <v>3</v>
      </c>
      <c r="D105" s="68" t="s">
        <v>4</v>
      </c>
      <c r="E105" s="68" t="s">
        <v>65</v>
      </c>
      <c r="F105" s="68" t="s">
        <v>63</v>
      </c>
      <c r="G105" s="68" t="s">
        <v>5</v>
      </c>
      <c r="H105" s="68" t="s">
        <v>6</v>
      </c>
      <c r="I105" s="68" t="s">
        <v>7</v>
      </c>
      <c r="J105" s="68" t="s">
        <v>8</v>
      </c>
      <c r="K105" s="68" t="s">
        <v>9</v>
      </c>
      <c r="L105" s="68" t="s">
        <v>10</v>
      </c>
      <c r="M105" s="68" t="s">
        <v>11</v>
      </c>
      <c r="N105" s="71" t="s">
        <v>12</v>
      </c>
      <c r="O105" s="72" t="s">
        <v>59</v>
      </c>
    </row>
    <row r="106" spans="1:26" ht="35.1" customHeight="1" x14ac:dyDescent="0.4">
      <c r="A106" s="64">
        <v>1</v>
      </c>
      <c r="B106" s="61" t="s">
        <v>50</v>
      </c>
      <c r="C106" s="37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0</v>
      </c>
      <c r="I106" s="37">
        <v>0</v>
      </c>
      <c r="J106" s="37">
        <v>0</v>
      </c>
      <c r="K106" s="37">
        <f>K57/$K$100</f>
        <v>0</v>
      </c>
      <c r="L106" s="37">
        <v>0</v>
      </c>
      <c r="M106" s="37">
        <v>0</v>
      </c>
      <c r="N106" s="38">
        <v>0</v>
      </c>
      <c r="O106" s="76">
        <f t="shared" ref="O106:O148" si="3">O57/$O$100</f>
        <v>0</v>
      </c>
    </row>
    <row r="107" spans="1:26" ht="35.1" customHeight="1" x14ac:dyDescent="0.4">
      <c r="A107" s="57">
        <v>2</v>
      </c>
      <c r="B107" s="61" t="s">
        <v>13</v>
      </c>
      <c r="C107" s="37">
        <v>0</v>
      </c>
      <c r="D107" s="37">
        <v>2.2196286554155686E-2</v>
      </c>
      <c r="E107" s="37">
        <v>1.4542657463480983E-2</v>
      </c>
      <c r="F107" s="37">
        <v>0</v>
      </c>
      <c r="G107" s="37">
        <v>0</v>
      </c>
      <c r="H107" s="37">
        <v>0</v>
      </c>
      <c r="I107" s="37">
        <v>1.3379370995682732E-2</v>
      </c>
      <c r="J107" s="37">
        <v>0</v>
      </c>
      <c r="K107" s="37">
        <f t="shared" ref="K107:K148" si="4">K58/$K$100</f>
        <v>1.7281175119908152E-2</v>
      </c>
      <c r="L107" s="37">
        <v>0</v>
      </c>
      <c r="M107" s="37">
        <v>0</v>
      </c>
      <c r="N107" s="38">
        <v>0</v>
      </c>
      <c r="O107" s="76">
        <f t="shared" si="3"/>
        <v>1.2428109212488268E-2</v>
      </c>
    </row>
    <row r="108" spans="1:26" ht="35.1" customHeight="1" x14ac:dyDescent="0.4">
      <c r="A108" s="57">
        <v>3</v>
      </c>
      <c r="B108" s="61" t="s">
        <v>51</v>
      </c>
      <c r="C108" s="37">
        <v>4.6247589179085856E-3</v>
      </c>
      <c r="D108" s="37">
        <v>2.7477208602288061E-3</v>
      </c>
      <c r="E108" s="37">
        <v>0</v>
      </c>
      <c r="F108" s="37">
        <v>0</v>
      </c>
      <c r="G108" s="37">
        <v>0</v>
      </c>
      <c r="H108" s="37">
        <v>0</v>
      </c>
      <c r="I108" s="37">
        <v>9.42814780477041E-4</v>
      </c>
      <c r="J108" s="37">
        <v>0</v>
      </c>
      <c r="K108" s="37">
        <f t="shared" si="4"/>
        <v>1.2706746411697171E-2</v>
      </c>
      <c r="L108" s="37">
        <v>0</v>
      </c>
      <c r="M108" s="37">
        <v>0</v>
      </c>
      <c r="N108" s="38">
        <v>0</v>
      </c>
      <c r="O108" s="76">
        <f t="shared" si="3"/>
        <v>1.7468848427750947E-3</v>
      </c>
    </row>
    <row r="109" spans="1:26" ht="35.1" customHeight="1" x14ac:dyDescent="0.4">
      <c r="A109" s="57">
        <v>4</v>
      </c>
      <c r="B109" s="61" t="s">
        <v>14</v>
      </c>
      <c r="C109" s="37">
        <v>0.11177475922900866</v>
      </c>
      <c r="D109" s="37">
        <v>0.13272169814137999</v>
      </c>
      <c r="E109" s="37">
        <v>0.1069351687016578</v>
      </c>
      <c r="F109" s="37">
        <v>0</v>
      </c>
      <c r="G109" s="37">
        <v>0.1233766233766234</v>
      </c>
      <c r="H109" s="37">
        <v>1.7427862470968446E-3</v>
      </c>
      <c r="I109" s="37">
        <v>0.1414989069621837</v>
      </c>
      <c r="J109" s="37">
        <v>0</v>
      </c>
      <c r="K109" s="37">
        <f t="shared" si="4"/>
        <v>0.13019026470270564</v>
      </c>
      <c r="L109" s="37">
        <v>1.9531804239533379E-2</v>
      </c>
      <c r="M109" s="37">
        <v>0.53757141834462285</v>
      </c>
      <c r="N109" s="38">
        <v>4.5720962325560548E-2</v>
      </c>
      <c r="O109" s="76">
        <f t="shared" si="3"/>
        <v>0.12710252967926303</v>
      </c>
    </row>
    <row r="110" spans="1:26" ht="35.1" customHeight="1" x14ac:dyDescent="0.4">
      <c r="A110" s="57">
        <v>5</v>
      </c>
      <c r="B110" s="61" t="s">
        <v>15</v>
      </c>
      <c r="C110" s="37">
        <v>0</v>
      </c>
      <c r="D110" s="37">
        <v>5.1657503498328934E-2</v>
      </c>
      <c r="E110" s="37">
        <v>8.7019478805869938E-2</v>
      </c>
      <c r="F110" s="37">
        <v>0</v>
      </c>
      <c r="G110" s="37">
        <v>0</v>
      </c>
      <c r="H110" s="37">
        <v>0</v>
      </c>
      <c r="I110" s="37">
        <v>6.9216216076836631E-2</v>
      </c>
      <c r="J110" s="37">
        <v>0</v>
      </c>
      <c r="K110" s="37">
        <f t="shared" si="4"/>
        <v>2.8801958533180251E-3</v>
      </c>
      <c r="L110" s="37">
        <v>0.11896116727763346</v>
      </c>
      <c r="M110" s="37">
        <v>0</v>
      </c>
      <c r="N110" s="38">
        <v>0</v>
      </c>
      <c r="O110" s="76">
        <f t="shared" si="3"/>
        <v>4.9234013015334872E-2</v>
      </c>
    </row>
    <row r="111" spans="1:26" ht="35.1" customHeight="1" x14ac:dyDescent="0.4">
      <c r="A111" s="57">
        <v>6</v>
      </c>
      <c r="B111" s="61" t="s">
        <v>17</v>
      </c>
      <c r="C111" s="37">
        <v>0</v>
      </c>
      <c r="D111" s="37">
        <v>0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f t="shared" si="4"/>
        <v>0</v>
      </c>
      <c r="L111" s="37">
        <v>0</v>
      </c>
      <c r="M111" s="37">
        <v>0</v>
      </c>
      <c r="N111" s="38">
        <v>0</v>
      </c>
      <c r="O111" s="76">
        <f t="shared" si="3"/>
        <v>0</v>
      </c>
    </row>
    <row r="112" spans="1:26" ht="35.1" customHeight="1" x14ac:dyDescent="0.4">
      <c r="A112" s="57">
        <v>7</v>
      </c>
      <c r="B112" s="61" t="s">
        <v>16</v>
      </c>
      <c r="C112" s="37">
        <v>0.80459242763746752</v>
      </c>
      <c r="D112" s="37">
        <v>8.1944336606872184E-2</v>
      </c>
      <c r="E112" s="37">
        <v>4.5992632140602459E-2</v>
      </c>
      <c r="F112" s="37">
        <v>0</v>
      </c>
      <c r="G112" s="37">
        <v>2.5974025974025978E-3</v>
      </c>
      <c r="H112" s="37">
        <v>0</v>
      </c>
      <c r="I112" s="37">
        <v>3.9997962775175873E-2</v>
      </c>
      <c r="J112" s="37">
        <v>0</v>
      </c>
      <c r="K112" s="37">
        <f t="shared" si="4"/>
        <v>1.1196055449417619E-2</v>
      </c>
      <c r="L112" s="37">
        <v>0.33176528556355561</v>
      </c>
      <c r="M112" s="37">
        <v>0</v>
      </c>
      <c r="N112" s="38">
        <v>0.27916455834709319</v>
      </c>
      <c r="O112" s="76">
        <f t="shared" si="3"/>
        <v>0.10268717553571011</v>
      </c>
    </row>
    <row r="113" spans="1:15" ht="35.1" customHeight="1" x14ac:dyDescent="0.4">
      <c r="A113" s="57">
        <v>8</v>
      </c>
      <c r="B113" s="61" t="s">
        <v>18</v>
      </c>
      <c r="C113" s="37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f t="shared" si="4"/>
        <v>0</v>
      </c>
      <c r="L113" s="37">
        <v>0</v>
      </c>
      <c r="M113" s="37">
        <v>0</v>
      </c>
      <c r="N113" s="38">
        <v>0</v>
      </c>
      <c r="O113" s="76">
        <f t="shared" si="3"/>
        <v>0</v>
      </c>
    </row>
    <row r="114" spans="1:15" ht="35.1" customHeight="1" x14ac:dyDescent="0.4">
      <c r="A114" s="57">
        <v>9</v>
      </c>
      <c r="B114" s="61" t="s">
        <v>19</v>
      </c>
      <c r="C114" s="37">
        <v>0</v>
      </c>
      <c r="D114" s="37">
        <v>6.956255342351407E-5</v>
      </c>
      <c r="E114" s="37">
        <v>0</v>
      </c>
      <c r="F114" s="37">
        <v>0</v>
      </c>
      <c r="G114" s="37">
        <v>0</v>
      </c>
      <c r="H114" s="37">
        <v>0.25051588607029018</v>
      </c>
      <c r="I114" s="37">
        <v>5.9387975785095424E-5</v>
      </c>
      <c r="J114" s="37">
        <v>0</v>
      </c>
      <c r="K114" s="37">
        <f t="shared" si="4"/>
        <v>4.7438519937002769E-3</v>
      </c>
      <c r="L114" s="37">
        <v>0</v>
      </c>
      <c r="M114" s="37">
        <v>0</v>
      </c>
      <c r="N114" s="38">
        <v>0</v>
      </c>
      <c r="O114" s="76">
        <f t="shared" si="3"/>
        <v>2.6116373361560027E-2</v>
      </c>
    </row>
    <row r="115" spans="1:15" ht="35.1" customHeight="1" x14ac:dyDescent="0.4">
      <c r="A115" s="57">
        <v>10</v>
      </c>
      <c r="B115" s="61" t="s">
        <v>20</v>
      </c>
      <c r="C115" s="37">
        <v>0</v>
      </c>
      <c r="D115" s="37">
        <v>0</v>
      </c>
      <c r="E115" s="37">
        <v>0</v>
      </c>
      <c r="F115" s="37">
        <v>0</v>
      </c>
      <c r="G115" s="37">
        <v>0</v>
      </c>
      <c r="H115" s="37">
        <v>0</v>
      </c>
      <c r="I115" s="37">
        <v>7.596357227107396E-3</v>
      </c>
      <c r="J115" s="37">
        <v>0</v>
      </c>
      <c r="K115" s="37">
        <f t="shared" si="4"/>
        <v>0</v>
      </c>
      <c r="L115" s="37">
        <v>0</v>
      </c>
      <c r="M115" s="37">
        <v>0</v>
      </c>
      <c r="N115" s="38">
        <v>0</v>
      </c>
      <c r="O115" s="76">
        <f t="shared" si="3"/>
        <v>2.3514546988213543E-3</v>
      </c>
    </row>
    <row r="116" spans="1:15" ht="35.1" customHeight="1" x14ac:dyDescent="0.4">
      <c r="A116" s="57">
        <v>11</v>
      </c>
      <c r="B116" s="61" t="s">
        <v>52</v>
      </c>
      <c r="C116" s="37">
        <v>0</v>
      </c>
      <c r="D116" s="37">
        <v>3.6726428395012729E-2</v>
      </c>
      <c r="E116" s="37">
        <v>0</v>
      </c>
      <c r="F116" s="37">
        <v>0</v>
      </c>
      <c r="G116" s="37">
        <v>1.9480519480519483E-3</v>
      </c>
      <c r="H116" s="37">
        <v>0</v>
      </c>
      <c r="I116" s="37">
        <v>3.543881733770806E-2</v>
      </c>
      <c r="J116" s="37">
        <v>0</v>
      </c>
      <c r="K116" s="37">
        <f t="shared" si="4"/>
        <v>0</v>
      </c>
      <c r="L116" s="37">
        <v>0</v>
      </c>
      <c r="M116" s="37">
        <v>0</v>
      </c>
      <c r="N116" s="38">
        <v>0</v>
      </c>
      <c r="O116" s="76">
        <f t="shared" si="3"/>
        <v>2.3720078181954145E-2</v>
      </c>
    </row>
    <row r="117" spans="1:15" ht="35.1" customHeight="1" x14ac:dyDescent="0.4">
      <c r="A117" s="57">
        <v>12</v>
      </c>
      <c r="B117" s="61" t="s">
        <v>21</v>
      </c>
      <c r="C117" s="37">
        <v>3.7274975973204838E-2</v>
      </c>
      <c r="D117" s="37">
        <v>8.0822482336205689E-2</v>
      </c>
      <c r="E117" s="37">
        <v>5.6515368028812268E-2</v>
      </c>
      <c r="F117" s="37">
        <v>0</v>
      </c>
      <c r="G117" s="37">
        <v>0.79090909090909089</v>
      </c>
      <c r="H117" s="37">
        <v>0</v>
      </c>
      <c r="I117" s="37">
        <v>9.7116230342179269E-2</v>
      </c>
      <c r="J117" s="37">
        <v>0</v>
      </c>
      <c r="K117" s="37">
        <f t="shared" si="4"/>
        <v>1.7281175119908149E-2</v>
      </c>
      <c r="L117" s="37">
        <v>7.1974553512693584E-3</v>
      </c>
      <c r="M117" s="37">
        <v>0.40855646426712638</v>
      </c>
      <c r="N117" s="38">
        <v>0</v>
      </c>
      <c r="O117" s="76">
        <f t="shared" si="3"/>
        <v>8.1942476543789514E-2</v>
      </c>
    </row>
    <row r="118" spans="1:15" ht="35.1" customHeight="1" x14ac:dyDescent="0.4">
      <c r="A118" s="57">
        <v>13</v>
      </c>
      <c r="B118" s="61" t="s">
        <v>22</v>
      </c>
      <c r="C118" s="37">
        <v>0</v>
      </c>
      <c r="D118" s="37">
        <v>3.8442093917176313E-3</v>
      </c>
      <c r="E118" s="37">
        <v>0</v>
      </c>
      <c r="F118" s="37">
        <v>0</v>
      </c>
      <c r="G118" s="37">
        <v>0</v>
      </c>
      <c r="H118" s="37">
        <v>0.30897960848708433</v>
      </c>
      <c r="I118" s="37">
        <v>6.0096180205265063E-3</v>
      </c>
      <c r="J118" s="37">
        <v>0</v>
      </c>
      <c r="K118" s="37">
        <f t="shared" si="4"/>
        <v>0</v>
      </c>
      <c r="L118" s="37">
        <v>0</v>
      </c>
      <c r="M118" s="37">
        <v>0</v>
      </c>
      <c r="N118" s="38">
        <v>0</v>
      </c>
      <c r="O118" s="76">
        <f t="shared" si="3"/>
        <v>3.5201699440684908E-2</v>
      </c>
    </row>
    <row r="119" spans="1:15" ht="35.1" customHeight="1" x14ac:dyDescent="0.4">
      <c r="A119" s="57">
        <v>14</v>
      </c>
      <c r="B119" s="61" t="s">
        <v>23</v>
      </c>
      <c r="C119" s="37">
        <v>0</v>
      </c>
      <c r="D119" s="37">
        <v>5.7357487231933877E-3</v>
      </c>
      <c r="E119" s="37">
        <v>0</v>
      </c>
      <c r="F119" s="37">
        <v>0</v>
      </c>
      <c r="G119" s="37">
        <v>0</v>
      </c>
      <c r="H119" s="37">
        <v>0</v>
      </c>
      <c r="I119" s="37">
        <v>1.0834919640589701E-2</v>
      </c>
      <c r="J119" s="37">
        <v>0</v>
      </c>
      <c r="K119" s="37">
        <f t="shared" si="4"/>
        <v>0</v>
      </c>
      <c r="L119" s="37">
        <v>0</v>
      </c>
      <c r="M119" s="37">
        <v>0</v>
      </c>
      <c r="N119" s="38">
        <v>0</v>
      </c>
      <c r="O119" s="76">
        <f t="shared" si="3"/>
        <v>5.3446901302534296E-3</v>
      </c>
    </row>
    <row r="120" spans="1:15" ht="35.1" customHeight="1" x14ac:dyDescent="0.4">
      <c r="A120" s="57">
        <v>15</v>
      </c>
      <c r="B120" s="61" t="s">
        <v>24</v>
      </c>
      <c r="C120" s="37">
        <v>0</v>
      </c>
      <c r="D120" s="37">
        <v>1.5989690689052233E-2</v>
      </c>
      <c r="E120" s="37">
        <v>1.6683988237236537E-3</v>
      </c>
      <c r="F120" s="37">
        <v>0</v>
      </c>
      <c r="G120" s="37">
        <v>0</v>
      </c>
      <c r="H120" s="37">
        <v>0.25842780799253023</v>
      </c>
      <c r="I120" s="37">
        <v>7.278113062482449E-3</v>
      </c>
      <c r="J120" s="37">
        <v>0</v>
      </c>
      <c r="K120" s="37">
        <f t="shared" si="4"/>
        <v>1.0588955343080976E-3</v>
      </c>
      <c r="L120" s="37">
        <v>0.47758244182056925</v>
      </c>
      <c r="M120" s="37">
        <v>0</v>
      </c>
      <c r="N120" s="38">
        <v>0</v>
      </c>
      <c r="O120" s="76">
        <f t="shared" si="3"/>
        <v>7.0734360088361717E-2</v>
      </c>
    </row>
    <row r="121" spans="1:15" ht="35.1" customHeight="1" x14ac:dyDescent="0.4">
      <c r="A121" s="57">
        <v>16</v>
      </c>
      <c r="B121" s="61" t="s">
        <v>26</v>
      </c>
      <c r="C121" s="37">
        <v>0</v>
      </c>
      <c r="D121" s="37">
        <v>8.089633106716336E-3</v>
      </c>
      <c r="E121" s="37">
        <v>0</v>
      </c>
      <c r="F121" s="37">
        <v>0</v>
      </c>
      <c r="G121" s="37">
        <v>0</v>
      </c>
      <c r="H121" s="37">
        <v>0</v>
      </c>
      <c r="I121" s="37">
        <v>1.410291934553203E-2</v>
      </c>
      <c r="J121" s="37">
        <v>0</v>
      </c>
      <c r="K121" s="37">
        <f t="shared" si="4"/>
        <v>3.1512731101008981E-2</v>
      </c>
      <c r="L121" s="37">
        <v>0</v>
      </c>
      <c r="M121" s="37">
        <v>0</v>
      </c>
      <c r="N121" s="38">
        <v>0</v>
      </c>
      <c r="O121" s="76">
        <f t="shared" si="3"/>
        <v>7.9897635536377038E-3</v>
      </c>
    </row>
    <row r="122" spans="1:15" ht="35.1" customHeight="1" x14ac:dyDescent="0.4">
      <c r="A122" s="57">
        <v>17</v>
      </c>
      <c r="B122" s="61" t="s">
        <v>25</v>
      </c>
      <c r="C122" s="37">
        <v>5.5787463938619204E-3</v>
      </c>
      <c r="D122" s="37">
        <v>0.25337274742925975</v>
      </c>
      <c r="E122" s="37">
        <v>0.15757682700706274</v>
      </c>
      <c r="F122" s="37">
        <v>0</v>
      </c>
      <c r="G122" s="37">
        <v>0</v>
      </c>
      <c r="H122" s="37">
        <v>3.9214501492729828E-2</v>
      </c>
      <c r="I122" s="37">
        <v>0.25205637905687872</v>
      </c>
      <c r="J122" s="37">
        <v>0</v>
      </c>
      <c r="K122" s="37">
        <f t="shared" si="4"/>
        <v>0.17908041276218548</v>
      </c>
      <c r="L122" s="37">
        <v>1.3174696945853982E-2</v>
      </c>
      <c r="M122" s="37">
        <v>1.4520682056074406E-2</v>
      </c>
      <c r="N122" s="38">
        <v>0.40755314097221434</v>
      </c>
      <c r="O122" s="76">
        <f t="shared" si="3"/>
        <v>0.18694342067579908</v>
      </c>
    </row>
    <row r="123" spans="1:15" ht="35.1" customHeight="1" x14ac:dyDescent="0.4">
      <c r="A123" s="57">
        <v>18</v>
      </c>
      <c r="B123" s="61" t="s">
        <v>27</v>
      </c>
      <c r="C123" s="37">
        <v>2.5268167353738016E-2</v>
      </c>
      <c r="D123" s="37">
        <v>8.6194327560226974E-4</v>
      </c>
      <c r="E123" s="37">
        <v>1.2769162650861351E-2</v>
      </c>
      <c r="F123" s="37">
        <v>0</v>
      </c>
      <c r="G123" s="37">
        <v>0</v>
      </c>
      <c r="H123" s="37">
        <v>0</v>
      </c>
      <c r="I123" s="37">
        <v>3.6297656527432966E-3</v>
      </c>
      <c r="J123" s="37">
        <v>0</v>
      </c>
      <c r="K123" s="37">
        <f t="shared" si="4"/>
        <v>2.0801414496185739E-2</v>
      </c>
      <c r="L123" s="37">
        <v>0</v>
      </c>
      <c r="M123" s="37">
        <v>0</v>
      </c>
      <c r="N123" s="38">
        <v>0</v>
      </c>
      <c r="O123" s="76">
        <f t="shared" si="3"/>
        <v>3.0207583989427071E-3</v>
      </c>
    </row>
    <row r="124" spans="1:15" ht="35.1" customHeight="1" x14ac:dyDescent="0.4">
      <c r="A124" s="57">
        <v>19</v>
      </c>
      <c r="B124" s="61" t="s">
        <v>28</v>
      </c>
      <c r="C124" s="37">
        <v>0</v>
      </c>
      <c r="D124" s="37">
        <v>8.5135993035312871E-2</v>
      </c>
      <c r="E124" s="37">
        <v>2.4907749368346832E-2</v>
      </c>
      <c r="F124" s="37">
        <v>0</v>
      </c>
      <c r="G124" s="37">
        <v>0</v>
      </c>
      <c r="H124" s="37">
        <v>0</v>
      </c>
      <c r="I124" s="37">
        <v>0.10058169258098047</v>
      </c>
      <c r="J124" s="37">
        <v>0</v>
      </c>
      <c r="K124" s="37">
        <f t="shared" si="4"/>
        <v>0.12375429764518105</v>
      </c>
      <c r="L124" s="37">
        <v>1.337269146134141E-2</v>
      </c>
      <c r="M124" s="37">
        <v>0</v>
      </c>
      <c r="N124" s="38">
        <v>0</v>
      </c>
      <c r="O124" s="76">
        <f t="shared" si="3"/>
        <v>6.5132684876092084E-2</v>
      </c>
    </row>
    <row r="125" spans="1:15" ht="35.1" customHeight="1" x14ac:dyDescent="0.4">
      <c r="A125" s="57">
        <v>20</v>
      </c>
      <c r="B125" s="61" t="s">
        <v>54</v>
      </c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f t="shared" si="4"/>
        <v>0</v>
      </c>
      <c r="L125" s="37">
        <v>0</v>
      </c>
      <c r="M125" s="37">
        <v>0</v>
      </c>
      <c r="N125" s="38">
        <v>0</v>
      </c>
      <c r="O125" s="76">
        <f t="shared" si="3"/>
        <v>0</v>
      </c>
    </row>
    <row r="126" spans="1:15" ht="35.1" customHeight="1" x14ac:dyDescent="0.4">
      <c r="A126" s="57">
        <v>21</v>
      </c>
      <c r="B126" s="61" t="s">
        <v>29</v>
      </c>
      <c r="C126" s="37">
        <v>0</v>
      </c>
      <c r="D126" s="37">
        <v>4.5047585353780055E-2</v>
      </c>
      <c r="E126" s="37">
        <v>0.12017726330255107</v>
      </c>
      <c r="F126" s="37">
        <v>0</v>
      </c>
      <c r="G126" s="37">
        <v>0</v>
      </c>
      <c r="H126" s="37">
        <v>0</v>
      </c>
      <c r="I126" s="37">
        <v>3.8990003529634186E-2</v>
      </c>
      <c r="J126" s="37">
        <v>0</v>
      </c>
      <c r="K126" s="37">
        <f t="shared" si="4"/>
        <v>0.14923838350419591</v>
      </c>
      <c r="L126" s="37">
        <v>0</v>
      </c>
      <c r="M126" s="37">
        <v>0</v>
      </c>
      <c r="N126" s="38">
        <v>0</v>
      </c>
      <c r="O126" s="76">
        <f t="shared" si="3"/>
        <v>3.2686486330231301E-2</v>
      </c>
    </row>
    <row r="127" spans="1:15" ht="35.1" customHeight="1" x14ac:dyDescent="0.4">
      <c r="A127" s="57">
        <v>22</v>
      </c>
      <c r="B127" s="61" t="s">
        <v>30</v>
      </c>
      <c r="C127" s="37">
        <v>0</v>
      </c>
      <c r="D127" s="37">
        <v>3.1264573442773738E-2</v>
      </c>
      <c r="E127" s="37">
        <v>0</v>
      </c>
      <c r="F127" s="37">
        <v>0</v>
      </c>
      <c r="G127" s="37">
        <v>0</v>
      </c>
      <c r="H127" s="37">
        <v>0</v>
      </c>
      <c r="I127" s="37">
        <v>2.454392010276189E-2</v>
      </c>
      <c r="J127" s="37">
        <v>0</v>
      </c>
      <c r="K127" s="37">
        <f t="shared" si="4"/>
        <v>0</v>
      </c>
      <c r="L127" s="37">
        <v>1.7226167780681409E-2</v>
      </c>
      <c r="M127" s="37">
        <v>0</v>
      </c>
      <c r="N127" s="38">
        <v>0</v>
      </c>
      <c r="O127" s="76">
        <f t="shared" si="3"/>
        <v>1.9751514167129454E-2</v>
      </c>
    </row>
    <row r="128" spans="1:15" ht="35.1" customHeight="1" x14ac:dyDescent="0.4">
      <c r="A128" s="57">
        <v>23</v>
      </c>
      <c r="B128" s="61" t="s">
        <v>55</v>
      </c>
      <c r="C128" s="37">
        <v>0</v>
      </c>
      <c r="D128" s="37">
        <v>2.057716542431929E-3</v>
      </c>
      <c r="E128" s="37">
        <v>0</v>
      </c>
      <c r="F128" s="37">
        <v>0</v>
      </c>
      <c r="G128" s="37">
        <v>0</v>
      </c>
      <c r="H128" s="37">
        <v>0</v>
      </c>
      <c r="I128" s="37">
        <v>6.7647999147370953E-3</v>
      </c>
      <c r="J128" s="37">
        <v>0.32660706461230782</v>
      </c>
      <c r="K128" s="37">
        <f t="shared" si="4"/>
        <v>0</v>
      </c>
      <c r="L128" s="37">
        <v>0</v>
      </c>
      <c r="M128" s="37">
        <v>0</v>
      </c>
      <c r="N128" s="38">
        <v>0</v>
      </c>
      <c r="O128" s="76">
        <f t="shared" si="3"/>
        <v>9.2891313680972636E-3</v>
      </c>
    </row>
    <row r="129" spans="1:15" ht="35.1" customHeight="1" x14ac:dyDescent="0.4">
      <c r="A129" s="57">
        <v>24</v>
      </c>
      <c r="B129" s="61" t="s">
        <v>32</v>
      </c>
      <c r="C129" s="37">
        <v>0</v>
      </c>
      <c r="D129" s="37">
        <v>9.2012286573829962E-4</v>
      </c>
      <c r="E129" s="37">
        <v>0</v>
      </c>
      <c r="F129" s="37">
        <v>0</v>
      </c>
      <c r="G129" s="37">
        <v>0</v>
      </c>
      <c r="H129" s="37">
        <v>0</v>
      </c>
      <c r="I129" s="37">
        <v>2.8139218843869543E-3</v>
      </c>
      <c r="J129" s="37">
        <v>0</v>
      </c>
      <c r="K129" s="37">
        <f t="shared" si="4"/>
        <v>0</v>
      </c>
      <c r="L129" s="37">
        <v>0</v>
      </c>
      <c r="M129" s="37">
        <v>0</v>
      </c>
      <c r="N129" s="38">
        <v>0</v>
      </c>
      <c r="O129" s="76">
        <f t="shared" si="3"/>
        <v>1.1904024165801288E-3</v>
      </c>
    </row>
    <row r="130" spans="1:15" ht="35.1" customHeight="1" x14ac:dyDescent="0.4">
      <c r="A130" s="57">
        <v>25</v>
      </c>
      <c r="B130" s="61" t="s">
        <v>31</v>
      </c>
      <c r="C130" s="37">
        <v>0</v>
      </c>
      <c r="D130" s="37">
        <v>4.7290731773469208E-2</v>
      </c>
      <c r="E130" s="37">
        <v>0.1577753533300873</v>
      </c>
      <c r="F130" s="37">
        <v>0</v>
      </c>
      <c r="G130" s="37">
        <v>0</v>
      </c>
      <c r="H130" s="37">
        <v>0</v>
      </c>
      <c r="I130" s="37">
        <v>2.0406906583487556E-2</v>
      </c>
      <c r="J130" s="37">
        <v>0</v>
      </c>
      <c r="K130" s="37">
        <f t="shared" si="4"/>
        <v>0.18095348130731712</v>
      </c>
      <c r="L130" s="37">
        <v>1.1882895595621678E-3</v>
      </c>
      <c r="M130" s="37">
        <v>0</v>
      </c>
      <c r="N130" s="38">
        <v>0.26756133835513179</v>
      </c>
      <c r="O130" s="76">
        <f t="shared" si="3"/>
        <v>3.4824431717085859E-2</v>
      </c>
    </row>
    <row r="131" spans="1:15" ht="35.1" customHeight="1" x14ac:dyDescent="0.4">
      <c r="A131" s="57">
        <v>26</v>
      </c>
      <c r="B131" s="61" t="s">
        <v>33</v>
      </c>
      <c r="C131" s="37">
        <v>0</v>
      </c>
      <c r="D131" s="37">
        <v>2.6272160328335262E-3</v>
      </c>
      <c r="E131" s="37">
        <v>0</v>
      </c>
      <c r="F131" s="37">
        <v>0</v>
      </c>
      <c r="G131" s="37">
        <v>0</v>
      </c>
      <c r="H131" s="37">
        <v>1.3244885728647888E-4</v>
      </c>
      <c r="I131" s="37">
        <v>7.1890707529326052E-4</v>
      </c>
      <c r="J131" s="37">
        <v>0</v>
      </c>
      <c r="K131" s="37">
        <f t="shared" si="4"/>
        <v>0</v>
      </c>
      <c r="L131" s="37">
        <v>0</v>
      </c>
      <c r="M131" s="37">
        <v>0</v>
      </c>
      <c r="N131" s="38">
        <v>0</v>
      </c>
      <c r="O131" s="76">
        <f t="shared" si="3"/>
        <v>1.1481004095234295E-3</v>
      </c>
    </row>
    <row r="132" spans="1:15" ht="35.1" customHeight="1" x14ac:dyDescent="0.4">
      <c r="A132" s="57">
        <v>27</v>
      </c>
      <c r="B132" s="61" t="s">
        <v>34</v>
      </c>
      <c r="C132" s="37">
        <v>0</v>
      </c>
      <c r="D132" s="37">
        <v>0</v>
      </c>
      <c r="E132" s="37">
        <v>0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f t="shared" si="4"/>
        <v>0</v>
      </c>
      <c r="L132" s="37">
        <v>0</v>
      </c>
      <c r="M132" s="37">
        <v>0</v>
      </c>
      <c r="N132" s="38">
        <v>0</v>
      </c>
      <c r="O132" s="76">
        <f t="shared" si="3"/>
        <v>0</v>
      </c>
    </row>
    <row r="133" spans="1:15" ht="35.1" customHeight="1" x14ac:dyDescent="0.4">
      <c r="A133" s="57">
        <v>28</v>
      </c>
      <c r="B133" s="61" t="s">
        <v>35</v>
      </c>
      <c r="C133" s="37">
        <v>0</v>
      </c>
      <c r="D133" s="37">
        <v>1.6764224049039496E-2</v>
      </c>
      <c r="E133" s="37">
        <v>0</v>
      </c>
      <c r="F133" s="37">
        <v>0</v>
      </c>
      <c r="G133" s="37">
        <v>0</v>
      </c>
      <c r="H133" s="37">
        <v>0</v>
      </c>
      <c r="I133" s="37">
        <v>3.1967014646416818E-2</v>
      </c>
      <c r="J133" s="37">
        <v>0</v>
      </c>
      <c r="K133" s="37">
        <f t="shared" si="4"/>
        <v>1.3022061970802249E-2</v>
      </c>
      <c r="L133" s="37">
        <v>0</v>
      </c>
      <c r="M133" s="37">
        <v>0</v>
      </c>
      <c r="N133" s="38">
        <v>0</v>
      </c>
      <c r="O133" s="76">
        <f t="shared" si="3"/>
        <v>1.6051248053350585E-2</v>
      </c>
    </row>
    <row r="134" spans="1:15" ht="35.1" customHeight="1" x14ac:dyDescent="0.4">
      <c r="A134" s="57">
        <v>29</v>
      </c>
      <c r="B134" s="61" t="s">
        <v>36</v>
      </c>
      <c r="C134" s="37">
        <v>0</v>
      </c>
      <c r="D134" s="37">
        <v>6.2869792601706271E-3</v>
      </c>
      <c r="E134" s="37">
        <v>0</v>
      </c>
      <c r="F134" s="37">
        <v>0</v>
      </c>
      <c r="G134" s="37">
        <v>0</v>
      </c>
      <c r="H134" s="37">
        <v>0</v>
      </c>
      <c r="I134" s="37">
        <v>1.6213089604090399E-2</v>
      </c>
      <c r="J134" s="37">
        <v>0</v>
      </c>
      <c r="K134" s="37">
        <f t="shared" si="4"/>
        <v>0</v>
      </c>
      <c r="L134" s="37">
        <v>0</v>
      </c>
      <c r="M134" s="37">
        <v>0</v>
      </c>
      <c r="N134" s="38">
        <v>0</v>
      </c>
      <c r="O134" s="76">
        <f t="shared" si="3"/>
        <v>7.2008228594023478E-3</v>
      </c>
    </row>
    <row r="135" spans="1:15" ht="35.1" customHeight="1" x14ac:dyDescent="0.4">
      <c r="A135" s="57">
        <v>30</v>
      </c>
      <c r="B135" s="61" t="s">
        <v>37</v>
      </c>
      <c r="C135" s="37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0</v>
      </c>
      <c r="I135" s="37">
        <v>0</v>
      </c>
      <c r="J135" s="37">
        <v>0</v>
      </c>
      <c r="K135" s="37">
        <f t="shared" si="4"/>
        <v>0</v>
      </c>
      <c r="L135" s="37">
        <v>0</v>
      </c>
      <c r="M135" s="37">
        <v>0</v>
      </c>
      <c r="N135" s="38">
        <v>0</v>
      </c>
      <c r="O135" s="76">
        <f t="shared" si="3"/>
        <v>0</v>
      </c>
    </row>
    <row r="136" spans="1:15" ht="35.1" customHeight="1" x14ac:dyDescent="0.4">
      <c r="A136" s="57">
        <v>31</v>
      </c>
      <c r="B136" s="61" t="s">
        <v>49</v>
      </c>
      <c r="C136" s="37">
        <v>0</v>
      </c>
      <c r="D136" s="37">
        <v>2.1523145885673597E-2</v>
      </c>
      <c r="E136" s="37">
        <v>0.14306191488465034</v>
      </c>
      <c r="F136" s="37">
        <v>0</v>
      </c>
      <c r="G136" s="37">
        <v>8.1168831168831168E-2</v>
      </c>
      <c r="H136" s="37">
        <v>7.7487150635979926E-2</v>
      </c>
      <c r="I136" s="37">
        <v>1.7276249001305838E-2</v>
      </c>
      <c r="J136" s="37">
        <v>0</v>
      </c>
      <c r="K136" s="37">
        <f t="shared" si="4"/>
        <v>3.812023923509151E-3</v>
      </c>
      <c r="L136" s="37">
        <v>0</v>
      </c>
      <c r="M136" s="37">
        <v>3.912893320873214E-2</v>
      </c>
      <c r="N136" s="38">
        <v>0</v>
      </c>
      <c r="O136" s="76">
        <f t="shared" si="3"/>
        <v>2.4284331483936061E-2</v>
      </c>
    </row>
    <row r="137" spans="1:15" ht="35.1" customHeight="1" x14ac:dyDescent="0.4">
      <c r="A137" s="57">
        <v>32</v>
      </c>
      <c r="B137" s="61" t="s">
        <v>38</v>
      </c>
      <c r="C137" s="37">
        <v>1.0886164494810365E-2</v>
      </c>
      <c r="D137" s="37">
        <v>4.1105145204803768E-5</v>
      </c>
      <c r="E137" s="37">
        <v>0</v>
      </c>
      <c r="F137" s="37">
        <v>1</v>
      </c>
      <c r="G137" s="37">
        <v>0</v>
      </c>
      <c r="H137" s="37">
        <v>0</v>
      </c>
      <c r="I137" s="37">
        <v>0</v>
      </c>
      <c r="J137" s="37">
        <v>0</v>
      </c>
      <c r="K137" s="37">
        <f t="shared" si="4"/>
        <v>7.1157779905504145E-3</v>
      </c>
      <c r="L137" s="37">
        <v>0</v>
      </c>
      <c r="M137" s="37">
        <v>0</v>
      </c>
      <c r="N137" s="38">
        <v>0</v>
      </c>
      <c r="O137" s="76">
        <f t="shared" si="3"/>
        <v>9.2851864504009309E-4</v>
      </c>
    </row>
    <row r="138" spans="1:15" ht="35.1" customHeight="1" x14ac:dyDescent="0.4">
      <c r="A138" s="57">
        <v>33</v>
      </c>
      <c r="B138" s="61" t="s">
        <v>39</v>
      </c>
      <c r="C138" s="37">
        <v>0</v>
      </c>
      <c r="D138" s="37">
        <v>9.8202651176467932E-3</v>
      </c>
      <c r="E138" s="37">
        <v>2.104547177641963E-2</v>
      </c>
      <c r="F138" s="37">
        <v>0</v>
      </c>
      <c r="G138" s="37">
        <v>0</v>
      </c>
      <c r="H138" s="37">
        <v>0</v>
      </c>
      <c r="I138" s="37">
        <v>7.6263692110555377E-3</v>
      </c>
      <c r="J138" s="37">
        <v>0</v>
      </c>
      <c r="K138" s="37">
        <f t="shared" si="4"/>
        <v>6.7562241291231326E-2</v>
      </c>
      <c r="L138" s="37">
        <v>0</v>
      </c>
      <c r="M138" s="37">
        <v>0</v>
      </c>
      <c r="N138" s="38">
        <v>0</v>
      </c>
      <c r="O138" s="76">
        <f t="shared" si="3"/>
        <v>7.7149824114479282E-3</v>
      </c>
    </row>
    <row r="139" spans="1:15" ht="35.1" customHeight="1" x14ac:dyDescent="0.4">
      <c r="A139" s="57">
        <v>34</v>
      </c>
      <c r="B139" s="61" t="s">
        <v>40</v>
      </c>
      <c r="C139" s="39">
        <v>0</v>
      </c>
      <c r="D139" s="39">
        <v>5.0520682738895565E-4</v>
      </c>
      <c r="E139" s="39">
        <v>2.1281937751435583E-3</v>
      </c>
      <c r="F139" s="39">
        <v>0</v>
      </c>
      <c r="G139" s="39">
        <v>0</v>
      </c>
      <c r="H139" s="39">
        <v>0</v>
      </c>
      <c r="I139" s="39">
        <v>6.7207098527472626E-4</v>
      </c>
      <c r="J139" s="39">
        <v>0</v>
      </c>
      <c r="K139" s="37">
        <f t="shared" si="4"/>
        <v>0</v>
      </c>
      <c r="L139" s="39">
        <v>0</v>
      </c>
      <c r="M139" s="39">
        <v>0</v>
      </c>
      <c r="N139" s="40">
        <v>0</v>
      </c>
      <c r="O139" s="76">
        <f t="shared" si="3"/>
        <v>4.0313838924536016E-4</v>
      </c>
    </row>
    <row r="140" spans="1:15" ht="35.1" customHeight="1" x14ac:dyDescent="0.4">
      <c r="A140" s="57">
        <v>35</v>
      </c>
      <c r="B140" s="61" t="s">
        <v>56</v>
      </c>
      <c r="C140" s="41">
        <v>0</v>
      </c>
      <c r="D140" s="41">
        <v>1.5588335835360198E-3</v>
      </c>
      <c r="E140" s="41">
        <v>0</v>
      </c>
      <c r="F140" s="41">
        <v>0</v>
      </c>
      <c r="G140" s="41">
        <v>0</v>
      </c>
      <c r="H140" s="41">
        <v>0</v>
      </c>
      <c r="I140" s="41">
        <v>2.2890030120517059E-3</v>
      </c>
      <c r="J140" s="41">
        <v>4.6333770050988508E-2</v>
      </c>
      <c r="K140" s="37">
        <f t="shared" si="4"/>
        <v>0</v>
      </c>
      <c r="L140" s="41">
        <v>0</v>
      </c>
      <c r="M140" s="41">
        <v>0</v>
      </c>
      <c r="N140" s="42">
        <v>0</v>
      </c>
      <c r="O140" s="76">
        <f t="shared" si="3"/>
        <v>2.169000898492114E-3</v>
      </c>
    </row>
    <row r="141" spans="1:15" ht="35.1" customHeight="1" x14ac:dyDescent="0.4">
      <c r="A141" s="57">
        <v>36</v>
      </c>
      <c r="B141" s="61" t="s">
        <v>57</v>
      </c>
      <c r="C141" s="41">
        <v>0</v>
      </c>
      <c r="D141" s="41">
        <v>0</v>
      </c>
      <c r="E141" s="41">
        <v>0</v>
      </c>
      <c r="F141" s="41">
        <v>0</v>
      </c>
      <c r="G141" s="41">
        <v>0</v>
      </c>
      <c r="H141" s="41">
        <v>0</v>
      </c>
      <c r="I141" s="41">
        <v>0</v>
      </c>
      <c r="J141" s="41">
        <v>0</v>
      </c>
      <c r="K141" s="37">
        <f t="shared" si="4"/>
        <v>0</v>
      </c>
      <c r="L141" s="41">
        <v>0</v>
      </c>
      <c r="M141" s="41">
        <v>0</v>
      </c>
      <c r="N141" s="42">
        <v>0</v>
      </c>
      <c r="O141" s="76">
        <f t="shared" si="3"/>
        <v>0</v>
      </c>
    </row>
    <row r="142" spans="1:15" ht="35.1" customHeight="1" x14ac:dyDescent="0.4">
      <c r="A142" s="57">
        <v>37</v>
      </c>
      <c r="B142" s="61" t="s">
        <v>41</v>
      </c>
      <c r="C142" s="41">
        <v>0</v>
      </c>
      <c r="D142" s="41">
        <v>0</v>
      </c>
      <c r="E142" s="41">
        <v>0</v>
      </c>
      <c r="F142" s="41">
        <v>0</v>
      </c>
      <c r="G142" s="41">
        <v>0</v>
      </c>
      <c r="H142" s="41">
        <v>0</v>
      </c>
      <c r="I142" s="41">
        <v>0</v>
      </c>
      <c r="J142" s="41">
        <v>0</v>
      </c>
      <c r="K142" s="37">
        <f t="shared" si="4"/>
        <v>0</v>
      </c>
      <c r="L142" s="41">
        <v>0</v>
      </c>
      <c r="M142" s="41">
        <v>0</v>
      </c>
      <c r="N142" s="42">
        <v>0</v>
      </c>
      <c r="O142" s="76">
        <f t="shared" si="3"/>
        <v>0</v>
      </c>
    </row>
    <row r="143" spans="1:15" ht="35.1" customHeight="1" x14ac:dyDescent="0.4">
      <c r="A143" s="57">
        <v>38</v>
      </c>
      <c r="B143" s="61" t="s">
        <v>58</v>
      </c>
      <c r="C143" s="39">
        <v>0</v>
      </c>
      <c r="D143" s="39">
        <v>0</v>
      </c>
      <c r="E143" s="39">
        <v>0</v>
      </c>
      <c r="F143" s="39">
        <v>0</v>
      </c>
      <c r="G143" s="39">
        <v>0</v>
      </c>
      <c r="H143" s="39">
        <v>0</v>
      </c>
      <c r="I143" s="39">
        <v>0</v>
      </c>
      <c r="J143" s="39">
        <v>0</v>
      </c>
      <c r="K143" s="37">
        <f t="shared" si="4"/>
        <v>0</v>
      </c>
      <c r="L143" s="39">
        <v>0</v>
      </c>
      <c r="M143" s="39">
        <v>0</v>
      </c>
      <c r="N143" s="40">
        <v>0</v>
      </c>
      <c r="O143" s="76">
        <f t="shared" si="3"/>
        <v>0</v>
      </c>
    </row>
    <row r="144" spans="1:15" ht="35.1" customHeight="1" x14ac:dyDescent="0.4">
      <c r="A144" s="57">
        <v>39</v>
      </c>
      <c r="B144" s="61" t="s">
        <v>43</v>
      </c>
      <c r="C144" s="39">
        <v>0</v>
      </c>
      <c r="D144" s="39">
        <v>6.9984144656383852E-4</v>
      </c>
      <c r="E144" s="39">
        <v>0</v>
      </c>
      <c r="F144" s="39">
        <v>0</v>
      </c>
      <c r="G144" s="39">
        <v>0</v>
      </c>
      <c r="H144" s="39">
        <v>6.3424475402088024E-2</v>
      </c>
      <c r="I144" s="39">
        <v>7.4738551982178581E-4</v>
      </c>
      <c r="J144" s="39">
        <v>0</v>
      </c>
      <c r="K144" s="37">
        <f t="shared" si="4"/>
        <v>0</v>
      </c>
      <c r="L144" s="39">
        <v>0</v>
      </c>
      <c r="M144" s="39">
        <v>2.2250212344417808E-4</v>
      </c>
      <c r="N144" s="40">
        <v>0</v>
      </c>
      <c r="O144" s="76">
        <f t="shared" si="3"/>
        <v>7.0550921757864165E-3</v>
      </c>
    </row>
    <row r="145" spans="1:15" ht="35.1" customHeight="1" x14ac:dyDescent="0.4">
      <c r="A145" s="57">
        <v>40</v>
      </c>
      <c r="B145" s="61" t="s">
        <v>42</v>
      </c>
      <c r="C145" s="39">
        <v>0</v>
      </c>
      <c r="D145" s="39">
        <v>0</v>
      </c>
      <c r="E145" s="39">
        <v>0</v>
      </c>
      <c r="F145" s="39">
        <v>0</v>
      </c>
      <c r="G145" s="39">
        <v>0</v>
      </c>
      <c r="H145" s="39">
        <v>0</v>
      </c>
      <c r="I145" s="39">
        <v>0</v>
      </c>
      <c r="J145" s="39">
        <v>0</v>
      </c>
      <c r="K145" s="37">
        <f t="shared" si="4"/>
        <v>0</v>
      </c>
      <c r="L145" s="39">
        <v>0</v>
      </c>
      <c r="M145" s="39">
        <v>0</v>
      </c>
      <c r="N145" s="40">
        <v>0</v>
      </c>
      <c r="O145" s="76">
        <f t="shared" si="3"/>
        <v>0</v>
      </c>
    </row>
    <row r="146" spans="1:15" ht="35.1" customHeight="1" x14ac:dyDescent="0.4">
      <c r="A146" s="57">
        <v>41</v>
      </c>
      <c r="B146" s="61" t="s">
        <v>44</v>
      </c>
      <c r="C146" s="39">
        <v>0</v>
      </c>
      <c r="D146" s="39">
        <v>2.857285395131114E-2</v>
      </c>
      <c r="E146" s="39">
        <v>3.0740576752073624E-2</v>
      </c>
      <c r="F146" s="39">
        <v>0</v>
      </c>
      <c r="G146" s="39">
        <v>0</v>
      </c>
      <c r="H146" s="39">
        <v>0</v>
      </c>
      <c r="I146" s="39">
        <v>2.8983811028915892E-2</v>
      </c>
      <c r="J146" s="39">
        <v>0.62705916533670358</v>
      </c>
      <c r="K146" s="37">
        <f t="shared" si="4"/>
        <v>6.494559277089665E-3</v>
      </c>
      <c r="L146" s="39">
        <v>0</v>
      </c>
      <c r="M146" s="39">
        <v>0</v>
      </c>
      <c r="N146" s="40">
        <v>0</v>
      </c>
      <c r="O146" s="76">
        <f t="shared" si="3"/>
        <v>3.1785296591418676E-2</v>
      </c>
    </row>
    <row r="147" spans="1:15" ht="35.1" customHeight="1" x14ac:dyDescent="0.4">
      <c r="A147" s="57">
        <v>42</v>
      </c>
      <c r="B147" s="62" t="s">
        <v>45</v>
      </c>
      <c r="C147" s="41">
        <v>0</v>
      </c>
      <c r="D147" s="41">
        <v>1.8672978355857438E-3</v>
      </c>
      <c r="E147" s="41">
        <v>7.0939792504785288E-3</v>
      </c>
      <c r="F147" s="41">
        <v>0</v>
      </c>
      <c r="G147" s="41">
        <v>0</v>
      </c>
      <c r="H147" s="41">
        <v>7.5334814914311928E-5</v>
      </c>
      <c r="I147" s="41">
        <v>2.470760678973911E-4</v>
      </c>
      <c r="J147" s="41">
        <v>0</v>
      </c>
      <c r="K147" s="37">
        <f t="shared" si="4"/>
        <v>1.9314254545779702E-2</v>
      </c>
      <c r="L147" s="41">
        <v>0</v>
      </c>
      <c r="M147" s="41">
        <v>0</v>
      </c>
      <c r="N147" s="42">
        <v>0</v>
      </c>
      <c r="O147" s="77">
        <f t="shared" si="3"/>
        <v>1.2986533179635041E-3</v>
      </c>
    </row>
    <row r="148" spans="1:15" ht="30" customHeight="1" thickBot="1" x14ac:dyDescent="0.45">
      <c r="A148" s="58">
        <v>43</v>
      </c>
      <c r="B148" s="65" t="s">
        <v>61</v>
      </c>
      <c r="C148" s="41">
        <v>0</v>
      </c>
      <c r="D148" s="41">
        <v>1.2363162903906363E-3</v>
      </c>
      <c r="E148" s="41">
        <v>1.0049803938177915E-2</v>
      </c>
      <c r="F148" s="41">
        <v>0</v>
      </c>
      <c r="G148" s="41">
        <v>0</v>
      </c>
      <c r="H148" s="41">
        <v>0</v>
      </c>
      <c r="I148" s="41">
        <v>0</v>
      </c>
      <c r="J148" s="41">
        <v>0</v>
      </c>
      <c r="K148" s="37">
        <f t="shared" si="4"/>
        <v>0</v>
      </c>
      <c r="L148" s="41">
        <v>0</v>
      </c>
      <c r="M148" s="41">
        <v>0</v>
      </c>
      <c r="N148" s="42">
        <v>0</v>
      </c>
      <c r="O148" s="77">
        <f t="shared" si="3"/>
        <v>5.2237652980140149E-4</v>
      </c>
    </row>
    <row r="149" spans="1:15" ht="35.25" customHeight="1" thickBot="1" x14ac:dyDescent="0.4">
      <c r="A149" s="8"/>
      <c r="B149" s="66" t="s">
        <v>46</v>
      </c>
      <c r="C149" s="47">
        <f>SUM(C106:C148)</f>
        <v>1</v>
      </c>
      <c r="D149" s="47">
        <f t="shared" ref="D149:O149" si="5">SUM(D106:D148)</f>
        <v>1.0000000000000007</v>
      </c>
      <c r="E149" s="47">
        <f t="shared" si="5"/>
        <v>0.99999999999999989</v>
      </c>
      <c r="F149" s="47">
        <f t="shared" si="5"/>
        <v>1</v>
      </c>
      <c r="G149" s="47">
        <f t="shared" si="5"/>
        <v>1</v>
      </c>
      <c r="H149" s="47">
        <f t="shared" si="5"/>
        <v>1.0000000000000002</v>
      </c>
      <c r="I149" s="47">
        <f t="shared" si="5"/>
        <v>1</v>
      </c>
      <c r="J149" s="47">
        <f t="shared" si="5"/>
        <v>0.99999999999999989</v>
      </c>
      <c r="K149" s="47">
        <f t="shared" si="5"/>
        <v>0.99999999999999989</v>
      </c>
      <c r="L149" s="47">
        <f t="shared" si="5"/>
        <v>1</v>
      </c>
      <c r="M149" s="47">
        <f t="shared" si="5"/>
        <v>0.99999999999999989</v>
      </c>
      <c r="N149" s="47">
        <f t="shared" si="5"/>
        <v>1</v>
      </c>
      <c r="O149" s="47">
        <f t="shared" si="5"/>
        <v>0.99999999999999989</v>
      </c>
    </row>
  </sheetData>
  <mergeCells count="2">
    <mergeCell ref="B1:C1"/>
    <mergeCell ref="C104:E104"/>
  </mergeCells>
  <pageMargins left="1.44" right="0.7" top="0.3" bottom="0.24" header="0.17" footer="0.17"/>
  <pageSetup scale="18" orientation="landscape" r:id="rId1"/>
  <rowBreaks count="1" manualBreakCount="1">
    <brk id="102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Jan-Dec 17</vt:lpstr>
      <vt:lpstr>'Jan-Dec 17'!Print_Area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Esme Hooper</dc:creator>
  <cp:lastModifiedBy>Tijani Shaibu</cp:lastModifiedBy>
  <dcterms:created xsi:type="dcterms:W3CDTF">2016-08-11T18:56:23Z</dcterms:created>
  <dcterms:modified xsi:type="dcterms:W3CDTF">2018-06-13T18:31:54Z</dcterms:modified>
</cp:coreProperties>
</file>