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icto\Documents\c-git-repos\EstimateFossilExtinction\data\"/>
    </mc:Choice>
  </mc:AlternateContent>
  <xr:revisionPtr revIDLastSave="0" documentId="13_ncr:1_{4F29FAF6-0131-410D-979A-0E6ECD14B079}" xr6:coauthVersionLast="47" xr6:coauthVersionMax="47" xr10:uidLastSave="{00000000-0000-0000-0000-000000000000}"/>
  <bookViews>
    <workbookView xWindow="-27990" yWindow="-120" windowWidth="28110" windowHeight="16440" tabRatio="832" firstSheet="16" activeTab="16" xr2:uid="{00000000-000D-0000-FFFF-FFFF00000000}"/>
  </bookViews>
  <sheets>
    <sheet name="Master Checklist" sheetId="36" r:id="rId1"/>
    <sheet name="ArcSimAL" sheetId="5" r:id="rId2"/>
    <sheet name="BisPriscus.ext" sheetId="11" r:id="rId3"/>
    <sheet name="BisonPriscus.Inv" sheetId="26" r:id="rId4"/>
    <sheet name="BisonXEur.ext+inv" sheetId="9" r:id="rId5"/>
    <sheet name="CervusElaEBer" sheetId="22" r:id="rId6"/>
    <sheet name="Coelod.ant.Brit" sheetId="17" r:id="rId7"/>
    <sheet name="Coelod.ant.Russ" sheetId="29" r:id="rId8"/>
    <sheet name="Coelod.ant.Wrang" sheetId="16" r:id="rId9"/>
    <sheet name="CrocCroc.Eur" sheetId="33" r:id="rId10"/>
    <sheet name="EquusCabEBer" sheetId="3" r:id="rId11"/>
    <sheet name="EquusFraEBer" sheetId="4" r:id="rId12"/>
    <sheet name="MammothEurCladeI" sheetId="31" r:id="rId13"/>
    <sheet name="MammothEurCladeIII" sheetId="30" r:id="rId14"/>
    <sheet name="MammothPrimEBer" sheetId="1" r:id="rId15"/>
    <sheet name="Mammoths NA Fig 2" sheetId="27" r:id="rId16"/>
    <sheet name="Mammoths Eurasian" sheetId="28" r:id="rId17"/>
    <sheet name="MastodonNA" sheetId="35" r:id="rId18"/>
    <sheet name="Megaloceros" sheetId="34" r:id="rId19"/>
    <sheet name="NeandertalEur" sheetId="18" r:id="rId20"/>
    <sheet name="OvibosMos" sheetId="19" r:id="rId21"/>
    <sheet name="Paleolox.Japan" sheetId="20" r:id="rId22"/>
    <sheet name="Panth.leo.spe.Ber.Ext" sheetId="7" r:id="rId23"/>
    <sheet name="Pant.leo.spe.Ber.Inv" sheetId="23" r:id="rId24"/>
    <sheet name="Panth.leo.spe.NW.ext" sheetId="8" r:id="rId25"/>
    <sheet name="Panth.leo.spe.OW.ext" sheetId="14" r:id="rId26"/>
    <sheet name="Saiga.tat.EBer" sheetId="6" r:id="rId27"/>
    <sheet name="Saiga.tat.Ger" sheetId="10" r:id="rId28"/>
    <sheet name="Ursus.spe.Ger2.ext" sheetId="12" r:id="rId29"/>
    <sheet name="Ursus.spe.Ger1.inv" sheetId="24" r:id="rId30"/>
    <sheet name="Ursus.spe.Eur.ext" sheetId="13" r:id="rId31"/>
    <sheet name="Ursus.arctos.EBer.inv" sheetId="21" r:id="rId32"/>
  </sheets>
  <calcPr calcId="191029" calcMode="autoNoTable" iterate="1" iterateCount="1" iterateDelta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36" i="1"/>
  <c r="U4" i="31"/>
  <c r="U5" i="26"/>
  <c r="U5" i="24"/>
  <c r="U4" i="23"/>
  <c r="U4" i="22"/>
  <c r="U3" i="21"/>
  <c r="U13" i="9"/>
  <c r="K11" i="9"/>
  <c r="L11" i="9"/>
  <c r="M11" i="9"/>
  <c r="N11" i="9"/>
  <c r="K48" i="34"/>
  <c r="L48" i="34"/>
  <c r="M48" i="34"/>
  <c r="N48" i="34"/>
  <c r="K81" i="33"/>
  <c r="L81" i="33"/>
  <c r="M81" i="33"/>
  <c r="N81" i="33"/>
  <c r="K205" i="28"/>
  <c r="L205" i="28"/>
  <c r="M205" i="28"/>
  <c r="N205" i="28"/>
  <c r="K3" i="23"/>
  <c r="L3" i="23"/>
  <c r="M3" i="23"/>
  <c r="N3" i="23"/>
  <c r="K197" i="29"/>
  <c r="L197" i="29"/>
  <c r="M197" i="29"/>
  <c r="N197" i="29"/>
  <c r="K24" i="35"/>
  <c r="L24" i="35"/>
  <c r="K24" i="9"/>
  <c r="L24" i="9"/>
  <c r="M24" i="9"/>
  <c r="N24" i="9"/>
  <c r="U3" i="1"/>
  <c r="S3" i="35"/>
  <c r="K4" i="35"/>
  <c r="L4" i="35"/>
  <c r="N4" i="35"/>
  <c r="M4" i="35"/>
  <c r="K23" i="35"/>
  <c r="L23" i="35"/>
  <c r="K22" i="35"/>
  <c r="L22" i="35"/>
  <c r="K21" i="35"/>
  <c r="L21" i="35"/>
  <c r="K20" i="35"/>
  <c r="L20" i="35"/>
  <c r="K19" i="35"/>
  <c r="L19" i="35"/>
  <c r="K18" i="35"/>
  <c r="L18" i="35"/>
  <c r="K17" i="35"/>
  <c r="L17" i="35"/>
  <c r="K16" i="35"/>
  <c r="L16" i="35"/>
  <c r="K15" i="35"/>
  <c r="L15" i="35"/>
  <c r="K14" i="35"/>
  <c r="L14" i="35"/>
  <c r="K13" i="35"/>
  <c r="L13" i="35"/>
  <c r="K12" i="35"/>
  <c r="L12" i="35"/>
  <c r="K11" i="35"/>
  <c r="L11" i="35"/>
  <c r="K10" i="35"/>
  <c r="L10" i="35"/>
  <c r="K9" i="35"/>
  <c r="L9" i="35"/>
  <c r="K8" i="35"/>
  <c r="L8" i="35"/>
  <c r="K7" i="35"/>
  <c r="L7" i="35"/>
  <c r="K6" i="35"/>
  <c r="L6" i="35"/>
  <c r="K5" i="35"/>
  <c r="L5" i="35"/>
  <c r="U4" i="34"/>
  <c r="K47" i="34"/>
  <c r="L47" i="34"/>
  <c r="M47" i="34"/>
  <c r="N47" i="34"/>
  <c r="P47" i="34"/>
  <c r="O47" i="34"/>
  <c r="U4" i="33"/>
  <c r="K4" i="33"/>
  <c r="L4" i="33"/>
  <c r="M4" i="33"/>
  <c r="N4" i="33"/>
  <c r="P4" i="33"/>
  <c r="O4" i="33"/>
  <c r="P12" i="9"/>
  <c r="O12" i="9"/>
  <c r="K46" i="34"/>
  <c r="L46" i="34"/>
  <c r="M46" i="34"/>
  <c r="N46" i="34"/>
  <c r="K45" i="34"/>
  <c r="L45" i="34"/>
  <c r="M45" i="34"/>
  <c r="N45" i="34"/>
  <c r="K44" i="34"/>
  <c r="L44" i="34"/>
  <c r="M44" i="34"/>
  <c r="N44" i="34"/>
  <c r="K43" i="34"/>
  <c r="L43" i="34"/>
  <c r="M43" i="34"/>
  <c r="N43" i="34"/>
  <c r="K42" i="34"/>
  <c r="L42" i="34"/>
  <c r="M42" i="34"/>
  <c r="N42" i="34"/>
  <c r="K41" i="34"/>
  <c r="L41" i="34"/>
  <c r="M41" i="34"/>
  <c r="N41" i="34"/>
  <c r="K40" i="34"/>
  <c r="L40" i="34"/>
  <c r="M40" i="34"/>
  <c r="N40" i="34"/>
  <c r="K39" i="34"/>
  <c r="L39" i="34"/>
  <c r="M39" i="34"/>
  <c r="N39" i="34"/>
  <c r="K38" i="34"/>
  <c r="L38" i="34"/>
  <c r="M38" i="34"/>
  <c r="N38" i="34"/>
  <c r="K37" i="34"/>
  <c r="L37" i="34"/>
  <c r="M37" i="34"/>
  <c r="N37" i="34"/>
  <c r="K36" i="34"/>
  <c r="L36" i="34"/>
  <c r="M36" i="34"/>
  <c r="N36" i="34"/>
  <c r="K35" i="34"/>
  <c r="L35" i="34"/>
  <c r="M35" i="34"/>
  <c r="N35" i="34"/>
  <c r="K34" i="34"/>
  <c r="L34" i="34"/>
  <c r="M34" i="34"/>
  <c r="N34" i="34"/>
  <c r="K33" i="34"/>
  <c r="L33" i="34"/>
  <c r="M33" i="34"/>
  <c r="N33" i="34"/>
  <c r="K32" i="34"/>
  <c r="L32" i="34"/>
  <c r="M32" i="34"/>
  <c r="N32" i="34"/>
  <c r="K31" i="34"/>
  <c r="L31" i="34"/>
  <c r="M31" i="34"/>
  <c r="N31" i="34"/>
  <c r="K30" i="34"/>
  <c r="L30" i="34"/>
  <c r="M30" i="34"/>
  <c r="N30" i="34"/>
  <c r="K29" i="34"/>
  <c r="L29" i="34"/>
  <c r="M29" i="34"/>
  <c r="N29" i="34"/>
  <c r="K28" i="34"/>
  <c r="L28" i="34"/>
  <c r="M28" i="34"/>
  <c r="N28" i="34"/>
  <c r="K27" i="34"/>
  <c r="L27" i="34"/>
  <c r="M27" i="34"/>
  <c r="N27" i="34"/>
  <c r="K26" i="34"/>
  <c r="L26" i="34"/>
  <c r="M26" i="34"/>
  <c r="N26" i="34"/>
  <c r="K25" i="34"/>
  <c r="L25" i="34"/>
  <c r="M25" i="34"/>
  <c r="N25" i="34"/>
  <c r="K24" i="34"/>
  <c r="L24" i="34"/>
  <c r="M24" i="34"/>
  <c r="N24" i="34"/>
  <c r="K23" i="34"/>
  <c r="L23" i="34"/>
  <c r="M23" i="34"/>
  <c r="N23" i="34"/>
  <c r="K22" i="34"/>
  <c r="L22" i="34"/>
  <c r="M22" i="34"/>
  <c r="N22" i="34"/>
  <c r="K21" i="34"/>
  <c r="L21" i="34"/>
  <c r="M21" i="34"/>
  <c r="N21" i="34"/>
  <c r="K20" i="34"/>
  <c r="L20" i="34"/>
  <c r="M20" i="34"/>
  <c r="N20" i="34"/>
  <c r="K19" i="34"/>
  <c r="L19" i="34"/>
  <c r="M19" i="34"/>
  <c r="N19" i="34"/>
  <c r="K18" i="34"/>
  <c r="L18" i="34"/>
  <c r="M18" i="34"/>
  <c r="N18" i="34"/>
  <c r="K17" i="34"/>
  <c r="L17" i="34"/>
  <c r="M17" i="34"/>
  <c r="N17" i="34"/>
  <c r="K16" i="34"/>
  <c r="L16" i="34"/>
  <c r="M16" i="34"/>
  <c r="N16" i="34"/>
  <c r="K15" i="34"/>
  <c r="L15" i="34"/>
  <c r="M15" i="34"/>
  <c r="N15" i="34"/>
  <c r="K14" i="34"/>
  <c r="L14" i="34"/>
  <c r="M14" i="34"/>
  <c r="N14" i="34"/>
  <c r="K13" i="34"/>
  <c r="L13" i="34"/>
  <c r="M13" i="34"/>
  <c r="N13" i="34"/>
  <c r="K12" i="34"/>
  <c r="L12" i="34"/>
  <c r="M12" i="34"/>
  <c r="N12" i="34"/>
  <c r="K11" i="34"/>
  <c r="L11" i="34"/>
  <c r="M11" i="34"/>
  <c r="N11" i="34"/>
  <c r="K10" i="34"/>
  <c r="L10" i="34"/>
  <c r="M10" i="34"/>
  <c r="N10" i="34"/>
  <c r="K9" i="34"/>
  <c r="L9" i="34"/>
  <c r="M9" i="34"/>
  <c r="N9" i="34"/>
  <c r="K8" i="34"/>
  <c r="L8" i="34"/>
  <c r="M8" i="34"/>
  <c r="N8" i="34"/>
  <c r="K7" i="34"/>
  <c r="L7" i="34"/>
  <c r="M7" i="34"/>
  <c r="N7" i="34"/>
  <c r="K6" i="34"/>
  <c r="L6" i="34"/>
  <c r="M6" i="34"/>
  <c r="N6" i="34"/>
  <c r="K5" i="34"/>
  <c r="L5" i="34"/>
  <c r="M5" i="34"/>
  <c r="N5" i="34"/>
  <c r="K4" i="34"/>
  <c r="L4" i="34"/>
  <c r="M4" i="34"/>
  <c r="N4" i="34"/>
  <c r="K3" i="34"/>
  <c r="L3" i="34"/>
  <c r="M3" i="34"/>
  <c r="N3" i="34"/>
  <c r="K80" i="33"/>
  <c r="L80" i="33"/>
  <c r="M80" i="33"/>
  <c r="N80" i="33"/>
  <c r="K79" i="33"/>
  <c r="L79" i="33"/>
  <c r="M79" i="33"/>
  <c r="N79" i="33"/>
  <c r="K78" i="33"/>
  <c r="L78" i="33"/>
  <c r="M78" i="33"/>
  <c r="N78" i="33"/>
  <c r="K77" i="33"/>
  <c r="L77" i="33"/>
  <c r="M77" i="33"/>
  <c r="N77" i="33"/>
  <c r="K76" i="33"/>
  <c r="L76" i="33"/>
  <c r="M76" i="33"/>
  <c r="N76" i="33"/>
  <c r="K75" i="33"/>
  <c r="L75" i="33"/>
  <c r="M75" i="33"/>
  <c r="N75" i="33"/>
  <c r="K74" i="33"/>
  <c r="L74" i="33"/>
  <c r="M74" i="33"/>
  <c r="N74" i="33"/>
  <c r="K73" i="33"/>
  <c r="L73" i="33"/>
  <c r="M73" i="33"/>
  <c r="N73" i="33"/>
  <c r="K72" i="33"/>
  <c r="L72" i="33"/>
  <c r="M72" i="33"/>
  <c r="N72" i="33"/>
  <c r="K71" i="33"/>
  <c r="L71" i="33"/>
  <c r="M71" i="33"/>
  <c r="N71" i="33"/>
  <c r="K70" i="33"/>
  <c r="L70" i="33"/>
  <c r="M70" i="33"/>
  <c r="N70" i="33"/>
  <c r="K69" i="33"/>
  <c r="L69" i="33"/>
  <c r="M69" i="33"/>
  <c r="N69" i="33"/>
  <c r="K68" i="33"/>
  <c r="L68" i="33"/>
  <c r="M68" i="33"/>
  <c r="N68" i="33"/>
  <c r="K67" i="33"/>
  <c r="L67" i="33"/>
  <c r="M67" i="33"/>
  <c r="N67" i="33"/>
  <c r="K66" i="33"/>
  <c r="L66" i="33"/>
  <c r="M66" i="33"/>
  <c r="N66" i="33"/>
  <c r="K65" i="33"/>
  <c r="L65" i="33"/>
  <c r="M65" i="33"/>
  <c r="N65" i="33"/>
  <c r="K64" i="33"/>
  <c r="L64" i="33"/>
  <c r="M64" i="33"/>
  <c r="N64" i="33"/>
  <c r="K63" i="33"/>
  <c r="L63" i="33"/>
  <c r="M63" i="33"/>
  <c r="N63" i="33"/>
  <c r="K62" i="33"/>
  <c r="L62" i="33"/>
  <c r="M62" i="33"/>
  <c r="N62" i="33"/>
  <c r="K61" i="33"/>
  <c r="L61" i="33"/>
  <c r="M61" i="33"/>
  <c r="N61" i="33"/>
  <c r="K60" i="33"/>
  <c r="L60" i="33"/>
  <c r="M60" i="33"/>
  <c r="N60" i="33"/>
  <c r="K59" i="33"/>
  <c r="L59" i="33"/>
  <c r="M59" i="33"/>
  <c r="N59" i="33"/>
  <c r="K58" i="33"/>
  <c r="L58" i="33"/>
  <c r="M58" i="33"/>
  <c r="N58" i="33"/>
  <c r="K57" i="33"/>
  <c r="L57" i="33"/>
  <c r="M57" i="33"/>
  <c r="N57" i="33"/>
  <c r="K56" i="33"/>
  <c r="L56" i="33"/>
  <c r="M56" i="33"/>
  <c r="N56" i="33"/>
  <c r="K55" i="33"/>
  <c r="L55" i="33"/>
  <c r="M55" i="33"/>
  <c r="N55" i="33"/>
  <c r="K54" i="33"/>
  <c r="L54" i="33"/>
  <c r="M54" i="33"/>
  <c r="N54" i="33"/>
  <c r="K53" i="33"/>
  <c r="L53" i="33"/>
  <c r="M53" i="33"/>
  <c r="N53" i="33"/>
  <c r="K52" i="33"/>
  <c r="L52" i="33"/>
  <c r="M52" i="33"/>
  <c r="N52" i="33"/>
  <c r="K51" i="33"/>
  <c r="L51" i="33"/>
  <c r="M51" i="33"/>
  <c r="N51" i="33"/>
  <c r="K50" i="33"/>
  <c r="L50" i="33"/>
  <c r="M50" i="33"/>
  <c r="N50" i="33"/>
  <c r="K49" i="33"/>
  <c r="L49" i="33"/>
  <c r="M49" i="33"/>
  <c r="N49" i="33"/>
  <c r="K48" i="33"/>
  <c r="L48" i="33"/>
  <c r="M48" i="33"/>
  <c r="N48" i="33"/>
  <c r="K47" i="33"/>
  <c r="L47" i="33"/>
  <c r="M47" i="33"/>
  <c r="N47" i="33"/>
  <c r="K46" i="33"/>
  <c r="L46" i="33"/>
  <c r="M46" i="33"/>
  <c r="N46" i="33"/>
  <c r="K45" i="33"/>
  <c r="L45" i="33"/>
  <c r="M45" i="33"/>
  <c r="N45" i="33"/>
  <c r="K44" i="33"/>
  <c r="L44" i="33"/>
  <c r="M44" i="33"/>
  <c r="N44" i="33"/>
  <c r="K43" i="33"/>
  <c r="L43" i="33"/>
  <c r="M43" i="33"/>
  <c r="N43" i="33"/>
  <c r="K42" i="33"/>
  <c r="L42" i="33"/>
  <c r="M42" i="33"/>
  <c r="N42" i="33"/>
  <c r="K41" i="33"/>
  <c r="L41" i="33"/>
  <c r="M41" i="33"/>
  <c r="N41" i="33"/>
  <c r="K40" i="33"/>
  <c r="L40" i="33"/>
  <c r="M40" i="33"/>
  <c r="N40" i="33"/>
  <c r="K39" i="33"/>
  <c r="L39" i="33"/>
  <c r="M39" i="33"/>
  <c r="N39" i="33"/>
  <c r="K38" i="33"/>
  <c r="L38" i="33"/>
  <c r="M38" i="33"/>
  <c r="N38" i="33"/>
  <c r="K37" i="33"/>
  <c r="L37" i="33"/>
  <c r="M37" i="33"/>
  <c r="N37" i="33"/>
  <c r="K36" i="33"/>
  <c r="L36" i="33"/>
  <c r="M36" i="33"/>
  <c r="N36" i="33"/>
  <c r="K35" i="33"/>
  <c r="L35" i="33"/>
  <c r="M35" i="33"/>
  <c r="N35" i="33"/>
  <c r="K34" i="33"/>
  <c r="L34" i="33"/>
  <c r="M34" i="33"/>
  <c r="N34" i="33"/>
  <c r="K33" i="33"/>
  <c r="L33" i="33"/>
  <c r="M33" i="33"/>
  <c r="N33" i="33"/>
  <c r="K32" i="33"/>
  <c r="L32" i="33"/>
  <c r="M32" i="33"/>
  <c r="N32" i="33"/>
  <c r="K31" i="33"/>
  <c r="L31" i="33"/>
  <c r="M31" i="33"/>
  <c r="N31" i="33"/>
  <c r="K30" i="33"/>
  <c r="L30" i="33"/>
  <c r="M30" i="33"/>
  <c r="N30" i="33"/>
  <c r="K29" i="33"/>
  <c r="L29" i="33"/>
  <c r="M29" i="33"/>
  <c r="N29" i="33"/>
  <c r="K28" i="33"/>
  <c r="L28" i="33"/>
  <c r="M28" i="33"/>
  <c r="N28" i="33"/>
  <c r="K27" i="33"/>
  <c r="L27" i="33"/>
  <c r="M27" i="33"/>
  <c r="N27" i="33"/>
  <c r="K26" i="33"/>
  <c r="L26" i="33"/>
  <c r="M26" i="33"/>
  <c r="N26" i="33"/>
  <c r="K25" i="33"/>
  <c r="L25" i="33"/>
  <c r="M25" i="33"/>
  <c r="N25" i="33"/>
  <c r="K24" i="33"/>
  <c r="L24" i="33"/>
  <c r="M24" i="33"/>
  <c r="N24" i="33"/>
  <c r="K23" i="33"/>
  <c r="L23" i="33"/>
  <c r="M23" i="33"/>
  <c r="N23" i="33"/>
  <c r="K22" i="33"/>
  <c r="L22" i="33"/>
  <c r="M22" i="33"/>
  <c r="N22" i="33"/>
  <c r="K21" i="33"/>
  <c r="L21" i="33"/>
  <c r="M21" i="33"/>
  <c r="N21" i="33"/>
  <c r="K20" i="33"/>
  <c r="L20" i="33"/>
  <c r="M20" i="33"/>
  <c r="N20" i="33"/>
  <c r="K19" i="33"/>
  <c r="L19" i="33"/>
  <c r="M19" i="33"/>
  <c r="N19" i="33"/>
  <c r="K18" i="33"/>
  <c r="L18" i="33"/>
  <c r="M18" i="33"/>
  <c r="N18" i="33"/>
  <c r="K17" i="33"/>
  <c r="L17" i="33"/>
  <c r="M17" i="33"/>
  <c r="N17" i="33"/>
  <c r="K16" i="33"/>
  <c r="L16" i="33"/>
  <c r="M16" i="33"/>
  <c r="N16" i="33"/>
  <c r="K15" i="33"/>
  <c r="L15" i="33"/>
  <c r="M15" i="33"/>
  <c r="N15" i="33"/>
  <c r="K14" i="33"/>
  <c r="L14" i="33"/>
  <c r="M14" i="33"/>
  <c r="N14" i="33"/>
  <c r="K13" i="33"/>
  <c r="L13" i="33"/>
  <c r="M13" i="33"/>
  <c r="N13" i="33"/>
  <c r="K12" i="33"/>
  <c r="L12" i="33"/>
  <c r="M12" i="33"/>
  <c r="N12" i="33"/>
  <c r="K11" i="33"/>
  <c r="L11" i="33"/>
  <c r="M11" i="33"/>
  <c r="N11" i="33"/>
  <c r="K10" i="33"/>
  <c r="L10" i="33"/>
  <c r="M10" i="33"/>
  <c r="N10" i="33"/>
  <c r="K9" i="33"/>
  <c r="L9" i="33"/>
  <c r="M9" i="33"/>
  <c r="N9" i="33"/>
  <c r="K8" i="33"/>
  <c r="L8" i="33"/>
  <c r="M8" i="33"/>
  <c r="N8" i="33"/>
  <c r="K7" i="33"/>
  <c r="L7" i="33"/>
  <c r="M7" i="33"/>
  <c r="N7" i="33"/>
  <c r="K6" i="33"/>
  <c r="L6" i="33"/>
  <c r="M6" i="33"/>
  <c r="N6" i="33"/>
  <c r="K5" i="33"/>
  <c r="L5" i="33"/>
  <c r="M5" i="33"/>
  <c r="N5" i="33"/>
  <c r="K3" i="33"/>
  <c r="L3" i="33"/>
  <c r="M3" i="33"/>
  <c r="N3" i="33"/>
  <c r="K4" i="31"/>
  <c r="L4" i="31"/>
  <c r="M4" i="31"/>
  <c r="N4" i="31"/>
  <c r="P4" i="31"/>
  <c r="O4" i="31"/>
  <c r="U4" i="30"/>
  <c r="K4" i="30"/>
  <c r="L4" i="30"/>
  <c r="M4" i="30"/>
  <c r="N4" i="30"/>
  <c r="P4" i="30"/>
  <c r="O4" i="30"/>
  <c r="K204" i="28"/>
  <c r="L204" i="28"/>
  <c r="M204" i="28"/>
  <c r="N204" i="28"/>
  <c r="P204" i="28"/>
  <c r="O204" i="28"/>
  <c r="S3" i="28"/>
  <c r="K4" i="26"/>
  <c r="L4" i="26"/>
  <c r="M4" i="26"/>
  <c r="N4" i="26"/>
  <c r="P4" i="26"/>
  <c r="O4" i="26"/>
  <c r="K4" i="24"/>
  <c r="L4" i="24"/>
  <c r="M4" i="24"/>
  <c r="N4" i="24"/>
  <c r="P4" i="24"/>
  <c r="O4" i="24"/>
  <c r="K5" i="24"/>
  <c r="L5" i="24"/>
  <c r="M5" i="24"/>
  <c r="N5" i="24"/>
  <c r="K4" i="23"/>
  <c r="L4" i="23"/>
  <c r="M4" i="23"/>
  <c r="N4" i="23"/>
  <c r="P4" i="23"/>
  <c r="O4" i="23"/>
  <c r="K4" i="22"/>
  <c r="L4" i="22"/>
  <c r="M4" i="22"/>
  <c r="N4" i="22"/>
  <c r="P4" i="22"/>
  <c r="O4" i="22"/>
  <c r="K4" i="21"/>
  <c r="L4" i="21"/>
  <c r="M4" i="21"/>
  <c r="N4" i="21"/>
  <c r="P4" i="21"/>
  <c r="O4" i="21"/>
  <c r="U4" i="20"/>
  <c r="K4" i="20"/>
  <c r="L4" i="20"/>
  <c r="M4" i="20"/>
  <c r="N4" i="20"/>
  <c r="P4" i="20"/>
  <c r="O4" i="20"/>
  <c r="U4" i="19"/>
  <c r="K4" i="19"/>
  <c r="L4" i="19"/>
  <c r="M4" i="19"/>
  <c r="N4" i="19"/>
  <c r="P4" i="19"/>
  <c r="O4" i="19"/>
  <c r="S4" i="18"/>
  <c r="K146" i="18"/>
  <c r="L146" i="18"/>
  <c r="M146" i="18"/>
  <c r="N146" i="18"/>
  <c r="P146" i="18"/>
  <c r="O146" i="18"/>
  <c r="K147" i="18"/>
  <c r="L147" i="18"/>
  <c r="M147" i="18"/>
  <c r="N147" i="18"/>
  <c r="K132" i="18"/>
  <c r="L132" i="18"/>
  <c r="M132" i="18"/>
  <c r="N132" i="18"/>
  <c r="K111" i="18"/>
  <c r="L111" i="18"/>
  <c r="M111" i="18"/>
  <c r="N111" i="18"/>
  <c r="K39" i="18"/>
  <c r="L39" i="18"/>
  <c r="M39" i="18"/>
  <c r="N39" i="18"/>
  <c r="K40" i="18"/>
  <c r="L40" i="18"/>
  <c r="M40" i="18"/>
  <c r="N40" i="18"/>
  <c r="K78" i="18"/>
  <c r="L78" i="18"/>
  <c r="M78" i="18"/>
  <c r="N78" i="18"/>
  <c r="K59" i="18"/>
  <c r="L59" i="18"/>
  <c r="M59" i="18"/>
  <c r="N59" i="18"/>
  <c r="K61" i="18"/>
  <c r="L61" i="18"/>
  <c r="M61" i="18"/>
  <c r="N61" i="18"/>
  <c r="K20" i="18"/>
  <c r="L20" i="18"/>
  <c r="M20" i="18"/>
  <c r="N20" i="18"/>
  <c r="K32" i="18"/>
  <c r="L32" i="18"/>
  <c r="M32" i="18"/>
  <c r="N32" i="18"/>
  <c r="K36" i="18"/>
  <c r="L36" i="18"/>
  <c r="M36" i="18"/>
  <c r="N36" i="18"/>
  <c r="K90" i="18"/>
  <c r="L90" i="18"/>
  <c r="M90" i="18"/>
  <c r="N90" i="18"/>
  <c r="K137" i="18"/>
  <c r="L137" i="18"/>
  <c r="M137" i="18"/>
  <c r="N137" i="18"/>
  <c r="K142" i="18"/>
  <c r="L142" i="18"/>
  <c r="M142" i="18"/>
  <c r="N142" i="18"/>
  <c r="K133" i="18"/>
  <c r="L133" i="18"/>
  <c r="M133" i="18"/>
  <c r="N133" i="18"/>
  <c r="K72" i="18"/>
  <c r="L72" i="18"/>
  <c r="M72" i="18"/>
  <c r="N72" i="18"/>
  <c r="K69" i="18"/>
  <c r="L69" i="18"/>
  <c r="M69" i="18"/>
  <c r="N69" i="18"/>
  <c r="K46" i="18"/>
  <c r="L46" i="18"/>
  <c r="M46" i="18"/>
  <c r="N46" i="18"/>
  <c r="K38" i="18"/>
  <c r="L38" i="18"/>
  <c r="M38" i="18"/>
  <c r="N38" i="18"/>
  <c r="K15" i="18"/>
  <c r="L15" i="18"/>
  <c r="M15" i="18"/>
  <c r="N15" i="18"/>
  <c r="K5" i="18"/>
  <c r="L5" i="18"/>
  <c r="M5" i="18"/>
  <c r="N5" i="18"/>
  <c r="K8" i="18"/>
  <c r="L8" i="18"/>
  <c r="M8" i="18"/>
  <c r="N8" i="18"/>
  <c r="K14" i="18"/>
  <c r="L14" i="18"/>
  <c r="M14" i="18"/>
  <c r="N14" i="18"/>
  <c r="K4" i="18"/>
  <c r="L4" i="18"/>
  <c r="M4" i="18"/>
  <c r="N4" i="18"/>
  <c r="K86" i="18"/>
  <c r="L86" i="18"/>
  <c r="M86" i="18"/>
  <c r="N86" i="18"/>
  <c r="K47" i="18"/>
  <c r="L47" i="18"/>
  <c r="M47" i="18"/>
  <c r="N47" i="18"/>
  <c r="K93" i="18"/>
  <c r="L93" i="18"/>
  <c r="M93" i="18"/>
  <c r="N93" i="18"/>
  <c r="K51" i="18"/>
  <c r="L51" i="18"/>
  <c r="M51" i="18"/>
  <c r="N51" i="18"/>
  <c r="K6" i="18"/>
  <c r="L6" i="18"/>
  <c r="M6" i="18"/>
  <c r="N6" i="18"/>
  <c r="K49" i="18"/>
  <c r="L49" i="18"/>
  <c r="M49" i="18"/>
  <c r="N49" i="18"/>
  <c r="K43" i="18"/>
  <c r="L43" i="18"/>
  <c r="M43" i="18"/>
  <c r="N43" i="18"/>
  <c r="K21" i="18"/>
  <c r="L21" i="18"/>
  <c r="M21" i="18"/>
  <c r="N21" i="18"/>
  <c r="K42" i="18"/>
  <c r="L42" i="18"/>
  <c r="M42" i="18"/>
  <c r="N42" i="18"/>
  <c r="K48" i="18"/>
  <c r="L48" i="18"/>
  <c r="M48" i="18"/>
  <c r="N48" i="18"/>
  <c r="K50" i="18"/>
  <c r="L50" i="18"/>
  <c r="M50" i="18"/>
  <c r="N50" i="18"/>
  <c r="K29" i="18"/>
  <c r="L29" i="18"/>
  <c r="M29" i="18"/>
  <c r="N29" i="18"/>
  <c r="K31" i="18"/>
  <c r="L31" i="18"/>
  <c r="M31" i="18"/>
  <c r="N31" i="18"/>
  <c r="K98" i="18"/>
  <c r="L98" i="18"/>
  <c r="M98" i="18"/>
  <c r="N98" i="18"/>
  <c r="K106" i="18"/>
  <c r="L106" i="18"/>
  <c r="M106" i="18"/>
  <c r="N106" i="18"/>
  <c r="K57" i="18"/>
  <c r="L57" i="18"/>
  <c r="M57" i="18"/>
  <c r="N57" i="18"/>
  <c r="K80" i="18"/>
  <c r="L80" i="18"/>
  <c r="M80" i="18"/>
  <c r="N80" i="18"/>
  <c r="K45" i="18"/>
  <c r="L45" i="18"/>
  <c r="M45" i="18"/>
  <c r="N45" i="18"/>
  <c r="K95" i="18"/>
  <c r="L95" i="18"/>
  <c r="M95" i="18"/>
  <c r="N95" i="18"/>
  <c r="K105" i="18"/>
  <c r="L105" i="18"/>
  <c r="M105" i="18"/>
  <c r="N105" i="18"/>
  <c r="K100" i="18"/>
  <c r="L100" i="18"/>
  <c r="M100" i="18"/>
  <c r="N100" i="18"/>
  <c r="K139" i="18"/>
  <c r="L139" i="18"/>
  <c r="M139" i="18"/>
  <c r="N139" i="18"/>
  <c r="K88" i="18"/>
  <c r="L88" i="18"/>
  <c r="M88" i="18"/>
  <c r="N88" i="18"/>
  <c r="K89" i="18"/>
  <c r="L89" i="18"/>
  <c r="M89" i="18"/>
  <c r="N89" i="18"/>
  <c r="K135" i="18"/>
  <c r="L135" i="18"/>
  <c r="M135" i="18"/>
  <c r="N135" i="18"/>
  <c r="K22" i="18"/>
  <c r="L22" i="18"/>
  <c r="M22" i="18"/>
  <c r="N22" i="18"/>
  <c r="K83" i="18"/>
  <c r="L83" i="18"/>
  <c r="M83" i="18"/>
  <c r="N83" i="18"/>
  <c r="K13" i="18"/>
  <c r="L13" i="18"/>
  <c r="M13" i="18"/>
  <c r="N13" i="18"/>
  <c r="K35" i="18"/>
  <c r="L35" i="18"/>
  <c r="M35" i="18"/>
  <c r="N35" i="18"/>
  <c r="K27" i="18"/>
  <c r="L27" i="18"/>
  <c r="M27" i="18"/>
  <c r="N27" i="18"/>
  <c r="K62" i="18"/>
  <c r="L62" i="18"/>
  <c r="M62" i="18"/>
  <c r="N62" i="18"/>
  <c r="K84" i="18"/>
  <c r="L84" i="18"/>
  <c r="M84" i="18"/>
  <c r="N84" i="18"/>
  <c r="K87" i="18"/>
  <c r="L87" i="18"/>
  <c r="M87" i="18"/>
  <c r="N87" i="18"/>
  <c r="K82" i="18"/>
  <c r="L82" i="18"/>
  <c r="M82" i="18"/>
  <c r="N82" i="18"/>
  <c r="K65" i="18"/>
  <c r="L65" i="18"/>
  <c r="M65" i="18"/>
  <c r="N65" i="18"/>
  <c r="K79" i="18"/>
  <c r="L79" i="18"/>
  <c r="M79" i="18"/>
  <c r="N79" i="18"/>
  <c r="K60" i="18"/>
  <c r="L60" i="18"/>
  <c r="M60" i="18"/>
  <c r="N60" i="18"/>
  <c r="K112" i="18"/>
  <c r="L112" i="18"/>
  <c r="M112" i="18"/>
  <c r="N112" i="18"/>
  <c r="K91" i="18"/>
  <c r="L91" i="18"/>
  <c r="M91" i="18"/>
  <c r="N91" i="18"/>
  <c r="K141" i="18"/>
  <c r="L141" i="18"/>
  <c r="M141" i="18"/>
  <c r="N141" i="18"/>
  <c r="K10" i="18"/>
  <c r="L10" i="18"/>
  <c r="M10" i="18"/>
  <c r="N10" i="18"/>
  <c r="K131" i="18"/>
  <c r="L131" i="18"/>
  <c r="M131" i="18"/>
  <c r="N131" i="18"/>
  <c r="K122" i="18"/>
  <c r="L122" i="18"/>
  <c r="M122" i="18"/>
  <c r="N122" i="18"/>
  <c r="K110" i="18"/>
  <c r="L110" i="18"/>
  <c r="M110" i="18"/>
  <c r="N110" i="18"/>
  <c r="K121" i="18"/>
  <c r="L121" i="18"/>
  <c r="M121" i="18"/>
  <c r="N121" i="18"/>
  <c r="K114" i="18"/>
  <c r="L114" i="18"/>
  <c r="M114" i="18"/>
  <c r="N114" i="18"/>
  <c r="K116" i="18"/>
  <c r="L116" i="18"/>
  <c r="M116" i="18"/>
  <c r="N116" i="18"/>
  <c r="K125" i="18"/>
  <c r="L125" i="18"/>
  <c r="M125" i="18"/>
  <c r="N125" i="18"/>
  <c r="K118" i="18"/>
  <c r="L118" i="18"/>
  <c r="M118" i="18"/>
  <c r="N118" i="18"/>
  <c r="K126" i="18"/>
  <c r="L126" i="18"/>
  <c r="M126" i="18"/>
  <c r="N126" i="18"/>
  <c r="K23" i="18"/>
  <c r="L23" i="18"/>
  <c r="M23" i="18"/>
  <c r="N23" i="18"/>
  <c r="K97" i="18"/>
  <c r="L97" i="18"/>
  <c r="M97" i="18"/>
  <c r="N97" i="18"/>
  <c r="K109" i="18"/>
  <c r="L109" i="18"/>
  <c r="M109" i="18"/>
  <c r="N109" i="18"/>
  <c r="K103" i="18"/>
  <c r="L103" i="18"/>
  <c r="M103" i="18"/>
  <c r="N103" i="18"/>
  <c r="K41" i="18"/>
  <c r="L41" i="18"/>
  <c r="M41" i="18"/>
  <c r="N41" i="18"/>
  <c r="K71" i="18"/>
  <c r="L71" i="18"/>
  <c r="M71" i="18"/>
  <c r="N71" i="18"/>
  <c r="K44" i="18"/>
  <c r="L44" i="18"/>
  <c r="M44" i="18"/>
  <c r="N44" i="18"/>
  <c r="K33" i="18"/>
  <c r="L33" i="18"/>
  <c r="M33" i="18"/>
  <c r="N33" i="18"/>
  <c r="K26" i="18"/>
  <c r="L26" i="18"/>
  <c r="M26" i="18"/>
  <c r="N26" i="18"/>
  <c r="K11" i="18"/>
  <c r="L11" i="18"/>
  <c r="M11" i="18"/>
  <c r="N11" i="18"/>
  <c r="K81" i="18"/>
  <c r="L81" i="18"/>
  <c r="M81" i="18"/>
  <c r="N81" i="18"/>
  <c r="K58" i="18"/>
  <c r="L58" i="18"/>
  <c r="M58" i="18"/>
  <c r="N58" i="18"/>
  <c r="K107" i="18"/>
  <c r="L107" i="18"/>
  <c r="M107" i="18"/>
  <c r="N107" i="18"/>
  <c r="K99" i="18"/>
  <c r="L99" i="18"/>
  <c r="M99" i="18"/>
  <c r="N99" i="18"/>
  <c r="K30" i="18"/>
  <c r="L30" i="18"/>
  <c r="M30" i="18"/>
  <c r="N30" i="18"/>
  <c r="K28" i="18"/>
  <c r="L28" i="18"/>
  <c r="M28" i="18"/>
  <c r="N28" i="18"/>
  <c r="K52" i="18"/>
  <c r="L52" i="18"/>
  <c r="M52" i="18"/>
  <c r="N52" i="18"/>
  <c r="K136" i="18"/>
  <c r="L136" i="18"/>
  <c r="M136" i="18"/>
  <c r="N136" i="18"/>
  <c r="K130" i="18"/>
  <c r="L130" i="18"/>
  <c r="M130" i="18"/>
  <c r="N130" i="18"/>
  <c r="K138" i="18"/>
  <c r="L138" i="18"/>
  <c r="M138" i="18"/>
  <c r="N138" i="18"/>
  <c r="K127" i="18"/>
  <c r="L127" i="18"/>
  <c r="M127" i="18"/>
  <c r="N127" i="18"/>
  <c r="K85" i="18"/>
  <c r="L85" i="18"/>
  <c r="M85" i="18"/>
  <c r="N85" i="18"/>
  <c r="K53" i="18"/>
  <c r="L53" i="18"/>
  <c r="M53" i="18"/>
  <c r="N53" i="18"/>
  <c r="K115" i="18"/>
  <c r="L115" i="18"/>
  <c r="M115" i="18"/>
  <c r="N115" i="18"/>
  <c r="K92" i="18"/>
  <c r="L92" i="18"/>
  <c r="M92" i="18"/>
  <c r="N92" i="18"/>
  <c r="K128" i="18"/>
  <c r="L128" i="18"/>
  <c r="M128" i="18"/>
  <c r="N128" i="18"/>
  <c r="K64" i="18"/>
  <c r="L64" i="18"/>
  <c r="M64" i="18"/>
  <c r="N64" i="18"/>
  <c r="K124" i="18"/>
  <c r="L124" i="18"/>
  <c r="M124" i="18"/>
  <c r="N124" i="18"/>
  <c r="K66" i="18"/>
  <c r="L66" i="18"/>
  <c r="M66" i="18"/>
  <c r="N66" i="18"/>
  <c r="K24" i="18"/>
  <c r="L24" i="18"/>
  <c r="M24" i="18"/>
  <c r="N24" i="18"/>
  <c r="K9" i="18"/>
  <c r="L9" i="18"/>
  <c r="M9" i="18"/>
  <c r="N9" i="18"/>
  <c r="K17" i="18"/>
  <c r="L17" i="18"/>
  <c r="M17" i="18"/>
  <c r="N17" i="18"/>
  <c r="K75" i="18"/>
  <c r="L75" i="18"/>
  <c r="M75" i="18"/>
  <c r="N75" i="18"/>
  <c r="K76" i="18"/>
  <c r="L76" i="18"/>
  <c r="M76" i="18"/>
  <c r="N76" i="18"/>
  <c r="K70" i="18"/>
  <c r="L70" i="18"/>
  <c r="M70" i="18"/>
  <c r="N70" i="18"/>
  <c r="K18" i="18"/>
  <c r="L18" i="18"/>
  <c r="M18" i="18"/>
  <c r="N18" i="18"/>
  <c r="K123" i="18"/>
  <c r="L123" i="18"/>
  <c r="M123" i="18"/>
  <c r="N123" i="18"/>
  <c r="K37" i="18"/>
  <c r="L37" i="18"/>
  <c r="M37" i="18"/>
  <c r="N37" i="18"/>
  <c r="K19" i="18"/>
  <c r="L19" i="18"/>
  <c r="M19" i="18"/>
  <c r="N19" i="18"/>
  <c r="K7" i="18"/>
  <c r="L7" i="18"/>
  <c r="M7" i="18"/>
  <c r="N7" i="18"/>
  <c r="K16" i="18"/>
  <c r="L16" i="18"/>
  <c r="M16" i="18"/>
  <c r="N16" i="18"/>
  <c r="K25" i="18"/>
  <c r="L25" i="18"/>
  <c r="M25" i="18"/>
  <c r="N25" i="18"/>
  <c r="K34" i="18"/>
  <c r="L34" i="18"/>
  <c r="M34" i="18"/>
  <c r="N34" i="18"/>
  <c r="K101" i="18"/>
  <c r="L101" i="18"/>
  <c r="M101" i="18"/>
  <c r="N101" i="18"/>
  <c r="K63" i="18"/>
  <c r="L63" i="18"/>
  <c r="M63" i="18"/>
  <c r="N63" i="18"/>
  <c r="K77" i="18"/>
  <c r="L77" i="18"/>
  <c r="M77" i="18"/>
  <c r="N77" i="18"/>
  <c r="K12" i="18"/>
  <c r="L12" i="18"/>
  <c r="M12" i="18"/>
  <c r="N12" i="18"/>
  <c r="K94" i="18"/>
  <c r="L94" i="18"/>
  <c r="M94" i="18"/>
  <c r="N94" i="18"/>
  <c r="K56" i="18"/>
  <c r="L56" i="18"/>
  <c r="M56" i="18"/>
  <c r="N56" i="18"/>
  <c r="K134" i="18"/>
  <c r="L134" i="18"/>
  <c r="M134" i="18"/>
  <c r="N134" i="18"/>
  <c r="K144" i="18"/>
  <c r="L144" i="18"/>
  <c r="M144" i="18"/>
  <c r="N144" i="18"/>
  <c r="K104" i="18"/>
  <c r="L104" i="18"/>
  <c r="M104" i="18"/>
  <c r="N104" i="18"/>
  <c r="K102" i="18"/>
  <c r="L102" i="18"/>
  <c r="M102" i="18"/>
  <c r="N102" i="18"/>
  <c r="K68" i="18"/>
  <c r="L68" i="18"/>
  <c r="M68" i="18"/>
  <c r="N68" i="18"/>
  <c r="K73" i="18"/>
  <c r="L73" i="18"/>
  <c r="M73" i="18"/>
  <c r="N73" i="18"/>
  <c r="K140" i="18"/>
  <c r="L140" i="18"/>
  <c r="M140" i="18"/>
  <c r="N140" i="18"/>
  <c r="K120" i="18"/>
  <c r="L120" i="18"/>
  <c r="M120" i="18"/>
  <c r="N120" i="18"/>
  <c r="K143" i="18"/>
  <c r="L143" i="18"/>
  <c r="M143" i="18"/>
  <c r="N143" i="18"/>
  <c r="K145" i="18"/>
  <c r="L145" i="18"/>
  <c r="M145" i="18"/>
  <c r="N145" i="18"/>
  <c r="K74" i="18"/>
  <c r="L74" i="18"/>
  <c r="M74" i="18"/>
  <c r="N74" i="18"/>
  <c r="K108" i="18"/>
  <c r="L108" i="18"/>
  <c r="M108" i="18"/>
  <c r="N108" i="18"/>
  <c r="K113" i="18"/>
  <c r="L113" i="18"/>
  <c r="M113" i="18"/>
  <c r="N113" i="18"/>
  <c r="K96" i="18"/>
  <c r="L96" i="18"/>
  <c r="M96" i="18"/>
  <c r="N96" i="18"/>
  <c r="K117" i="18"/>
  <c r="L117" i="18"/>
  <c r="M117" i="18"/>
  <c r="N117" i="18"/>
  <c r="K67" i="18"/>
  <c r="L67" i="18"/>
  <c r="M67" i="18"/>
  <c r="N67" i="18"/>
  <c r="K55" i="18"/>
  <c r="L55" i="18"/>
  <c r="M55" i="18"/>
  <c r="N55" i="18"/>
  <c r="K54" i="18"/>
  <c r="L54" i="18"/>
  <c r="M54" i="18"/>
  <c r="N54" i="18"/>
  <c r="K119" i="18"/>
  <c r="L119" i="18"/>
  <c r="M119" i="18"/>
  <c r="N119" i="18"/>
  <c r="K129" i="18"/>
  <c r="L129" i="18"/>
  <c r="M129" i="18"/>
  <c r="N129" i="18"/>
  <c r="K3" i="18"/>
  <c r="L3" i="18"/>
  <c r="M3" i="18"/>
  <c r="N3" i="18"/>
  <c r="U4" i="17"/>
  <c r="K4" i="17"/>
  <c r="L4" i="17"/>
  <c r="M4" i="17"/>
  <c r="N4" i="17"/>
  <c r="P4" i="17"/>
  <c r="O4" i="17"/>
  <c r="U4" i="16"/>
  <c r="K4" i="16"/>
  <c r="L4" i="16"/>
  <c r="M4" i="16"/>
  <c r="N4" i="16"/>
  <c r="P4" i="16"/>
  <c r="O4" i="16"/>
  <c r="S3" i="29"/>
  <c r="K196" i="29"/>
  <c r="L196" i="29"/>
  <c r="M196" i="29"/>
  <c r="N196" i="29"/>
  <c r="P196" i="29"/>
  <c r="O196" i="29"/>
  <c r="U3" i="14"/>
  <c r="K18" i="14"/>
  <c r="L18" i="14"/>
  <c r="M18" i="14"/>
  <c r="N18" i="14"/>
  <c r="P18" i="14"/>
  <c r="O18" i="14"/>
  <c r="U4" i="13"/>
  <c r="K4" i="13"/>
  <c r="L4" i="13"/>
  <c r="M4" i="13"/>
  <c r="N4" i="13"/>
  <c r="P4" i="13"/>
  <c r="O4" i="13"/>
  <c r="U4" i="12"/>
  <c r="K4" i="12"/>
  <c r="L4" i="12"/>
  <c r="M4" i="12"/>
  <c r="N4" i="12"/>
  <c r="P4" i="12"/>
  <c r="O4" i="12"/>
  <c r="U4" i="11"/>
  <c r="K4" i="11"/>
  <c r="L4" i="11"/>
  <c r="M4" i="11"/>
  <c r="N4" i="11"/>
  <c r="P4" i="11"/>
  <c r="O4" i="11"/>
  <c r="T3" i="10"/>
  <c r="K9" i="10"/>
  <c r="L9" i="10"/>
  <c r="M9" i="10"/>
  <c r="N9" i="10"/>
  <c r="P9" i="10"/>
  <c r="O9" i="10"/>
  <c r="K5" i="9"/>
  <c r="L5" i="9"/>
  <c r="M5" i="9"/>
  <c r="N5" i="9"/>
  <c r="K23" i="9"/>
  <c r="L23" i="9"/>
  <c r="P23" i="9"/>
  <c r="O23" i="9"/>
  <c r="U23" i="9"/>
  <c r="K24" i="8"/>
  <c r="L24" i="8"/>
  <c r="M24" i="8"/>
  <c r="N24" i="8"/>
  <c r="P24" i="8"/>
  <c r="O24" i="8"/>
  <c r="S3" i="8"/>
  <c r="K4" i="7"/>
  <c r="L4" i="7"/>
  <c r="M4" i="7"/>
  <c r="N4" i="7"/>
  <c r="P4" i="7"/>
  <c r="O4" i="7"/>
  <c r="T8" i="7"/>
  <c r="T3" i="6"/>
  <c r="K10" i="6"/>
  <c r="L10" i="6"/>
  <c r="M10" i="6"/>
  <c r="N10" i="6"/>
  <c r="P10" i="6"/>
  <c r="O10" i="6"/>
  <c r="K4" i="5"/>
  <c r="L4" i="5"/>
  <c r="M4" i="5"/>
  <c r="N4" i="5"/>
  <c r="P4" i="5"/>
  <c r="O4" i="5"/>
  <c r="U4" i="5"/>
  <c r="K4" i="4"/>
  <c r="L4" i="4"/>
  <c r="M4" i="4"/>
  <c r="N4" i="4"/>
  <c r="P4" i="4"/>
  <c r="O4" i="4"/>
  <c r="U4" i="4"/>
  <c r="K27" i="3"/>
  <c r="L27" i="3"/>
  <c r="M27" i="3"/>
  <c r="N27" i="3"/>
  <c r="P27" i="3"/>
  <c r="O27" i="3"/>
  <c r="S3" i="3"/>
  <c r="K35" i="1"/>
  <c r="L35" i="1"/>
  <c r="M35" i="1"/>
  <c r="N35" i="1"/>
  <c r="P35" i="1"/>
  <c r="O35" i="1"/>
  <c r="K155" i="27"/>
  <c r="L155" i="27"/>
  <c r="M155" i="27"/>
  <c r="N155" i="27"/>
  <c r="K156" i="27"/>
  <c r="L156" i="27"/>
  <c r="M156" i="27"/>
  <c r="N156" i="27"/>
  <c r="K157" i="27"/>
  <c r="L157" i="27"/>
  <c r="M157" i="27"/>
  <c r="N157" i="27"/>
  <c r="K158" i="27"/>
  <c r="L158" i="27"/>
  <c r="M158" i="27"/>
  <c r="N158" i="27"/>
  <c r="K159" i="27"/>
  <c r="L159" i="27"/>
  <c r="M159" i="27"/>
  <c r="N159" i="27"/>
  <c r="K160" i="27"/>
  <c r="L160" i="27"/>
  <c r="M160" i="27"/>
  <c r="N160" i="27"/>
  <c r="K161" i="27"/>
  <c r="L161" i="27"/>
  <c r="M161" i="27"/>
  <c r="N161" i="27"/>
  <c r="K162" i="27"/>
  <c r="L162" i="27"/>
  <c r="M162" i="27"/>
  <c r="N162" i="27"/>
  <c r="K163" i="27"/>
  <c r="L163" i="27"/>
  <c r="M163" i="27"/>
  <c r="N163" i="27"/>
  <c r="K164" i="27"/>
  <c r="L164" i="27"/>
  <c r="M164" i="27"/>
  <c r="N164" i="27"/>
  <c r="K165" i="27"/>
  <c r="L165" i="27"/>
  <c r="M165" i="27"/>
  <c r="N165" i="27"/>
  <c r="K166" i="27"/>
  <c r="L166" i="27"/>
  <c r="M166" i="27"/>
  <c r="N166" i="27"/>
  <c r="K167" i="27"/>
  <c r="L167" i="27"/>
  <c r="M167" i="27"/>
  <c r="N167" i="27"/>
  <c r="K168" i="27"/>
  <c r="L168" i="27"/>
  <c r="M168" i="27"/>
  <c r="N168" i="27"/>
  <c r="K169" i="27"/>
  <c r="L169" i="27"/>
  <c r="M169" i="27"/>
  <c r="N169" i="27"/>
  <c r="K170" i="27"/>
  <c r="L170" i="27"/>
  <c r="M170" i="27"/>
  <c r="N170" i="27"/>
  <c r="K171" i="27"/>
  <c r="L171" i="27"/>
  <c r="M171" i="27"/>
  <c r="N171" i="27"/>
  <c r="K172" i="27"/>
  <c r="L172" i="27"/>
  <c r="M172" i="27"/>
  <c r="N172" i="27"/>
  <c r="K173" i="27"/>
  <c r="L173" i="27"/>
  <c r="M173" i="27"/>
  <c r="N173" i="27"/>
  <c r="K174" i="27"/>
  <c r="L174" i="27"/>
  <c r="M174" i="27"/>
  <c r="N174" i="27"/>
  <c r="K175" i="27"/>
  <c r="L175" i="27"/>
  <c r="M175" i="27"/>
  <c r="N175" i="27"/>
  <c r="K176" i="27"/>
  <c r="L176" i="27"/>
  <c r="M176" i="27"/>
  <c r="N176" i="27"/>
  <c r="K177" i="27"/>
  <c r="L177" i="27"/>
  <c r="M177" i="27"/>
  <c r="N177" i="27"/>
  <c r="K178" i="27"/>
  <c r="L178" i="27"/>
  <c r="M178" i="27"/>
  <c r="N178" i="27"/>
  <c r="K179" i="27"/>
  <c r="L179" i="27"/>
  <c r="M179" i="27"/>
  <c r="N179" i="27"/>
  <c r="K180" i="27"/>
  <c r="L180" i="27"/>
  <c r="M180" i="27"/>
  <c r="N180" i="27"/>
  <c r="K181" i="27"/>
  <c r="L181" i="27"/>
  <c r="M181" i="27"/>
  <c r="N181" i="27"/>
  <c r="K182" i="27"/>
  <c r="L182" i="27"/>
  <c r="M182" i="27"/>
  <c r="N182" i="27"/>
  <c r="K183" i="27"/>
  <c r="L183" i="27"/>
  <c r="M183" i="27"/>
  <c r="N183" i="27"/>
  <c r="K184" i="27"/>
  <c r="L184" i="27"/>
  <c r="M184" i="27"/>
  <c r="N184" i="27"/>
  <c r="K185" i="27"/>
  <c r="L185" i="27"/>
  <c r="M185" i="27"/>
  <c r="N185" i="27"/>
  <c r="K186" i="27"/>
  <c r="L186" i="27"/>
  <c r="M186" i="27"/>
  <c r="N186" i="27"/>
  <c r="K187" i="27"/>
  <c r="L187" i="27"/>
  <c r="M187" i="27"/>
  <c r="N187" i="27"/>
  <c r="K188" i="27"/>
  <c r="L188" i="27"/>
  <c r="M188" i="27"/>
  <c r="N188" i="27"/>
  <c r="K189" i="27"/>
  <c r="L189" i="27"/>
  <c r="M189" i="27"/>
  <c r="N189" i="27"/>
  <c r="K190" i="27"/>
  <c r="L190" i="27"/>
  <c r="M190" i="27"/>
  <c r="N190" i="27"/>
  <c r="K191" i="27"/>
  <c r="L191" i="27"/>
  <c r="M191" i="27"/>
  <c r="N191" i="27"/>
  <c r="K192" i="27"/>
  <c r="L192" i="27"/>
  <c r="M192" i="27"/>
  <c r="N192" i="27"/>
  <c r="K193" i="27"/>
  <c r="L193" i="27"/>
  <c r="M193" i="27"/>
  <c r="N193" i="27"/>
  <c r="K194" i="27"/>
  <c r="L194" i="27"/>
  <c r="M194" i="27"/>
  <c r="N194" i="27"/>
  <c r="K195" i="27"/>
  <c r="L195" i="27"/>
  <c r="M195" i="27"/>
  <c r="N195" i="27"/>
  <c r="K196" i="27"/>
  <c r="L196" i="27"/>
  <c r="M196" i="27"/>
  <c r="N196" i="27"/>
  <c r="K197" i="27"/>
  <c r="L197" i="27"/>
  <c r="M197" i="27"/>
  <c r="N197" i="27"/>
  <c r="K198" i="27"/>
  <c r="L198" i="27"/>
  <c r="M198" i="27"/>
  <c r="N198" i="27"/>
  <c r="K199" i="27"/>
  <c r="L199" i="27"/>
  <c r="M199" i="27"/>
  <c r="N199" i="27"/>
  <c r="K200" i="27"/>
  <c r="L200" i="27"/>
  <c r="M200" i="27"/>
  <c r="N200" i="27"/>
  <c r="K3" i="27"/>
  <c r="K3" i="29"/>
  <c r="K155" i="29"/>
  <c r="L155" i="29"/>
  <c r="M155" i="29"/>
  <c r="N155" i="29"/>
  <c r="K156" i="29"/>
  <c r="L156" i="29"/>
  <c r="M156" i="29"/>
  <c r="N156" i="29"/>
  <c r="K157" i="29"/>
  <c r="L157" i="29"/>
  <c r="M157" i="29"/>
  <c r="N157" i="29"/>
  <c r="K158" i="29"/>
  <c r="L158" i="29"/>
  <c r="M158" i="29"/>
  <c r="N158" i="29"/>
  <c r="K159" i="29"/>
  <c r="L159" i="29"/>
  <c r="M159" i="29"/>
  <c r="N159" i="29"/>
  <c r="K160" i="29"/>
  <c r="L160" i="29"/>
  <c r="M160" i="29"/>
  <c r="N160" i="29"/>
  <c r="K161" i="29"/>
  <c r="L161" i="29"/>
  <c r="M161" i="29"/>
  <c r="N161" i="29"/>
  <c r="K162" i="29"/>
  <c r="L162" i="29"/>
  <c r="M162" i="29"/>
  <c r="N162" i="29"/>
  <c r="K163" i="29"/>
  <c r="L163" i="29"/>
  <c r="M163" i="29"/>
  <c r="N163" i="29"/>
  <c r="K164" i="29"/>
  <c r="L164" i="29"/>
  <c r="M164" i="29"/>
  <c r="N164" i="29"/>
  <c r="K165" i="29"/>
  <c r="L165" i="29"/>
  <c r="M165" i="29"/>
  <c r="N165" i="29"/>
  <c r="K166" i="29"/>
  <c r="L166" i="29"/>
  <c r="M166" i="29"/>
  <c r="N166" i="29"/>
  <c r="K167" i="29"/>
  <c r="L167" i="29"/>
  <c r="M167" i="29"/>
  <c r="N167" i="29"/>
  <c r="K168" i="29"/>
  <c r="L168" i="29"/>
  <c r="M168" i="29"/>
  <c r="N168" i="29"/>
  <c r="K169" i="29"/>
  <c r="L169" i="29"/>
  <c r="M169" i="29"/>
  <c r="N169" i="29"/>
  <c r="K170" i="29"/>
  <c r="L170" i="29"/>
  <c r="M170" i="29"/>
  <c r="N170" i="29"/>
  <c r="K171" i="29"/>
  <c r="L171" i="29"/>
  <c r="M171" i="29"/>
  <c r="N171" i="29"/>
  <c r="K172" i="29"/>
  <c r="L172" i="29"/>
  <c r="M172" i="29"/>
  <c r="N172" i="29"/>
  <c r="K173" i="29"/>
  <c r="L173" i="29"/>
  <c r="M173" i="29"/>
  <c r="N173" i="29"/>
  <c r="K174" i="29"/>
  <c r="L174" i="29"/>
  <c r="M174" i="29"/>
  <c r="N174" i="29"/>
  <c r="K175" i="29"/>
  <c r="L175" i="29"/>
  <c r="M175" i="29"/>
  <c r="N175" i="29"/>
  <c r="K176" i="29"/>
  <c r="L176" i="29"/>
  <c r="M176" i="29"/>
  <c r="N176" i="29"/>
  <c r="K177" i="29"/>
  <c r="L177" i="29"/>
  <c r="M177" i="29"/>
  <c r="N177" i="29"/>
  <c r="K178" i="29"/>
  <c r="L178" i="29"/>
  <c r="M178" i="29"/>
  <c r="N178" i="29"/>
  <c r="K179" i="29"/>
  <c r="L179" i="29"/>
  <c r="M179" i="29"/>
  <c r="N179" i="29"/>
  <c r="K180" i="29"/>
  <c r="L180" i="29"/>
  <c r="M180" i="29"/>
  <c r="N180" i="29"/>
  <c r="K181" i="29"/>
  <c r="L181" i="29"/>
  <c r="M181" i="29"/>
  <c r="N181" i="29"/>
  <c r="K182" i="29"/>
  <c r="L182" i="29"/>
  <c r="M182" i="29"/>
  <c r="N182" i="29"/>
  <c r="K183" i="29"/>
  <c r="L183" i="29"/>
  <c r="M183" i="29"/>
  <c r="N183" i="29"/>
  <c r="K184" i="29"/>
  <c r="L184" i="29"/>
  <c r="M184" i="29"/>
  <c r="N184" i="29"/>
  <c r="K185" i="29"/>
  <c r="L185" i="29"/>
  <c r="M185" i="29"/>
  <c r="N185" i="29"/>
  <c r="K186" i="29"/>
  <c r="L186" i="29"/>
  <c r="M186" i="29"/>
  <c r="N186" i="29"/>
  <c r="K187" i="29"/>
  <c r="L187" i="29"/>
  <c r="M187" i="29"/>
  <c r="N187" i="29"/>
  <c r="K188" i="29"/>
  <c r="L188" i="29"/>
  <c r="M188" i="29"/>
  <c r="N188" i="29"/>
  <c r="K189" i="29"/>
  <c r="L189" i="29"/>
  <c r="M189" i="29"/>
  <c r="N189" i="29"/>
  <c r="K190" i="29"/>
  <c r="L190" i="29"/>
  <c r="M190" i="29"/>
  <c r="N190" i="29"/>
  <c r="K191" i="29"/>
  <c r="L191" i="29"/>
  <c r="M191" i="29"/>
  <c r="N191" i="29"/>
  <c r="K192" i="29"/>
  <c r="L192" i="29"/>
  <c r="M192" i="29"/>
  <c r="N192" i="29"/>
  <c r="K193" i="29"/>
  <c r="L193" i="29"/>
  <c r="M193" i="29"/>
  <c r="N193" i="29"/>
  <c r="K194" i="29"/>
  <c r="L194" i="29"/>
  <c r="M194" i="29"/>
  <c r="N194" i="29"/>
  <c r="K195" i="29"/>
  <c r="L195" i="29"/>
  <c r="M195" i="29"/>
  <c r="N195" i="29"/>
  <c r="K154" i="29"/>
  <c r="K3" i="6"/>
  <c r="K4" i="9"/>
  <c r="K3" i="11"/>
  <c r="L3" i="26"/>
  <c r="L3" i="5"/>
  <c r="K3" i="5"/>
  <c r="K4" i="29"/>
  <c r="L4" i="29"/>
  <c r="M4" i="29"/>
  <c r="N4" i="29"/>
  <c r="K5" i="29"/>
  <c r="L5" i="29"/>
  <c r="M5" i="29"/>
  <c r="N5" i="29"/>
  <c r="K6" i="29"/>
  <c r="L6" i="29"/>
  <c r="M6" i="29"/>
  <c r="N6" i="29"/>
  <c r="K7" i="29"/>
  <c r="L7" i="29"/>
  <c r="M7" i="29"/>
  <c r="N7" i="29"/>
  <c r="K8" i="29"/>
  <c r="L8" i="29"/>
  <c r="M8" i="29"/>
  <c r="N8" i="29"/>
  <c r="K9" i="29"/>
  <c r="L9" i="29"/>
  <c r="M9" i="29"/>
  <c r="N9" i="29"/>
  <c r="K10" i="29"/>
  <c r="L10" i="29"/>
  <c r="M10" i="29"/>
  <c r="N10" i="29"/>
  <c r="K11" i="29"/>
  <c r="L11" i="29"/>
  <c r="M11" i="29"/>
  <c r="N11" i="29"/>
  <c r="K12" i="29"/>
  <c r="L12" i="29"/>
  <c r="M12" i="29"/>
  <c r="N12" i="29"/>
  <c r="K13" i="29"/>
  <c r="L13" i="29"/>
  <c r="M13" i="29"/>
  <c r="N13" i="29"/>
  <c r="K14" i="29"/>
  <c r="L14" i="29"/>
  <c r="M14" i="29"/>
  <c r="N14" i="29"/>
  <c r="K15" i="29"/>
  <c r="L15" i="29"/>
  <c r="M15" i="29"/>
  <c r="N15" i="29"/>
  <c r="K16" i="29"/>
  <c r="L16" i="29"/>
  <c r="M16" i="29"/>
  <c r="N16" i="29"/>
  <c r="K17" i="29"/>
  <c r="L17" i="29"/>
  <c r="M17" i="29"/>
  <c r="N17" i="29"/>
  <c r="K18" i="29"/>
  <c r="L18" i="29"/>
  <c r="M18" i="29"/>
  <c r="N18" i="29"/>
  <c r="K19" i="29"/>
  <c r="L19" i="29"/>
  <c r="M19" i="29"/>
  <c r="N19" i="29"/>
  <c r="K20" i="29"/>
  <c r="L20" i="29"/>
  <c r="M20" i="29"/>
  <c r="N20" i="29"/>
  <c r="K21" i="29"/>
  <c r="L21" i="29"/>
  <c r="M21" i="29"/>
  <c r="N21" i="29"/>
  <c r="K22" i="29"/>
  <c r="L22" i="29"/>
  <c r="M22" i="29"/>
  <c r="N22" i="29"/>
  <c r="K23" i="29"/>
  <c r="L23" i="29"/>
  <c r="M23" i="29"/>
  <c r="N23" i="29"/>
  <c r="K24" i="29"/>
  <c r="L24" i="29"/>
  <c r="M24" i="29"/>
  <c r="N24" i="29"/>
  <c r="K25" i="29"/>
  <c r="L25" i="29"/>
  <c r="M25" i="29"/>
  <c r="N25" i="29"/>
  <c r="K26" i="29"/>
  <c r="L26" i="29"/>
  <c r="M26" i="29"/>
  <c r="N26" i="29"/>
  <c r="K27" i="29"/>
  <c r="L27" i="29"/>
  <c r="M27" i="29"/>
  <c r="N27" i="29"/>
  <c r="K28" i="29"/>
  <c r="L28" i="29"/>
  <c r="M28" i="29"/>
  <c r="N28" i="29"/>
  <c r="K29" i="29"/>
  <c r="L29" i="29"/>
  <c r="M29" i="29"/>
  <c r="N29" i="29"/>
  <c r="K30" i="29"/>
  <c r="L30" i="29"/>
  <c r="M30" i="29"/>
  <c r="N30" i="29"/>
  <c r="K31" i="29"/>
  <c r="L31" i="29"/>
  <c r="M31" i="29"/>
  <c r="N31" i="29"/>
  <c r="K32" i="29"/>
  <c r="L32" i="29"/>
  <c r="M32" i="29"/>
  <c r="N32" i="29"/>
  <c r="K33" i="29"/>
  <c r="L33" i="29"/>
  <c r="M33" i="29"/>
  <c r="N33" i="29"/>
  <c r="K34" i="29"/>
  <c r="L34" i="29"/>
  <c r="M34" i="29"/>
  <c r="N34" i="29"/>
  <c r="K35" i="29"/>
  <c r="L35" i="29"/>
  <c r="M35" i="29"/>
  <c r="N35" i="29"/>
  <c r="K36" i="29"/>
  <c r="L36" i="29"/>
  <c r="M36" i="29"/>
  <c r="N36" i="29"/>
  <c r="K37" i="29"/>
  <c r="L37" i="29"/>
  <c r="M37" i="29"/>
  <c r="N37" i="29"/>
  <c r="K38" i="29"/>
  <c r="L38" i="29"/>
  <c r="M38" i="29"/>
  <c r="N38" i="29"/>
  <c r="K39" i="29"/>
  <c r="L39" i="29"/>
  <c r="M39" i="29"/>
  <c r="N39" i="29"/>
  <c r="K40" i="29"/>
  <c r="L40" i="29"/>
  <c r="M40" i="29"/>
  <c r="N40" i="29"/>
  <c r="K41" i="29"/>
  <c r="L41" i="29"/>
  <c r="M41" i="29"/>
  <c r="N41" i="29"/>
  <c r="K42" i="29"/>
  <c r="L42" i="29"/>
  <c r="M42" i="29"/>
  <c r="N42" i="29"/>
  <c r="K43" i="29"/>
  <c r="L43" i="29"/>
  <c r="M43" i="29"/>
  <c r="N43" i="29"/>
  <c r="K44" i="29"/>
  <c r="L44" i="29"/>
  <c r="M44" i="29"/>
  <c r="N44" i="29"/>
  <c r="K45" i="29"/>
  <c r="L45" i="29"/>
  <c r="M45" i="29"/>
  <c r="N45" i="29"/>
  <c r="K46" i="29"/>
  <c r="L46" i="29"/>
  <c r="M46" i="29"/>
  <c r="N46" i="29"/>
  <c r="K47" i="29"/>
  <c r="L47" i="29"/>
  <c r="M47" i="29"/>
  <c r="N47" i="29"/>
  <c r="K48" i="29"/>
  <c r="L48" i="29"/>
  <c r="M48" i="29"/>
  <c r="N48" i="29"/>
  <c r="K49" i="29"/>
  <c r="L49" i="29"/>
  <c r="M49" i="29"/>
  <c r="N49" i="29"/>
  <c r="K50" i="29"/>
  <c r="L50" i="29"/>
  <c r="M50" i="29"/>
  <c r="N50" i="29"/>
  <c r="K51" i="29"/>
  <c r="L51" i="29"/>
  <c r="M51" i="29"/>
  <c r="N51" i="29"/>
  <c r="K52" i="29"/>
  <c r="L52" i="29"/>
  <c r="M52" i="29"/>
  <c r="N52" i="29"/>
  <c r="K53" i="29"/>
  <c r="L53" i="29"/>
  <c r="M53" i="29"/>
  <c r="N53" i="29"/>
  <c r="K54" i="29"/>
  <c r="L54" i="29"/>
  <c r="M54" i="29"/>
  <c r="N54" i="29"/>
  <c r="K55" i="29"/>
  <c r="L55" i="29"/>
  <c r="M55" i="29"/>
  <c r="N55" i="29"/>
  <c r="K56" i="29"/>
  <c r="L56" i="29"/>
  <c r="M56" i="29"/>
  <c r="N56" i="29"/>
  <c r="K57" i="29"/>
  <c r="L57" i="29"/>
  <c r="M57" i="29"/>
  <c r="N57" i="29"/>
  <c r="K58" i="29"/>
  <c r="L58" i="29"/>
  <c r="M58" i="29"/>
  <c r="N58" i="29"/>
  <c r="K59" i="29"/>
  <c r="L59" i="29"/>
  <c r="M59" i="29"/>
  <c r="N59" i="29"/>
  <c r="K60" i="29"/>
  <c r="L60" i="29"/>
  <c r="M60" i="29"/>
  <c r="N60" i="29"/>
  <c r="K61" i="29"/>
  <c r="L61" i="29"/>
  <c r="M61" i="29"/>
  <c r="N61" i="29"/>
  <c r="K62" i="29"/>
  <c r="L62" i="29"/>
  <c r="M62" i="29"/>
  <c r="N62" i="29"/>
  <c r="K63" i="29"/>
  <c r="L63" i="29"/>
  <c r="M63" i="29"/>
  <c r="N63" i="29"/>
  <c r="K64" i="29"/>
  <c r="L64" i="29"/>
  <c r="M64" i="29"/>
  <c r="N64" i="29"/>
  <c r="K65" i="29"/>
  <c r="L65" i="29"/>
  <c r="M65" i="29"/>
  <c r="N65" i="29"/>
  <c r="K66" i="29"/>
  <c r="L66" i="29"/>
  <c r="M66" i="29"/>
  <c r="N66" i="29"/>
  <c r="K67" i="29"/>
  <c r="L67" i="29"/>
  <c r="M67" i="29"/>
  <c r="N67" i="29"/>
  <c r="K68" i="29"/>
  <c r="L68" i="29"/>
  <c r="M68" i="29"/>
  <c r="N68" i="29"/>
  <c r="K69" i="29"/>
  <c r="L69" i="29"/>
  <c r="M69" i="29"/>
  <c r="N69" i="29"/>
  <c r="K70" i="29"/>
  <c r="L70" i="29"/>
  <c r="M70" i="29"/>
  <c r="N70" i="29"/>
  <c r="K71" i="29"/>
  <c r="L71" i="29"/>
  <c r="M71" i="29"/>
  <c r="N71" i="29"/>
  <c r="K72" i="29"/>
  <c r="L72" i="29"/>
  <c r="M72" i="29"/>
  <c r="N72" i="29"/>
  <c r="K73" i="29"/>
  <c r="L73" i="29"/>
  <c r="M73" i="29"/>
  <c r="N73" i="29"/>
  <c r="K74" i="29"/>
  <c r="L74" i="29"/>
  <c r="M74" i="29"/>
  <c r="N74" i="29"/>
  <c r="K75" i="29"/>
  <c r="L75" i="29"/>
  <c r="M75" i="29"/>
  <c r="N75" i="29"/>
  <c r="K76" i="29"/>
  <c r="L76" i="29"/>
  <c r="M76" i="29"/>
  <c r="N76" i="29"/>
  <c r="K77" i="29"/>
  <c r="L77" i="29"/>
  <c r="M77" i="29"/>
  <c r="N77" i="29"/>
  <c r="K78" i="29"/>
  <c r="L78" i="29"/>
  <c r="M78" i="29"/>
  <c r="N78" i="29"/>
  <c r="K79" i="29"/>
  <c r="L79" i="29"/>
  <c r="M79" i="29"/>
  <c r="N79" i="29"/>
  <c r="K80" i="29"/>
  <c r="L80" i="29"/>
  <c r="M80" i="29"/>
  <c r="N80" i="29"/>
  <c r="K81" i="29"/>
  <c r="L81" i="29"/>
  <c r="M81" i="29"/>
  <c r="N81" i="29"/>
  <c r="K82" i="29"/>
  <c r="L82" i="29"/>
  <c r="M82" i="29"/>
  <c r="N82" i="29"/>
  <c r="K83" i="29"/>
  <c r="L83" i="29"/>
  <c r="M83" i="29"/>
  <c r="N83" i="29"/>
  <c r="K84" i="29"/>
  <c r="L84" i="29"/>
  <c r="M84" i="29"/>
  <c r="N84" i="29"/>
  <c r="K85" i="29"/>
  <c r="L85" i="29"/>
  <c r="M85" i="29"/>
  <c r="N85" i="29"/>
  <c r="K86" i="29"/>
  <c r="L86" i="29"/>
  <c r="M86" i="29"/>
  <c r="N86" i="29"/>
  <c r="K87" i="29"/>
  <c r="L87" i="29"/>
  <c r="M87" i="29"/>
  <c r="N87" i="29"/>
  <c r="K88" i="29"/>
  <c r="L88" i="29"/>
  <c r="M88" i="29"/>
  <c r="N88" i="29"/>
  <c r="K89" i="29"/>
  <c r="L89" i="29"/>
  <c r="M89" i="29"/>
  <c r="N89" i="29"/>
  <c r="K90" i="29"/>
  <c r="L90" i="29"/>
  <c r="M90" i="29"/>
  <c r="N90" i="29"/>
  <c r="K91" i="29"/>
  <c r="L91" i="29"/>
  <c r="M91" i="29"/>
  <c r="N91" i="29"/>
  <c r="K92" i="29"/>
  <c r="L92" i="29"/>
  <c r="M92" i="29"/>
  <c r="N92" i="29"/>
  <c r="K93" i="29"/>
  <c r="L93" i="29"/>
  <c r="M93" i="29"/>
  <c r="N93" i="29"/>
  <c r="K94" i="29"/>
  <c r="L94" i="29"/>
  <c r="M94" i="29"/>
  <c r="N94" i="29"/>
  <c r="K95" i="29"/>
  <c r="L95" i="29"/>
  <c r="M95" i="29"/>
  <c r="N95" i="29"/>
  <c r="K96" i="29"/>
  <c r="L96" i="29"/>
  <c r="M96" i="29"/>
  <c r="N96" i="29"/>
  <c r="K97" i="29"/>
  <c r="L97" i="29"/>
  <c r="M97" i="29"/>
  <c r="N97" i="29"/>
  <c r="K98" i="29"/>
  <c r="L98" i="29"/>
  <c r="M98" i="29"/>
  <c r="N98" i="29"/>
  <c r="K99" i="29"/>
  <c r="L99" i="29"/>
  <c r="M99" i="29"/>
  <c r="N99" i="29"/>
  <c r="K100" i="29"/>
  <c r="L100" i="29"/>
  <c r="M100" i="29"/>
  <c r="N100" i="29"/>
  <c r="K101" i="29"/>
  <c r="L101" i="29"/>
  <c r="M101" i="29"/>
  <c r="N101" i="29"/>
  <c r="K102" i="29"/>
  <c r="L102" i="29"/>
  <c r="M102" i="29"/>
  <c r="N102" i="29"/>
  <c r="K103" i="29"/>
  <c r="L103" i="29"/>
  <c r="M103" i="29"/>
  <c r="N103" i="29"/>
  <c r="K104" i="29"/>
  <c r="L104" i="29"/>
  <c r="M104" i="29"/>
  <c r="N104" i="29"/>
  <c r="K105" i="29"/>
  <c r="L105" i="29"/>
  <c r="M105" i="29"/>
  <c r="N105" i="29"/>
  <c r="K106" i="29"/>
  <c r="L106" i="29"/>
  <c r="M106" i="29"/>
  <c r="N106" i="29"/>
  <c r="K107" i="29"/>
  <c r="L107" i="29"/>
  <c r="M107" i="29"/>
  <c r="N107" i="29"/>
  <c r="K108" i="29"/>
  <c r="L108" i="29"/>
  <c r="M108" i="29"/>
  <c r="N108" i="29"/>
  <c r="K109" i="29"/>
  <c r="L109" i="29"/>
  <c r="M109" i="29"/>
  <c r="N109" i="29"/>
  <c r="K110" i="29"/>
  <c r="L110" i="29"/>
  <c r="M110" i="29"/>
  <c r="N110" i="29"/>
  <c r="K111" i="29"/>
  <c r="L111" i="29"/>
  <c r="M111" i="29"/>
  <c r="N111" i="29"/>
  <c r="K112" i="29"/>
  <c r="L112" i="29"/>
  <c r="M112" i="29"/>
  <c r="N112" i="29"/>
  <c r="K113" i="29"/>
  <c r="L113" i="29"/>
  <c r="M113" i="29"/>
  <c r="N113" i="29"/>
  <c r="K114" i="29"/>
  <c r="L114" i="29"/>
  <c r="M114" i="29"/>
  <c r="N114" i="29"/>
  <c r="K115" i="29"/>
  <c r="L115" i="29"/>
  <c r="M115" i="29"/>
  <c r="N115" i="29"/>
  <c r="K116" i="29"/>
  <c r="L116" i="29"/>
  <c r="M116" i="29"/>
  <c r="N116" i="29"/>
  <c r="K117" i="29"/>
  <c r="L117" i="29"/>
  <c r="M117" i="29"/>
  <c r="N117" i="29"/>
  <c r="K118" i="29"/>
  <c r="L118" i="29"/>
  <c r="M118" i="29"/>
  <c r="N118" i="29"/>
  <c r="K119" i="29"/>
  <c r="L119" i="29"/>
  <c r="M119" i="29"/>
  <c r="N119" i="29"/>
  <c r="K120" i="29"/>
  <c r="L120" i="29"/>
  <c r="M120" i="29"/>
  <c r="N120" i="29"/>
  <c r="K121" i="29"/>
  <c r="L121" i="29"/>
  <c r="M121" i="29"/>
  <c r="N121" i="29"/>
  <c r="K122" i="29"/>
  <c r="L122" i="29"/>
  <c r="M122" i="29"/>
  <c r="N122" i="29"/>
  <c r="K123" i="29"/>
  <c r="L123" i="29"/>
  <c r="M123" i="29"/>
  <c r="N123" i="29"/>
  <c r="K124" i="29"/>
  <c r="L124" i="29"/>
  <c r="M124" i="29"/>
  <c r="N124" i="29"/>
  <c r="K125" i="29"/>
  <c r="L125" i="29"/>
  <c r="M125" i="29"/>
  <c r="N125" i="29"/>
  <c r="K126" i="29"/>
  <c r="L126" i="29"/>
  <c r="M126" i="29"/>
  <c r="N126" i="29"/>
  <c r="K127" i="29"/>
  <c r="L127" i="29"/>
  <c r="M127" i="29"/>
  <c r="N127" i="29"/>
  <c r="K128" i="29"/>
  <c r="L128" i="29"/>
  <c r="M128" i="29"/>
  <c r="N128" i="29"/>
  <c r="K129" i="29"/>
  <c r="L129" i="29"/>
  <c r="M129" i="29"/>
  <c r="N129" i="29"/>
  <c r="K130" i="29"/>
  <c r="L130" i="29"/>
  <c r="M130" i="29"/>
  <c r="N130" i="29"/>
  <c r="K131" i="29"/>
  <c r="L131" i="29"/>
  <c r="M131" i="29"/>
  <c r="N131" i="29"/>
  <c r="K132" i="29"/>
  <c r="L132" i="29"/>
  <c r="M132" i="29"/>
  <c r="N132" i="29"/>
  <c r="K133" i="29"/>
  <c r="L133" i="29"/>
  <c r="M133" i="29"/>
  <c r="N133" i="29"/>
  <c r="K134" i="29"/>
  <c r="L134" i="29"/>
  <c r="M134" i="29"/>
  <c r="N134" i="29"/>
  <c r="K135" i="29"/>
  <c r="L135" i="29"/>
  <c r="M135" i="29"/>
  <c r="N135" i="29"/>
  <c r="K136" i="29"/>
  <c r="L136" i="29"/>
  <c r="M136" i="29"/>
  <c r="N136" i="29"/>
  <c r="K137" i="29"/>
  <c r="L137" i="29"/>
  <c r="M137" i="29"/>
  <c r="N137" i="29"/>
  <c r="K138" i="29"/>
  <c r="L138" i="29"/>
  <c r="M138" i="29"/>
  <c r="N138" i="29"/>
  <c r="K139" i="29"/>
  <c r="L139" i="29"/>
  <c r="M139" i="29"/>
  <c r="N139" i="29"/>
  <c r="K140" i="29"/>
  <c r="L140" i="29"/>
  <c r="M140" i="29"/>
  <c r="N140" i="29"/>
  <c r="K141" i="29"/>
  <c r="L141" i="29"/>
  <c r="M141" i="29"/>
  <c r="N141" i="29"/>
  <c r="K142" i="29"/>
  <c r="L142" i="29"/>
  <c r="M142" i="29"/>
  <c r="N142" i="29"/>
  <c r="K143" i="29"/>
  <c r="L143" i="29"/>
  <c r="M143" i="29"/>
  <c r="N143" i="29"/>
  <c r="K144" i="29"/>
  <c r="L144" i="29"/>
  <c r="M144" i="29"/>
  <c r="N144" i="29"/>
  <c r="K145" i="29"/>
  <c r="L145" i="29"/>
  <c r="M145" i="29"/>
  <c r="N145" i="29"/>
  <c r="K146" i="29"/>
  <c r="L146" i="29"/>
  <c r="M146" i="29"/>
  <c r="N146" i="29"/>
  <c r="K147" i="29"/>
  <c r="L147" i="29"/>
  <c r="M147" i="29"/>
  <c r="N147" i="29"/>
  <c r="K148" i="29"/>
  <c r="L148" i="29"/>
  <c r="M148" i="29"/>
  <c r="N148" i="29"/>
  <c r="K149" i="29"/>
  <c r="L149" i="29"/>
  <c r="M149" i="29"/>
  <c r="N149" i="29"/>
  <c r="K150" i="29"/>
  <c r="L150" i="29"/>
  <c r="M150" i="29"/>
  <c r="N150" i="29"/>
  <c r="K151" i="29"/>
  <c r="L151" i="29"/>
  <c r="M151" i="29"/>
  <c r="N151" i="29"/>
  <c r="K152" i="29"/>
  <c r="L152" i="29"/>
  <c r="M152" i="29"/>
  <c r="N152" i="29"/>
  <c r="K153" i="29"/>
  <c r="L153" i="29"/>
  <c r="M153" i="29"/>
  <c r="N153" i="29"/>
  <c r="L154" i="29"/>
  <c r="M154" i="29"/>
  <c r="N154" i="29"/>
  <c r="L3" i="29"/>
  <c r="M3" i="29"/>
  <c r="N3" i="29"/>
  <c r="K4" i="27"/>
  <c r="L4" i="27"/>
  <c r="M4" i="27"/>
  <c r="N4" i="27"/>
  <c r="K5" i="27"/>
  <c r="L5" i="27"/>
  <c r="M5" i="27"/>
  <c r="N5" i="27"/>
  <c r="K6" i="27"/>
  <c r="L6" i="27"/>
  <c r="M6" i="27"/>
  <c r="N6" i="27"/>
  <c r="K7" i="27"/>
  <c r="L7" i="27"/>
  <c r="M7" i="27"/>
  <c r="N7" i="27"/>
  <c r="K8" i="27"/>
  <c r="L8" i="27"/>
  <c r="M8" i="27"/>
  <c r="N8" i="27"/>
  <c r="K9" i="27"/>
  <c r="L9" i="27"/>
  <c r="M9" i="27"/>
  <c r="N9" i="27"/>
  <c r="K10" i="27"/>
  <c r="L10" i="27"/>
  <c r="M10" i="27"/>
  <c r="N10" i="27"/>
  <c r="K11" i="27"/>
  <c r="L11" i="27"/>
  <c r="M11" i="27"/>
  <c r="N11" i="27"/>
  <c r="K12" i="27"/>
  <c r="L12" i="27"/>
  <c r="M12" i="27"/>
  <c r="N12" i="27"/>
  <c r="K13" i="27"/>
  <c r="L13" i="27"/>
  <c r="M13" i="27"/>
  <c r="N13" i="27"/>
  <c r="K14" i="27"/>
  <c r="L14" i="27"/>
  <c r="M14" i="27"/>
  <c r="N14" i="27"/>
  <c r="K15" i="27"/>
  <c r="L15" i="27"/>
  <c r="M15" i="27"/>
  <c r="N15" i="27"/>
  <c r="K16" i="27"/>
  <c r="L16" i="27"/>
  <c r="M16" i="27"/>
  <c r="N16" i="27"/>
  <c r="K17" i="27"/>
  <c r="L17" i="27"/>
  <c r="M17" i="27"/>
  <c r="N17" i="27"/>
  <c r="K18" i="27"/>
  <c r="L18" i="27"/>
  <c r="M18" i="27"/>
  <c r="N18" i="27"/>
  <c r="K19" i="27"/>
  <c r="L19" i="27"/>
  <c r="M19" i="27"/>
  <c r="N19" i="27"/>
  <c r="K20" i="27"/>
  <c r="L20" i="27"/>
  <c r="M20" i="27"/>
  <c r="N20" i="27"/>
  <c r="K21" i="27"/>
  <c r="L21" i="27"/>
  <c r="M21" i="27"/>
  <c r="N21" i="27"/>
  <c r="K22" i="27"/>
  <c r="L22" i="27"/>
  <c r="M22" i="27"/>
  <c r="N22" i="27"/>
  <c r="K23" i="27"/>
  <c r="L23" i="27"/>
  <c r="M23" i="27"/>
  <c r="N23" i="27"/>
  <c r="K24" i="27"/>
  <c r="L24" i="27"/>
  <c r="M24" i="27"/>
  <c r="N24" i="27"/>
  <c r="K25" i="27"/>
  <c r="L25" i="27"/>
  <c r="M25" i="27"/>
  <c r="N25" i="27"/>
  <c r="K26" i="27"/>
  <c r="L26" i="27"/>
  <c r="M26" i="27"/>
  <c r="N26" i="27"/>
  <c r="K27" i="27"/>
  <c r="L27" i="27"/>
  <c r="M27" i="27"/>
  <c r="N27" i="27"/>
  <c r="K28" i="27"/>
  <c r="L28" i="27"/>
  <c r="M28" i="27"/>
  <c r="N28" i="27"/>
  <c r="K29" i="27"/>
  <c r="L29" i="27"/>
  <c r="M29" i="27"/>
  <c r="N29" i="27"/>
  <c r="K30" i="27"/>
  <c r="L30" i="27"/>
  <c r="M30" i="27"/>
  <c r="N30" i="27"/>
  <c r="K31" i="27"/>
  <c r="L31" i="27"/>
  <c r="M31" i="27"/>
  <c r="N31" i="27"/>
  <c r="K32" i="27"/>
  <c r="L32" i="27"/>
  <c r="M32" i="27"/>
  <c r="N32" i="27"/>
  <c r="K33" i="27"/>
  <c r="L33" i="27"/>
  <c r="M33" i="27"/>
  <c r="N33" i="27"/>
  <c r="K34" i="27"/>
  <c r="L34" i="27"/>
  <c r="M34" i="27"/>
  <c r="N34" i="27"/>
  <c r="K35" i="27"/>
  <c r="L35" i="27"/>
  <c r="M35" i="27"/>
  <c r="N35" i="27"/>
  <c r="K36" i="27"/>
  <c r="L36" i="27"/>
  <c r="M36" i="27"/>
  <c r="N36" i="27"/>
  <c r="K37" i="27"/>
  <c r="L37" i="27"/>
  <c r="M37" i="27"/>
  <c r="N37" i="27"/>
  <c r="K38" i="27"/>
  <c r="L38" i="27"/>
  <c r="M38" i="27"/>
  <c r="N38" i="27"/>
  <c r="K39" i="27"/>
  <c r="L39" i="27"/>
  <c r="M39" i="27"/>
  <c r="N39" i="27"/>
  <c r="K40" i="27"/>
  <c r="L40" i="27"/>
  <c r="M40" i="27"/>
  <c r="N40" i="27"/>
  <c r="K41" i="27"/>
  <c r="L41" i="27"/>
  <c r="M41" i="27"/>
  <c r="N41" i="27"/>
  <c r="K42" i="27"/>
  <c r="L42" i="27"/>
  <c r="M42" i="27"/>
  <c r="N42" i="27"/>
  <c r="K43" i="27"/>
  <c r="L43" i="27"/>
  <c r="M43" i="27"/>
  <c r="N43" i="27"/>
  <c r="K44" i="27"/>
  <c r="L44" i="27"/>
  <c r="M44" i="27"/>
  <c r="N44" i="27"/>
  <c r="K45" i="27"/>
  <c r="L45" i="27"/>
  <c r="M45" i="27"/>
  <c r="N45" i="27"/>
  <c r="K46" i="27"/>
  <c r="L46" i="27"/>
  <c r="M46" i="27"/>
  <c r="N46" i="27"/>
  <c r="K47" i="27"/>
  <c r="L47" i="27"/>
  <c r="M47" i="27"/>
  <c r="N47" i="27"/>
  <c r="K48" i="27"/>
  <c r="L48" i="27"/>
  <c r="M48" i="27"/>
  <c r="N48" i="27"/>
  <c r="K49" i="27"/>
  <c r="L49" i="27"/>
  <c r="M49" i="27"/>
  <c r="N49" i="27"/>
  <c r="K50" i="27"/>
  <c r="L50" i="27"/>
  <c r="M50" i="27"/>
  <c r="N50" i="27"/>
  <c r="K51" i="27"/>
  <c r="L51" i="27"/>
  <c r="M51" i="27"/>
  <c r="N51" i="27"/>
  <c r="K52" i="27"/>
  <c r="L52" i="27"/>
  <c r="M52" i="27"/>
  <c r="N52" i="27"/>
  <c r="K53" i="27"/>
  <c r="L53" i="27"/>
  <c r="M53" i="27"/>
  <c r="N53" i="27"/>
  <c r="K54" i="27"/>
  <c r="L54" i="27"/>
  <c r="M54" i="27"/>
  <c r="N54" i="27"/>
  <c r="K55" i="27"/>
  <c r="L55" i="27"/>
  <c r="M55" i="27"/>
  <c r="N55" i="27"/>
  <c r="K56" i="27"/>
  <c r="L56" i="27"/>
  <c r="M56" i="27"/>
  <c r="N56" i="27"/>
  <c r="K57" i="27"/>
  <c r="L57" i="27"/>
  <c r="M57" i="27"/>
  <c r="N57" i="27"/>
  <c r="K58" i="27"/>
  <c r="L58" i="27"/>
  <c r="M58" i="27"/>
  <c r="N58" i="27"/>
  <c r="K59" i="27"/>
  <c r="L59" i="27"/>
  <c r="M59" i="27"/>
  <c r="N59" i="27"/>
  <c r="K60" i="27"/>
  <c r="L60" i="27"/>
  <c r="M60" i="27"/>
  <c r="N60" i="27"/>
  <c r="K61" i="27"/>
  <c r="L61" i="27"/>
  <c r="M61" i="27"/>
  <c r="N61" i="27"/>
  <c r="K62" i="27"/>
  <c r="L62" i="27"/>
  <c r="M62" i="27"/>
  <c r="N62" i="27"/>
  <c r="K63" i="27"/>
  <c r="L63" i="27"/>
  <c r="M63" i="27"/>
  <c r="N63" i="27"/>
  <c r="K64" i="27"/>
  <c r="L64" i="27"/>
  <c r="M64" i="27"/>
  <c r="N64" i="27"/>
  <c r="K65" i="27"/>
  <c r="L65" i="27"/>
  <c r="M65" i="27"/>
  <c r="N65" i="27"/>
  <c r="K66" i="27"/>
  <c r="L66" i="27"/>
  <c r="M66" i="27"/>
  <c r="N66" i="27"/>
  <c r="K67" i="27"/>
  <c r="L67" i="27"/>
  <c r="M67" i="27"/>
  <c r="N67" i="27"/>
  <c r="K68" i="27"/>
  <c r="L68" i="27"/>
  <c r="M68" i="27"/>
  <c r="N68" i="27"/>
  <c r="K69" i="27"/>
  <c r="L69" i="27"/>
  <c r="M69" i="27"/>
  <c r="N69" i="27"/>
  <c r="K70" i="27"/>
  <c r="L70" i="27"/>
  <c r="M70" i="27"/>
  <c r="N70" i="27"/>
  <c r="K71" i="27"/>
  <c r="L71" i="27"/>
  <c r="M71" i="27"/>
  <c r="N71" i="27"/>
  <c r="K72" i="27"/>
  <c r="L72" i="27"/>
  <c r="M72" i="27"/>
  <c r="N72" i="27"/>
  <c r="K73" i="27"/>
  <c r="L73" i="27"/>
  <c r="M73" i="27"/>
  <c r="N73" i="27"/>
  <c r="K74" i="27"/>
  <c r="L74" i="27"/>
  <c r="M74" i="27"/>
  <c r="N74" i="27"/>
  <c r="K75" i="27"/>
  <c r="L75" i="27"/>
  <c r="M75" i="27"/>
  <c r="N75" i="27"/>
  <c r="K76" i="27"/>
  <c r="L76" i="27"/>
  <c r="M76" i="27"/>
  <c r="N76" i="27"/>
  <c r="K77" i="27"/>
  <c r="L77" i="27"/>
  <c r="M77" i="27"/>
  <c r="N77" i="27"/>
  <c r="K78" i="27"/>
  <c r="L78" i="27"/>
  <c r="M78" i="27"/>
  <c r="N78" i="27"/>
  <c r="K79" i="27"/>
  <c r="L79" i="27"/>
  <c r="M79" i="27"/>
  <c r="N79" i="27"/>
  <c r="K80" i="27"/>
  <c r="L80" i="27"/>
  <c r="M80" i="27"/>
  <c r="N80" i="27"/>
  <c r="K81" i="27"/>
  <c r="L81" i="27"/>
  <c r="M81" i="27"/>
  <c r="N81" i="27"/>
  <c r="K82" i="27"/>
  <c r="L82" i="27"/>
  <c r="M82" i="27"/>
  <c r="N82" i="27"/>
  <c r="K83" i="27"/>
  <c r="L83" i="27"/>
  <c r="M83" i="27"/>
  <c r="N83" i="27"/>
  <c r="K84" i="27"/>
  <c r="L84" i="27"/>
  <c r="M84" i="27"/>
  <c r="N84" i="27"/>
  <c r="K85" i="27"/>
  <c r="L85" i="27"/>
  <c r="M85" i="27"/>
  <c r="N85" i="27"/>
  <c r="K86" i="27"/>
  <c r="L86" i="27"/>
  <c r="M86" i="27"/>
  <c r="N86" i="27"/>
  <c r="K87" i="27"/>
  <c r="L87" i="27"/>
  <c r="M87" i="27"/>
  <c r="N87" i="27"/>
  <c r="K88" i="27"/>
  <c r="L88" i="27"/>
  <c r="M88" i="27"/>
  <c r="N88" i="27"/>
  <c r="K89" i="27"/>
  <c r="L89" i="27"/>
  <c r="M89" i="27"/>
  <c r="N89" i="27"/>
  <c r="K90" i="27"/>
  <c r="L90" i="27"/>
  <c r="M90" i="27"/>
  <c r="N90" i="27"/>
  <c r="K91" i="27"/>
  <c r="L91" i="27"/>
  <c r="M91" i="27"/>
  <c r="N91" i="27"/>
  <c r="K92" i="27"/>
  <c r="L92" i="27"/>
  <c r="M92" i="27"/>
  <c r="N92" i="27"/>
  <c r="K93" i="27"/>
  <c r="L93" i="27"/>
  <c r="M93" i="27"/>
  <c r="N93" i="27"/>
  <c r="K94" i="27"/>
  <c r="L94" i="27"/>
  <c r="M94" i="27"/>
  <c r="N94" i="27"/>
  <c r="K95" i="27"/>
  <c r="L95" i="27"/>
  <c r="M95" i="27"/>
  <c r="N95" i="27"/>
  <c r="K96" i="27"/>
  <c r="L96" i="27"/>
  <c r="M96" i="27"/>
  <c r="N96" i="27"/>
  <c r="K97" i="27"/>
  <c r="L97" i="27"/>
  <c r="M97" i="27"/>
  <c r="N97" i="27"/>
  <c r="K98" i="27"/>
  <c r="L98" i="27"/>
  <c r="M98" i="27"/>
  <c r="N98" i="27"/>
  <c r="K99" i="27"/>
  <c r="L99" i="27"/>
  <c r="M99" i="27"/>
  <c r="N99" i="27"/>
  <c r="K100" i="27"/>
  <c r="L100" i="27"/>
  <c r="M100" i="27"/>
  <c r="N100" i="27"/>
  <c r="K101" i="27"/>
  <c r="L101" i="27"/>
  <c r="M101" i="27"/>
  <c r="N101" i="27"/>
  <c r="K102" i="27"/>
  <c r="L102" i="27"/>
  <c r="M102" i="27"/>
  <c r="N102" i="27"/>
  <c r="K103" i="27"/>
  <c r="L103" i="27"/>
  <c r="M103" i="27"/>
  <c r="N103" i="27"/>
  <c r="K104" i="27"/>
  <c r="L104" i="27"/>
  <c r="M104" i="27"/>
  <c r="N104" i="27"/>
  <c r="K105" i="27"/>
  <c r="L105" i="27"/>
  <c r="M105" i="27"/>
  <c r="N105" i="27"/>
  <c r="K106" i="27"/>
  <c r="L106" i="27"/>
  <c r="M106" i="27"/>
  <c r="N106" i="27"/>
  <c r="K107" i="27"/>
  <c r="L107" i="27"/>
  <c r="M107" i="27"/>
  <c r="N107" i="27"/>
  <c r="K108" i="27"/>
  <c r="L108" i="27"/>
  <c r="M108" i="27"/>
  <c r="N108" i="27"/>
  <c r="K109" i="27"/>
  <c r="L109" i="27"/>
  <c r="M109" i="27"/>
  <c r="N109" i="27"/>
  <c r="K110" i="27"/>
  <c r="L110" i="27"/>
  <c r="M110" i="27"/>
  <c r="N110" i="27"/>
  <c r="K111" i="27"/>
  <c r="L111" i="27"/>
  <c r="M111" i="27"/>
  <c r="N111" i="27"/>
  <c r="K112" i="27"/>
  <c r="L112" i="27"/>
  <c r="M112" i="27"/>
  <c r="N112" i="27"/>
  <c r="K113" i="27"/>
  <c r="L113" i="27"/>
  <c r="M113" i="27"/>
  <c r="N113" i="27"/>
  <c r="K114" i="27"/>
  <c r="L114" i="27"/>
  <c r="M114" i="27"/>
  <c r="N114" i="27"/>
  <c r="K115" i="27"/>
  <c r="L115" i="27"/>
  <c r="M115" i="27"/>
  <c r="N115" i="27"/>
  <c r="K116" i="27"/>
  <c r="L116" i="27"/>
  <c r="M116" i="27"/>
  <c r="N116" i="27"/>
  <c r="K117" i="27"/>
  <c r="L117" i="27"/>
  <c r="M117" i="27"/>
  <c r="N117" i="27"/>
  <c r="K118" i="27"/>
  <c r="L118" i="27"/>
  <c r="M118" i="27"/>
  <c r="N118" i="27"/>
  <c r="K119" i="27"/>
  <c r="L119" i="27"/>
  <c r="M119" i="27"/>
  <c r="N119" i="27"/>
  <c r="K120" i="27"/>
  <c r="L120" i="27"/>
  <c r="M120" i="27"/>
  <c r="N120" i="27"/>
  <c r="K121" i="27"/>
  <c r="L121" i="27"/>
  <c r="M121" i="27"/>
  <c r="N121" i="27"/>
  <c r="K122" i="27"/>
  <c r="L122" i="27"/>
  <c r="M122" i="27"/>
  <c r="N122" i="27"/>
  <c r="K123" i="27"/>
  <c r="L123" i="27"/>
  <c r="M123" i="27"/>
  <c r="N123" i="27"/>
  <c r="K124" i="27"/>
  <c r="L124" i="27"/>
  <c r="M124" i="27"/>
  <c r="N124" i="27"/>
  <c r="K125" i="27"/>
  <c r="L125" i="27"/>
  <c r="M125" i="27"/>
  <c r="N125" i="27"/>
  <c r="K126" i="27"/>
  <c r="L126" i="27"/>
  <c r="M126" i="27"/>
  <c r="N126" i="27"/>
  <c r="K127" i="27"/>
  <c r="L127" i="27"/>
  <c r="M127" i="27"/>
  <c r="N127" i="27"/>
  <c r="K128" i="27"/>
  <c r="L128" i="27"/>
  <c r="M128" i="27"/>
  <c r="N128" i="27"/>
  <c r="K129" i="27"/>
  <c r="L129" i="27"/>
  <c r="M129" i="27"/>
  <c r="N129" i="27"/>
  <c r="K130" i="27"/>
  <c r="L130" i="27"/>
  <c r="M130" i="27"/>
  <c r="N130" i="27"/>
  <c r="K131" i="27"/>
  <c r="L131" i="27"/>
  <c r="M131" i="27"/>
  <c r="N131" i="27"/>
  <c r="K132" i="27"/>
  <c r="L132" i="27"/>
  <c r="M132" i="27"/>
  <c r="N132" i="27"/>
  <c r="K133" i="27"/>
  <c r="L133" i="27"/>
  <c r="M133" i="27"/>
  <c r="N133" i="27"/>
  <c r="K134" i="27"/>
  <c r="L134" i="27"/>
  <c r="M134" i="27"/>
  <c r="N134" i="27"/>
  <c r="K135" i="27"/>
  <c r="L135" i="27"/>
  <c r="M135" i="27"/>
  <c r="N135" i="27"/>
  <c r="K136" i="27"/>
  <c r="L136" i="27"/>
  <c r="M136" i="27"/>
  <c r="N136" i="27"/>
  <c r="K137" i="27"/>
  <c r="L137" i="27"/>
  <c r="M137" i="27"/>
  <c r="N137" i="27"/>
  <c r="K138" i="27"/>
  <c r="L138" i="27"/>
  <c r="M138" i="27"/>
  <c r="N138" i="27"/>
  <c r="K139" i="27"/>
  <c r="L139" i="27"/>
  <c r="M139" i="27"/>
  <c r="N139" i="27"/>
  <c r="K140" i="27"/>
  <c r="L140" i="27"/>
  <c r="M140" i="27"/>
  <c r="N140" i="27"/>
  <c r="K141" i="27"/>
  <c r="L141" i="27"/>
  <c r="M141" i="27"/>
  <c r="N141" i="27"/>
  <c r="K142" i="27"/>
  <c r="L142" i="27"/>
  <c r="M142" i="27"/>
  <c r="N142" i="27"/>
  <c r="K143" i="27"/>
  <c r="L143" i="27"/>
  <c r="M143" i="27"/>
  <c r="N143" i="27"/>
  <c r="K144" i="27"/>
  <c r="L144" i="27"/>
  <c r="M144" i="27"/>
  <c r="N144" i="27"/>
  <c r="K145" i="27"/>
  <c r="L145" i="27"/>
  <c r="M145" i="27"/>
  <c r="N145" i="27"/>
  <c r="K146" i="27"/>
  <c r="L146" i="27"/>
  <c r="M146" i="27"/>
  <c r="N146" i="27"/>
  <c r="K147" i="27"/>
  <c r="L147" i="27"/>
  <c r="M147" i="27"/>
  <c r="N147" i="27"/>
  <c r="K148" i="27"/>
  <c r="L148" i="27"/>
  <c r="M148" i="27"/>
  <c r="N148" i="27"/>
  <c r="K149" i="27"/>
  <c r="L149" i="27"/>
  <c r="M149" i="27"/>
  <c r="N149" i="27"/>
  <c r="K150" i="27"/>
  <c r="L150" i="27"/>
  <c r="M150" i="27"/>
  <c r="N150" i="27"/>
  <c r="K151" i="27"/>
  <c r="L151" i="27"/>
  <c r="M151" i="27"/>
  <c r="N151" i="27"/>
  <c r="K152" i="27"/>
  <c r="L152" i="27"/>
  <c r="M152" i="27"/>
  <c r="N152" i="27"/>
  <c r="K153" i="27"/>
  <c r="L153" i="27"/>
  <c r="M153" i="27"/>
  <c r="N153" i="27"/>
  <c r="K154" i="27"/>
  <c r="L154" i="27"/>
  <c r="M154" i="27"/>
  <c r="N154" i="27"/>
  <c r="K4" i="28"/>
  <c r="L4" i="28"/>
  <c r="M4" i="28"/>
  <c r="N4" i="28"/>
  <c r="K5" i="28"/>
  <c r="L5" i="28"/>
  <c r="M5" i="28"/>
  <c r="N5" i="28"/>
  <c r="K6" i="28"/>
  <c r="L6" i="28"/>
  <c r="M6" i="28"/>
  <c r="N6" i="28"/>
  <c r="K7" i="28"/>
  <c r="L7" i="28"/>
  <c r="M7" i="28"/>
  <c r="N7" i="28"/>
  <c r="K8" i="28"/>
  <c r="L8" i="28"/>
  <c r="M8" i="28"/>
  <c r="N8" i="28"/>
  <c r="K9" i="28"/>
  <c r="L9" i="28"/>
  <c r="M9" i="28"/>
  <c r="N9" i="28"/>
  <c r="K10" i="28"/>
  <c r="L10" i="28"/>
  <c r="M10" i="28"/>
  <c r="N10" i="28"/>
  <c r="K11" i="28"/>
  <c r="L11" i="28"/>
  <c r="M11" i="28"/>
  <c r="N11" i="28"/>
  <c r="K12" i="28"/>
  <c r="L12" i="28"/>
  <c r="M12" i="28"/>
  <c r="N12" i="28"/>
  <c r="K13" i="28"/>
  <c r="L13" i="28"/>
  <c r="M13" i="28"/>
  <c r="N13" i="28"/>
  <c r="K14" i="28"/>
  <c r="L14" i="28"/>
  <c r="M14" i="28"/>
  <c r="N14" i="28"/>
  <c r="K15" i="28"/>
  <c r="L15" i="28"/>
  <c r="M15" i="28"/>
  <c r="N15" i="28"/>
  <c r="K16" i="28"/>
  <c r="L16" i="28"/>
  <c r="M16" i="28"/>
  <c r="N16" i="28"/>
  <c r="K17" i="28"/>
  <c r="L17" i="28"/>
  <c r="M17" i="28"/>
  <c r="N17" i="28"/>
  <c r="K18" i="28"/>
  <c r="L18" i="28"/>
  <c r="M18" i="28"/>
  <c r="N18" i="28"/>
  <c r="K19" i="28"/>
  <c r="L19" i="28"/>
  <c r="M19" i="28"/>
  <c r="N19" i="28"/>
  <c r="K20" i="28"/>
  <c r="L20" i="28"/>
  <c r="M20" i="28"/>
  <c r="N20" i="28"/>
  <c r="K21" i="28"/>
  <c r="L21" i="28"/>
  <c r="M21" i="28"/>
  <c r="N21" i="28"/>
  <c r="K22" i="28"/>
  <c r="L22" i="28"/>
  <c r="M22" i="28"/>
  <c r="N22" i="28"/>
  <c r="K23" i="28"/>
  <c r="L23" i="28"/>
  <c r="M23" i="28"/>
  <c r="N23" i="28"/>
  <c r="K24" i="28"/>
  <c r="L24" i="28"/>
  <c r="M24" i="28"/>
  <c r="N24" i="28"/>
  <c r="K25" i="28"/>
  <c r="L25" i="28"/>
  <c r="M25" i="28"/>
  <c r="N25" i="28"/>
  <c r="K26" i="28"/>
  <c r="L26" i="28"/>
  <c r="M26" i="28"/>
  <c r="N26" i="28"/>
  <c r="K27" i="28"/>
  <c r="L27" i="28"/>
  <c r="M27" i="28"/>
  <c r="N27" i="28"/>
  <c r="K28" i="28"/>
  <c r="L28" i="28"/>
  <c r="M28" i="28"/>
  <c r="N28" i="28"/>
  <c r="K29" i="28"/>
  <c r="L29" i="28"/>
  <c r="M29" i="28"/>
  <c r="N29" i="28"/>
  <c r="K30" i="28"/>
  <c r="L30" i="28"/>
  <c r="M30" i="28"/>
  <c r="N30" i="28"/>
  <c r="K31" i="28"/>
  <c r="L31" i="28"/>
  <c r="M31" i="28"/>
  <c r="N31" i="28"/>
  <c r="K32" i="28"/>
  <c r="L32" i="28"/>
  <c r="M32" i="28"/>
  <c r="N32" i="28"/>
  <c r="K33" i="28"/>
  <c r="L33" i="28"/>
  <c r="M33" i="28"/>
  <c r="N33" i="28"/>
  <c r="K34" i="28"/>
  <c r="L34" i="28"/>
  <c r="M34" i="28"/>
  <c r="N34" i="28"/>
  <c r="K35" i="28"/>
  <c r="L35" i="28"/>
  <c r="M35" i="28"/>
  <c r="N35" i="28"/>
  <c r="K36" i="28"/>
  <c r="L36" i="28"/>
  <c r="M36" i="28"/>
  <c r="N36" i="28"/>
  <c r="K37" i="28"/>
  <c r="L37" i="28"/>
  <c r="M37" i="28"/>
  <c r="N37" i="28"/>
  <c r="K38" i="28"/>
  <c r="L38" i="28"/>
  <c r="M38" i="28"/>
  <c r="N38" i="28"/>
  <c r="K39" i="28"/>
  <c r="L39" i="28"/>
  <c r="M39" i="28"/>
  <c r="N39" i="28"/>
  <c r="K40" i="28"/>
  <c r="L40" i="28"/>
  <c r="M40" i="28"/>
  <c r="N40" i="28"/>
  <c r="K41" i="28"/>
  <c r="L41" i="28"/>
  <c r="M41" i="28"/>
  <c r="N41" i="28"/>
  <c r="K42" i="28"/>
  <c r="L42" i="28"/>
  <c r="M42" i="28"/>
  <c r="N42" i="28"/>
  <c r="K43" i="28"/>
  <c r="L43" i="28"/>
  <c r="M43" i="28"/>
  <c r="N43" i="28"/>
  <c r="K44" i="28"/>
  <c r="L44" i="28"/>
  <c r="M44" i="28"/>
  <c r="N44" i="28"/>
  <c r="K45" i="28"/>
  <c r="L45" i="28"/>
  <c r="M45" i="28"/>
  <c r="N45" i="28"/>
  <c r="K46" i="28"/>
  <c r="L46" i="28"/>
  <c r="M46" i="28"/>
  <c r="N46" i="28"/>
  <c r="K47" i="28"/>
  <c r="L47" i="28"/>
  <c r="M47" i="28"/>
  <c r="N47" i="28"/>
  <c r="K48" i="28"/>
  <c r="L48" i="28"/>
  <c r="M48" i="28"/>
  <c r="N48" i="28"/>
  <c r="K49" i="28"/>
  <c r="L49" i="28"/>
  <c r="M49" i="28"/>
  <c r="N49" i="28"/>
  <c r="K50" i="28"/>
  <c r="L50" i="28"/>
  <c r="M50" i="28"/>
  <c r="N50" i="28"/>
  <c r="K51" i="28"/>
  <c r="L51" i="28"/>
  <c r="M51" i="28"/>
  <c r="N51" i="28"/>
  <c r="K52" i="28"/>
  <c r="L52" i="28"/>
  <c r="M52" i="28"/>
  <c r="N52" i="28"/>
  <c r="K53" i="28"/>
  <c r="L53" i="28"/>
  <c r="M53" i="28"/>
  <c r="N53" i="28"/>
  <c r="K54" i="28"/>
  <c r="L54" i="28"/>
  <c r="M54" i="28"/>
  <c r="N54" i="28"/>
  <c r="K55" i="28"/>
  <c r="L55" i="28"/>
  <c r="M55" i="28"/>
  <c r="N55" i="28"/>
  <c r="K56" i="28"/>
  <c r="L56" i="28"/>
  <c r="M56" i="28"/>
  <c r="N56" i="28"/>
  <c r="K57" i="28"/>
  <c r="L57" i="28"/>
  <c r="M57" i="28"/>
  <c r="N57" i="28"/>
  <c r="K58" i="28"/>
  <c r="L58" i="28"/>
  <c r="M58" i="28"/>
  <c r="N58" i="28"/>
  <c r="K59" i="28"/>
  <c r="L59" i="28"/>
  <c r="M59" i="28"/>
  <c r="N59" i="28"/>
  <c r="K60" i="28"/>
  <c r="L60" i="28"/>
  <c r="M60" i="28"/>
  <c r="N60" i="28"/>
  <c r="K61" i="28"/>
  <c r="L61" i="28"/>
  <c r="M61" i="28"/>
  <c r="N61" i="28"/>
  <c r="K62" i="28"/>
  <c r="L62" i="28"/>
  <c r="M62" i="28"/>
  <c r="N62" i="28"/>
  <c r="K63" i="28"/>
  <c r="L63" i="28"/>
  <c r="M63" i="28"/>
  <c r="N63" i="28"/>
  <c r="K64" i="28"/>
  <c r="L64" i="28"/>
  <c r="M64" i="28"/>
  <c r="N64" i="28"/>
  <c r="K65" i="28"/>
  <c r="L65" i="28"/>
  <c r="M65" i="28"/>
  <c r="N65" i="28"/>
  <c r="K66" i="28"/>
  <c r="L66" i="28"/>
  <c r="M66" i="28"/>
  <c r="N66" i="28"/>
  <c r="K67" i="28"/>
  <c r="L67" i="28"/>
  <c r="M67" i="28"/>
  <c r="N67" i="28"/>
  <c r="K68" i="28"/>
  <c r="L68" i="28"/>
  <c r="M68" i="28"/>
  <c r="N68" i="28"/>
  <c r="K69" i="28"/>
  <c r="L69" i="28"/>
  <c r="M69" i="28"/>
  <c r="N69" i="28"/>
  <c r="K70" i="28"/>
  <c r="L70" i="28"/>
  <c r="M70" i="28"/>
  <c r="N70" i="28"/>
  <c r="K71" i="28"/>
  <c r="L71" i="28"/>
  <c r="M71" i="28"/>
  <c r="N71" i="28"/>
  <c r="K72" i="28"/>
  <c r="L72" i="28"/>
  <c r="M72" i="28"/>
  <c r="N72" i="28"/>
  <c r="K73" i="28"/>
  <c r="L73" i="28"/>
  <c r="M73" i="28"/>
  <c r="N73" i="28"/>
  <c r="K74" i="28"/>
  <c r="L74" i="28"/>
  <c r="M74" i="28"/>
  <c r="N74" i="28"/>
  <c r="K75" i="28"/>
  <c r="L75" i="28"/>
  <c r="M75" i="28"/>
  <c r="N75" i="28"/>
  <c r="K76" i="28"/>
  <c r="L76" i="28"/>
  <c r="M76" i="28"/>
  <c r="N76" i="28"/>
  <c r="K77" i="28"/>
  <c r="L77" i="28"/>
  <c r="M77" i="28"/>
  <c r="N77" i="28"/>
  <c r="K78" i="28"/>
  <c r="L78" i="28"/>
  <c r="M78" i="28"/>
  <c r="N78" i="28"/>
  <c r="K79" i="28"/>
  <c r="L79" i="28"/>
  <c r="M79" i="28"/>
  <c r="N79" i="28"/>
  <c r="K80" i="28"/>
  <c r="L80" i="28"/>
  <c r="M80" i="28"/>
  <c r="N80" i="28"/>
  <c r="K81" i="28"/>
  <c r="L81" i="28"/>
  <c r="M81" i="28"/>
  <c r="N81" i="28"/>
  <c r="K82" i="28"/>
  <c r="L82" i="28"/>
  <c r="M82" i="28"/>
  <c r="N82" i="28"/>
  <c r="K83" i="28"/>
  <c r="L83" i="28"/>
  <c r="M83" i="28"/>
  <c r="N83" i="28"/>
  <c r="K84" i="28"/>
  <c r="L84" i="28"/>
  <c r="M84" i="28"/>
  <c r="N84" i="28"/>
  <c r="K85" i="28"/>
  <c r="L85" i="28"/>
  <c r="M85" i="28"/>
  <c r="N85" i="28"/>
  <c r="K86" i="28"/>
  <c r="L86" i="28"/>
  <c r="M86" i="28"/>
  <c r="N86" i="28"/>
  <c r="K87" i="28"/>
  <c r="L87" i="28"/>
  <c r="M87" i="28"/>
  <c r="N87" i="28"/>
  <c r="K88" i="28"/>
  <c r="L88" i="28"/>
  <c r="M88" i="28"/>
  <c r="N88" i="28"/>
  <c r="K89" i="28"/>
  <c r="L89" i="28"/>
  <c r="M89" i="28"/>
  <c r="N89" i="28"/>
  <c r="K90" i="28"/>
  <c r="L90" i="28"/>
  <c r="M90" i="28"/>
  <c r="N90" i="28"/>
  <c r="K91" i="28"/>
  <c r="L91" i="28"/>
  <c r="M91" i="28"/>
  <c r="N91" i="28"/>
  <c r="K92" i="28"/>
  <c r="L92" i="28"/>
  <c r="M92" i="28"/>
  <c r="N92" i="28"/>
  <c r="K93" i="28"/>
  <c r="L93" i="28"/>
  <c r="M93" i="28"/>
  <c r="N93" i="28"/>
  <c r="K94" i="28"/>
  <c r="L94" i="28"/>
  <c r="M94" i="28"/>
  <c r="N94" i="28"/>
  <c r="K95" i="28"/>
  <c r="L95" i="28"/>
  <c r="M95" i="28"/>
  <c r="N95" i="28"/>
  <c r="K96" i="28"/>
  <c r="L96" i="28"/>
  <c r="M96" i="28"/>
  <c r="N96" i="28"/>
  <c r="K97" i="28"/>
  <c r="L97" i="28"/>
  <c r="M97" i="28"/>
  <c r="N97" i="28"/>
  <c r="K98" i="28"/>
  <c r="L98" i="28"/>
  <c r="M98" i="28"/>
  <c r="N98" i="28"/>
  <c r="K99" i="28"/>
  <c r="L99" i="28"/>
  <c r="M99" i="28"/>
  <c r="N99" i="28"/>
  <c r="K100" i="28"/>
  <c r="L100" i="28"/>
  <c r="M100" i="28"/>
  <c r="N100" i="28"/>
  <c r="K101" i="28"/>
  <c r="L101" i="28"/>
  <c r="M101" i="28"/>
  <c r="N101" i="28"/>
  <c r="K102" i="28"/>
  <c r="L102" i="28"/>
  <c r="M102" i="28"/>
  <c r="N102" i="28"/>
  <c r="K103" i="28"/>
  <c r="L103" i="28"/>
  <c r="M103" i="28"/>
  <c r="N103" i="28"/>
  <c r="K104" i="28"/>
  <c r="L104" i="28"/>
  <c r="M104" i="28"/>
  <c r="N104" i="28"/>
  <c r="K105" i="28"/>
  <c r="L105" i="28"/>
  <c r="M105" i="28"/>
  <c r="N105" i="28"/>
  <c r="K106" i="28"/>
  <c r="L106" i="28"/>
  <c r="M106" i="28"/>
  <c r="N106" i="28"/>
  <c r="K107" i="28"/>
  <c r="L107" i="28"/>
  <c r="M107" i="28"/>
  <c r="N107" i="28"/>
  <c r="K108" i="28"/>
  <c r="L108" i="28"/>
  <c r="M108" i="28"/>
  <c r="N108" i="28"/>
  <c r="K109" i="28"/>
  <c r="L109" i="28"/>
  <c r="M109" i="28"/>
  <c r="N109" i="28"/>
  <c r="K110" i="28"/>
  <c r="L110" i="28"/>
  <c r="M110" i="28"/>
  <c r="N110" i="28"/>
  <c r="K111" i="28"/>
  <c r="L111" i="28"/>
  <c r="M111" i="28"/>
  <c r="N111" i="28"/>
  <c r="K112" i="28"/>
  <c r="L112" i="28"/>
  <c r="M112" i="28"/>
  <c r="N112" i="28"/>
  <c r="K113" i="28"/>
  <c r="L113" i="28"/>
  <c r="M113" i="28"/>
  <c r="N113" i="28"/>
  <c r="K114" i="28"/>
  <c r="L114" i="28"/>
  <c r="M114" i="28"/>
  <c r="N114" i="28"/>
  <c r="K115" i="28"/>
  <c r="L115" i="28"/>
  <c r="M115" i="28"/>
  <c r="N115" i="28"/>
  <c r="K116" i="28"/>
  <c r="L116" i="28"/>
  <c r="M116" i="28"/>
  <c r="N116" i="28"/>
  <c r="K117" i="28"/>
  <c r="L117" i="28"/>
  <c r="M117" i="28"/>
  <c r="N117" i="28"/>
  <c r="K118" i="28"/>
  <c r="L118" i="28"/>
  <c r="M118" i="28"/>
  <c r="N118" i="28"/>
  <c r="K119" i="28"/>
  <c r="L119" i="28"/>
  <c r="M119" i="28"/>
  <c r="N119" i="28"/>
  <c r="K120" i="28"/>
  <c r="L120" i="28"/>
  <c r="M120" i="28"/>
  <c r="N120" i="28"/>
  <c r="K121" i="28"/>
  <c r="L121" i="28"/>
  <c r="M121" i="28"/>
  <c r="N121" i="28"/>
  <c r="K122" i="28"/>
  <c r="L122" i="28"/>
  <c r="M122" i="28"/>
  <c r="N122" i="28"/>
  <c r="K123" i="28"/>
  <c r="L123" i="28"/>
  <c r="M123" i="28"/>
  <c r="N123" i="28"/>
  <c r="K124" i="28"/>
  <c r="L124" i="28"/>
  <c r="M124" i="28"/>
  <c r="N124" i="28"/>
  <c r="K125" i="28"/>
  <c r="L125" i="28"/>
  <c r="M125" i="28"/>
  <c r="N125" i="28"/>
  <c r="K126" i="28"/>
  <c r="L126" i="28"/>
  <c r="M126" i="28"/>
  <c r="N126" i="28"/>
  <c r="K127" i="28"/>
  <c r="L127" i="28"/>
  <c r="M127" i="28"/>
  <c r="N127" i="28"/>
  <c r="K128" i="28"/>
  <c r="L128" i="28"/>
  <c r="M128" i="28"/>
  <c r="N128" i="28"/>
  <c r="K129" i="28"/>
  <c r="L129" i="28"/>
  <c r="M129" i="28"/>
  <c r="N129" i="28"/>
  <c r="K130" i="28"/>
  <c r="L130" i="28"/>
  <c r="M130" i="28"/>
  <c r="N130" i="28"/>
  <c r="K131" i="28"/>
  <c r="L131" i="28"/>
  <c r="M131" i="28"/>
  <c r="N131" i="28"/>
  <c r="K132" i="28"/>
  <c r="L132" i="28"/>
  <c r="M132" i="28"/>
  <c r="N132" i="28"/>
  <c r="K133" i="28"/>
  <c r="L133" i="28"/>
  <c r="M133" i="28"/>
  <c r="N133" i="28"/>
  <c r="K134" i="28"/>
  <c r="L134" i="28"/>
  <c r="M134" i="28"/>
  <c r="N134" i="28"/>
  <c r="K135" i="28"/>
  <c r="L135" i="28"/>
  <c r="M135" i="28"/>
  <c r="N135" i="28"/>
  <c r="K136" i="28"/>
  <c r="L136" i="28"/>
  <c r="M136" i="28"/>
  <c r="N136" i="28"/>
  <c r="K137" i="28"/>
  <c r="L137" i="28"/>
  <c r="M137" i="28"/>
  <c r="N137" i="28"/>
  <c r="K138" i="28"/>
  <c r="L138" i="28"/>
  <c r="M138" i="28"/>
  <c r="N138" i="28"/>
  <c r="K139" i="28"/>
  <c r="L139" i="28"/>
  <c r="M139" i="28"/>
  <c r="N139" i="28"/>
  <c r="K140" i="28"/>
  <c r="L140" i="28"/>
  <c r="M140" i="28"/>
  <c r="N140" i="28"/>
  <c r="K141" i="28"/>
  <c r="L141" i="28"/>
  <c r="M141" i="28"/>
  <c r="N141" i="28"/>
  <c r="K142" i="28"/>
  <c r="L142" i="28"/>
  <c r="M142" i="28"/>
  <c r="N142" i="28"/>
  <c r="K143" i="28"/>
  <c r="L143" i="28"/>
  <c r="M143" i="28"/>
  <c r="N143" i="28"/>
  <c r="K144" i="28"/>
  <c r="L144" i="28"/>
  <c r="M144" i="28"/>
  <c r="N144" i="28"/>
  <c r="K145" i="28"/>
  <c r="L145" i="28"/>
  <c r="M145" i="28"/>
  <c r="N145" i="28"/>
  <c r="K146" i="28"/>
  <c r="L146" i="28"/>
  <c r="M146" i="28"/>
  <c r="N146" i="28"/>
  <c r="K147" i="28"/>
  <c r="L147" i="28"/>
  <c r="M147" i="28"/>
  <c r="N147" i="28"/>
  <c r="K148" i="28"/>
  <c r="L148" i="28"/>
  <c r="M148" i="28"/>
  <c r="N148" i="28"/>
  <c r="K149" i="28"/>
  <c r="L149" i="28"/>
  <c r="M149" i="28"/>
  <c r="N149" i="28"/>
  <c r="K150" i="28"/>
  <c r="L150" i="28"/>
  <c r="M150" i="28"/>
  <c r="N150" i="28"/>
  <c r="K151" i="28"/>
  <c r="L151" i="28"/>
  <c r="M151" i="28"/>
  <c r="N151" i="28"/>
  <c r="K152" i="28"/>
  <c r="L152" i="28"/>
  <c r="M152" i="28"/>
  <c r="N152" i="28"/>
  <c r="K153" i="28"/>
  <c r="L153" i="28"/>
  <c r="M153" i="28"/>
  <c r="N153" i="28"/>
  <c r="K154" i="28"/>
  <c r="L154" i="28"/>
  <c r="M154" i="28"/>
  <c r="N154" i="28"/>
  <c r="K155" i="28"/>
  <c r="L155" i="28"/>
  <c r="M155" i="28"/>
  <c r="N155" i="28"/>
  <c r="K156" i="28"/>
  <c r="L156" i="28"/>
  <c r="M156" i="28"/>
  <c r="N156" i="28"/>
  <c r="K157" i="28"/>
  <c r="L157" i="28"/>
  <c r="M157" i="28"/>
  <c r="N157" i="28"/>
  <c r="K158" i="28"/>
  <c r="L158" i="28"/>
  <c r="M158" i="28"/>
  <c r="N158" i="28"/>
  <c r="K159" i="28"/>
  <c r="L159" i="28"/>
  <c r="M159" i="28"/>
  <c r="N159" i="28"/>
  <c r="K160" i="28"/>
  <c r="L160" i="28"/>
  <c r="M160" i="28"/>
  <c r="N160" i="28"/>
  <c r="K161" i="28"/>
  <c r="L161" i="28"/>
  <c r="M161" i="28"/>
  <c r="N161" i="28"/>
  <c r="K162" i="28"/>
  <c r="L162" i="28"/>
  <c r="M162" i="28"/>
  <c r="N162" i="28"/>
  <c r="K163" i="28"/>
  <c r="L163" i="28"/>
  <c r="M163" i="28"/>
  <c r="N163" i="28"/>
  <c r="K164" i="28"/>
  <c r="L164" i="28"/>
  <c r="M164" i="28"/>
  <c r="N164" i="28"/>
  <c r="K165" i="28"/>
  <c r="L165" i="28"/>
  <c r="M165" i="28"/>
  <c r="N165" i="28"/>
  <c r="K166" i="28"/>
  <c r="L166" i="28"/>
  <c r="M166" i="28"/>
  <c r="N166" i="28"/>
  <c r="K167" i="28"/>
  <c r="L167" i="28"/>
  <c r="M167" i="28"/>
  <c r="N167" i="28"/>
  <c r="K168" i="28"/>
  <c r="L168" i="28"/>
  <c r="M168" i="28"/>
  <c r="N168" i="28"/>
  <c r="K169" i="28"/>
  <c r="L169" i="28"/>
  <c r="M169" i="28"/>
  <c r="N169" i="28"/>
  <c r="K170" i="28"/>
  <c r="L170" i="28"/>
  <c r="M170" i="28"/>
  <c r="N170" i="28"/>
  <c r="K171" i="28"/>
  <c r="L171" i="28"/>
  <c r="M171" i="28"/>
  <c r="N171" i="28"/>
  <c r="K172" i="28"/>
  <c r="L172" i="28"/>
  <c r="M172" i="28"/>
  <c r="N172" i="28"/>
  <c r="K173" i="28"/>
  <c r="L173" i="28"/>
  <c r="M173" i="28"/>
  <c r="N173" i="28"/>
  <c r="K174" i="28"/>
  <c r="L174" i="28"/>
  <c r="M174" i="28"/>
  <c r="N174" i="28"/>
  <c r="K175" i="28"/>
  <c r="L175" i="28"/>
  <c r="M175" i="28"/>
  <c r="N175" i="28"/>
  <c r="K176" i="28"/>
  <c r="L176" i="28"/>
  <c r="M176" i="28"/>
  <c r="N176" i="28"/>
  <c r="K177" i="28"/>
  <c r="L177" i="28"/>
  <c r="M177" i="28"/>
  <c r="N177" i="28"/>
  <c r="K178" i="28"/>
  <c r="L178" i="28"/>
  <c r="M178" i="28"/>
  <c r="N178" i="28"/>
  <c r="K179" i="28"/>
  <c r="L179" i="28"/>
  <c r="M179" i="28"/>
  <c r="N179" i="28"/>
  <c r="K180" i="28"/>
  <c r="L180" i="28"/>
  <c r="M180" i="28"/>
  <c r="N180" i="28"/>
  <c r="K181" i="28"/>
  <c r="L181" i="28"/>
  <c r="M181" i="28"/>
  <c r="N181" i="28"/>
  <c r="K182" i="28"/>
  <c r="L182" i="28"/>
  <c r="M182" i="28"/>
  <c r="N182" i="28"/>
  <c r="K183" i="28"/>
  <c r="L183" i="28"/>
  <c r="M183" i="28"/>
  <c r="N183" i="28"/>
  <c r="K184" i="28"/>
  <c r="L184" i="28"/>
  <c r="M184" i="28"/>
  <c r="N184" i="28"/>
  <c r="K185" i="28"/>
  <c r="L185" i="28"/>
  <c r="M185" i="28"/>
  <c r="N185" i="28"/>
  <c r="K186" i="28"/>
  <c r="L186" i="28"/>
  <c r="M186" i="28"/>
  <c r="N186" i="28"/>
  <c r="K187" i="28"/>
  <c r="L187" i="28"/>
  <c r="M187" i="28"/>
  <c r="N187" i="28"/>
  <c r="K188" i="28"/>
  <c r="L188" i="28"/>
  <c r="M188" i="28"/>
  <c r="N188" i="28"/>
  <c r="K189" i="28"/>
  <c r="L189" i="28"/>
  <c r="M189" i="28"/>
  <c r="N189" i="28"/>
  <c r="K190" i="28"/>
  <c r="L190" i="28"/>
  <c r="M190" i="28"/>
  <c r="N190" i="28"/>
  <c r="K191" i="28"/>
  <c r="L191" i="28"/>
  <c r="M191" i="28"/>
  <c r="N191" i="28"/>
  <c r="K192" i="28"/>
  <c r="L192" i="28"/>
  <c r="M192" i="28"/>
  <c r="N192" i="28"/>
  <c r="K193" i="28"/>
  <c r="L193" i="28"/>
  <c r="M193" i="28"/>
  <c r="N193" i="28"/>
  <c r="K194" i="28"/>
  <c r="L194" i="28"/>
  <c r="M194" i="28"/>
  <c r="N194" i="28"/>
  <c r="K195" i="28"/>
  <c r="L195" i="28"/>
  <c r="M195" i="28"/>
  <c r="N195" i="28"/>
  <c r="K196" i="28"/>
  <c r="L196" i="28"/>
  <c r="M196" i="28"/>
  <c r="N196" i="28"/>
  <c r="K197" i="28"/>
  <c r="L197" i="28"/>
  <c r="M197" i="28"/>
  <c r="N197" i="28"/>
  <c r="K198" i="28"/>
  <c r="L198" i="28"/>
  <c r="M198" i="28"/>
  <c r="N198" i="28"/>
  <c r="K199" i="28"/>
  <c r="L199" i="28"/>
  <c r="M199" i="28"/>
  <c r="N199" i="28"/>
  <c r="K200" i="28"/>
  <c r="L200" i="28"/>
  <c r="M200" i="28"/>
  <c r="N200" i="28"/>
  <c r="K201" i="28"/>
  <c r="L201" i="28"/>
  <c r="M201" i="28"/>
  <c r="N201" i="28"/>
  <c r="K202" i="28"/>
  <c r="L202" i="28"/>
  <c r="M202" i="28"/>
  <c r="N202" i="28"/>
  <c r="K203" i="28"/>
  <c r="L203" i="28"/>
  <c r="M203" i="28"/>
  <c r="N203" i="28"/>
  <c r="K3" i="28"/>
  <c r="K5" i="31"/>
  <c r="L5" i="31"/>
  <c r="M5" i="31"/>
  <c r="N5" i="31"/>
  <c r="K6" i="31"/>
  <c r="L6" i="31"/>
  <c r="M6" i="31"/>
  <c r="N6" i="31"/>
  <c r="K7" i="31"/>
  <c r="L7" i="31"/>
  <c r="M7" i="31"/>
  <c r="N7" i="31"/>
  <c r="K8" i="31"/>
  <c r="L8" i="31"/>
  <c r="M8" i="31"/>
  <c r="N8" i="31"/>
  <c r="K9" i="31"/>
  <c r="L9" i="31"/>
  <c r="M9" i="31"/>
  <c r="N9" i="31"/>
  <c r="K10" i="31"/>
  <c r="L10" i="31"/>
  <c r="M10" i="31"/>
  <c r="N10" i="31"/>
  <c r="K11" i="31"/>
  <c r="L11" i="31"/>
  <c r="M11" i="31"/>
  <c r="N11" i="31"/>
  <c r="L20" i="30"/>
  <c r="K5" i="30"/>
  <c r="L5" i="30"/>
  <c r="M5" i="30"/>
  <c r="N5" i="30"/>
  <c r="K6" i="30"/>
  <c r="L6" i="30"/>
  <c r="M6" i="30"/>
  <c r="N6" i="30"/>
  <c r="K7" i="30"/>
  <c r="L7" i="30"/>
  <c r="M7" i="30"/>
  <c r="N7" i="30"/>
  <c r="K8" i="30"/>
  <c r="L8" i="30"/>
  <c r="M8" i="30"/>
  <c r="N8" i="30"/>
  <c r="K9" i="30"/>
  <c r="L9" i="30"/>
  <c r="M9" i="30"/>
  <c r="N9" i="30"/>
  <c r="K10" i="30"/>
  <c r="L10" i="30"/>
  <c r="M10" i="30"/>
  <c r="N10" i="30"/>
  <c r="K11" i="30"/>
  <c r="L11" i="30"/>
  <c r="M11" i="30"/>
  <c r="N11" i="30"/>
  <c r="K12" i="30"/>
  <c r="L12" i="30"/>
  <c r="M12" i="30"/>
  <c r="N12" i="30"/>
  <c r="K13" i="30"/>
  <c r="L13" i="30"/>
  <c r="M13" i="30"/>
  <c r="N13" i="30"/>
  <c r="K14" i="30"/>
  <c r="L14" i="30"/>
  <c r="M14" i="30"/>
  <c r="N14" i="30"/>
  <c r="K15" i="30"/>
  <c r="L15" i="30"/>
  <c r="M15" i="30"/>
  <c r="N15" i="30"/>
  <c r="K16" i="30"/>
  <c r="L16" i="30"/>
  <c r="M16" i="30"/>
  <c r="N16" i="30"/>
  <c r="K17" i="30"/>
  <c r="L17" i="30"/>
  <c r="M17" i="30"/>
  <c r="N17" i="30"/>
  <c r="K18" i="30"/>
  <c r="L18" i="30"/>
  <c r="M18" i="30"/>
  <c r="N18" i="30"/>
  <c r="K19" i="30"/>
  <c r="L19" i="30"/>
  <c r="M19" i="30"/>
  <c r="N19" i="30"/>
  <c r="K20" i="30"/>
  <c r="M20" i="30"/>
  <c r="N20" i="30"/>
  <c r="L3" i="27"/>
  <c r="M3" i="27"/>
  <c r="N3" i="27"/>
  <c r="L3" i="28"/>
  <c r="M3" i="28"/>
  <c r="N3" i="28"/>
  <c r="K3" i="26"/>
  <c r="K5" i="4"/>
  <c r="L5" i="4"/>
  <c r="M5" i="4"/>
  <c r="N5" i="4"/>
  <c r="K6" i="4"/>
  <c r="L6" i="4"/>
  <c r="M6" i="4"/>
  <c r="N6" i="4"/>
  <c r="K7" i="4"/>
  <c r="L7" i="4"/>
  <c r="M7" i="4"/>
  <c r="N7" i="4"/>
  <c r="K8" i="4"/>
  <c r="L8" i="4"/>
  <c r="M8" i="4"/>
  <c r="N8" i="4"/>
  <c r="K9" i="4"/>
  <c r="L9" i="4"/>
  <c r="M9" i="4"/>
  <c r="N9" i="4"/>
  <c r="K10" i="4"/>
  <c r="L10" i="4"/>
  <c r="M10" i="4"/>
  <c r="N10" i="4"/>
  <c r="K11" i="4"/>
  <c r="L11" i="4"/>
  <c r="M11" i="4"/>
  <c r="N11" i="4"/>
  <c r="K12" i="4"/>
  <c r="L12" i="4"/>
  <c r="M12" i="4"/>
  <c r="N12" i="4"/>
  <c r="K13" i="4"/>
  <c r="L13" i="4"/>
  <c r="M13" i="4"/>
  <c r="N13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K21" i="4"/>
  <c r="L21" i="4"/>
  <c r="M21" i="4"/>
  <c r="N21" i="4"/>
  <c r="K22" i="4"/>
  <c r="L22" i="4"/>
  <c r="M22" i="4"/>
  <c r="N22" i="4"/>
  <c r="K23" i="4"/>
  <c r="L23" i="4"/>
  <c r="M23" i="4"/>
  <c r="N23" i="4"/>
  <c r="K5" i="26"/>
  <c r="L5" i="26"/>
  <c r="M5" i="26"/>
  <c r="N5" i="26"/>
  <c r="K6" i="26"/>
  <c r="L6" i="26"/>
  <c r="M6" i="26"/>
  <c r="N6" i="26"/>
  <c r="K7" i="26"/>
  <c r="L7" i="26"/>
  <c r="M7" i="26"/>
  <c r="N7" i="26"/>
  <c r="K8" i="26"/>
  <c r="L8" i="26"/>
  <c r="M8" i="26"/>
  <c r="N8" i="26"/>
  <c r="K9" i="26"/>
  <c r="L9" i="26"/>
  <c r="M9" i="26"/>
  <c r="N9" i="26"/>
  <c r="K10" i="26"/>
  <c r="L10" i="26"/>
  <c r="M10" i="26"/>
  <c r="N10" i="26"/>
  <c r="K11" i="26"/>
  <c r="L11" i="26"/>
  <c r="M11" i="26"/>
  <c r="N11" i="26"/>
  <c r="K12" i="26"/>
  <c r="L12" i="26"/>
  <c r="M12" i="26"/>
  <c r="N12" i="26"/>
  <c r="K13" i="26"/>
  <c r="L13" i="26"/>
  <c r="M13" i="26"/>
  <c r="N13" i="26"/>
  <c r="K14" i="26"/>
  <c r="L14" i="26"/>
  <c r="M14" i="26"/>
  <c r="N14" i="26"/>
  <c r="K15" i="26"/>
  <c r="L15" i="26"/>
  <c r="M15" i="26"/>
  <c r="N15" i="26"/>
  <c r="K5" i="23"/>
  <c r="L5" i="23"/>
  <c r="M5" i="23"/>
  <c r="N5" i="23"/>
  <c r="K6" i="23"/>
  <c r="L6" i="23"/>
  <c r="M6" i="23"/>
  <c r="N6" i="23"/>
  <c r="K7" i="23"/>
  <c r="L7" i="23"/>
  <c r="M7" i="23"/>
  <c r="N7" i="23"/>
  <c r="K8" i="23"/>
  <c r="L8" i="23"/>
  <c r="M8" i="23"/>
  <c r="N8" i="23"/>
  <c r="K9" i="23"/>
  <c r="L9" i="23"/>
  <c r="M9" i="23"/>
  <c r="N9" i="23"/>
  <c r="K10" i="23"/>
  <c r="L10" i="23"/>
  <c r="M10" i="23"/>
  <c r="N10" i="23"/>
  <c r="K11" i="23"/>
  <c r="L11" i="23"/>
  <c r="M11" i="23"/>
  <c r="N11" i="23"/>
  <c r="K12" i="23"/>
  <c r="L12" i="23"/>
  <c r="M12" i="23"/>
  <c r="N12" i="23"/>
  <c r="K13" i="23"/>
  <c r="L13" i="23"/>
  <c r="M13" i="23"/>
  <c r="N13" i="23"/>
  <c r="K14" i="23"/>
  <c r="L14" i="23"/>
  <c r="M14" i="23"/>
  <c r="N14" i="23"/>
  <c r="K15" i="23"/>
  <c r="L15" i="23"/>
  <c r="M15" i="23"/>
  <c r="N15" i="23"/>
  <c r="K16" i="23"/>
  <c r="L16" i="23"/>
  <c r="M16" i="23"/>
  <c r="N16" i="23"/>
  <c r="K17" i="23"/>
  <c r="L17" i="23"/>
  <c r="M17" i="23"/>
  <c r="N17" i="23"/>
  <c r="K18" i="23"/>
  <c r="L18" i="23"/>
  <c r="M18" i="23"/>
  <c r="N18" i="23"/>
  <c r="K19" i="23"/>
  <c r="L19" i="23"/>
  <c r="M19" i="23"/>
  <c r="N19" i="23"/>
  <c r="K20" i="23"/>
  <c r="L20" i="23"/>
  <c r="M20" i="23"/>
  <c r="N20" i="23"/>
  <c r="K21" i="23"/>
  <c r="L21" i="23"/>
  <c r="M21" i="23"/>
  <c r="N21" i="23"/>
  <c r="K22" i="23"/>
  <c r="L22" i="23"/>
  <c r="M22" i="23"/>
  <c r="N22" i="23"/>
  <c r="K6" i="24"/>
  <c r="L6" i="24"/>
  <c r="M6" i="24"/>
  <c r="N6" i="24"/>
  <c r="K7" i="24"/>
  <c r="L7" i="24"/>
  <c r="M7" i="24"/>
  <c r="N7" i="24"/>
  <c r="K8" i="24"/>
  <c r="L8" i="24"/>
  <c r="M8" i="24"/>
  <c r="N8" i="24"/>
  <c r="K9" i="24"/>
  <c r="L9" i="24"/>
  <c r="M9" i="24"/>
  <c r="N9" i="24"/>
  <c r="K10" i="24"/>
  <c r="L10" i="24"/>
  <c r="M10" i="24"/>
  <c r="N10" i="24"/>
  <c r="K11" i="24"/>
  <c r="L11" i="24"/>
  <c r="M11" i="24"/>
  <c r="N11" i="24"/>
  <c r="K3" i="24"/>
  <c r="L3" i="24"/>
  <c r="M3" i="24"/>
  <c r="N3" i="24"/>
  <c r="K5" i="22"/>
  <c r="L5" i="22"/>
  <c r="M5" i="22"/>
  <c r="N5" i="22"/>
  <c r="K6" i="22"/>
  <c r="L6" i="22"/>
  <c r="M6" i="22"/>
  <c r="N6" i="22"/>
  <c r="K7" i="22"/>
  <c r="L7" i="22"/>
  <c r="M7" i="22"/>
  <c r="N7" i="22"/>
  <c r="K8" i="22"/>
  <c r="L8" i="22"/>
  <c r="M8" i="22"/>
  <c r="N8" i="22"/>
  <c r="K9" i="22"/>
  <c r="L9" i="22"/>
  <c r="M9" i="22"/>
  <c r="N9" i="22"/>
  <c r="K10" i="22"/>
  <c r="L10" i="22"/>
  <c r="M10" i="22"/>
  <c r="N10" i="22"/>
  <c r="K11" i="22"/>
  <c r="L11" i="22"/>
  <c r="M11" i="22"/>
  <c r="N11" i="22"/>
  <c r="K12" i="22"/>
  <c r="L12" i="22"/>
  <c r="M12" i="22"/>
  <c r="N12" i="22"/>
  <c r="K13" i="22"/>
  <c r="L13" i="22"/>
  <c r="M13" i="22"/>
  <c r="N13" i="22"/>
  <c r="K14" i="22"/>
  <c r="L14" i="22"/>
  <c r="M14" i="22"/>
  <c r="N14" i="22"/>
  <c r="K15" i="22"/>
  <c r="L15" i="22"/>
  <c r="M15" i="22"/>
  <c r="N15" i="22"/>
  <c r="K16" i="22"/>
  <c r="L16" i="22"/>
  <c r="M16" i="22"/>
  <c r="N16" i="22"/>
  <c r="K17" i="22"/>
  <c r="L17" i="22"/>
  <c r="M17" i="22"/>
  <c r="N17" i="22"/>
  <c r="K18" i="22"/>
  <c r="L18" i="22"/>
  <c r="M18" i="22"/>
  <c r="N18" i="22"/>
  <c r="K19" i="22"/>
  <c r="L19" i="22"/>
  <c r="M19" i="22"/>
  <c r="N19" i="22"/>
  <c r="K20" i="22"/>
  <c r="L20" i="22"/>
  <c r="M20" i="22"/>
  <c r="N20" i="22"/>
  <c r="K21" i="22"/>
  <c r="L21" i="22"/>
  <c r="M21" i="22"/>
  <c r="N21" i="22"/>
  <c r="K22" i="22"/>
  <c r="L22" i="22"/>
  <c r="M22" i="22"/>
  <c r="N22" i="22"/>
  <c r="K23" i="22"/>
  <c r="L23" i="22"/>
  <c r="M23" i="22"/>
  <c r="N23" i="22"/>
  <c r="K24" i="22"/>
  <c r="L24" i="22"/>
  <c r="M24" i="22"/>
  <c r="N24" i="22"/>
  <c r="K25" i="22"/>
  <c r="L25" i="22"/>
  <c r="M25" i="22"/>
  <c r="N25" i="22"/>
  <c r="K26" i="22"/>
  <c r="L26" i="22"/>
  <c r="M26" i="22"/>
  <c r="N26" i="22"/>
  <c r="K27" i="22"/>
  <c r="L27" i="22"/>
  <c r="M27" i="22"/>
  <c r="N27" i="22"/>
  <c r="K28" i="22"/>
  <c r="L28" i="22"/>
  <c r="M28" i="22"/>
  <c r="N28" i="22"/>
  <c r="K29" i="22"/>
  <c r="L29" i="22"/>
  <c r="M29" i="22"/>
  <c r="N29" i="22"/>
  <c r="K30" i="22"/>
  <c r="L30" i="22"/>
  <c r="M30" i="22"/>
  <c r="N30" i="22"/>
  <c r="K31" i="22"/>
  <c r="L31" i="22"/>
  <c r="M31" i="22"/>
  <c r="N31" i="22"/>
  <c r="K32" i="22"/>
  <c r="L32" i="22"/>
  <c r="M32" i="22"/>
  <c r="N32" i="22"/>
  <c r="K33" i="22"/>
  <c r="L33" i="22"/>
  <c r="M33" i="22"/>
  <c r="N33" i="22"/>
  <c r="K34" i="22"/>
  <c r="L34" i="22"/>
  <c r="M34" i="22"/>
  <c r="N34" i="22"/>
  <c r="K35" i="22"/>
  <c r="L35" i="22"/>
  <c r="M35" i="22"/>
  <c r="N35" i="22"/>
  <c r="K36" i="22"/>
  <c r="L36" i="22"/>
  <c r="M36" i="22"/>
  <c r="N36" i="22"/>
  <c r="K37" i="22"/>
  <c r="L37" i="22"/>
  <c r="M37" i="22"/>
  <c r="N37" i="22"/>
  <c r="K38" i="22"/>
  <c r="L38" i="22"/>
  <c r="M38" i="22"/>
  <c r="N38" i="22"/>
  <c r="K39" i="22"/>
  <c r="L39" i="22"/>
  <c r="M39" i="22"/>
  <c r="N39" i="22"/>
  <c r="K40" i="22"/>
  <c r="L40" i="22"/>
  <c r="M40" i="22"/>
  <c r="N40" i="22"/>
  <c r="K41" i="22"/>
  <c r="L41" i="22"/>
  <c r="M41" i="22"/>
  <c r="N41" i="22"/>
  <c r="K42" i="22"/>
  <c r="L42" i="22"/>
  <c r="M42" i="22"/>
  <c r="N42" i="22"/>
  <c r="K43" i="22"/>
  <c r="L43" i="22"/>
  <c r="M43" i="22"/>
  <c r="N43" i="22"/>
  <c r="K44" i="22"/>
  <c r="L44" i="22"/>
  <c r="M44" i="22"/>
  <c r="N44" i="22"/>
  <c r="K45" i="22"/>
  <c r="L45" i="22"/>
  <c r="M45" i="22"/>
  <c r="N45" i="22"/>
  <c r="K46" i="22"/>
  <c r="L46" i="22"/>
  <c r="M46" i="22"/>
  <c r="N46" i="22"/>
  <c r="K47" i="22"/>
  <c r="L47" i="22"/>
  <c r="M47" i="22"/>
  <c r="N47" i="22"/>
  <c r="K48" i="22"/>
  <c r="L48" i="22"/>
  <c r="M48" i="22"/>
  <c r="N48" i="22"/>
  <c r="K49" i="22"/>
  <c r="L49" i="22"/>
  <c r="M49" i="22"/>
  <c r="N49" i="22"/>
  <c r="K50" i="22"/>
  <c r="L50" i="22"/>
  <c r="M50" i="22"/>
  <c r="N50" i="22"/>
  <c r="K51" i="22"/>
  <c r="L51" i="22"/>
  <c r="M51" i="22"/>
  <c r="N51" i="22"/>
  <c r="K52" i="22"/>
  <c r="L52" i="22"/>
  <c r="M52" i="22"/>
  <c r="N52" i="22"/>
  <c r="K53" i="22"/>
  <c r="L53" i="22"/>
  <c r="M53" i="22"/>
  <c r="N53" i="22"/>
  <c r="K54" i="22"/>
  <c r="L54" i="22"/>
  <c r="M54" i="22"/>
  <c r="N54" i="22"/>
  <c r="K55" i="22"/>
  <c r="L55" i="22"/>
  <c r="M55" i="22"/>
  <c r="N55" i="22"/>
  <c r="K56" i="22"/>
  <c r="L56" i="22"/>
  <c r="M56" i="22"/>
  <c r="N56" i="22"/>
  <c r="K57" i="22"/>
  <c r="L57" i="22"/>
  <c r="M57" i="22"/>
  <c r="N57" i="22"/>
  <c r="K58" i="22"/>
  <c r="L58" i="22"/>
  <c r="M58" i="22"/>
  <c r="N58" i="22"/>
  <c r="K59" i="22"/>
  <c r="L59" i="22"/>
  <c r="M59" i="22"/>
  <c r="N59" i="22"/>
  <c r="K5" i="20"/>
  <c r="L5" i="20"/>
  <c r="M5" i="20"/>
  <c r="N5" i="20"/>
  <c r="K6" i="20"/>
  <c r="L6" i="20"/>
  <c r="M6" i="20"/>
  <c r="N6" i="20"/>
  <c r="K7" i="20"/>
  <c r="L7" i="20"/>
  <c r="M7" i="20"/>
  <c r="N7" i="20"/>
  <c r="K8" i="20"/>
  <c r="L8" i="20"/>
  <c r="M8" i="20"/>
  <c r="N8" i="20"/>
  <c r="K9" i="20"/>
  <c r="L9" i="20"/>
  <c r="M9" i="20"/>
  <c r="N9" i="20"/>
  <c r="K10" i="20"/>
  <c r="L10" i="20"/>
  <c r="M10" i="20"/>
  <c r="N10" i="20"/>
  <c r="K11" i="20"/>
  <c r="L11" i="20"/>
  <c r="M11" i="20"/>
  <c r="N11" i="20"/>
  <c r="K12" i="20"/>
  <c r="L12" i="20"/>
  <c r="M12" i="20"/>
  <c r="N12" i="20"/>
  <c r="K13" i="20"/>
  <c r="L13" i="20"/>
  <c r="M13" i="20"/>
  <c r="N13" i="20"/>
  <c r="K5" i="19"/>
  <c r="L5" i="19"/>
  <c r="M5" i="19"/>
  <c r="N5" i="19"/>
  <c r="K6" i="19"/>
  <c r="L6" i="19"/>
  <c r="M6" i="19"/>
  <c r="N6" i="19"/>
  <c r="K7" i="19"/>
  <c r="L7" i="19"/>
  <c r="M7" i="19"/>
  <c r="N7" i="19"/>
  <c r="K8" i="19"/>
  <c r="L8" i="19"/>
  <c r="M8" i="19"/>
  <c r="N8" i="19"/>
  <c r="K5" i="17"/>
  <c r="L5" i="17"/>
  <c r="M5" i="17"/>
  <c r="N5" i="17"/>
  <c r="K6" i="17"/>
  <c r="L6" i="17"/>
  <c r="M6" i="17"/>
  <c r="N6" i="17"/>
  <c r="K7" i="17"/>
  <c r="L7" i="17"/>
  <c r="M7" i="17"/>
  <c r="N7" i="17"/>
  <c r="K8" i="17"/>
  <c r="L8" i="17"/>
  <c r="M8" i="17"/>
  <c r="N8" i="17"/>
  <c r="K9" i="17"/>
  <c r="L9" i="17"/>
  <c r="M9" i="17"/>
  <c r="N9" i="17"/>
  <c r="K10" i="17"/>
  <c r="L10" i="17"/>
  <c r="M10" i="17"/>
  <c r="N10" i="17"/>
  <c r="K11" i="17"/>
  <c r="L11" i="17"/>
  <c r="M11" i="17"/>
  <c r="N11" i="17"/>
  <c r="K12" i="17"/>
  <c r="L12" i="17"/>
  <c r="M12" i="17"/>
  <c r="N12" i="17"/>
  <c r="K13" i="17"/>
  <c r="L13" i="17"/>
  <c r="M13" i="17"/>
  <c r="N13" i="17"/>
  <c r="K14" i="17"/>
  <c r="L14" i="17"/>
  <c r="M14" i="17"/>
  <c r="N14" i="17"/>
  <c r="K15" i="17"/>
  <c r="L15" i="17"/>
  <c r="M15" i="17"/>
  <c r="N15" i="17"/>
  <c r="K16" i="17"/>
  <c r="L16" i="17"/>
  <c r="M16" i="17"/>
  <c r="N16" i="17"/>
  <c r="K17" i="17"/>
  <c r="L17" i="17"/>
  <c r="M17" i="17"/>
  <c r="N17" i="17"/>
  <c r="K18" i="17"/>
  <c r="L18" i="17"/>
  <c r="M18" i="17"/>
  <c r="N18" i="17"/>
  <c r="K19" i="17"/>
  <c r="L19" i="17"/>
  <c r="M19" i="17"/>
  <c r="N19" i="17"/>
  <c r="K20" i="17"/>
  <c r="L20" i="17"/>
  <c r="M20" i="17"/>
  <c r="N20" i="17"/>
  <c r="K21" i="17"/>
  <c r="L21" i="17"/>
  <c r="M21" i="17"/>
  <c r="N21" i="17"/>
  <c r="K22" i="17"/>
  <c r="L22" i="17"/>
  <c r="M22" i="17"/>
  <c r="N22" i="17"/>
  <c r="K23" i="17"/>
  <c r="L23" i="17"/>
  <c r="M23" i="17"/>
  <c r="N23" i="17"/>
  <c r="K24" i="17"/>
  <c r="L24" i="17"/>
  <c r="M24" i="17"/>
  <c r="N24" i="17"/>
  <c r="K25" i="17"/>
  <c r="L25" i="17"/>
  <c r="M25" i="17"/>
  <c r="N25" i="17"/>
  <c r="K26" i="17"/>
  <c r="L26" i="17"/>
  <c r="M26" i="17"/>
  <c r="N26" i="17"/>
  <c r="K27" i="17"/>
  <c r="L27" i="17"/>
  <c r="M27" i="17"/>
  <c r="N27" i="17"/>
  <c r="K28" i="17"/>
  <c r="L28" i="17"/>
  <c r="M28" i="17"/>
  <c r="N28" i="17"/>
  <c r="K29" i="17"/>
  <c r="L29" i="17"/>
  <c r="M29" i="17"/>
  <c r="N29" i="17"/>
  <c r="K5" i="16"/>
  <c r="L5" i="16"/>
  <c r="M5" i="16"/>
  <c r="N5" i="16"/>
  <c r="K6" i="16"/>
  <c r="L6" i="16"/>
  <c r="M6" i="16"/>
  <c r="N6" i="16"/>
  <c r="K7" i="16"/>
  <c r="L7" i="16"/>
  <c r="M7" i="16"/>
  <c r="N7" i="16"/>
  <c r="K8" i="16"/>
  <c r="L8" i="16"/>
  <c r="M8" i="16"/>
  <c r="N8" i="16"/>
  <c r="K9" i="16"/>
  <c r="L9" i="16"/>
  <c r="M9" i="16"/>
  <c r="N9" i="16"/>
  <c r="K10" i="16"/>
  <c r="L10" i="16"/>
  <c r="M10" i="16"/>
  <c r="N10" i="16"/>
  <c r="K11" i="16"/>
  <c r="L11" i="16"/>
  <c r="M11" i="16"/>
  <c r="N11" i="16"/>
  <c r="K4" i="14"/>
  <c r="L4" i="14"/>
  <c r="M4" i="14"/>
  <c r="N4" i="14"/>
  <c r="K5" i="14"/>
  <c r="L5" i="14"/>
  <c r="M5" i="14"/>
  <c r="N5" i="14"/>
  <c r="K6" i="14"/>
  <c r="L6" i="14"/>
  <c r="M6" i="14"/>
  <c r="N6" i="14"/>
  <c r="K7" i="14"/>
  <c r="L7" i="14"/>
  <c r="M7" i="14"/>
  <c r="N7" i="14"/>
  <c r="K8" i="14"/>
  <c r="L8" i="14"/>
  <c r="M8" i="14"/>
  <c r="N8" i="14"/>
  <c r="K9" i="14"/>
  <c r="L9" i="14"/>
  <c r="M9" i="14"/>
  <c r="N9" i="14"/>
  <c r="K10" i="14"/>
  <c r="L10" i="14"/>
  <c r="M10" i="14"/>
  <c r="N10" i="14"/>
  <c r="K11" i="14"/>
  <c r="L11" i="14"/>
  <c r="M11" i="14"/>
  <c r="N11" i="14"/>
  <c r="K12" i="14"/>
  <c r="L12" i="14"/>
  <c r="M12" i="14"/>
  <c r="N12" i="14"/>
  <c r="K13" i="14"/>
  <c r="L13" i="14"/>
  <c r="M13" i="14"/>
  <c r="N13" i="14"/>
  <c r="K14" i="14"/>
  <c r="L14" i="14"/>
  <c r="M14" i="14"/>
  <c r="N14" i="14"/>
  <c r="K15" i="14"/>
  <c r="L15" i="14"/>
  <c r="M15" i="14"/>
  <c r="N15" i="14"/>
  <c r="K16" i="14"/>
  <c r="L16" i="14"/>
  <c r="M16" i="14"/>
  <c r="N16" i="14"/>
  <c r="K17" i="14"/>
  <c r="L17" i="14"/>
  <c r="M17" i="14"/>
  <c r="N17" i="14"/>
  <c r="K19" i="14"/>
  <c r="L19" i="14"/>
  <c r="M19" i="14"/>
  <c r="N19" i="14"/>
  <c r="K5" i="13"/>
  <c r="L5" i="13"/>
  <c r="M5" i="13"/>
  <c r="N5" i="13"/>
  <c r="K6" i="13"/>
  <c r="L6" i="13"/>
  <c r="M6" i="13"/>
  <c r="N6" i="13"/>
  <c r="K7" i="13"/>
  <c r="L7" i="13"/>
  <c r="M7" i="13"/>
  <c r="N7" i="13"/>
  <c r="K8" i="13"/>
  <c r="L8" i="13"/>
  <c r="M8" i="13"/>
  <c r="N8" i="13"/>
  <c r="K9" i="13"/>
  <c r="L9" i="13"/>
  <c r="M9" i="13"/>
  <c r="N9" i="13"/>
  <c r="K10" i="13"/>
  <c r="L10" i="13"/>
  <c r="M10" i="13"/>
  <c r="N10" i="13"/>
  <c r="K11" i="13"/>
  <c r="L11" i="13"/>
  <c r="M11" i="13"/>
  <c r="N11" i="13"/>
  <c r="K12" i="13"/>
  <c r="L12" i="13"/>
  <c r="M12" i="13"/>
  <c r="N12" i="13"/>
  <c r="K13" i="13"/>
  <c r="L13" i="13"/>
  <c r="M13" i="13"/>
  <c r="N13" i="13"/>
  <c r="K14" i="13"/>
  <c r="L14" i="13"/>
  <c r="M14" i="13"/>
  <c r="N14" i="13"/>
  <c r="K15" i="13"/>
  <c r="L15" i="13"/>
  <c r="M15" i="13"/>
  <c r="N15" i="13"/>
  <c r="K16" i="13"/>
  <c r="L16" i="13"/>
  <c r="M16" i="13"/>
  <c r="N16" i="13"/>
  <c r="K17" i="13"/>
  <c r="L17" i="13"/>
  <c r="M17" i="13"/>
  <c r="N17" i="13"/>
  <c r="K18" i="13"/>
  <c r="L18" i="13"/>
  <c r="M18" i="13"/>
  <c r="N18" i="13"/>
  <c r="K19" i="13"/>
  <c r="L19" i="13"/>
  <c r="M19" i="13"/>
  <c r="N19" i="13"/>
  <c r="K20" i="13"/>
  <c r="L20" i="13"/>
  <c r="M20" i="13"/>
  <c r="N20" i="13"/>
  <c r="K21" i="13"/>
  <c r="L21" i="13"/>
  <c r="M21" i="13"/>
  <c r="N21" i="13"/>
  <c r="K22" i="13"/>
  <c r="L22" i="13"/>
  <c r="M22" i="13"/>
  <c r="N22" i="13"/>
  <c r="K23" i="13"/>
  <c r="L23" i="13"/>
  <c r="M23" i="13"/>
  <c r="N23" i="13"/>
  <c r="K24" i="13"/>
  <c r="L24" i="13"/>
  <c r="M24" i="13"/>
  <c r="N24" i="13"/>
  <c r="K25" i="13"/>
  <c r="L25" i="13"/>
  <c r="M25" i="13"/>
  <c r="N25" i="13"/>
  <c r="K26" i="13"/>
  <c r="L26" i="13"/>
  <c r="M26" i="13"/>
  <c r="N26" i="13"/>
  <c r="K27" i="13"/>
  <c r="L27" i="13"/>
  <c r="M27" i="13"/>
  <c r="N27" i="13"/>
  <c r="K28" i="13"/>
  <c r="L28" i="13"/>
  <c r="M28" i="13"/>
  <c r="N28" i="13"/>
  <c r="K29" i="13"/>
  <c r="L29" i="13"/>
  <c r="M29" i="13"/>
  <c r="N29" i="13"/>
  <c r="K30" i="13"/>
  <c r="L30" i="13"/>
  <c r="M30" i="13"/>
  <c r="N30" i="13"/>
  <c r="K31" i="13"/>
  <c r="L31" i="13"/>
  <c r="M31" i="13"/>
  <c r="N31" i="13"/>
  <c r="K32" i="13"/>
  <c r="L32" i="13"/>
  <c r="M32" i="13"/>
  <c r="N32" i="13"/>
  <c r="K33" i="13"/>
  <c r="L33" i="13"/>
  <c r="M33" i="13"/>
  <c r="N33" i="13"/>
  <c r="K5" i="11"/>
  <c r="L5" i="11"/>
  <c r="M5" i="11"/>
  <c r="N5" i="11"/>
  <c r="K6" i="11"/>
  <c r="L6" i="11"/>
  <c r="M6" i="11"/>
  <c r="N6" i="11"/>
  <c r="K7" i="11"/>
  <c r="L7" i="11"/>
  <c r="M7" i="11"/>
  <c r="N7" i="11"/>
  <c r="K8" i="11"/>
  <c r="L8" i="11"/>
  <c r="M8" i="11"/>
  <c r="N8" i="11"/>
  <c r="K9" i="11"/>
  <c r="L9" i="11"/>
  <c r="M9" i="11"/>
  <c r="N9" i="11"/>
  <c r="K10" i="11"/>
  <c r="L10" i="11"/>
  <c r="M10" i="11"/>
  <c r="N10" i="11"/>
  <c r="K11" i="11"/>
  <c r="L11" i="11"/>
  <c r="M11" i="11"/>
  <c r="N11" i="11"/>
  <c r="K12" i="11"/>
  <c r="L12" i="11"/>
  <c r="M12" i="11"/>
  <c r="N12" i="11"/>
  <c r="K13" i="11"/>
  <c r="L13" i="11"/>
  <c r="M13" i="11"/>
  <c r="N13" i="11"/>
  <c r="K14" i="11"/>
  <c r="L14" i="11"/>
  <c r="M14" i="11"/>
  <c r="N14" i="11"/>
  <c r="K15" i="11"/>
  <c r="L15" i="11"/>
  <c r="M15" i="11"/>
  <c r="N15" i="11"/>
  <c r="K4" i="10"/>
  <c r="L4" i="10"/>
  <c r="M4" i="10"/>
  <c r="N4" i="10"/>
  <c r="K5" i="10"/>
  <c r="L5" i="10"/>
  <c r="M5" i="10"/>
  <c r="N5" i="10"/>
  <c r="K6" i="10"/>
  <c r="L6" i="10"/>
  <c r="M6" i="10"/>
  <c r="N6" i="10"/>
  <c r="K7" i="10"/>
  <c r="L7" i="10"/>
  <c r="M7" i="10"/>
  <c r="N7" i="10"/>
  <c r="K8" i="10"/>
  <c r="L8" i="10"/>
  <c r="M8" i="10"/>
  <c r="N8" i="10"/>
  <c r="K10" i="10"/>
  <c r="L10" i="10"/>
  <c r="M10" i="10"/>
  <c r="N10" i="10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K12" i="9"/>
  <c r="L12" i="9"/>
  <c r="K13" i="9"/>
  <c r="L13" i="9"/>
  <c r="K14" i="9"/>
  <c r="L14" i="9"/>
  <c r="K15" i="9"/>
  <c r="L15" i="9"/>
  <c r="K16" i="9"/>
  <c r="L16" i="9"/>
  <c r="K17" i="9"/>
  <c r="L17" i="9"/>
  <c r="K18" i="9"/>
  <c r="L18" i="9"/>
  <c r="K19" i="9"/>
  <c r="L19" i="9"/>
  <c r="K20" i="9"/>
  <c r="L20" i="9"/>
  <c r="K21" i="9"/>
  <c r="L21" i="9"/>
  <c r="K22" i="9"/>
  <c r="L22" i="9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K10" i="8"/>
  <c r="L10" i="8"/>
  <c r="M10" i="8"/>
  <c r="N10" i="8"/>
  <c r="K11" i="8"/>
  <c r="L11" i="8"/>
  <c r="M11" i="8"/>
  <c r="N11" i="8"/>
  <c r="K12" i="8"/>
  <c r="L12" i="8"/>
  <c r="M12" i="8"/>
  <c r="N12" i="8"/>
  <c r="K13" i="8"/>
  <c r="L13" i="8"/>
  <c r="M13" i="8"/>
  <c r="N13" i="8"/>
  <c r="K14" i="8"/>
  <c r="L14" i="8"/>
  <c r="M14" i="8"/>
  <c r="N14" i="8"/>
  <c r="K15" i="8"/>
  <c r="L15" i="8"/>
  <c r="M15" i="8"/>
  <c r="N15" i="8"/>
  <c r="K16" i="8"/>
  <c r="L16" i="8"/>
  <c r="M16" i="8"/>
  <c r="N16" i="8"/>
  <c r="K17" i="8"/>
  <c r="L17" i="8"/>
  <c r="M17" i="8"/>
  <c r="N17" i="8"/>
  <c r="K18" i="8"/>
  <c r="L18" i="8"/>
  <c r="M18" i="8"/>
  <c r="N18" i="8"/>
  <c r="K19" i="8"/>
  <c r="L19" i="8"/>
  <c r="M19" i="8"/>
  <c r="N19" i="8"/>
  <c r="K20" i="8"/>
  <c r="L20" i="8"/>
  <c r="M20" i="8"/>
  <c r="N20" i="8"/>
  <c r="K21" i="8"/>
  <c r="L21" i="8"/>
  <c r="M21" i="8"/>
  <c r="N21" i="8"/>
  <c r="K22" i="8"/>
  <c r="L22" i="8"/>
  <c r="M22" i="8"/>
  <c r="N22" i="8"/>
  <c r="K23" i="8"/>
  <c r="L23" i="8"/>
  <c r="M23" i="8"/>
  <c r="N23" i="8"/>
  <c r="K25" i="8"/>
  <c r="L25" i="8"/>
  <c r="M25" i="8"/>
  <c r="N25" i="8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K10" i="7"/>
  <c r="L10" i="7"/>
  <c r="M10" i="7"/>
  <c r="N10" i="7"/>
  <c r="K11" i="7"/>
  <c r="L11" i="7"/>
  <c r="M11" i="7"/>
  <c r="N11" i="7"/>
  <c r="K12" i="7"/>
  <c r="L12" i="7"/>
  <c r="M12" i="7"/>
  <c r="N12" i="7"/>
  <c r="K4" i="6"/>
  <c r="L4" i="6"/>
  <c r="M4" i="6"/>
  <c r="N4" i="6"/>
  <c r="K5" i="6"/>
  <c r="L5" i="6"/>
  <c r="M5" i="6"/>
  <c r="N5" i="6"/>
  <c r="K6" i="6"/>
  <c r="L6" i="6"/>
  <c r="M6" i="6"/>
  <c r="N6" i="6"/>
  <c r="K7" i="6"/>
  <c r="L7" i="6"/>
  <c r="M7" i="6"/>
  <c r="N7" i="6"/>
  <c r="K8" i="6"/>
  <c r="L8" i="6"/>
  <c r="M8" i="6"/>
  <c r="N8" i="6"/>
  <c r="K9" i="6"/>
  <c r="L9" i="6"/>
  <c r="M9" i="6"/>
  <c r="N9" i="6"/>
  <c r="K11" i="6"/>
  <c r="L11" i="6"/>
  <c r="M11" i="6"/>
  <c r="N11" i="6"/>
  <c r="K4" i="3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8" i="3"/>
  <c r="L28" i="3"/>
  <c r="M28" i="3"/>
  <c r="N28" i="3"/>
  <c r="K4" i="1"/>
  <c r="L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6" i="1"/>
  <c r="L36" i="1"/>
  <c r="N36" i="1"/>
  <c r="M3" i="26"/>
  <c r="N3" i="26"/>
  <c r="K3" i="22"/>
  <c r="L3" i="22"/>
  <c r="M3" i="22"/>
  <c r="N3" i="22"/>
  <c r="K3" i="20"/>
  <c r="L3" i="20"/>
  <c r="M3" i="20"/>
  <c r="N3" i="20"/>
  <c r="K3" i="19"/>
  <c r="L3" i="19"/>
  <c r="M3" i="19"/>
  <c r="N3" i="19"/>
  <c r="K3" i="17"/>
  <c r="L3" i="17"/>
  <c r="M3" i="17"/>
  <c r="N3" i="17"/>
  <c r="K3" i="16"/>
  <c r="L3" i="16"/>
  <c r="M3" i="16"/>
  <c r="N3" i="16"/>
  <c r="K3" i="14"/>
  <c r="L3" i="14"/>
  <c r="M3" i="14"/>
  <c r="N3" i="14"/>
  <c r="K3" i="13"/>
  <c r="L3" i="13"/>
  <c r="M3" i="13"/>
  <c r="N3" i="13"/>
  <c r="L3" i="11"/>
  <c r="M3" i="11"/>
  <c r="N3" i="11"/>
  <c r="K3" i="10"/>
  <c r="L3" i="10"/>
  <c r="M3" i="10"/>
  <c r="N3" i="10"/>
  <c r="L4" i="9"/>
  <c r="M4" i="9"/>
  <c r="N4" i="9"/>
  <c r="K3" i="8"/>
  <c r="L3" i="8"/>
  <c r="M3" i="8"/>
  <c r="N3" i="8"/>
  <c r="K3" i="7"/>
  <c r="L3" i="7"/>
  <c r="M3" i="7"/>
  <c r="N3" i="7"/>
  <c r="L3" i="6"/>
  <c r="M3" i="6"/>
  <c r="N3" i="6"/>
  <c r="K3" i="4"/>
  <c r="L3" i="4"/>
  <c r="M3" i="4"/>
  <c r="N3" i="4"/>
  <c r="K3" i="3"/>
  <c r="L3" i="3"/>
  <c r="M3" i="3"/>
  <c r="N3" i="3"/>
  <c r="K3" i="1"/>
  <c r="L3" i="1"/>
  <c r="M3" i="1"/>
  <c r="N3" i="1"/>
  <c r="K5" i="12"/>
  <c r="L5" i="12"/>
  <c r="M5" i="12"/>
  <c r="N5" i="12"/>
  <c r="K6" i="12"/>
  <c r="L6" i="12"/>
  <c r="M6" i="12"/>
  <c r="N6" i="12"/>
  <c r="K7" i="12"/>
  <c r="L7" i="12"/>
  <c r="M7" i="12"/>
  <c r="N7" i="12"/>
  <c r="K8" i="12"/>
  <c r="L8" i="12"/>
  <c r="M8" i="12"/>
  <c r="N8" i="12"/>
  <c r="K9" i="12"/>
  <c r="L9" i="12"/>
  <c r="M9" i="12"/>
  <c r="N9" i="12"/>
  <c r="K10" i="12"/>
  <c r="L10" i="12"/>
  <c r="M10" i="12"/>
  <c r="N10" i="12"/>
  <c r="K11" i="12"/>
  <c r="L11" i="12"/>
  <c r="M11" i="12"/>
  <c r="N11" i="12"/>
  <c r="K12" i="12"/>
  <c r="L12" i="12"/>
  <c r="M12" i="12"/>
  <c r="N12" i="12"/>
  <c r="K13" i="12"/>
  <c r="L13" i="12"/>
  <c r="M13" i="12"/>
  <c r="N13" i="12"/>
  <c r="K14" i="12"/>
  <c r="L14" i="12"/>
  <c r="M14" i="12"/>
  <c r="N14" i="12"/>
  <c r="K15" i="12"/>
  <c r="L15" i="12"/>
  <c r="M15" i="12"/>
  <c r="N15" i="12"/>
  <c r="K16" i="12"/>
  <c r="L16" i="12"/>
  <c r="M16" i="12"/>
  <c r="N16" i="12"/>
  <c r="K17" i="12"/>
  <c r="L17" i="12"/>
  <c r="M17" i="12"/>
  <c r="N17" i="12"/>
  <c r="K3" i="12"/>
  <c r="L3" i="12"/>
  <c r="M3" i="12"/>
  <c r="N3" i="12"/>
  <c r="K5" i="21"/>
  <c r="L5" i="21"/>
  <c r="M5" i="21"/>
  <c r="N5" i="21"/>
  <c r="K6" i="21"/>
  <c r="L6" i="21"/>
  <c r="M6" i="21"/>
  <c r="N6" i="21"/>
  <c r="K7" i="21"/>
  <c r="L7" i="21"/>
  <c r="M7" i="21"/>
  <c r="N7" i="21"/>
  <c r="K8" i="21"/>
  <c r="L8" i="21"/>
  <c r="M8" i="21"/>
  <c r="N8" i="21"/>
  <c r="K9" i="21"/>
  <c r="L9" i="21"/>
  <c r="M9" i="21"/>
  <c r="N9" i="21"/>
  <c r="K10" i="21"/>
  <c r="L10" i="21"/>
  <c r="M10" i="21"/>
  <c r="N10" i="21"/>
  <c r="K11" i="21"/>
  <c r="L11" i="21"/>
  <c r="M11" i="21"/>
  <c r="N11" i="21"/>
  <c r="K12" i="21"/>
  <c r="L12" i="21"/>
  <c r="M12" i="21"/>
  <c r="N12" i="21"/>
  <c r="K13" i="21"/>
  <c r="L13" i="21"/>
  <c r="M13" i="21"/>
  <c r="N13" i="21"/>
  <c r="K14" i="21"/>
  <c r="L14" i="21"/>
  <c r="M14" i="21"/>
  <c r="N14" i="21"/>
  <c r="K15" i="21"/>
  <c r="L15" i="21"/>
  <c r="M15" i="21"/>
  <c r="N15" i="21"/>
  <c r="K16" i="21"/>
  <c r="L16" i="21"/>
  <c r="M16" i="21"/>
  <c r="N16" i="21"/>
  <c r="K17" i="21"/>
  <c r="L17" i="21"/>
  <c r="M17" i="21"/>
  <c r="N17" i="21"/>
  <c r="K18" i="21"/>
  <c r="L18" i="21"/>
  <c r="M18" i="21"/>
  <c r="N18" i="21"/>
  <c r="K19" i="21"/>
  <c r="L19" i="21"/>
  <c r="M19" i="21"/>
  <c r="N19" i="21"/>
  <c r="K20" i="21"/>
  <c r="L20" i="21"/>
  <c r="M20" i="21"/>
  <c r="N20" i="21"/>
  <c r="K21" i="21"/>
  <c r="L21" i="21"/>
  <c r="M21" i="21"/>
  <c r="N21" i="21"/>
  <c r="K3" i="21"/>
  <c r="L3" i="21"/>
  <c r="M3" i="21"/>
  <c r="N3" i="21"/>
  <c r="K5" i="5"/>
  <c r="L5" i="5"/>
  <c r="M5" i="5"/>
  <c r="N5" i="5"/>
  <c r="K6" i="5"/>
  <c r="L6" i="5"/>
  <c r="M6" i="5"/>
  <c r="N6" i="5"/>
  <c r="K7" i="5"/>
  <c r="L7" i="5"/>
  <c r="M7" i="5"/>
  <c r="N7" i="5"/>
  <c r="K8" i="5"/>
  <c r="L8" i="5"/>
  <c r="M8" i="5"/>
  <c r="N8" i="5"/>
  <c r="K9" i="5"/>
  <c r="L9" i="5"/>
  <c r="M9" i="5"/>
  <c r="N9" i="5"/>
  <c r="K10" i="5"/>
  <c r="L10" i="5"/>
  <c r="M10" i="5"/>
  <c r="N10" i="5"/>
  <c r="K11" i="5"/>
  <c r="L11" i="5"/>
  <c r="M11" i="5"/>
  <c r="N11" i="5"/>
  <c r="K12" i="5"/>
  <c r="L12" i="5"/>
  <c r="M12" i="5"/>
  <c r="N12" i="5"/>
  <c r="K13" i="5"/>
  <c r="L13" i="5"/>
  <c r="M13" i="5"/>
  <c r="N13" i="5"/>
  <c r="K14" i="5"/>
  <c r="L14" i="5"/>
  <c r="M14" i="5"/>
  <c r="N14" i="5"/>
  <c r="K15" i="5"/>
  <c r="L15" i="5"/>
  <c r="M15" i="5"/>
  <c r="N15" i="5"/>
  <c r="K16" i="5"/>
  <c r="L16" i="5"/>
  <c r="M16" i="5"/>
  <c r="N16" i="5"/>
  <c r="K17" i="5"/>
  <c r="L17" i="5"/>
  <c r="M17" i="5"/>
  <c r="N17" i="5"/>
  <c r="K18" i="5"/>
  <c r="L18" i="5"/>
  <c r="M18" i="5"/>
  <c r="N18" i="5"/>
  <c r="K19" i="5"/>
  <c r="L19" i="5"/>
  <c r="M19" i="5"/>
  <c r="N19" i="5"/>
  <c r="M3" i="5"/>
  <c r="N3" i="5"/>
</calcChain>
</file>

<file path=xl/sharedStrings.xml><?xml version="1.0" encoding="utf-8"?>
<sst xmlns="http://schemas.openxmlformats.org/spreadsheetml/2006/main" count="4762" uniqueCount="2735">
  <si>
    <t>lab</t>
  </si>
  <si>
    <t>age</t>
  </si>
  <si>
    <t>sd</t>
  </si>
  <si>
    <t>mampriala1</t>
  </si>
  <si>
    <t>mampriala2</t>
  </si>
  <si>
    <t>mampriala3</t>
  </si>
  <si>
    <t>mampriala4</t>
  </si>
  <si>
    <t>mampriala5</t>
  </si>
  <si>
    <t>mampriala6</t>
  </si>
  <si>
    <t>mampriala7</t>
  </si>
  <si>
    <t>mampriala8</t>
  </si>
  <si>
    <t>mampriala9</t>
  </si>
  <si>
    <t>mampriala10</t>
  </si>
  <si>
    <t>mampriala11</t>
  </si>
  <si>
    <t>mampriala12</t>
  </si>
  <si>
    <t>mampriala13</t>
  </si>
  <si>
    <t>mampriala14</t>
  </si>
  <si>
    <t>mampriala15</t>
  </si>
  <si>
    <t>mampriala16</t>
  </si>
  <si>
    <t>mampriala17</t>
  </si>
  <si>
    <t>mampriala18</t>
  </si>
  <si>
    <t>mampriala19</t>
  </si>
  <si>
    <t>mampriala20</t>
  </si>
  <si>
    <t>mampriala21</t>
  </si>
  <si>
    <t>mampriala22</t>
  </si>
  <si>
    <t>mampriala23</t>
  </si>
  <si>
    <t>mampriala24</t>
  </si>
  <si>
    <t>mampriala25</t>
  </si>
  <si>
    <t>mampriala26</t>
  </si>
  <si>
    <t>mampriala27</t>
  </si>
  <si>
    <t>mampriala28</t>
  </si>
  <si>
    <t>mampriala29</t>
  </si>
  <si>
    <t>mampriala30</t>
  </si>
  <si>
    <t>mampriala31</t>
  </si>
  <si>
    <t>mampriala32</t>
  </si>
  <si>
    <t>mastodon1</t>
  </si>
  <si>
    <t>mastodon2</t>
  </si>
  <si>
    <t>mastodon3</t>
  </si>
  <si>
    <t>mastodon4</t>
  </si>
  <si>
    <t>mastodon5</t>
  </si>
  <si>
    <t>mastodon6</t>
  </si>
  <si>
    <t>mastodon7</t>
  </si>
  <si>
    <t>mastodon8</t>
  </si>
  <si>
    <t>mastodon9</t>
  </si>
  <si>
    <t>mastodon10</t>
  </si>
  <si>
    <t>mastodon11</t>
  </si>
  <si>
    <t>mastodon12</t>
  </si>
  <si>
    <t>mastodon13</t>
  </si>
  <si>
    <t>mastodon14</t>
  </si>
  <si>
    <t>mastodon15</t>
  </si>
  <si>
    <t>mastodon16</t>
  </si>
  <si>
    <t>mastodon17</t>
  </si>
  <si>
    <t>mastodon18</t>
  </si>
  <si>
    <t>mastodon19</t>
  </si>
  <si>
    <t>mastodon20</t>
  </si>
  <si>
    <t>equgutaly1</t>
  </si>
  <si>
    <t>equgutaly2</t>
  </si>
  <si>
    <t>equgutaly3</t>
  </si>
  <si>
    <t>equgutaly4</t>
  </si>
  <si>
    <t>equgutaly5</t>
  </si>
  <si>
    <t>equgutaly6</t>
  </si>
  <si>
    <t>equgutaly7</t>
  </si>
  <si>
    <t>equgutaly8</t>
  </si>
  <si>
    <t>equgutaly9</t>
  </si>
  <si>
    <t>equgutaly10</t>
  </si>
  <si>
    <t>equgutaly11</t>
  </si>
  <si>
    <t>equgutaly12</t>
  </si>
  <si>
    <t>equgutaly13</t>
  </si>
  <si>
    <t>equgutaly14</t>
  </si>
  <si>
    <t>equgutaly15</t>
  </si>
  <si>
    <t>equgutaly16</t>
  </si>
  <si>
    <t>equgutaly17</t>
  </si>
  <si>
    <t>equgutaly18</t>
  </si>
  <si>
    <t>equgutaly19</t>
  </si>
  <si>
    <t>equgutaly20</t>
  </si>
  <si>
    <t>equgutaly21</t>
  </si>
  <si>
    <t>equgutaly22</t>
  </si>
  <si>
    <t>equgutaly23</t>
  </si>
  <si>
    <t>equgutaly24</t>
  </si>
  <si>
    <t>stihoraly1</t>
  </si>
  <si>
    <t>stihoraly2</t>
  </si>
  <si>
    <t>stihoraly3</t>
  </si>
  <si>
    <t>stihoraly4</t>
  </si>
  <si>
    <t>stihoraly5</t>
  </si>
  <si>
    <t>stihoraly6</t>
  </si>
  <si>
    <t>stihoraly7</t>
  </si>
  <si>
    <t>stihoraly8</t>
  </si>
  <si>
    <t>stihoraly9</t>
  </si>
  <si>
    <t>stihoraly10</t>
  </si>
  <si>
    <t>stihoraly11</t>
  </si>
  <si>
    <t>stihoraly12</t>
  </si>
  <si>
    <t>stihoraly13</t>
  </si>
  <si>
    <t>stihoraly14</t>
  </si>
  <si>
    <t>stihoraly15</t>
  </si>
  <si>
    <t>stihoraly16</t>
  </si>
  <si>
    <t>stihoraly17</t>
  </si>
  <si>
    <t>stihoraly18</t>
  </si>
  <si>
    <t>stihoraly19</t>
  </si>
  <si>
    <t>arcsimaly1</t>
  </si>
  <si>
    <t>arcsimaly2</t>
  </si>
  <si>
    <t>arcsimaly3</t>
  </si>
  <si>
    <t>arcsimaly4</t>
  </si>
  <si>
    <t>arcsimaly5</t>
  </si>
  <si>
    <t>arcsimaly6</t>
  </si>
  <si>
    <t>arcsimaly7</t>
  </si>
  <si>
    <t>arcsimaly8</t>
  </si>
  <si>
    <t>arcsimaly9</t>
  </si>
  <si>
    <t>arcsimaly10</t>
  </si>
  <si>
    <t>arcsimaly11</t>
  </si>
  <si>
    <t>arcsimaly12</t>
  </si>
  <si>
    <t>arcsimaly13</t>
  </si>
  <si>
    <t>arcsimaly14</t>
  </si>
  <si>
    <t>arcsimaly15</t>
  </si>
  <si>
    <t>saiga1</t>
  </si>
  <si>
    <t>saiga2</t>
  </si>
  <si>
    <t>saiga3</t>
  </si>
  <si>
    <t>saiga4</t>
  </si>
  <si>
    <t>saiga5</t>
  </si>
  <si>
    <t>saiga6</t>
  </si>
  <si>
    <t>saiga7</t>
  </si>
  <si>
    <t>cavelionber1</t>
  </si>
  <si>
    <t>cavelionber2</t>
  </si>
  <si>
    <t>cavelionber3</t>
  </si>
  <si>
    <t>cavelionber4</t>
  </si>
  <si>
    <t>cavelionber5</t>
  </si>
  <si>
    <t>cavelionber6</t>
  </si>
  <si>
    <t>cavelionber7</t>
  </si>
  <si>
    <t>cavelionber8</t>
  </si>
  <si>
    <t>bisonX1</t>
  </si>
  <si>
    <t>bisonX2</t>
  </si>
  <si>
    <t>bisonX3</t>
  </si>
  <si>
    <t>bisonX4</t>
  </si>
  <si>
    <t>bisonX5</t>
  </si>
  <si>
    <t>bisonX6</t>
  </si>
  <si>
    <t>bisonX7</t>
  </si>
  <si>
    <t>bisonX8</t>
  </si>
  <si>
    <t>bisonX9</t>
  </si>
  <si>
    <t>bisonX10</t>
  </si>
  <si>
    <t>bisonX11</t>
  </si>
  <si>
    <t>bisonX12</t>
  </si>
  <si>
    <t>bisonX13</t>
  </si>
  <si>
    <t>bisonX14</t>
  </si>
  <si>
    <t>bisonX15</t>
  </si>
  <si>
    <t>bisonX16</t>
  </si>
  <si>
    <t>saigaeur1</t>
  </si>
  <si>
    <t>saigaeur2</t>
  </si>
  <si>
    <t>saigaeur3</t>
  </si>
  <si>
    <t>saigaeur4</t>
  </si>
  <si>
    <t>saigaeur5</t>
  </si>
  <si>
    <t>saigaeur6</t>
  </si>
  <si>
    <t>bispriura1</t>
  </si>
  <si>
    <t>bispriura2</t>
  </si>
  <si>
    <t>bispriura3</t>
  </si>
  <si>
    <t>bispriura4</t>
  </si>
  <si>
    <t>bispriura5</t>
  </si>
  <si>
    <t>bispriura6</t>
  </si>
  <si>
    <t>bispriura7</t>
  </si>
  <si>
    <t>bispriura8</t>
  </si>
  <si>
    <t>bispriura9</t>
  </si>
  <si>
    <t>bispriura10</t>
  </si>
  <si>
    <t>bispriura11</t>
  </si>
  <si>
    <t>cavbeager1</t>
  </si>
  <si>
    <t>cavbeager2</t>
  </si>
  <si>
    <t>cavbeager3</t>
  </si>
  <si>
    <t>cavbeager4</t>
  </si>
  <si>
    <t>cavbeager5</t>
  </si>
  <si>
    <t>cavbeager6</t>
  </si>
  <si>
    <t>cavbeager7</t>
  </si>
  <si>
    <t>cavbeager8</t>
  </si>
  <si>
    <t>cavbeager9</t>
  </si>
  <si>
    <t>cavbeager10</t>
  </si>
  <si>
    <t>cavbeager11</t>
  </si>
  <si>
    <t>cavbeager12</t>
  </si>
  <si>
    <t>cavbeager13</t>
  </si>
  <si>
    <t>cavbeaeur1</t>
  </si>
  <si>
    <t>cavbeaeur2</t>
  </si>
  <si>
    <t>cavbeaeur3</t>
  </si>
  <si>
    <t>cavbeaeur4</t>
  </si>
  <si>
    <t>cavbeaeur5</t>
  </si>
  <si>
    <t>cavbeaeur6</t>
  </si>
  <si>
    <t>cavbeaeur7</t>
  </si>
  <si>
    <t>cavbeaeur8</t>
  </si>
  <si>
    <t>cavbeaeur9</t>
  </si>
  <si>
    <t>cavbeaeur10</t>
  </si>
  <si>
    <t>cavbeaeur11</t>
  </si>
  <si>
    <t>cavbeaeur12</t>
  </si>
  <si>
    <t>cavbeaeur13</t>
  </si>
  <si>
    <t>cavbeaeur14</t>
  </si>
  <si>
    <t>cavbeaeur15</t>
  </si>
  <si>
    <t>cavbeaeur16</t>
  </si>
  <si>
    <t>cavbeaeur17</t>
  </si>
  <si>
    <t>cavbeaeur18</t>
  </si>
  <si>
    <t>cavbeaeur19</t>
  </si>
  <si>
    <t>cavbeaeur20</t>
  </si>
  <si>
    <t>cavbeaeur21</t>
  </si>
  <si>
    <t>cavbeaeur22</t>
  </si>
  <si>
    <t>cavbeaeur23</t>
  </si>
  <si>
    <t>cavbeaeur24</t>
  </si>
  <si>
    <t>cavbeaeur25</t>
  </si>
  <si>
    <t>cavbeaeur26</t>
  </si>
  <si>
    <t>cavbeaeur27</t>
  </si>
  <si>
    <t>cavbeaeur28</t>
  </si>
  <si>
    <t>cavbeaeur29</t>
  </si>
  <si>
    <t>cavlioeur1</t>
  </si>
  <si>
    <t>cavlioeur2</t>
  </si>
  <si>
    <t>cavlioeur3</t>
  </si>
  <si>
    <t>cavlioeur4</t>
  </si>
  <si>
    <t>cavlioeur5</t>
  </si>
  <si>
    <t>cavlioeur6</t>
  </si>
  <si>
    <t>cavlioeur7</t>
  </si>
  <si>
    <t>cavlioeur8</t>
  </si>
  <si>
    <t>cavlioeur9</t>
  </si>
  <si>
    <t>cavlioeur10</t>
  </si>
  <si>
    <t>cavlioeur11</t>
  </si>
  <si>
    <t>cavlioeur12</t>
  </si>
  <si>
    <t>cavlioeur13</t>
  </si>
  <si>
    <t>cavlioeur14</t>
  </si>
  <si>
    <t>cavlioeur15</t>
  </si>
  <si>
    <t>woorhiwra1</t>
  </si>
  <si>
    <t>woorhiwra2</t>
  </si>
  <si>
    <t>woorhiwra3</t>
  </si>
  <si>
    <t>woorhiwra4</t>
  </si>
  <si>
    <t>woorhiwra5</t>
  </si>
  <si>
    <t>woorhiwra6</t>
  </si>
  <si>
    <t>woorhiwra7</t>
  </si>
  <si>
    <t>woorhibri1</t>
  </si>
  <si>
    <t>woorhibri2</t>
  </si>
  <si>
    <t>woorhibri3</t>
  </si>
  <si>
    <t>woorhibri4</t>
  </si>
  <si>
    <t>woorhibri5</t>
  </si>
  <si>
    <t>woorhibri6</t>
  </si>
  <si>
    <t>woorhibri7</t>
  </si>
  <si>
    <t>woorhibri8</t>
  </si>
  <si>
    <t>woorhibri9</t>
  </si>
  <si>
    <t>woorhibri10</t>
  </si>
  <si>
    <t>woorhibri11</t>
  </si>
  <si>
    <t>woorhibri12</t>
  </si>
  <si>
    <t>woorhibri13</t>
  </si>
  <si>
    <t>woorhibri14</t>
  </si>
  <si>
    <t>woorhibri15</t>
  </si>
  <si>
    <t>woorhibri16</t>
  </si>
  <si>
    <t>woorhibri17</t>
  </si>
  <si>
    <t>woorhibri18</t>
  </si>
  <si>
    <t>woorhibri19</t>
  </si>
  <si>
    <t>woorhibri20</t>
  </si>
  <si>
    <t>woorhibri21</t>
  </si>
  <si>
    <t>woorhibri22</t>
  </si>
  <si>
    <t>woorhibri23</t>
  </si>
  <si>
    <t>woorhibri24</t>
  </si>
  <si>
    <t>woorhibri25</t>
  </si>
  <si>
    <t>ovimos1</t>
  </si>
  <si>
    <t>ovimos2</t>
  </si>
  <si>
    <t>ovimos3</t>
  </si>
  <si>
    <t>ovimos4</t>
  </si>
  <si>
    <t>japele1</t>
  </si>
  <si>
    <t>japele2</t>
  </si>
  <si>
    <t>japele3</t>
  </si>
  <si>
    <t>japele4</t>
  </si>
  <si>
    <t>japele5</t>
  </si>
  <si>
    <t>japele6</t>
  </si>
  <si>
    <t>japele7</t>
  </si>
  <si>
    <t>japele8</t>
  </si>
  <si>
    <t>japele9</t>
  </si>
  <si>
    <t>ursarcaly1</t>
  </si>
  <si>
    <t>ursarcaly2</t>
  </si>
  <si>
    <t>ursarcaly3</t>
  </si>
  <si>
    <t>ursarcaly4</t>
  </si>
  <si>
    <t>ursarcaly5</t>
  </si>
  <si>
    <t>ursarcaly6</t>
  </si>
  <si>
    <t>ursarcaly7</t>
  </si>
  <si>
    <t>ursarcaly8</t>
  </si>
  <si>
    <t>ursarcaly9</t>
  </si>
  <si>
    <t>ursarcaly10</t>
  </si>
  <si>
    <t>ursarcaly11</t>
  </si>
  <si>
    <t>ursarcaly12</t>
  </si>
  <si>
    <t>ursarcaly13</t>
  </si>
  <si>
    <t>ursarcaly14</t>
  </si>
  <si>
    <t>ursarcaly15</t>
  </si>
  <si>
    <t>ursarcaly16</t>
  </si>
  <si>
    <t>ursarcaly17</t>
  </si>
  <si>
    <t>cercanaly1</t>
  </si>
  <si>
    <t>cercanaly2</t>
  </si>
  <si>
    <t>cercanaly3</t>
  </si>
  <si>
    <t>cercanaly4</t>
  </si>
  <si>
    <t>cercanaly5</t>
  </si>
  <si>
    <t>cercanaly6</t>
  </si>
  <si>
    <t>cercanaly7</t>
  </si>
  <si>
    <t>cercanaly8</t>
  </si>
  <si>
    <t>cercanaly9</t>
  </si>
  <si>
    <t>cercanaly10</t>
  </si>
  <si>
    <t>cercanaly11</t>
  </si>
  <si>
    <t>cercanaly12</t>
  </si>
  <si>
    <t>cercanaly14</t>
  </si>
  <si>
    <t>cercanaly15</t>
  </si>
  <si>
    <t>cercanaly16</t>
  </si>
  <si>
    <t>cercanaly17</t>
  </si>
  <si>
    <t>cercanaly18</t>
  </si>
  <si>
    <t>cercanaly19</t>
  </si>
  <si>
    <t>cercanaly20</t>
  </si>
  <si>
    <t>cercanaly21</t>
  </si>
  <si>
    <t>cercanaly22</t>
  </si>
  <si>
    <t>cercanaly23</t>
  </si>
  <si>
    <t>cercanaly24</t>
  </si>
  <si>
    <t>cercanaly25</t>
  </si>
  <si>
    <t>cercanaly26</t>
  </si>
  <si>
    <t>cercanaly27</t>
  </si>
  <si>
    <t>cercanaly28</t>
  </si>
  <si>
    <t>cercanaly29</t>
  </si>
  <si>
    <t>cercanaly30</t>
  </si>
  <si>
    <t>cercanaly31</t>
  </si>
  <si>
    <t>cercanaly32</t>
  </si>
  <si>
    <t>cercanaly33</t>
  </si>
  <si>
    <t>cercanaly35</t>
  </si>
  <si>
    <t>cercanaly36</t>
  </si>
  <si>
    <t>cercanaly37</t>
  </si>
  <si>
    <t>cercanaly38</t>
  </si>
  <si>
    <t>cercanaly39</t>
  </si>
  <si>
    <t>cercanaly40</t>
  </si>
  <si>
    <t>cercanaly41</t>
  </si>
  <si>
    <t>cercanaly42</t>
  </si>
  <si>
    <t>cercanaly43</t>
  </si>
  <si>
    <t>cercanaly44</t>
  </si>
  <si>
    <t>cercanaly45</t>
  </si>
  <si>
    <t>cercanaly47</t>
  </si>
  <si>
    <t>cercanaly48</t>
  </si>
  <si>
    <t>cercanaly49</t>
  </si>
  <si>
    <t>cercanaly50</t>
  </si>
  <si>
    <t>cercanaly51</t>
  </si>
  <si>
    <t>cercanaly52</t>
  </si>
  <si>
    <t>cercanaly53</t>
  </si>
  <si>
    <t>cercanaly54</t>
  </si>
  <si>
    <t>cercanaly55</t>
  </si>
  <si>
    <t>cercanaly56</t>
  </si>
  <si>
    <t>cercanaly57</t>
  </si>
  <si>
    <t>cercanaly58</t>
  </si>
  <si>
    <t>cavliober.occ1</t>
  </si>
  <si>
    <t>cavliober.occ2</t>
  </si>
  <si>
    <t>cavliober.occ3</t>
  </si>
  <si>
    <t>cavliober.occ4</t>
  </si>
  <si>
    <t>cavliober.occ5</t>
  </si>
  <si>
    <t>cavliober.occ6</t>
  </si>
  <si>
    <t>cavliober.occ7</t>
  </si>
  <si>
    <t>cavliober.occ8</t>
  </si>
  <si>
    <t>cavliober.occ9</t>
  </si>
  <si>
    <t>cavliober.occ10</t>
  </si>
  <si>
    <t>cavliober.occ11</t>
  </si>
  <si>
    <t>cavliober.occ12</t>
  </si>
  <si>
    <t>cavliober.occ13</t>
  </si>
  <si>
    <t>cavliober.occ14</t>
  </si>
  <si>
    <t>cavliober.occ15</t>
  </si>
  <si>
    <t>cavliober.occ16</t>
  </si>
  <si>
    <t>cavliober.occ17</t>
  </si>
  <si>
    <t>cavliober.occ18</t>
  </si>
  <si>
    <t>cavbealy.occ1</t>
  </si>
  <si>
    <t>cavbealy.occ2</t>
  </si>
  <si>
    <t>cavbealy.occ3</t>
  </si>
  <si>
    <t>cavbealy.occ4</t>
  </si>
  <si>
    <t>cavbealy.occ5</t>
  </si>
  <si>
    <t>cavbealy.occ6</t>
  </si>
  <si>
    <t>cavbealy.occ7</t>
  </si>
  <si>
    <t>bispriura.occ1</t>
  </si>
  <si>
    <t>bispriura.occ2</t>
  </si>
  <si>
    <t>bispriura.occ3</t>
  </si>
  <si>
    <t>bispriura.occ4</t>
  </si>
  <si>
    <t>bispriura.occ5</t>
  </si>
  <si>
    <t>bispriura.occ6</t>
  </si>
  <si>
    <t>bispriura.occ7</t>
  </si>
  <si>
    <t>bispriura.occ8</t>
  </si>
  <si>
    <t>bispriura.occ9</t>
  </si>
  <si>
    <t>bispriura.occ10</t>
  </si>
  <si>
    <t>bispriura.occ11</t>
  </si>
  <si>
    <t>cavelionber1NW</t>
  </si>
  <si>
    <t>cavelionber2NW</t>
  </si>
  <si>
    <t>cavelionber3NW</t>
  </si>
  <si>
    <t>cavelionber4NW</t>
  </si>
  <si>
    <t>cavelionber5NW</t>
  </si>
  <si>
    <t>cavelionber6NW</t>
  </si>
  <si>
    <t>cavelionber7NW</t>
  </si>
  <si>
    <t>cavelionber8NW</t>
  </si>
  <si>
    <t>cavelionber9NW</t>
  </si>
  <si>
    <t>cavelionber10NW</t>
  </si>
  <si>
    <t>cavelionber11NW</t>
  </si>
  <si>
    <t>cavelionber12NW</t>
  </si>
  <si>
    <t>cavelionber13NW</t>
  </si>
  <si>
    <t>cavelionber14NW</t>
  </si>
  <si>
    <t>cavelionber15NW</t>
  </si>
  <si>
    <t>cavelionber16NW</t>
  </si>
  <si>
    <t>cavelionber17NW</t>
  </si>
  <si>
    <t>cavelionber18NW</t>
  </si>
  <si>
    <t>cavelionber19NW</t>
  </si>
  <si>
    <t>cavelionber20NW</t>
  </si>
  <si>
    <t>cavelionber21NW</t>
  </si>
  <si>
    <t>1sd</t>
  </si>
  <si>
    <t>@Start 1</t>
  </si>
  <si>
    <t>@arcsimaly1</t>
  </si>
  <si>
    <t>@arcsimaly2</t>
  </si>
  <si>
    <t>@arcsimaly3</t>
  </si>
  <si>
    <t>@arcsimaly4</t>
  </si>
  <si>
    <t>@arcsimaly5</t>
  </si>
  <si>
    <t>@arcsimaly6</t>
  </si>
  <si>
    <t>@arcsimaly7</t>
  </si>
  <si>
    <t>@arcsimaly8</t>
  </si>
  <si>
    <t>@arcsimaly9</t>
  </si>
  <si>
    <t>@arcsimaly10</t>
  </si>
  <si>
    <t>@arcsimaly11</t>
  </si>
  <si>
    <t>@arcsimaly12</t>
  </si>
  <si>
    <t>@arcsimaly13</t>
  </si>
  <si>
    <t>@arcsimaly14</t>
  </si>
  <si>
    <t>@arcsimaly15</t>
  </si>
  <si>
    <t>@End 1</t>
  </si>
  <si>
    <t>Max 1sd (BC)</t>
  </si>
  <si>
    <t>Min 1sd (BC)</t>
  </si>
  <si>
    <t>Max 2sd (BC)</t>
  </si>
  <si>
    <t>Min 2sd (BC)</t>
  </si>
  <si>
    <t>Max 1sd (BP)</t>
  </si>
  <si>
    <t>Min 1sd (BP)</t>
  </si>
  <si>
    <t>Mean</t>
  </si>
  <si>
    <t>@ursarcaly1</t>
  </si>
  <si>
    <t>@ursarcaly2</t>
  </si>
  <si>
    <t>@ursarcaly3</t>
  </si>
  <si>
    <t>@ursarcaly4</t>
  </si>
  <si>
    <t>@ursarcaly5</t>
  </si>
  <si>
    <t>@ursarcaly6</t>
  </si>
  <si>
    <t>@ursarcaly7</t>
  </si>
  <si>
    <t>@ursarcaly8</t>
  </si>
  <si>
    <t>@ursarcaly9</t>
  </si>
  <si>
    <t>@ursarcaly10</t>
  </si>
  <si>
    <t>@ursarcaly11</t>
  </si>
  <si>
    <t>@ursarcaly12</t>
  </si>
  <si>
    <t>@ursarcaly13</t>
  </si>
  <si>
    <t>@ursarcaly14</t>
  </si>
  <si>
    <t>@ursarcaly15</t>
  </si>
  <si>
    <t>@ursarcaly16</t>
  </si>
  <si>
    <t>@ursarcaly17</t>
  </si>
  <si>
    <t>@cavbeager1</t>
  </si>
  <si>
    <t>@cavbeager2</t>
  </si>
  <si>
    <t>@cavbeager3</t>
  </si>
  <si>
    <t>@cavbeager4</t>
  </si>
  <si>
    <t>@cavbeager5</t>
  </si>
  <si>
    <t>@cavbeager6</t>
  </si>
  <si>
    <t>@cavbeager7</t>
  </si>
  <si>
    <t>@cavbeager8</t>
  </si>
  <si>
    <t>@cavbeager9</t>
  </si>
  <si>
    <t>@cavbeager10</t>
  </si>
  <si>
    <t>@cavbeager11</t>
  </si>
  <si>
    <t>@cavbeager12</t>
  </si>
  <si>
    <t>@cavbeager13</t>
  </si>
  <si>
    <t>@mampriala32</t>
  </si>
  <si>
    <t>@mampriala31</t>
  </si>
  <si>
    <t>@mampriala30</t>
  </si>
  <si>
    <t>@mampriala29</t>
  </si>
  <si>
    <t>@mampriala28</t>
  </si>
  <si>
    <t>@mampriala27</t>
  </si>
  <si>
    <t>@mampriala26</t>
  </si>
  <si>
    <t>@mampriala25</t>
  </si>
  <si>
    <t>@mampriala24</t>
  </si>
  <si>
    <t>@mampriala23</t>
  </si>
  <si>
    <t>@mampriala22</t>
  </si>
  <si>
    <t>@mampriala21</t>
  </si>
  <si>
    <t>@mampriala20</t>
  </si>
  <si>
    <t>@mampriala19</t>
  </si>
  <si>
    <t>@mampriala18</t>
  </si>
  <si>
    <t>@mampriala17</t>
  </si>
  <si>
    <t>@mampriala16</t>
  </si>
  <si>
    <t>@mampriala15</t>
  </si>
  <si>
    <t>@mampriala14</t>
  </si>
  <si>
    <t>@mampriala13</t>
  </si>
  <si>
    <t>@mampriala12</t>
  </si>
  <si>
    <t>@mampriala11</t>
  </si>
  <si>
    <t>@mampriala10</t>
  </si>
  <si>
    <t>@mampriala9</t>
  </si>
  <si>
    <t>@mampriala8</t>
  </si>
  <si>
    <t>@mampriala7</t>
  </si>
  <si>
    <t>@mampriala6</t>
  </si>
  <si>
    <t>@mampriala5</t>
  </si>
  <si>
    <t>@mampriala4</t>
  </si>
  <si>
    <t>@mampriala3</t>
  </si>
  <si>
    <t>@mampriala2</t>
  </si>
  <si>
    <t>@mampriala1</t>
  </si>
  <si>
    <t>@mastodon1</t>
  </si>
  <si>
    <t>@mastodon2</t>
  </si>
  <si>
    <t>@mastodon3</t>
  </si>
  <si>
    <t>@mastodon4</t>
  </si>
  <si>
    <t>@mastodon5</t>
  </si>
  <si>
    <t>@mastodon6</t>
  </si>
  <si>
    <t>@mastodon7</t>
  </si>
  <si>
    <t>@mastodon8</t>
  </si>
  <si>
    <t>@mastodon9</t>
  </si>
  <si>
    <t>@mastodon10</t>
  </si>
  <si>
    <t>@mastodon11</t>
  </si>
  <si>
    <t>@mastodon12</t>
  </si>
  <si>
    <t>@mastodon13</t>
  </si>
  <si>
    <t>@mastodon14</t>
  </si>
  <si>
    <t>@mastodon15</t>
  </si>
  <si>
    <t>@mastodon16</t>
  </si>
  <si>
    <t>@mastodon17</t>
  </si>
  <si>
    <t>@mastodon18</t>
  </si>
  <si>
    <t>@mastodon19</t>
  </si>
  <si>
    <t>@mastodon20</t>
  </si>
  <si>
    <t>@equgutaly24</t>
  </si>
  <si>
    <t>@equgutaly23</t>
  </si>
  <si>
    <t>@equgutaly22</t>
  </si>
  <si>
    <t>@equgutaly21</t>
  </si>
  <si>
    <t>@equgutaly20</t>
  </si>
  <si>
    <t>@equgutaly19</t>
  </si>
  <si>
    <t>@equgutaly18</t>
  </si>
  <si>
    <t>@equgutaly17</t>
  </si>
  <si>
    <t>@equgutaly16</t>
  </si>
  <si>
    <t>@equgutaly15</t>
  </si>
  <si>
    <t>@equgutaly14</t>
  </si>
  <si>
    <t>@equgutaly13</t>
  </si>
  <si>
    <t>@equgutaly12</t>
  </si>
  <si>
    <t>@equgutaly11</t>
  </si>
  <si>
    <t>@equgutaly10</t>
  </si>
  <si>
    <t>@equgutaly9</t>
  </si>
  <si>
    <t>@equgutaly8</t>
  </si>
  <si>
    <t>@equgutaly7</t>
  </si>
  <si>
    <t>@equgutaly6</t>
  </si>
  <si>
    <t>@equgutaly5</t>
  </si>
  <si>
    <t>@equgutaly4</t>
  </si>
  <si>
    <t>@equgutaly3</t>
  </si>
  <si>
    <t>@equgutaly2</t>
  </si>
  <si>
    <t>@equgutaly1</t>
  </si>
  <si>
    <t>@saiga7</t>
  </si>
  <si>
    <t>@saiga6</t>
  </si>
  <si>
    <t>@saiga5</t>
  </si>
  <si>
    <t>@saiga4</t>
  </si>
  <si>
    <t>@saiga3</t>
  </si>
  <si>
    <t>@saiga2</t>
  </si>
  <si>
    <t>@saiga1</t>
  </si>
  <si>
    <t>@cavelionber1</t>
  </si>
  <si>
    <t>@cavelionber2</t>
  </si>
  <si>
    <t>@cavelionber3</t>
  </si>
  <si>
    <t>@cavelionber4</t>
  </si>
  <si>
    <t>@cavelionber5</t>
  </si>
  <si>
    <t>@cavelionber6</t>
  </si>
  <si>
    <t>@cavelionber7</t>
  </si>
  <si>
    <t>@cavelionber8</t>
  </si>
  <si>
    <t>@cavelionber21NW</t>
  </si>
  <si>
    <t>@cavelionber20NW</t>
  </si>
  <si>
    <t>@cavelionber19NW</t>
  </si>
  <si>
    <t>@cavelionber18NW</t>
  </si>
  <si>
    <t>@cavelionber17NW</t>
  </si>
  <si>
    <t>@cavelionber16NW</t>
  </si>
  <si>
    <t>@cavelionber15NW</t>
  </si>
  <si>
    <t>@cavelionber14NW</t>
  </si>
  <si>
    <t>@cavelionber13NW</t>
  </si>
  <si>
    <t>@cavelionber12NW</t>
  </si>
  <si>
    <t>@cavelionber11NW</t>
  </si>
  <si>
    <t>@cavelionber10NW</t>
  </si>
  <si>
    <t>@cavelionber9NW</t>
  </si>
  <si>
    <t>@cavelionber8NW</t>
  </si>
  <si>
    <t>@cavelionber7NW</t>
  </si>
  <si>
    <t>@cavelionber6NW</t>
  </si>
  <si>
    <t>@cavelionber5NW</t>
  </si>
  <si>
    <t>@cavelionber4NW</t>
  </si>
  <si>
    <t>@cavelionber3NW</t>
  </si>
  <si>
    <t>@cavelionber2NW</t>
  </si>
  <si>
    <t>@cavelionber1NW</t>
  </si>
  <si>
    <t>@bisonX12</t>
  </si>
  <si>
    <t>@bisonX11</t>
  </si>
  <si>
    <t>@bisonX16</t>
  </si>
  <si>
    <t>@bisonX15</t>
  </si>
  <si>
    <t>@bisonX14</t>
  </si>
  <si>
    <t>@bisonX13</t>
  </si>
  <si>
    <t>@Start 2</t>
  </si>
  <si>
    <t>@bisonX10</t>
  </si>
  <si>
    <t>@bisonX9</t>
  </si>
  <si>
    <t>@bisonX8</t>
  </si>
  <si>
    <t>@bisonX7</t>
  </si>
  <si>
    <t>@bisonX6</t>
  </si>
  <si>
    <t>@bisonX5</t>
  </si>
  <si>
    <t>@bisonX4</t>
  </si>
  <si>
    <t>@bisonX3</t>
  </si>
  <si>
    <t>@bisonX2</t>
  </si>
  <si>
    <t>@bisonX1</t>
  </si>
  <si>
    <t>@End 2</t>
  </si>
  <si>
    <t>@saigaeur6</t>
  </si>
  <si>
    <t>@saigaeur5</t>
  </si>
  <si>
    <t>@saigaeur4</t>
  </si>
  <si>
    <t>@saigaeur3</t>
  </si>
  <si>
    <t>@saigaeur2</t>
  </si>
  <si>
    <t>@saigaeur1</t>
  </si>
  <si>
    <t>@bispriura1</t>
  </si>
  <si>
    <t>@bispriura2</t>
  </si>
  <si>
    <t>@bispriura3</t>
  </si>
  <si>
    <t>@bispriura4</t>
  </si>
  <si>
    <t>@bispriura5</t>
  </si>
  <si>
    <t>@bispriura6</t>
  </si>
  <si>
    <t>@bispriura7</t>
  </si>
  <si>
    <t>@bispriura8</t>
  </si>
  <si>
    <t>@bispriura9</t>
  </si>
  <si>
    <t>@bispriura10</t>
  </si>
  <si>
    <t>@bispriura11</t>
  </si>
  <si>
    <t>@cavbeaeur1</t>
  </si>
  <si>
    <t>@cavbeaeur2</t>
  </si>
  <si>
    <t>@cavbeaeur3</t>
  </si>
  <si>
    <t>@cavbeaeur4</t>
  </si>
  <si>
    <t>@cavbeaeur5</t>
  </si>
  <si>
    <t>@cavbeaeur6</t>
  </si>
  <si>
    <t>@cavbeaeur7</t>
  </si>
  <si>
    <t>@cavbeaeur8</t>
  </si>
  <si>
    <t>@cavbeaeur9</t>
  </si>
  <si>
    <t>@cavbeaeur10</t>
  </si>
  <si>
    <t>@cavbeaeur11</t>
  </si>
  <si>
    <t>@cavbeaeur12</t>
  </si>
  <si>
    <t>@cavbeaeur13</t>
  </si>
  <si>
    <t>@cavbeaeur14</t>
  </si>
  <si>
    <t>@cavbeaeur15</t>
  </si>
  <si>
    <t>@cavbeaeur16</t>
  </si>
  <si>
    <t>@cavbeaeur17</t>
  </si>
  <si>
    <t>@cavbeaeur18</t>
  </si>
  <si>
    <t>@cavbeaeur19</t>
  </si>
  <si>
    <t>@cavbeaeur20</t>
  </si>
  <si>
    <t>@cavbeaeur21</t>
  </si>
  <si>
    <t>@cavbeaeur22</t>
  </si>
  <si>
    <t>@cavbeaeur23</t>
  </si>
  <si>
    <t>@cavbeaeur24</t>
  </si>
  <si>
    <t>@cavbeaeur25</t>
  </si>
  <si>
    <t>@cavbeaeur26</t>
  </si>
  <si>
    <t>@cavbeaeur27</t>
  </si>
  <si>
    <t>@cavbeaeur28</t>
  </si>
  <si>
    <t>@cavbeaeur29</t>
  </si>
  <si>
    <t>@cavlioeur15</t>
  </si>
  <si>
    <t>@cavlioeur14</t>
  </si>
  <si>
    <t>@cavlioeur13</t>
  </si>
  <si>
    <t>@cavlioeur12</t>
  </si>
  <si>
    <t>@cavlioeur11</t>
  </si>
  <si>
    <t>@cavlioeur9</t>
  </si>
  <si>
    <t>@cavlioeur10</t>
  </si>
  <si>
    <t>@cavlioeur8</t>
  </si>
  <si>
    <t>@cavlioeur7</t>
  </si>
  <si>
    <t>@cavlioeur6</t>
  </si>
  <si>
    <t>@cavlioeur5</t>
  </si>
  <si>
    <t>@cavlioeur4</t>
  </si>
  <si>
    <t>@cavlioeur3</t>
  </si>
  <si>
    <t>@cavlioeur2</t>
  </si>
  <si>
    <t>@cavlioeur1</t>
  </si>
  <si>
    <t>@woorhiwra1</t>
  </si>
  <si>
    <t>@woorhiwra2</t>
  </si>
  <si>
    <t>@woorhiwra3</t>
  </si>
  <si>
    <t>@woorhiwra4</t>
  </si>
  <si>
    <t>@woorhiwra5</t>
  </si>
  <si>
    <t>@woorhiwra6</t>
  </si>
  <si>
    <t>@woorhiwra7</t>
  </si>
  <si>
    <t>@woorhibri1</t>
  </si>
  <si>
    <t>@woorhibri2</t>
  </si>
  <si>
    <t>@woorhibri3</t>
  </si>
  <si>
    <t>@woorhibri4</t>
  </si>
  <si>
    <t>@woorhibri5</t>
  </si>
  <si>
    <t>@woorhibri6</t>
  </si>
  <si>
    <t>@woorhibri7</t>
  </si>
  <si>
    <t>@woorhibri8</t>
  </si>
  <si>
    <t>@woorhibri9</t>
  </si>
  <si>
    <t>@woorhibri10</t>
  </si>
  <si>
    <t>@woorhibri11</t>
  </si>
  <si>
    <t>@woorhibri12</t>
  </si>
  <si>
    <t>@woorhibri13</t>
  </si>
  <si>
    <t>@woorhibri14</t>
  </si>
  <si>
    <t>@woorhibri15</t>
  </si>
  <si>
    <t>@woorhibri16</t>
  </si>
  <si>
    <t>@woorhibri17</t>
  </si>
  <si>
    <t>@woorhibri18</t>
  </si>
  <si>
    <t>@woorhibri19</t>
  </si>
  <si>
    <t>@woorhibri20</t>
  </si>
  <si>
    <t>@woorhibri21</t>
  </si>
  <si>
    <t>@woorhibri22</t>
  </si>
  <si>
    <t>@woorhibri23</t>
  </si>
  <si>
    <t>@woorhibri24</t>
  </si>
  <si>
    <t>@woorhibri25</t>
  </si>
  <si>
    <t>@ovimos1</t>
  </si>
  <si>
    <t>@ovimos2</t>
  </si>
  <si>
    <t>@ovimos3</t>
  </si>
  <si>
    <t>@ovimos4</t>
  </si>
  <si>
    <t>@japele1</t>
  </si>
  <si>
    <t>@japele2</t>
  </si>
  <si>
    <t>@japele3</t>
  </si>
  <si>
    <t>@japele4</t>
  </si>
  <si>
    <t>@japele5</t>
  </si>
  <si>
    <t>@japele6</t>
  </si>
  <si>
    <t>@japele7</t>
  </si>
  <si>
    <t>@japele8</t>
  </si>
  <si>
    <t>@japele9</t>
  </si>
  <si>
    <t>@cercanaly1</t>
  </si>
  <si>
    <t>@cercanaly2</t>
  </si>
  <si>
    <t>@cercanaly3</t>
  </si>
  <si>
    <t>@cercanaly4</t>
  </si>
  <si>
    <t>@cercanaly5</t>
  </si>
  <si>
    <t>@cercanaly6</t>
  </si>
  <si>
    <t>@cercanaly7</t>
  </si>
  <si>
    <t>@cercanaly8</t>
  </si>
  <si>
    <t>@cercanaly9</t>
  </si>
  <si>
    <t>@cercanaly10</t>
  </si>
  <si>
    <t>@cercanaly11</t>
  </si>
  <si>
    <t>@cercanaly12</t>
  </si>
  <si>
    <t>@cercanaly14</t>
  </si>
  <si>
    <t>@cercanaly15</t>
  </si>
  <si>
    <t>@cercanaly16</t>
  </si>
  <si>
    <t>@cercanaly17</t>
  </si>
  <si>
    <t>@cercanaly18</t>
  </si>
  <si>
    <t>@cercanaly19</t>
  </si>
  <si>
    <t>@cercanaly20</t>
  </si>
  <si>
    <t>@cercanaly21</t>
  </si>
  <si>
    <t>@cercanaly22</t>
  </si>
  <si>
    <t>@cercanaly23</t>
  </si>
  <si>
    <t>@cercanaly24</t>
  </si>
  <si>
    <t>@cercanaly25</t>
  </si>
  <si>
    <t>@cercanaly26</t>
  </si>
  <si>
    <t>@cercanaly27</t>
  </si>
  <si>
    <t>@cercanaly28</t>
  </si>
  <si>
    <t>@cercanaly29</t>
  </si>
  <si>
    <t>@cercanaly30</t>
  </si>
  <si>
    <t>@cercanaly31</t>
  </si>
  <si>
    <t>@cercanaly32</t>
  </si>
  <si>
    <t>@cercanaly33</t>
  </si>
  <si>
    <t>@cercanaly35</t>
  </si>
  <si>
    <t>@cercanaly36</t>
  </si>
  <si>
    <t>@cercanaly37</t>
  </si>
  <si>
    <t>@cercanaly38</t>
  </si>
  <si>
    <t>@cercanaly39</t>
  </si>
  <si>
    <t>@cercanaly40</t>
  </si>
  <si>
    <t>@cercanaly41</t>
  </si>
  <si>
    <t>@cercanaly42</t>
  </si>
  <si>
    <t>@cercanaly43</t>
  </si>
  <si>
    <t>@cercanaly44</t>
  </si>
  <si>
    <t>@cercanaly45</t>
  </si>
  <si>
    <t>@cercanaly47</t>
  </si>
  <si>
    <t>@cercanaly48</t>
  </si>
  <si>
    <t>@cercanaly49</t>
  </si>
  <si>
    <t>@cercanaly50</t>
  </si>
  <si>
    <t>@cercanaly51</t>
  </si>
  <si>
    <t>@cercanaly52</t>
  </si>
  <si>
    <t>@cercanaly53</t>
  </si>
  <si>
    <t>@cercanaly54</t>
  </si>
  <si>
    <t>@cercanaly55</t>
  </si>
  <si>
    <t>@cercanaly56</t>
  </si>
  <si>
    <t>@cercanaly57</t>
  </si>
  <si>
    <t>@cercanaly58</t>
  </si>
  <si>
    <t>@cavbealy.occ1</t>
  </si>
  <si>
    <t>@cavbealy.occ2</t>
  </si>
  <si>
    <t>@cavbealy.occ3</t>
  </si>
  <si>
    <t>@cavbealy.occ4</t>
  </si>
  <si>
    <t>@cavbealy.occ5</t>
  </si>
  <si>
    <t>@cavbealy.occ6</t>
  </si>
  <si>
    <t>@cavbealy.occ7</t>
  </si>
  <si>
    <t>@cavliober.occ1</t>
  </si>
  <si>
    <t>@cavliober.occ2</t>
  </si>
  <si>
    <t>@cavliober.occ3</t>
  </si>
  <si>
    <t>@cavliober.occ4</t>
  </si>
  <si>
    <t>@cavliober.occ5</t>
  </si>
  <si>
    <t>@cavliober.occ6</t>
  </si>
  <si>
    <t>@cavliober.occ7</t>
  </si>
  <si>
    <t>@cavliober.occ8</t>
  </si>
  <si>
    <t>@cavliober.occ9</t>
  </si>
  <si>
    <t>@cavliober.occ10</t>
  </si>
  <si>
    <t>@cavliober.occ11</t>
  </si>
  <si>
    <t>@cavliober.occ12</t>
  </si>
  <si>
    <t>@cavliober.occ13</t>
  </si>
  <si>
    <t>@cavliober.occ14</t>
  </si>
  <si>
    <t>@cavliober.occ15</t>
  </si>
  <si>
    <t>@cavliober.occ16</t>
  </si>
  <si>
    <t>@cavliober.occ17</t>
  </si>
  <si>
    <t>@cavliober.occ18</t>
  </si>
  <si>
    <t>@bispriura.occ1</t>
  </si>
  <si>
    <t>@bispriura.occ2</t>
  </si>
  <si>
    <t>@bispriura.occ3</t>
  </si>
  <si>
    <t>@bispriura.occ4</t>
  </si>
  <si>
    <t>@bispriura.occ5</t>
  </si>
  <si>
    <t>@bispriura.occ6</t>
  </si>
  <si>
    <t>@bispriura.occ7</t>
  </si>
  <si>
    <t>@bispriura.occ8</t>
  </si>
  <si>
    <t>@bispriura.occ9</t>
  </si>
  <si>
    <t>@bispriura.occ10</t>
  </si>
  <si>
    <t>@bispriura.occ11</t>
  </si>
  <si>
    <t>@stihoraly1</t>
  </si>
  <si>
    <t>@stihoraly2</t>
  </si>
  <si>
    <t>@stihoraly3</t>
  </si>
  <si>
    <t>@stihoraly4</t>
  </si>
  <si>
    <t>@stihoraly5</t>
  </si>
  <si>
    <t>@stihoraly6</t>
  </si>
  <si>
    <t>@stihoraly7</t>
  </si>
  <si>
    <t>@stihoraly8</t>
  </si>
  <si>
    <t>@stihoraly9</t>
  </si>
  <si>
    <t>@stihoraly10</t>
  </si>
  <si>
    <t>@stihoraly11</t>
  </si>
  <si>
    <t>@stihoraly12</t>
  </si>
  <si>
    <t>@stihoraly13</t>
  </si>
  <si>
    <t>@stihoraly14</t>
  </si>
  <si>
    <t>@stihoraly15</t>
  </si>
  <si>
    <t>@stihoraly16</t>
  </si>
  <si>
    <t>@stihoraly17</t>
  </si>
  <si>
    <t>@stihoraly18</t>
  </si>
  <si>
    <t>@stihoraly19</t>
  </si>
  <si>
    <t>Paper 30</t>
  </si>
  <si>
    <t>Paper 29</t>
  </si>
  <si>
    <t>Paper 28</t>
  </si>
  <si>
    <t>Paper 27</t>
  </si>
  <si>
    <t>Paper 26</t>
  </si>
  <si>
    <t>Paper 25</t>
  </si>
  <si>
    <t>Paper 24</t>
  </si>
  <si>
    <t>Paper 23</t>
  </si>
  <si>
    <t>Paper 22</t>
  </si>
  <si>
    <t>Paper 21</t>
  </si>
  <si>
    <t>Paper 20</t>
  </si>
  <si>
    <t>Paper 19</t>
  </si>
  <si>
    <t>Paper 18</t>
  </si>
  <si>
    <t>Paper 17</t>
  </si>
  <si>
    <t>Paper 16</t>
  </si>
  <si>
    <t>Paper 15</t>
  </si>
  <si>
    <t>Paper 14</t>
  </si>
  <si>
    <t>Paper 13</t>
  </si>
  <si>
    <t>Paper 12</t>
  </si>
  <si>
    <t>Paper 11</t>
  </si>
  <si>
    <t>Paper 10</t>
  </si>
  <si>
    <t>Paper 9</t>
  </si>
  <si>
    <t>Paper 8</t>
  </si>
  <si>
    <t>Paper 7</t>
  </si>
  <si>
    <t>Paper 6</t>
  </si>
  <si>
    <t>Paper 5</t>
  </si>
  <si>
    <t>Paper 4</t>
  </si>
  <si>
    <t>Paper 3</t>
  </si>
  <si>
    <t>Paper 2</t>
  </si>
  <si>
    <t>Paper 1</t>
  </si>
  <si>
    <t>Kokorevo-1, layer 2</t>
  </si>
  <si>
    <t>lu102</t>
  </si>
  <si>
    <t>Bol'shaia Slizneva, layer 7</t>
  </si>
  <si>
    <t>Novoselovo-6</t>
  </si>
  <si>
    <t>Ui-2, layer 3</t>
  </si>
  <si>
    <t>oxa0709</t>
  </si>
  <si>
    <t>GIN-10267</t>
  </si>
  <si>
    <t>Listvenka, layer 8</t>
  </si>
  <si>
    <t>Kokorevo-2</t>
  </si>
  <si>
    <t>Bol'shoi Iakor'-1, layer 9</t>
  </si>
  <si>
    <t>oxa0700</t>
  </si>
  <si>
    <t>Kokorevo-3</t>
  </si>
  <si>
    <t>Bol'shoi Iakor'-1, layer 8</t>
  </si>
  <si>
    <t>gin4137</t>
  </si>
  <si>
    <t>LU-2096</t>
  </si>
  <si>
    <t>Verkholenskaia Gora, layer 3</t>
  </si>
  <si>
    <t>GIN-10716</t>
  </si>
  <si>
    <t>Diuktai Cave, layer 7a</t>
  </si>
  <si>
    <t>oxa1204</t>
  </si>
  <si>
    <t>gin3242</t>
  </si>
  <si>
    <t>Tashtyk-1, layer 1</t>
  </si>
  <si>
    <t>Bol'shoi Iakor'-1, layer 7</t>
  </si>
  <si>
    <t>Bol'shoi Iakor'-1, layer 6</t>
  </si>
  <si>
    <t>oxa1456</t>
  </si>
  <si>
    <t>oxa1462</t>
  </si>
  <si>
    <t>oxa1316</t>
  </si>
  <si>
    <t>ly877</t>
  </si>
  <si>
    <t>gin2943r</t>
  </si>
  <si>
    <t>GIN-11258</t>
  </si>
  <si>
    <t>Ust'-Mil'-2, layer A</t>
  </si>
  <si>
    <t>igan282</t>
  </si>
  <si>
    <t>Maininskaia, east layer 2-1</t>
  </si>
  <si>
    <t>oxa1890</t>
  </si>
  <si>
    <t>Ust'-Kiakhta-17, layer 5</t>
  </si>
  <si>
    <t>Maininskaia, west, layer A1</t>
  </si>
  <si>
    <t>gin1783</t>
  </si>
  <si>
    <t>Berelekh</t>
  </si>
  <si>
    <t>Bol'shoi Iakor'-1, layer 5</t>
  </si>
  <si>
    <t>gin10506</t>
  </si>
  <si>
    <t xml:space="preserve">GIN-10713 </t>
  </si>
  <si>
    <t>Paper40</t>
  </si>
  <si>
    <t>Paper41</t>
  </si>
  <si>
    <t>Paper39</t>
  </si>
  <si>
    <t>Bol'shoi Iakor'-1, layer 4B</t>
  </si>
  <si>
    <t>Makarovo-2, layer 4</t>
  </si>
  <si>
    <t>Paper38</t>
  </si>
  <si>
    <t>gin8881</t>
  </si>
  <si>
    <t>Paper37</t>
  </si>
  <si>
    <t>Makarovo-2, layer 3</t>
  </si>
  <si>
    <t>Paper36</t>
  </si>
  <si>
    <t>Paper35</t>
  </si>
  <si>
    <t>Paper34</t>
  </si>
  <si>
    <t>Paper33</t>
  </si>
  <si>
    <t>gin3067</t>
  </si>
  <si>
    <t>Paper32</t>
  </si>
  <si>
    <t>Oshurkovo, layer 2</t>
  </si>
  <si>
    <t>Paper31</t>
  </si>
  <si>
    <t>Paper30</t>
  </si>
  <si>
    <t>Paper29</t>
  </si>
  <si>
    <t xml:space="preserve">GIN-11263 </t>
  </si>
  <si>
    <t>Paper28</t>
  </si>
  <si>
    <t>gin11529</t>
  </si>
  <si>
    <t xml:space="preserve">GIN-11087 </t>
  </si>
  <si>
    <t>Kaminnaia Cave, layer 11b</t>
  </si>
  <si>
    <t>Paper27</t>
  </si>
  <si>
    <t>Paper26</t>
  </si>
  <si>
    <t>Kaminnaia Cave, layer 11a</t>
  </si>
  <si>
    <t>Paper25</t>
  </si>
  <si>
    <t xml:space="preserve">GIN-11088 </t>
  </si>
  <si>
    <t>Paper24</t>
  </si>
  <si>
    <t>lua4820</t>
  </si>
  <si>
    <t>Ust'-Timpton, layer 6</t>
  </si>
  <si>
    <t>Paper23</t>
  </si>
  <si>
    <t>Paper22</t>
  </si>
  <si>
    <t>Ushki, layer 6</t>
  </si>
  <si>
    <t>Paper21</t>
  </si>
  <si>
    <t>Paper20</t>
  </si>
  <si>
    <t>Paper18</t>
  </si>
  <si>
    <t>Paper19</t>
  </si>
  <si>
    <t xml:space="preserve">GIN-11271v </t>
  </si>
  <si>
    <t>Paper17</t>
  </si>
  <si>
    <t>Paper15</t>
  </si>
  <si>
    <t>Paper16</t>
  </si>
  <si>
    <t xml:space="preserve">GIN-11255 </t>
  </si>
  <si>
    <t>Paper13</t>
  </si>
  <si>
    <t>Paper14</t>
  </si>
  <si>
    <t>Paper12</t>
  </si>
  <si>
    <t>Paper11</t>
  </si>
  <si>
    <t>Paper10</t>
  </si>
  <si>
    <t>Paper9</t>
  </si>
  <si>
    <t>Paper8</t>
  </si>
  <si>
    <t>Paper7</t>
  </si>
  <si>
    <t>Paper5</t>
  </si>
  <si>
    <t>Paper6</t>
  </si>
  <si>
    <t>Paper4</t>
  </si>
  <si>
    <t>Paper3</t>
  </si>
  <si>
    <t>Paper2</t>
  </si>
  <si>
    <t xml:space="preserve">GIN-11245 </t>
  </si>
  <si>
    <t>Paper1</t>
  </si>
  <si>
    <t xml:space="preserve">GIN-11874 </t>
  </si>
  <si>
    <t>woorhirus101</t>
  </si>
  <si>
    <t>woorhirus99</t>
  </si>
  <si>
    <t>woorhirus98</t>
  </si>
  <si>
    <t>woorhirus97</t>
  </si>
  <si>
    <t>woorhirus96</t>
  </si>
  <si>
    <t>woorhirus95</t>
  </si>
  <si>
    <t>woorhirus94</t>
  </si>
  <si>
    <t>woorhirus93</t>
  </si>
  <si>
    <t>woorhirus92</t>
  </si>
  <si>
    <t>woorhirus91</t>
  </si>
  <si>
    <t>woorhirus90</t>
  </si>
  <si>
    <t>woorhirus89</t>
  </si>
  <si>
    <t>woorhirus88</t>
  </si>
  <si>
    <t>woorhirus87</t>
  </si>
  <si>
    <t>woorhirus86</t>
  </si>
  <si>
    <t>woorhirus85</t>
  </si>
  <si>
    <t>woorhirus84</t>
  </si>
  <si>
    <t>woorhirus83</t>
  </si>
  <si>
    <t>woorhirus82</t>
  </si>
  <si>
    <t>woorhirus81</t>
  </si>
  <si>
    <t>woorhirus80</t>
  </si>
  <si>
    <t>woorhirus79</t>
  </si>
  <si>
    <t>woorhirus78</t>
  </si>
  <si>
    <t>woorhirus76</t>
  </si>
  <si>
    <t>woorhirus77</t>
  </si>
  <si>
    <t>woorhirus75</t>
  </si>
  <si>
    <t>woorhirus74</t>
  </si>
  <si>
    <t>woorhirus73</t>
  </si>
  <si>
    <t>woorhirus71</t>
  </si>
  <si>
    <t>woorhirus72</t>
  </si>
  <si>
    <t>woorhirus70</t>
  </si>
  <si>
    <t>woorhirus69</t>
  </si>
  <si>
    <t>woorhirus67</t>
  </si>
  <si>
    <t>woorhirus68</t>
  </si>
  <si>
    <t>woorhirus66</t>
  </si>
  <si>
    <t>woorhirus65</t>
  </si>
  <si>
    <t>woorhirus64</t>
  </si>
  <si>
    <t>woorhirus63</t>
  </si>
  <si>
    <t>woorhirus62</t>
  </si>
  <si>
    <t>woorhirus61</t>
  </si>
  <si>
    <t>woorhirus60</t>
  </si>
  <si>
    <t>woorhirus59</t>
  </si>
  <si>
    <t>woorhirus58</t>
  </si>
  <si>
    <t>woorhirus57</t>
  </si>
  <si>
    <t>woorhirus56</t>
  </si>
  <si>
    <t>woorhirus55</t>
  </si>
  <si>
    <t>woorhirus54</t>
  </si>
  <si>
    <t>woorhirus53</t>
  </si>
  <si>
    <t>woorhirus51</t>
  </si>
  <si>
    <t>woorhirus52</t>
  </si>
  <si>
    <t>woorhirus50</t>
  </si>
  <si>
    <t>woorhirus49</t>
  </si>
  <si>
    <t>woorhirus48</t>
  </si>
  <si>
    <t>woorhirus47</t>
  </si>
  <si>
    <t>woorhirus46</t>
  </si>
  <si>
    <t>woorhirus45</t>
  </si>
  <si>
    <t>woorhirus44</t>
  </si>
  <si>
    <t>woorhirus43</t>
  </si>
  <si>
    <t>woorhirus42</t>
  </si>
  <si>
    <t>woorhirus40</t>
  </si>
  <si>
    <t>woorhirus41</t>
  </si>
  <si>
    <t>woorhirus39</t>
  </si>
  <si>
    <t>woorhirus38</t>
  </si>
  <si>
    <t>woorhirus37</t>
  </si>
  <si>
    <t>woorhirus36</t>
  </si>
  <si>
    <t>woorhirus35</t>
  </si>
  <si>
    <t>woorhirus34</t>
  </si>
  <si>
    <t>woorhirus33</t>
  </si>
  <si>
    <t>woorhirus32</t>
  </si>
  <si>
    <t>woorhirus31</t>
  </si>
  <si>
    <t>woorhirus30</t>
  </si>
  <si>
    <t>woorhirus28</t>
  </si>
  <si>
    <t>woorhirus29</t>
  </si>
  <si>
    <t>woorhirus27</t>
  </si>
  <si>
    <t>woorhirus26</t>
  </si>
  <si>
    <t>woorhirus25</t>
  </si>
  <si>
    <t>woorhirus24</t>
  </si>
  <si>
    <t>woorhirus23</t>
  </si>
  <si>
    <t>woorhirus22</t>
  </si>
  <si>
    <t>woorhirus21</t>
  </si>
  <si>
    <t>woorhirus20</t>
  </si>
  <si>
    <t>woorhirus19</t>
  </si>
  <si>
    <t>woorhirus18</t>
  </si>
  <si>
    <t>woorhirus17</t>
  </si>
  <si>
    <t>woorhirus16</t>
  </si>
  <si>
    <t>woorhirus15</t>
  </si>
  <si>
    <t>woorhirus14</t>
  </si>
  <si>
    <t>woorhirus13</t>
  </si>
  <si>
    <t>woorhirus12</t>
  </si>
  <si>
    <t>woorhirus11</t>
  </si>
  <si>
    <t>woorhirus10</t>
  </si>
  <si>
    <t>woorhirus9</t>
  </si>
  <si>
    <t>woorhirus8</t>
  </si>
  <si>
    <t>woorhirus7</t>
  </si>
  <si>
    <t>woorhirus6</t>
  </si>
  <si>
    <t>woorhirus5</t>
  </si>
  <si>
    <t>woorhirus4</t>
  </si>
  <si>
    <t>woorhirus3</t>
  </si>
  <si>
    <t>woorhirus2</t>
  </si>
  <si>
    <t>woorhirus1</t>
  </si>
  <si>
    <t xml:space="preserve">OxA-21117 </t>
  </si>
  <si>
    <t xml:space="preserve">OxA-10964 </t>
  </si>
  <si>
    <t xml:space="preserve">OxA-11294 </t>
    <phoneticPr fontId="2" type="noConversion"/>
  </si>
  <si>
    <t xml:space="preserve">OxA-20997 </t>
    <phoneticPr fontId="2" type="noConversion"/>
  </si>
  <si>
    <t xml:space="preserve">OxA-21073 </t>
  </si>
  <si>
    <t xml:space="preserve">OxA-18471 </t>
  </si>
  <si>
    <t xml:space="preserve">OxA-17801 </t>
  </si>
  <si>
    <t>OxA-20998</t>
    <phoneticPr fontId="2" type="noConversion"/>
  </si>
  <si>
    <t xml:space="preserve">OxA-18472 </t>
  </si>
  <si>
    <t xml:space="preserve">OxA-20057 </t>
    <phoneticPr fontId="2" type="noConversion"/>
  </si>
  <si>
    <t xml:space="preserve">OxA-20058 </t>
  </si>
  <si>
    <t xml:space="preserve">OxA-12058 </t>
  </si>
  <si>
    <t xml:space="preserve">OxA-20055 </t>
  </si>
  <si>
    <t xml:space="preserve">OxA-20056 </t>
  </si>
  <si>
    <t xml:space="preserve">OxA-20051 </t>
  </si>
  <si>
    <t xml:space="preserve">OxA-21049 </t>
  </si>
  <si>
    <t xml:space="preserve">OxA-21002 </t>
  </si>
  <si>
    <t xml:space="preserve">OxA-21047 </t>
  </si>
  <si>
    <t xml:space="preserve">OxA-21048 </t>
  </si>
  <si>
    <t xml:space="preserve">Hela-385 </t>
    <phoneticPr fontId="2" type="noConversion"/>
  </si>
  <si>
    <t xml:space="preserve">UCIAMS38669 </t>
  </si>
  <si>
    <t xml:space="preserve">OxA-21007 </t>
  </si>
  <si>
    <t xml:space="preserve">OxA-21005 </t>
  </si>
  <si>
    <t>OxA-21004</t>
  </si>
  <si>
    <t xml:space="preserve">OxA-20059 </t>
    <phoneticPr fontId="2" type="noConversion"/>
  </si>
  <si>
    <t xml:space="preserve">@OxA-21117 </t>
  </si>
  <si>
    <t xml:space="preserve">@OxA-10964 </t>
  </si>
  <si>
    <t xml:space="preserve">@OxA-11294 </t>
  </si>
  <si>
    <t xml:space="preserve">@OxA-20997 </t>
  </si>
  <si>
    <t xml:space="preserve">@OxA-21073 </t>
  </si>
  <si>
    <t xml:space="preserve">@OxA-18471 </t>
  </si>
  <si>
    <t xml:space="preserve">@OxA-17801 </t>
  </si>
  <si>
    <t>@OxA-20998</t>
  </si>
  <si>
    <t xml:space="preserve">@OxA-18472 </t>
  </si>
  <si>
    <t xml:space="preserve">@OxA-20057 </t>
  </si>
  <si>
    <t xml:space="preserve">@OxA-20058 </t>
  </si>
  <si>
    <t xml:space="preserve">@OxA-12058 </t>
  </si>
  <si>
    <t xml:space="preserve">@OxA-20055 </t>
  </si>
  <si>
    <t xml:space="preserve">@OxA-20056 </t>
  </si>
  <si>
    <t xml:space="preserve">@OxA-20051 </t>
  </si>
  <si>
    <t xml:space="preserve">@OxA-21049 </t>
  </si>
  <si>
    <t xml:space="preserve">@OxA-21002 </t>
  </si>
  <si>
    <t xml:space="preserve">@OxA-21047 </t>
  </si>
  <si>
    <t xml:space="preserve">@OxA-21048 </t>
  </si>
  <si>
    <t xml:space="preserve">@Hela-385 </t>
  </si>
  <si>
    <t xml:space="preserve">@UCIAMS38669 </t>
  </si>
  <si>
    <t xml:space="preserve">@OxA-21007 </t>
  </si>
  <si>
    <t xml:space="preserve">@OxA-21005 </t>
  </si>
  <si>
    <t>@OxA-21004</t>
  </si>
  <si>
    <t xml:space="preserve">@OxA-20059 </t>
  </si>
  <si>
    <t>GIN-10707</t>
  </si>
  <si>
    <t>Novoselovo-13, layer 3</t>
  </si>
  <si>
    <t>GIN-5574</t>
  </si>
  <si>
    <t>LU-1328</t>
  </si>
  <si>
    <t>Buret'</t>
  </si>
  <si>
    <t>Mal'ta</t>
  </si>
  <si>
    <t>Kunalei, comp. 3</t>
  </si>
  <si>
    <t>gra17604</t>
  </si>
  <si>
    <t>GIN-5760</t>
  </si>
  <si>
    <t>beta148633</t>
  </si>
  <si>
    <t>GIN-11084</t>
  </si>
  <si>
    <t>GIN-10248</t>
  </si>
  <si>
    <t>GIN-11878</t>
  </si>
  <si>
    <t>oxa4233</t>
  </si>
  <si>
    <t>beta148647</t>
  </si>
  <si>
    <t>gin3952</t>
  </si>
  <si>
    <t>utc8138</t>
  </si>
  <si>
    <t>GIN-10644</t>
  </si>
  <si>
    <t>GIN-10236</t>
  </si>
  <si>
    <t>GIN-11271v</t>
  </si>
  <si>
    <t>LU-1790</t>
  </si>
  <si>
    <t>w688</t>
  </si>
  <si>
    <t>GIN-10651</t>
  </si>
  <si>
    <t>oxa10122</t>
  </si>
  <si>
    <t>w654a</t>
  </si>
  <si>
    <t>Tarachikha</t>
  </si>
  <si>
    <t>GIN-10645</t>
  </si>
  <si>
    <t>Shlenka</t>
  </si>
  <si>
    <t>Krasnyi Iar, layer 6</t>
  </si>
  <si>
    <t>GIN-11823</t>
  </si>
  <si>
    <t>GIN-8229</t>
  </si>
  <si>
    <t>Tomsk</t>
  </si>
  <si>
    <t>beta148646</t>
  </si>
  <si>
    <t>Shikaevka-2</t>
  </si>
  <si>
    <t>Ui-1, layer 2</t>
  </si>
  <si>
    <t>GIN-11256</t>
  </si>
  <si>
    <t>Ezhantsy, layer 3</t>
  </si>
  <si>
    <t>GIN-9556</t>
  </si>
  <si>
    <t>Listvenka, layer 15</t>
  </si>
  <si>
    <t>Listvenka, layer 19</t>
  </si>
  <si>
    <t>Maininskaia, east, layer 5</t>
  </si>
  <si>
    <t>Verkhne Troitskaia, layer 6</t>
  </si>
  <si>
    <t>Sokhatino-4</t>
  </si>
  <si>
    <t>gin3130</t>
  </si>
  <si>
    <t>GIN-11898</t>
  </si>
  <si>
    <t>Ust'-Menza-2, layer 17</t>
  </si>
  <si>
    <t>Maininskaia, east, layer 1</t>
  </si>
  <si>
    <t>hel1074</t>
  </si>
  <si>
    <t>Kokorevo-4b, layer 2</t>
  </si>
  <si>
    <t>LU-1671</t>
  </si>
  <si>
    <t>beta148642</t>
  </si>
  <si>
    <t>Novoselovo-7</t>
  </si>
  <si>
    <t>gin3518</t>
  </si>
  <si>
    <t>Listvenka, layer 7</t>
  </si>
  <si>
    <t>GIN-9907</t>
  </si>
  <si>
    <t>Oznachennoe-1</t>
  </si>
  <si>
    <t>Tashtyk-4, layer 2</t>
  </si>
  <si>
    <t>Kurtak-3, excav. 1</t>
  </si>
  <si>
    <t>GIN-10234</t>
  </si>
  <si>
    <t>oxa10199</t>
  </si>
  <si>
    <t>Chernoozer'e 2</t>
  </si>
  <si>
    <t>GIN-10239</t>
  </si>
  <si>
    <t>GIN-10240</t>
  </si>
  <si>
    <t>oxa10239</t>
  </si>
  <si>
    <t>GIN-9881</t>
  </si>
  <si>
    <t>Kokorevo-4a, layers 5-3</t>
  </si>
  <si>
    <t>KIA-10680</t>
  </si>
  <si>
    <t>Listvenka, layer 9</t>
  </si>
  <si>
    <t>Biriusa-1</t>
  </si>
  <si>
    <t>KIA-10679</t>
  </si>
  <si>
    <t>oxa10240</t>
  </si>
  <si>
    <t>Novoselovo-13, layer 1</t>
  </si>
  <si>
    <t>oxa10237</t>
  </si>
  <si>
    <t>GIN-8230</t>
  </si>
  <si>
    <t>Volch'ia Griva†</t>
  </si>
  <si>
    <t>Listvenka, layer 6</t>
  </si>
  <si>
    <t>Kokorevo-1, layer 3</t>
  </si>
  <si>
    <t>gin8883</t>
  </si>
  <si>
    <t>beta148636</t>
  </si>
  <si>
    <t>Tashtyk-2, layer 2</t>
  </si>
  <si>
    <t>Bol'shaia Slizneva, layer 8</t>
  </si>
  <si>
    <t>Listvenka, layer 12</t>
  </si>
  <si>
    <t>ly433</t>
  </si>
  <si>
    <t>Afontova Gora-2</t>
  </si>
  <si>
    <t>lu796</t>
  </si>
  <si>
    <t>gin2758a</t>
  </si>
  <si>
    <t>Diuktai Cave, layer 7b</t>
  </si>
  <si>
    <t>Maininskaia, east, layer 3</t>
  </si>
  <si>
    <t>Ui-2, layer 2</t>
  </si>
  <si>
    <t>lu865</t>
  </si>
  <si>
    <t>GIN-11875</t>
  </si>
  <si>
    <t>GIN-11880</t>
  </si>
  <si>
    <t>Divnyi-1</t>
  </si>
  <si>
    <t>Maininskaia, east, layer 4</t>
  </si>
  <si>
    <t>Listvenka, layer 10</t>
  </si>
  <si>
    <t>w3827</t>
  </si>
  <si>
    <t>Diuktai Cave, layer 7v</t>
  </si>
  <si>
    <t>GIN-10242</t>
  </si>
  <si>
    <t>lu796.2</t>
  </si>
  <si>
    <t>Golubaia-1, layer 3</t>
  </si>
  <si>
    <t>GIN-11244</t>
  </si>
  <si>
    <t>@GIN-10707</t>
  </si>
  <si>
    <t>@Novoselovo-13, layer 3</t>
  </si>
  <si>
    <t>@GIN-5574</t>
  </si>
  <si>
    <t>@LU-1328</t>
  </si>
  <si>
    <t>@Buret'</t>
  </si>
  <si>
    <t>@Mal'ta</t>
  </si>
  <si>
    <t>@Kunalei, comp. 3</t>
  </si>
  <si>
    <t>@gra17604</t>
  </si>
  <si>
    <t>@GIN-5760</t>
  </si>
  <si>
    <t>@beta148633</t>
  </si>
  <si>
    <t>@GIN-11084</t>
  </si>
  <si>
    <t>@GIN-10248</t>
  </si>
  <si>
    <t>@GIN-11878</t>
  </si>
  <si>
    <t>@oxa4233</t>
  </si>
  <si>
    <t>@beta148647</t>
  </si>
  <si>
    <t>@gin3952</t>
  </si>
  <si>
    <t>@utc8138</t>
  </si>
  <si>
    <t>@GIN-10644</t>
  </si>
  <si>
    <t>@GIN-10236</t>
  </si>
  <si>
    <t>@GIN-11271v</t>
  </si>
  <si>
    <t>@LU-1790</t>
  </si>
  <si>
    <t>@w688</t>
  </si>
  <si>
    <t>@GIN-10651</t>
  </si>
  <si>
    <t>@oxa10122</t>
  </si>
  <si>
    <t>@w654a</t>
  </si>
  <si>
    <t>@Tarachikha</t>
  </si>
  <si>
    <t>@GIN-10645</t>
  </si>
  <si>
    <t>@Shlenka</t>
  </si>
  <si>
    <t>@Krasnyi Iar, layer 6</t>
  </si>
  <si>
    <t>@GIN-11823</t>
  </si>
  <si>
    <t>@GIN-8229</t>
  </si>
  <si>
    <t>@Tomsk</t>
  </si>
  <si>
    <t>@beta148646</t>
  </si>
  <si>
    <t>@Shikaevka-2</t>
  </si>
  <si>
    <t>@Ui-1, layer 2</t>
  </si>
  <si>
    <t>@GIN-11256</t>
  </si>
  <si>
    <t>@Ezhantsy, layer 3</t>
  </si>
  <si>
    <t>@GIN-9556</t>
  </si>
  <si>
    <t>@Listvenka, layer 15</t>
  </si>
  <si>
    <t>@Listvenka, layer 19</t>
  </si>
  <si>
    <t>@Maininskaia, east, layer 5</t>
  </si>
  <si>
    <t>@Verkhne Troitskaia, layer 6</t>
  </si>
  <si>
    <t>@Sokhatino-4</t>
  </si>
  <si>
    <t>@gin3130</t>
  </si>
  <si>
    <t>@GIN-11898</t>
  </si>
  <si>
    <t>@Ust'-Menza-2, layer 17</t>
  </si>
  <si>
    <t>@Maininskaia, east, layer 1</t>
  </si>
  <si>
    <t>@hel1074</t>
  </si>
  <si>
    <t>@Kokorevo-4b, layer 2</t>
  </si>
  <si>
    <t>@LU-1671</t>
  </si>
  <si>
    <t>@beta148642</t>
  </si>
  <si>
    <t>@Novoselovo-7</t>
  </si>
  <si>
    <t>@gin3518</t>
  </si>
  <si>
    <t>@Listvenka, layer 7</t>
  </si>
  <si>
    <t>@GIN-9907</t>
  </si>
  <si>
    <t>@Oznachennoe-1</t>
  </si>
  <si>
    <t>@Tashtyk-4, layer 2</t>
  </si>
  <si>
    <t>@Kurtak-3, excav. 1</t>
  </si>
  <si>
    <t>@GIN-10234</t>
  </si>
  <si>
    <t>@oxa10199</t>
  </si>
  <si>
    <t>@Chernoozer'e 2</t>
  </si>
  <si>
    <t>@GIN-10239</t>
  </si>
  <si>
    <t>@GIN-10240</t>
  </si>
  <si>
    <t>@oxa10239</t>
  </si>
  <si>
    <t>@GIN-9881</t>
  </si>
  <si>
    <t>@Kokorevo-4a, layers 5-3</t>
  </si>
  <si>
    <t>@KIA-10680</t>
  </si>
  <si>
    <t>@Listvenka, layer 9</t>
  </si>
  <si>
    <t>@Biriusa-1</t>
  </si>
  <si>
    <t>@KIA-10679</t>
  </si>
  <si>
    <t>@oxa10240</t>
  </si>
  <si>
    <t>@Novoselovo-13, layer 1</t>
  </si>
  <si>
    <t>@oxa10237</t>
  </si>
  <si>
    <t>@GIN-8230</t>
  </si>
  <si>
    <t>@Volch'ia Griva†</t>
  </si>
  <si>
    <t>@Listvenka, layer 6</t>
  </si>
  <si>
    <t>@Kokorevo-1, layer 3</t>
  </si>
  <si>
    <t>@gin8883</t>
  </si>
  <si>
    <t>@beta148636</t>
  </si>
  <si>
    <t>@Tashtyk-2, layer 2</t>
  </si>
  <si>
    <t>@Bol'shaia Slizneva, layer 8</t>
  </si>
  <si>
    <t>@Listvenka, layer 12</t>
  </si>
  <si>
    <t>@ly433</t>
  </si>
  <si>
    <t>@Afontova Gora-2</t>
  </si>
  <si>
    <t>@lu796</t>
  </si>
  <si>
    <t>@gin2758a</t>
  </si>
  <si>
    <t>@Diuktai Cave, layer 7b</t>
  </si>
  <si>
    <t>@Maininskaia, east, layer 3</t>
  </si>
  <si>
    <t>@Ui-2, layer 2</t>
  </si>
  <si>
    <t>@lu865</t>
  </si>
  <si>
    <t>@GIN-11875</t>
  </si>
  <si>
    <t>@GIN-11880</t>
  </si>
  <si>
    <t>@Divnyi-1</t>
  </si>
  <si>
    <t>@Maininskaia, east, layer 4</t>
  </si>
  <si>
    <t>@Listvenka, layer 10</t>
  </si>
  <si>
    <t>@w3827</t>
  </si>
  <si>
    <t>@Diuktai Cave, layer 7v</t>
  </si>
  <si>
    <t>@GIN-10242</t>
  </si>
  <si>
    <t>@lu796.2</t>
  </si>
  <si>
    <t>@Golubaia-1, layer 3</t>
  </si>
  <si>
    <t>@GIN-11244</t>
  </si>
  <si>
    <t>@Kokorevo-1, layer 2</t>
  </si>
  <si>
    <t>@lu102</t>
  </si>
  <si>
    <t>@Bol'shaia Slizneva, layer 7</t>
  </si>
  <si>
    <t>@Novoselovo-6</t>
  </si>
  <si>
    <t>@Ui-2, layer 3</t>
  </si>
  <si>
    <t>@oxa0709</t>
  </si>
  <si>
    <t>@GIN-10267</t>
  </si>
  <si>
    <t>@Listvenka, layer 8</t>
  </si>
  <si>
    <t>@Kokorevo-2</t>
  </si>
  <si>
    <t>@Bol'shoi Iakor'-1, layer 9</t>
  </si>
  <si>
    <t>@oxa0700</t>
  </si>
  <si>
    <t>@Kokorevo-3</t>
  </si>
  <si>
    <t>@Bol'shoi Iakor'-1, layer 8</t>
  </si>
  <si>
    <t>@gin4137</t>
  </si>
  <si>
    <t>@LU-2096</t>
  </si>
  <si>
    <t>@Verkholenskaia Gora, layer 3</t>
  </si>
  <si>
    <t>@GIN-10716</t>
  </si>
  <si>
    <t>@Diuktai Cave, layer 7a</t>
  </si>
  <si>
    <t>@oxa1204</t>
  </si>
  <si>
    <t>@gin3242</t>
  </si>
  <si>
    <t>@Tashtyk-1, layer 1</t>
  </si>
  <si>
    <t>@Bol'shoi Iakor'-1, layer 7</t>
  </si>
  <si>
    <t>@Bol'shoi Iakor'-1, layer 6</t>
  </si>
  <si>
    <t>@oxa1456</t>
  </si>
  <si>
    <t>@oxa1462</t>
  </si>
  <si>
    <t>@oxa1316</t>
  </si>
  <si>
    <t>@ly877</t>
  </si>
  <si>
    <t>@gin2943r</t>
  </si>
  <si>
    <t>@GIN-11258</t>
  </si>
  <si>
    <t>@Ust'-Mil'-2, layer A</t>
  </si>
  <si>
    <t>@igan282</t>
  </si>
  <si>
    <t>@Maininskaia, east layer 2-1</t>
  </si>
  <si>
    <t>@oxa1890</t>
  </si>
  <si>
    <t>@Ust'-Kiakhta-17, layer 5</t>
  </si>
  <si>
    <t>@Maininskaia, west, layer A1</t>
  </si>
  <si>
    <t>@gin1783</t>
  </si>
  <si>
    <t>@Berelekh</t>
  </si>
  <si>
    <t>@Bol'shoi Iakor'-1, layer 5</t>
  </si>
  <si>
    <t>@gin10506</t>
  </si>
  <si>
    <t xml:space="preserve">@GIN-10713 </t>
  </si>
  <si>
    <t>@Paper40</t>
  </si>
  <si>
    <t>@Paper41</t>
  </si>
  <si>
    <t>@Paper39</t>
  </si>
  <si>
    <t>@Bol'shoi Iakor'-1, layer 4B</t>
  </si>
  <si>
    <t>@Makarovo-2, layer 4</t>
  </si>
  <si>
    <t>@Paper38</t>
  </si>
  <si>
    <t>@gin8881</t>
  </si>
  <si>
    <t>@Paper37</t>
  </si>
  <si>
    <t>@Makarovo-2, layer 3</t>
  </si>
  <si>
    <t>@Paper36</t>
  </si>
  <si>
    <t>@Paper35</t>
  </si>
  <si>
    <t>@Paper34</t>
  </si>
  <si>
    <t>@Paper33</t>
  </si>
  <si>
    <t>@gin3067</t>
  </si>
  <si>
    <t>@Paper32</t>
  </si>
  <si>
    <t>@Oshurkovo, layer 2</t>
  </si>
  <si>
    <t>@Paper31</t>
  </si>
  <si>
    <t>@Paper30</t>
  </si>
  <si>
    <t>@Paper29</t>
  </si>
  <si>
    <t xml:space="preserve">@GIN-11263 </t>
  </si>
  <si>
    <t>@Paper28</t>
  </si>
  <si>
    <t>@gin11529</t>
  </si>
  <si>
    <t xml:space="preserve">@GIN-11087 </t>
  </si>
  <si>
    <t>@Kaminnaia Cave, layer 11b</t>
  </si>
  <si>
    <t>@Paper27</t>
  </si>
  <si>
    <t>@Paper26</t>
  </si>
  <si>
    <t>@Kaminnaia Cave, layer 11a</t>
  </si>
  <si>
    <t>@Paper25</t>
  </si>
  <si>
    <t xml:space="preserve">@GIN-11088 </t>
  </si>
  <si>
    <t>@Paper24</t>
  </si>
  <si>
    <t>@lua4820</t>
  </si>
  <si>
    <t>@Ust'-Timpton, layer 6</t>
  </si>
  <si>
    <t>@Paper23</t>
  </si>
  <si>
    <t>@Paper22</t>
  </si>
  <si>
    <t>@Ushki, layer 6</t>
  </si>
  <si>
    <t>@Paper21</t>
  </si>
  <si>
    <t>@Paper20</t>
  </si>
  <si>
    <t>@Paper18</t>
  </si>
  <si>
    <t>@Paper19</t>
  </si>
  <si>
    <t xml:space="preserve">@GIN-11271v </t>
  </si>
  <si>
    <t>@Paper17</t>
  </si>
  <si>
    <t>@Paper15</t>
  </si>
  <si>
    <t>@Paper16</t>
  </si>
  <si>
    <t xml:space="preserve">@GIN-11255 </t>
  </si>
  <si>
    <t>@Paper13</t>
  </si>
  <si>
    <t>@Paper14</t>
  </si>
  <si>
    <t>@Paper12</t>
  </si>
  <si>
    <t>@Paper11</t>
  </si>
  <si>
    <t>@Paper10</t>
  </si>
  <si>
    <t>@Paper9</t>
  </si>
  <si>
    <t>@Paper8</t>
  </si>
  <si>
    <t>@Paper7</t>
  </si>
  <si>
    <t>@Paper5</t>
  </si>
  <si>
    <t>@Paper6</t>
  </si>
  <si>
    <t>@Paper4</t>
  </si>
  <si>
    <t>@Paper3</t>
  </si>
  <si>
    <t>@Paper2</t>
  </si>
  <si>
    <t xml:space="preserve">@GIN-11245 </t>
  </si>
  <si>
    <t>@Paper1</t>
  </si>
  <si>
    <t xml:space="preserve">@GIN-11874 </t>
  </si>
  <si>
    <t>@17627</t>
  </si>
  <si>
    <t>@25998</t>
  </si>
  <si>
    <t>@17534</t>
  </si>
  <si>
    <t>@17575</t>
  </si>
  <si>
    <t>@17578</t>
  </si>
  <si>
    <t>@17564</t>
  </si>
  <si>
    <t>@17542</t>
  </si>
  <si>
    <t>@14876</t>
  </si>
  <si>
    <t>@14931</t>
  </si>
  <si>
    <t>@14926</t>
  </si>
  <si>
    <t>@17532</t>
  </si>
  <si>
    <t>@26007</t>
  </si>
  <si>
    <t>@17529</t>
  </si>
  <si>
    <t>@17565</t>
  </si>
  <si>
    <t>@26034</t>
  </si>
  <si>
    <t>@17556</t>
  </si>
  <si>
    <t>@17582</t>
  </si>
  <si>
    <t>@17567</t>
  </si>
  <si>
    <t>@17558</t>
  </si>
  <si>
    <t>@17619</t>
  </si>
  <si>
    <t>@14358</t>
  </si>
  <si>
    <t>@22575</t>
  </si>
  <si>
    <t>@14958</t>
  </si>
  <si>
    <t>@28005</t>
  </si>
  <si>
    <t>@22576</t>
  </si>
  <si>
    <t>@17589</t>
  </si>
  <si>
    <t>@14942</t>
  </si>
  <si>
    <t>@26014</t>
  </si>
  <si>
    <t>@17531</t>
  </si>
  <si>
    <t>@14907</t>
  </si>
  <si>
    <t>@17600</t>
  </si>
  <si>
    <t>@14363</t>
  </si>
  <si>
    <t>@17602</t>
  </si>
  <si>
    <t>@17555</t>
  </si>
  <si>
    <t>@17539</t>
  </si>
  <si>
    <t>@17554</t>
  </si>
  <si>
    <t>@22574</t>
  </si>
  <si>
    <t>@17538</t>
  </si>
  <si>
    <t>@17584</t>
  </si>
  <si>
    <t>@25997</t>
  </si>
  <si>
    <t>@17566</t>
  </si>
  <si>
    <t>@17616</t>
  </si>
  <si>
    <t>@26012</t>
  </si>
  <si>
    <t>@17549</t>
  </si>
  <si>
    <t>@14930</t>
  </si>
  <si>
    <t>@26029</t>
  </si>
  <si>
    <t>@17569</t>
  </si>
  <si>
    <t>@26022</t>
  </si>
  <si>
    <t>@14855</t>
  </si>
  <si>
    <t>@22577</t>
  </si>
  <si>
    <t>@14870</t>
  </si>
  <si>
    <t>@14933</t>
  </si>
  <si>
    <t>@14347</t>
  </si>
  <si>
    <t>@14854</t>
  </si>
  <si>
    <t>@26013</t>
  </si>
  <si>
    <t>@14881</t>
  </si>
  <si>
    <t>@14864</t>
  </si>
  <si>
    <t>@17574</t>
  </si>
  <si>
    <t>@14868</t>
  </si>
  <si>
    <t>@14873</t>
  </si>
  <si>
    <t>@14951</t>
  </si>
  <si>
    <t>@14345</t>
  </si>
  <si>
    <t>@14917</t>
  </si>
  <si>
    <t>@14943</t>
  </si>
  <si>
    <t>@14349</t>
  </si>
  <si>
    <t>@26035</t>
  </si>
  <si>
    <t>@14960</t>
  </si>
  <si>
    <t>@26003</t>
  </si>
  <si>
    <t>@17623</t>
  </si>
  <si>
    <t>@14924</t>
  </si>
  <si>
    <t>@26018</t>
  </si>
  <si>
    <t>@14356</t>
  </si>
  <si>
    <t>@14348</t>
  </si>
  <si>
    <t>@17620</t>
  </si>
  <si>
    <t>@14929</t>
  </si>
  <si>
    <t>@14344</t>
  </si>
  <si>
    <t>@14897</t>
  </si>
  <si>
    <t>@14918</t>
  </si>
  <si>
    <t>@14350</t>
  </si>
  <si>
    <t>@14935</t>
  </si>
  <si>
    <t>@26021</t>
  </si>
  <si>
    <t>@14956</t>
  </si>
  <si>
    <t>@26004</t>
  </si>
  <si>
    <t>@14890</t>
  </si>
  <si>
    <t>@14922</t>
  </si>
  <si>
    <t>@14936</t>
  </si>
  <si>
    <t>@17571</t>
  </si>
  <si>
    <t>@14896</t>
  </si>
  <si>
    <t>@14955</t>
  </si>
  <si>
    <t>@14364</t>
  </si>
  <si>
    <t>@14899</t>
  </si>
  <si>
    <t>@17576</t>
  </si>
  <si>
    <t>@14866</t>
  </si>
  <si>
    <t>@14928</t>
  </si>
  <si>
    <t>@14915</t>
  </si>
  <si>
    <t>@14872</t>
  </si>
  <si>
    <t>@26015</t>
  </si>
  <si>
    <t>@22619</t>
  </si>
  <si>
    <t>@14894</t>
  </si>
  <si>
    <t>@14910</t>
  </si>
  <si>
    <t>@14920</t>
  </si>
  <si>
    <t>@14941</t>
  </si>
  <si>
    <t>@14932</t>
  </si>
  <si>
    <t>@14912</t>
  </si>
  <si>
    <t>@Paper 30</t>
  </si>
  <si>
    <t>@Paper 29</t>
  </si>
  <si>
    <t>@Paper 28</t>
  </si>
  <si>
    <t>@Paper 27</t>
  </si>
  <si>
    <t>@Paper 26</t>
  </si>
  <si>
    <t>@Paper 25</t>
  </si>
  <si>
    <t>@26033</t>
  </si>
  <si>
    <t>@Paper 24</t>
  </si>
  <si>
    <t>@14900</t>
  </si>
  <si>
    <t>@Paper 23</t>
  </si>
  <si>
    <t>@Paper 22</t>
  </si>
  <si>
    <t>@Paper 21</t>
  </si>
  <si>
    <t>@Paper 20</t>
  </si>
  <si>
    <t>@Paper 19</t>
  </si>
  <si>
    <t>@Paper 18</t>
  </si>
  <si>
    <t>@Paper 17</t>
  </si>
  <si>
    <t>@Paper 16</t>
  </si>
  <si>
    <t>@14346</t>
  </si>
  <si>
    <t>@Paper 15</t>
  </si>
  <si>
    <t>@14949</t>
  </si>
  <si>
    <t>@Paper 14</t>
  </si>
  <si>
    <t>@Paper 13</t>
  </si>
  <si>
    <t>@Paper 12</t>
  </si>
  <si>
    <t>@Paper 11</t>
  </si>
  <si>
    <t>@Paper 10</t>
  </si>
  <si>
    <t>@Paper 9</t>
  </si>
  <si>
    <t>@Paper 8</t>
  </si>
  <si>
    <t>@Paper 7</t>
  </si>
  <si>
    <t>@26017</t>
  </si>
  <si>
    <t>@Paper 6</t>
  </si>
  <si>
    <t>@Paper 5</t>
  </si>
  <si>
    <t>@14938</t>
  </si>
  <si>
    <t>@Paper 4</t>
  </si>
  <si>
    <t>@Paper 3</t>
  </si>
  <si>
    <t>@17562</t>
  </si>
  <si>
    <t>@26006</t>
  </si>
  <si>
    <t>@17559</t>
  </si>
  <si>
    <t>@Paper 2</t>
  </si>
  <si>
    <t>@Paper 1</t>
  </si>
  <si>
    <t>woorhirus150</t>
  </si>
  <si>
    <t>woorhirus149</t>
  </si>
  <si>
    <t>woorhirus148</t>
  </si>
  <si>
    <t>woorhirus147</t>
  </si>
  <si>
    <t>woorhirus146</t>
  </si>
  <si>
    <t>woorhirus145</t>
  </si>
  <si>
    <t>woorhirus144</t>
  </si>
  <si>
    <t>woorhirus143</t>
  </si>
  <si>
    <t>woorhirus142</t>
  </si>
  <si>
    <t>woorhirus141</t>
  </si>
  <si>
    <t>woorhirus140</t>
  </si>
  <si>
    <t>woorhirus139</t>
  </si>
  <si>
    <t>woorhirus138</t>
  </si>
  <si>
    <t>woorhirus137</t>
  </si>
  <si>
    <t>woorhirus136</t>
  </si>
  <si>
    <t>woorhirus135</t>
  </si>
  <si>
    <t>woorhirus134</t>
  </si>
  <si>
    <t>woorhirus133</t>
  </si>
  <si>
    <t>woorhirus132</t>
  </si>
  <si>
    <t>woorhirus131</t>
  </si>
  <si>
    <t>woorhirus130</t>
  </si>
  <si>
    <t>woorhirus129</t>
  </si>
  <si>
    <t>woorhirus128</t>
  </si>
  <si>
    <t>woorhirus127</t>
  </si>
  <si>
    <t>woorhirus126</t>
  </si>
  <si>
    <t>woorhirus125</t>
  </si>
  <si>
    <t>woorhirus124</t>
  </si>
  <si>
    <t>woorhirus123</t>
  </si>
  <si>
    <t>woorhirus121</t>
  </si>
  <si>
    <t>woorhirus122</t>
  </si>
  <si>
    <t>woorhirus120</t>
  </si>
  <si>
    <t>woorhirus119</t>
  </si>
  <si>
    <t>woorhirus118</t>
  </si>
  <si>
    <t>woorhirus117</t>
  </si>
  <si>
    <t>woorhirus116</t>
  </si>
  <si>
    <t>woorhirus115</t>
  </si>
  <si>
    <t>woorhirus114</t>
  </si>
  <si>
    <t>woorhirus113</t>
  </si>
  <si>
    <t>woorhirus112</t>
  </si>
  <si>
    <t>woorhirus111</t>
  </si>
  <si>
    <t>woorhirus110</t>
  </si>
  <si>
    <t>woorhirus109</t>
  </si>
  <si>
    <t>woorhirus108</t>
  </si>
  <si>
    <t>woorhirus107</t>
  </si>
  <si>
    <t>woorhirus106</t>
  </si>
  <si>
    <t>woorhirus105</t>
  </si>
  <si>
    <t>woorhirus104</t>
  </si>
  <si>
    <t>woorhirus103</t>
  </si>
  <si>
    <t>woorhirus102</t>
  </si>
  <si>
    <t>woorhirus100</t>
  </si>
  <si>
    <t>@woorhirus150</t>
  </si>
  <si>
    <t>@woorhirus149</t>
  </si>
  <si>
    <t>@woorhirus148</t>
  </si>
  <si>
    <t>@woorhirus147</t>
  </si>
  <si>
    <t>@woorhirus146</t>
  </si>
  <si>
    <t>@woorhirus145</t>
  </si>
  <si>
    <t>@woorhirus144</t>
  </si>
  <si>
    <t>@woorhirus143</t>
  </si>
  <si>
    <t>@woorhirus142</t>
  </si>
  <si>
    <t>@woorhirus141</t>
  </si>
  <si>
    <t>@woorhirus140</t>
  </si>
  <si>
    <t>@woorhirus139</t>
  </si>
  <si>
    <t>@woorhirus138</t>
  </si>
  <si>
    <t>@woorhirus137</t>
  </si>
  <si>
    <t>@woorhirus136</t>
  </si>
  <si>
    <t>@woorhirus135</t>
  </si>
  <si>
    <t>@woorhirus134</t>
  </si>
  <si>
    <t>@woorhirus133</t>
  </si>
  <si>
    <t>@woorhirus132</t>
  </si>
  <si>
    <t>@woorhirus131</t>
  </si>
  <si>
    <t>@woorhirus130</t>
  </si>
  <si>
    <t>@woorhirus129</t>
  </si>
  <si>
    <t>@woorhirus128</t>
  </si>
  <si>
    <t>@woorhirus127</t>
  </si>
  <si>
    <t>@woorhirus126</t>
  </si>
  <si>
    <t>@woorhirus125</t>
  </si>
  <si>
    <t>@woorhirus124</t>
  </si>
  <si>
    <t>@woorhirus123</t>
  </si>
  <si>
    <t>@woorhirus121</t>
  </si>
  <si>
    <t>@woorhirus122</t>
  </si>
  <si>
    <t>@woorhirus120</t>
  </si>
  <si>
    <t>@woorhirus119</t>
  </si>
  <si>
    <t>@woorhirus118</t>
  </si>
  <si>
    <t>@woorhirus117</t>
  </si>
  <si>
    <t>@woorhirus116</t>
  </si>
  <si>
    <t>@woorhirus115</t>
  </si>
  <si>
    <t>@woorhirus114</t>
  </si>
  <si>
    <t>@woorhirus113</t>
  </si>
  <si>
    <t>@woorhirus112</t>
  </si>
  <si>
    <t>@woorhirus111</t>
  </si>
  <si>
    <t>@woorhirus110</t>
  </si>
  <si>
    <t>@woorhirus109</t>
  </si>
  <si>
    <t>@woorhirus108</t>
  </si>
  <si>
    <t>@woorhirus107</t>
  </si>
  <si>
    <t>@woorhirus106</t>
  </si>
  <si>
    <t>@woorhirus105</t>
  </si>
  <si>
    <t>@woorhirus104</t>
  </si>
  <si>
    <t>@woorhirus103</t>
  </si>
  <si>
    <t>@woorhirus102</t>
  </si>
  <si>
    <t>@woorhirus100</t>
  </si>
  <si>
    <t>@woorhirus101</t>
  </si>
  <si>
    <t>@woorhirus99</t>
  </si>
  <si>
    <t>@woorhirus98</t>
  </si>
  <si>
    <t>@woorhirus97</t>
  </si>
  <si>
    <t>@woorhirus96</t>
  </si>
  <si>
    <t>@woorhirus95</t>
  </si>
  <si>
    <t>@woorhirus94</t>
  </si>
  <si>
    <t>@woorhirus93</t>
  </si>
  <si>
    <t>@woorhirus92</t>
  </si>
  <si>
    <t>@woorhirus91</t>
  </si>
  <si>
    <t>@woorhirus90</t>
  </si>
  <si>
    <t>@woorhirus89</t>
  </si>
  <si>
    <t>@woorhirus88</t>
  </si>
  <si>
    <t>@woorhirus87</t>
  </si>
  <si>
    <t>@woorhirus86</t>
  </si>
  <si>
    <t>@woorhirus85</t>
  </si>
  <si>
    <t>@woorhirus84</t>
  </si>
  <si>
    <t>@woorhirus83</t>
  </si>
  <si>
    <t>@woorhirus82</t>
  </si>
  <si>
    <t>@woorhirus81</t>
  </si>
  <si>
    <t>@woorhirus80</t>
  </si>
  <si>
    <t>@woorhirus79</t>
  </si>
  <si>
    <t>@woorhirus78</t>
  </si>
  <si>
    <t>@woorhirus76</t>
  </si>
  <si>
    <t>@woorhirus77</t>
  </si>
  <si>
    <t>@woorhirus75</t>
  </si>
  <si>
    <t>@woorhirus74</t>
  </si>
  <si>
    <t>@woorhirus73</t>
  </si>
  <si>
    <t>@woorhirus71</t>
  </si>
  <si>
    <t>@woorhirus72</t>
  </si>
  <si>
    <t>@woorhirus70</t>
  </si>
  <si>
    <t>@woorhirus69</t>
  </si>
  <si>
    <t>@woorhirus67</t>
  </si>
  <si>
    <t>@woorhirus68</t>
  </si>
  <si>
    <t>@woorhirus66</t>
  </si>
  <si>
    <t>@woorhirus65</t>
  </si>
  <si>
    <t>@woorhirus64</t>
  </si>
  <si>
    <t>@woorhirus63</t>
  </si>
  <si>
    <t>@woorhirus62</t>
  </si>
  <si>
    <t>@woorhirus61</t>
  </si>
  <si>
    <t>@woorhirus60</t>
  </si>
  <si>
    <t>@woorhirus59</t>
  </si>
  <si>
    <t>@woorhirus58</t>
  </si>
  <si>
    <t>@woorhirus57</t>
  </si>
  <si>
    <t>@woorhirus56</t>
  </si>
  <si>
    <t>@woorhirus55</t>
  </si>
  <si>
    <t>@woorhirus54</t>
  </si>
  <si>
    <t>@woorhirus53</t>
  </si>
  <si>
    <t>@woorhirus51</t>
  </si>
  <si>
    <t>@woorhirus52</t>
  </si>
  <si>
    <t>@woorhirus50</t>
  </si>
  <si>
    <t>@woorhirus49</t>
  </si>
  <si>
    <t>@woorhirus48</t>
  </si>
  <si>
    <t>@woorhirus47</t>
  </si>
  <si>
    <t>@woorhirus46</t>
  </si>
  <si>
    <t>@woorhirus45</t>
  </si>
  <si>
    <t>@woorhirus44</t>
  </si>
  <si>
    <t>@woorhirus43</t>
  </si>
  <si>
    <t>@woorhirus42</t>
  </si>
  <si>
    <t>@woorhirus40</t>
  </si>
  <si>
    <t>@woorhirus41</t>
  </si>
  <si>
    <t>@woorhirus39</t>
  </si>
  <si>
    <t>@woorhirus38</t>
  </si>
  <si>
    <t>@woorhirus37</t>
  </si>
  <si>
    <t>@woorhirus36</t>
  </si>
  <si>
    <t>@woorhirus35</t>
  </si>
  <si>
    <t>@woorhirus34</t>
  </si>
  <si>
    <t>@woorhirus33</t>
  </si>
  <si>
    <t>@woorhirus32</t>
  </si>
  <si>
    <t>@woorhirus31</t>
  </si>
  <si>
    <t>@woorhirus30</t>
  </si>
  <si>
    <t>@woorhirus28</t>
  </si>
  <si>
    <t>@woorhirus29</t>
  </si>
  <si>
    <t>@woorhirus27</t>
  </si>
  <si>
    <t>@woorhirus26</t>
  </si>
  <si>
    <t>@woorhirus25</t>
  </si>
  <si>
    <t>@woorhirus24</t>
  </si>
  <si>
    <t>@woorhirus23</t>
  </si>
  <si>
    <t>@woorhirus22</t>
  </si>
  <si>
    <t>@woorhirus21</t>
  </si>
  <si>
    <t>@woorhirus20</t>
  </si>
  <si>
    <t>@woorhirus19</t>
  </si>
  <si>
    <t>@woorhirus18</t>
  </si>
  <si>
    <t>@woorhirus17</t>
  </si>
  <si>
    <t>@woorhirus16</t>
  </si>
  <si>
    <t>@woorhirus15</t>
  </si>
  <si>
    <t>@woorhirus14</t>
  </si>
  <si>
    <t>@woorhirus13</t>
  </si>
  <si>
    <t>@woorhirus12</t>
  </si>
  <si>
    <t>@woorhirus11</t>
  </si>
  <si>
    <t>@woorhirus10</t>
  </si>
  <si>
    <t>@woorhirus9</t>
  </si>
  <si>
    <t>@woorhirus8</t>
  </si>
  <si>
    <t>@woorhirus7</t>
  </si>
  <si>
    <t>@woorhirus6</t>
  </si>
  <si>
    <t>@woorhirus5</t>
  </si>
  <si>
    <t>@woorhirus4</t>
  </si>
  <si>
    <t>@woorhirus3</t>
  </si>
  <si>
    <t>@woorhirus2</t>
  </si>
  <si>
    <t>@woorhirus1</t>
  </si>
  <si>
    <t>Comments</t>
  </si>
  <si>
    <t>Poor agreement (22.1) - large age gap with rest of dataset</t>
  </si>
  <si>
    <t>Poor agreement (55.5) - large age gap with rest of dataset</t>
  </si>
  <si>
    <t>@woorhirus193</t>
  </si>
  <si>
    <t>@woorhirus192</t>
  </si>
  <si>
    <t>@woorhirus191</t>
  </si>
  <si>
    <t>@woorhirus190</t>
  </si>
  <si>
    <t>@woorhirus189</t>
  </si>
  <si>
    <t>@woorhirus188</t>
  </si>
  <si>
    <t>@woorhirus187</t>
  </si>
  <si>
    <t>@woorhirus186</t>
  </si>
  <si>
    <t>@woorhirus185</t>
  </si>
  <si>
    <t>@woorhirus184</t>
  </si>
  <si>
    <t>@woorhirus183</t>
  </si>
  <si>
    <t>@woorhirus182</t>
  </si>
  <si>
    <t>@woorhirus181</t>
  </si>
  <si>
    <t>@woorhirus180</t>
  </si>
  <si>
    <t>@woorhirus179</t>
  </si>
  <si>
    <t>@woorhirus177</t>
  </si>
  <si>
    <t>@woorhirus178</t>
  </si>
  <si>
    <t>@woorhirus176</t>
  </si>
  <si>
    <t>@woorhirus175</t>
  </si>
  <si>
    <t>@woorhirus174</t>
  </si>
  <si>
    <t>@woorhirus173</t>
  </si>
  <si>
    <t>@woorhirus172</t>
  </si>
  <si>
    <t>@woorhirus171</t>
  </si>
  <si>
    <t>@woorhirus170</t>
  </si>
  <si>
    <t>@woorhirus169</t>
  </si>
  <si>
    <t>@woorhirus168</t>
  </si>
  <si>
    <t>@woorhirus167</t>
  </si>
  <si>
    <t>@woorhirus166</t>
  </si>
  <si>
    <t>@woorhirus165</t>
  </si>
  <si>
    <t>@woorhirus163</t>
  </si>
  <si>
    <t>@woorhirus164</t>
  </si>
  <si>
    <t>@woorhirus162</t>
  </si>
  <si>
    <t>@woorhirus161</t>
  </si>
  <si>
    <t>@woorhirus160</t>
  </si>
  <si>
    <t>@woorhirus159</t>
  </si>
  <si>
    <t>@woorhirus158</t>
  </si>
  <si>
    <t>@woorhirus157</t>
  </si>
  <si>
    <t>@woorhirus156</t>
  </si>
  <si>
    <t>@woorhirus155</t>
  </si>
  <si>
    <t>@woorhirus154</t>
  </si>
  <si>
    <t>@woorhirus153</t>
  </si>
  <si>
    <t>@woorhirus152</t>
  </si>
  <si>
    <t>@woorhirus151</t>
  </si>
  <si>
    <t>woorhirus193</t>
  </si>
  <si>
    <t>woorhirus192</t>
  </si>
  <si>
    <t>woorhirus191</t>
  </si>
  <si>
    <t>woorhirus190</t>
  </si>
  <si>
    <t>woorhirus189</t>
  </si>
  <si>
    <t>woorhirus188</t>
  </si>
  <si>
    <t>woorhirus187</t>
  </si>
  <si>
    <t>woorhirus186</t>
  </si>
  <si>
    <t>woorhirus185</t>
  </si>
  <si>
    <t>woorhirus184</t>
  </si>
  <si>
    <t>woorhirus183</t>
  </si>
  <si>
    <t>woorhirus182</t>
  </si>
  <si>
    <t>woorhirus181</t>
  </si>
  <si>
    <t>woorhirus180</t>
  </si>
  <si>
    <t>woorhirus179</t>
  </si>
  <si>
    <t>woorhirus177</t>
  </si>
  <si>
    <t>woorhirus178</t>
  </si>
  <si>
    <t>woorhirus176</t>
  </si>
  <si>
    <t>woorhirus175</t>
  </si>
  <si>
    <t>woorhirus174</t>
  </si>
  <si>
    <t>woorhirus173</t>
  </si>
  <si>
    <t>woorhirus172</t>
  </si>
  <si>
    <t>woorhirus171</t>
  </si>
  <si>
    <t>woorhirus170</t>
  </si>
  <si>
    <t>woorhirus169</t>
  </si>
  <si>
    <t>woorhirus168</t>
  </si>
  <si>
    <t>woorhirus167</t>
  </si>
  <si>
    <t>woorhirus166</t>
  </si>
  <si>
    <t>woorhirus165</t>
  </si>
  <si>
    <t>woorhirus163</t>
  </si>
  <si>
    <t>woorhirus164</t>
  </si>
  <si>
    <t>woorhirus162</t>
  </si>
  <si>
    <t>woorhirus161</t>
  </si>
  <si>
    <t>woorhirus160</t>
  </si>
  <si>
    <t>woorhirus159</t>
  </si>
  <si>
    <t>woorhirus158</t>
  </si>
  <si>
    <t>woorhirus157</t>
  </si>
  <si>
    <t>woorhirus156</t>
  </si>
  <si>
    <t>woorhirus155</t>
  </si>
  <si>
    <t>woorhirus154</t>
  </si>
  <si>
    <t>woorhirus153</t>
  </si>
  <si>
    <t>woorhirus152</t>
  </si>
  <si>
    <t>woorhirus151</t>
  </si>
  <si>
    <t>Comment</t>
  </si>
  <si>
    <t>Agreement index 22.8%</t>
  </si>
  <si>
    <t>Agreement index 19.5%</t>
  </si>
  <si>
    <t>Agreement index 43.6%</t>
  </si>
  <si>
    <t>@14893</t>
  </si>
  <si>
    <t>@14939</t>
  </si>
  <si>
    <t>@14898</t>
  </si>
  <si>
    <t>@14902</t>
  </si>
  <si>
    <t>@14904</t>
  </si>
  <si>
    <t>@14906</t>
  </si>
  <si>
    <t>@14901</t>
  </si>
  <si>
    <t>@14914</t>
  </si>
  <si>
    <t>@14874</t>
  </si>
  <si>
    <t>@17552</t>
  </si>
  <si>
    <t>@14911</t>
  </si>
  <si>
    <t>@26027</t>
  </si>
  <si>
    <t>@17533</t>
  </si>
  <si>
    <t>@14927</t>
  </si>
  <si>
    <t>@17615</t>
  </si>
  <si>
    <t>@17550</t>
  </si>
  <si>
    <t>@17588</t>
  </si>
  <si>
    <t>@22572</t>
  </si>
  <si>
    <t>@17628</t>
  </si>
  <si>
    <t>@17543</t>
  </si>
  <si>
    <t>@14856</t>
  </si>
  <si>
    <t>@17557</t>
  </si>
  <si>
    <t>@17547</t>
  </si>
  <si>
    <t>@17553</t>
  </si>
  <si>
    <t>@17579</t>
  </si>
  <si>
    <t>@14937</t>
  </si>
  <si>
    <t>@17585</t>
  </si>
  <si>
    <t>@14913</t>
  </si>
  <si>
    <t>@17605</t>
  </si>
  <si>
    <t>@17535</t>
  </si>
  <si>
    <t>@17622</t>
  </si>
  <si>
    <t>@17545</t>
  </si>
  <si>
    <t>@2660</t>
  </si>
  <si>
    <t>@17570</t>
  </si>
  <si>
    <t>@17536</t>
  </si>
  <si>
    <t>@22615</t>
  </si>
  <si>
    <t>@14362</t>
  </si>
  <si>
    <t>@14869</t>
  </si>
  <si>
    <t>@14921</t>
  </si>
  <si>
    <t>@17560</t>
  </si>
  <si>
    <t>@26009</t>
  </si>
  <si>
    <t>@17524</t>
  </si>
  <si>
    <t>@17544</t>
  </si>
  <si>
    <t>GRIWM</t>
  </si>
  <si>
    <t>lo</t>
  </si>
  <si>
    <t>up</t>
  </si>
  <si>
    <t>med</t>
  </si>
  <si>
    <t>GRIWM ext</t>
  </si>
  <si>
    <t>Indices</t>
  </si>
  <si>
    <t>R_F14C("OxA-21594"</t>
  </si>
  <si>
    <r>
      <t>A</t>
    </r>
    <r>
      <rPr>
        <b/>
        <vertAlign val="subscript"/>
        <sz val="11"/>
        <color rgb="FF000000"/>
        <rFont val="Arial"/>
      </rPr>
      <t>model</t>
    </r>
    <r>
      <rPr>
        <b/>
        <sz val="11"/>
        <color rgb="FF000000"/>
        <rFont val="Arial"/>
      </rPr>
      <t>=85.1</t>
    </r>
  </si>
  <si>
    <t>R_F14C("OxA-21595"</t>
  </si>
  <si>
    <t>@OxA-21594</t>
  </si>
  <si>
    <r>
      <t>A</t>
    </r>
    <r>
      <rPr>
        <b/>
        <vertAlign val="subscript"/>
        <sz val="11"/>
        <color rgb="FF000000"/>
        <rFont val="Arial"/>
      </rPr>
      <t>overall</t>
    </r>
    <r>
      <rPr>
        <b/>
        <sz val="11"/>
        <color rgb="FF000000"/>
        <rFont val="Arial"/>
      </rPr>
      <t>=84.8</t>
    </r>
  </si>
  <si>
    <t>R_Date("EVA-77*"</t>
  </si>
  <si>
    <t>@OxA-21595</t>
  </si>
  <si>
    <t>R_Date("EVA-83*"</t>
  </si>
  <si>
    <t>@EVA-77*</t>
  </si>
  <si>
    <t>R_Date("EVA-85*"</t>
  </si>
  <si>
    <t>@EVA-83*</t>
  </si>
  <si>
    <t>R_Date("EVA-30*"</t>
  </si>
  <si>
    <t>@EVA-85*</t>
  </si>
  <si>
    <t>R_Date("EVA-29*"</t>
  </si>
  <si>
    <t>@EVA-30*</t>
  </si>
  <si>
    <t>R_Date("EVA-26*"</t>
  </si>
  <si>
    <t>@EVA-29*</t>
  </si>
  <si>
    <t>R_Date("EVA-42*"</t>
  </si>
  <si>
    <t>@EVA-26*</t>
  </si>
  <si>
    <t>R_Date("EVA-41*"</t>
  </si>
  <si>
    <t>@EVA-42*</t>
  </si>
  <si>
    <t>R_F14C("OxA-21576"</t>
  </si>
  <si>
    <t>@EVA-41*</t>
  </si>
  <si>
    <t>R_F14C("OxA-21577"</t>
  </si>
  <si>
    <t>@OxA-21576</t>
  </si>
  <si>
    <t>R_F14C("OxA-21591"</t>
  </si>
  <si>
    <t>@OxA-21577</t>
  </si>
  <si>
    <t>A=49.9%</t>
  </si>
  <si>
    <t>R_F14C("OxA-21565"</t>
  </si>
  <si>
    <t>@OxA-21591</t>
  </si>
  <si>
    <t>A=54.5%</t>
  </si>
  <si>
    <t>R_F14C("OxA-21593"</t>
  </si>
  <si>
    <t>@OxA-21565</t>
  </si>
  <si>
    <t>R_F14C("OxA-X-2279-18"</t>
  </si>
  <si>
    <t>@OxA-21593</t>
  </si>
  <si>
    <t>R_F14C("OxA-X-2279-45"</t>
  </si>
  <si>
    <t>@OxA-X-2279-18</t>
  </si>
  <si>
    <t>R_F14C("OxA-X-2279-46"</t>
  </si>
  <si>
    <t>@OxA-X-2279-45</t>
  </si>
  <si>
    <t>R_F14C("OxA-X-2226-7"</t>
  </si>
  <si>
    <t>@OxA-X-2279-46</t>
  </si>
  <si>
    <t>@OxA-X-2226-7</t>
  </si>
  <si>
    <t>R_F14C("OxA-21592"</t>
  </si>
  <si>
    <t>R_F14C("OxA-X-2226-12"</t>
  </si>
  <si>
    <t>@OxA-21592</t>
  </si>
  <si>
    <t>R_F14C("OxA-X-2226-13"</t>
  </si>
  <si>
    <t>@OxA-X-2226-12</t>
  </si>
  <si>
    <t>R_F14C("OxA-X-2279-44"</t>
  </si>
  <si>
    <t>@OxA-X-2226-13</t>
  </si>
  <si>
    <t>R_Date("EVA-34*"</t>
  </si>
  <si>
    <t>@OxA-X-2279-44</t>
  </si>
  <si>
    <t>R_Date("EVA-33*"</t>
  </si>
  <si>
    <t>@EVA-34*</t>
  </si>
  <si>
    <t>R_F14C("OxA-21574"</t>
  </si>
  <si>
    <t>@EVA-33*</t>
  </si>
  <si>
    <t>R_F14C("OxA-21790"</t>
  </si>
  <si>
    <t>@OxA-21574</t>
  </si>
  <si>
    <t>R_F14C("OxA-21751"</t>
  </si>
  <si>
    <t>@OxA-21790</t>
  </si>
  <si>
    <t>R_F14C("OxA-21752"</t>
  </si>
  <si>
    <t>@OxA-21751</t>
  </si>
  <si>
    <t>R_F14C("OxA-21750"</t>
  </si>
  <si>
    <t>@OxA-21752</t>
  </si>
  <si>
    <t>R_F14C("OxA-21791"</t>
  </si>
  <si>
    <t>@OxA-21750</t>
  </si>
  <si>
    <t>A=45.1%</t>
  </si>
  <si>
    <t>R_F14C("OxA-21753"</t>
  </si>
  <si>
    <t>@OxA-21791</t>
  </si>
  <si>
    <t>R_F14C("OxA-X-2300-19"</t>
  </si>
  <si>
    <t>@OxA-21753</t>
  </si>
  <si>
    <t>R_F14C("OxA-21754"</t>
  </si>
  <si>
    <t>@OxA-X-2300-19</t>
  </si>
  <si>
    <t>R_F14C("OxA-X-2300-21"</t>
  </si>
  <si>
    <t>@OxA-21754</t>
  </si>
  <si>
    <t>R_F14C("OxA-21765"</t>
  </si>
  <si>
    <t>@OxA-X-2300-21</t>
  </si>
  <si>
    <t>R_F14C("OxA-21789"</t>
  </si>
  <si>
    <t>@OxA-21765</t>
  </si>
  <si>
    <t>R_F14C("OxA-21807"</t>
  </si>
  <si>
    <t>@OxA-21789</t>
  </si>
  <si>
    <t>R_Date("OxA-22155"</t>
  </si>
  <si>
    <t>@OxA-21807</t>
  </si>
  <si>
    <t>R_F14C("OxA-21808"</t>
  </si>
  <si>
    <t>@OxA-22155</t>
  </si>
  <si>
    <t>R_F14C("OxA-21805"</t>
  </si>
  <si>
    <t>@OxA-21808</t>
  </si>
  <si>
    <t>R_F14C("OxA-22153"</t>
  </si>
  <si>
    <t>@OxA-21805</t>
  </si>
  <si>
    <t>R_F14C("OxA-16998"</t>
  </si>
  <si>
    <t>@OxA-22153</t>
  </si>
  <si>
    <t>R_F14C("OxA-X-2326-22"</t>
  </si>
  <si>
    <t>@OxA-16998</t>
  </si>
  <si>
    <t>R_F14C("OxA-21706"</t>
  </si>
  <si>
    <t>@OxA-X-2326-22</t>
  </si>
  <si>
    <t>R_F14C("OxA-21707"</t>
  </si>
  <si>
    <t>@OxA-21706</t>
  </si>
  <si>
    <t>R_F14C("OxA-21638"</t>
  </si>
  <si>
    <t>@OxA-21707</t>
  </si>
  <si>
    <t>R_F14C("OxA-21637"</t>
  </si>
  <si>
    <t>@OxA-21638</t>
  </si>
  <si>
    <t>R_F14C("OxA-21636"</t>
  </si>
  <si>
    <t>@OxA-21637</t>
  </si>
  <si>
    <t>R_F14C("OxA-21699"</t>
  </si>
  <si>
    <t>@OxA-21636</t>
  </si>
  <si>
    <t>R_F14C("OxA-21700"</t>
  </si>
  <si>
    <t>@OxA-21699</t>
  </si>
  <si>
    <t>R_F14C("OxA-18099"</t>
  </si>
  <si>
    <t>@OxA-21700</t>
  </si>
  <si>
    <t>R_F14C("OxA-X-2286-14"</t>
  </si>
  <si>
    <t>@OxA-18099</t>
  </si>
  <si>
    <t>R_F14C("OxA-X-2286-13"</t>
  </si>
  <si>
    <t>@OxA-X-2286-14</t>
  </si>
  <si>
    <t>R_F14C("OxA-22120"</t>
  </si>
  <si>
    <t>@OxA-X-2286-13</t>
  </si>
  <si>
    <t>R_F14C("OxA-21685"</t>
  </si>
  <si>
    <t>@OxA-22120</t>
  </si>
  <si>
    <t>R_F14C("OxA-X-2286-10"</t>
  </si>
  <si>
    <t>@OxA-21685</t>
  </si>
  <si>
    <t>R_F14C("OxA-21690"</t>
  </si>
  <si>
    <t>@OxA-X-2286-10</t>
  </si>
  <si>
    <t>R_F14C("OxA-22121"</t>
  </si>
  <si>
    <t>@OxA-21690</t>
  </si>
  <si>
    <t>R_Date("NZA-2316"</t>
  </si>
  <si>
    <t>@OxA-22121</t>
  </si>
  <si>
    <t>R_Date("NZA-2315"</t>
  </si>
  <si>
    <t>@NZA-2316</t>
  </si>
  <si>
    <t>R_Date("CAMS-"</t>
  </si>
  <si>
    <t>@NZA-2315</t>
  </si>
  <si>
    <t>R_Date("NZA-2314"</t>
  </si>
  <si>
    <t>@CAMS-</t>
  </si>
  <si>
    <t>R_Date("NZA-2313"</t>
  </si>
  <si>
    <t>@NZA-2314</t>
  </si>
  <si>
    <t>R_Date("NZA-2312"</t>
  </si>
  <si>
    <t>@NZA-2313</t>
  </si>
  <si>
    <t>R_F14C("OxA-12025"</t>
  </si>
  <si>
    <t>@NZA-2312</t>
  </si>
  <si>
    <t>R_F14C("OxA-19994"</t>
  </si>
  <si>
    <t>@OxA-12025</t>
  </si>
  <si>
    <t>R_F14C("OxA-21704"</t>
  </si>
  <si>
    <t>@OxA-19994</t>
  </si>
  <si>
    <t>R_F14C("OxA-21702"</t>
  </si>
  <si>
    <t>@OxA-21704</t>
  </si>
  <si>
    <t>R_F14C("OxA-21662"</t>
  </si>
  <si>
    <t>@OxA-21702</t>
  </si>
  <si>
    <t>R_F14C("OxA-22564"</t>
  </si>
  <si>
    <t>@OxA-21662</t>
  </si>
  <si>
    <t>R_F14C("OxA-22560"</t>
  </si>
  <si>
    <t>@OxA-22564</t>
  </si>
  <si>
    <t>R_F14C("OxA-22561"</t>
  </si>
  <si>
    <t>@OxA-22560</t>
  </si>
  <si>
    <t>R_F14C("OxA-22562"</t>
  </si>
  <si>
    <t>@OxA-22561</t>
  </si>
  <si>
    <t>R_F14C("OxA-22563"</t>
  </si>
  <si>
    <t>@OxA-22562</t>
  </si>
  <si>
    <t>R_F14C("OxA-23199"</t>
  </si>
  <si>
    <t>@OxA-22563</t>
  </si>
  <si>
    <t>R_F14C("OxA-21777"</t>
  </si>
  <si>
    <t>@OxA-23199</t>
  </si>
  <si>
    <t>R_F14C("OxA-21792"</t>
  </si>
  <si>
    <t>@OxA-21777</t>
  </si>
  <si>
    <t>R_F14C("OxA-21741"</t>
  </si>
  <si>
    <t>@OxA-21792</t>
  </si>
  <si>
    <t>R_F14C("OxA-21720"</t>
  </si>
  <si>
    <t>@OxA-21741</t>
  </si>
  <si>
    <t>R_F14C("OxA-21657"</t>
  </si>
  <si>
    <t>@OxA-21720</t>
  </si>
  <si>
    <t>R_F14C("OxA-21658"</t>
  </si>
  <si>
    <t>@OxA-21657</t>
  </si>
  <si>
    <t>R_F14C("OxA-21757"</t>
  </si>
  <si>
    <t>@OxA-21658</t>
  </si>
  <si>
    <t>R_F14C("OxA-17566"</t>
  </si>
  <si>
    <t>@OxA-21757</t>
  </si>
  <si>
    <t>R_F14C("OxA-21758"</t>
  </si>
  <si>
    <t>@OxA-17566</t>
  </si>
  <si>
    <t>R_F14C("OxA-21809"</t>
  </si>
  <si>
    <t>@OxA-21758</t>
  </si>
  <si>
    <t>R_F14C("OxA-17980"</t>
  </si>
  <si>
    <t>@OxA-21809</t>
  </si>
  <si>
    <t>R_F14C("OxA-21712"</t>
  </si>
  <si>
    <t>@OxA-17980</t>
  </si>
  <si>
    <t>R_F14C("OxA-X-2275-45"</t>
  </si>
  <si>
    <t>@OxA-21712</t>
  </si>
  <si>
    <t>R_Date("Gro-2574/75"</t>
  </si>
  <si>
    <t>@OxA-X-2275-45</t>
  </si>
  <si>
    <t>R_Date("GrN-2579"</t>
  </si>
  <si>
    <t>@Gro-2574/75</t>
  </si>
  <si>
    <t>R_F14C("OxA-21823"</t>
  </si>
  <si>
    <t>@GrN-2579</t>
  </si>
  <si>
    <t>R_F14C("OxA-21824"</t>
  </si>
  <si>
    <t>@OxA-21823</t>
  </si>
  <si>
    <t>R_F14C("OxA-21825"</t>
  </si>
  <si>
    <t>@OxA-21824</t>
  </si>
  <si>
    <t>R_F14C("OxA-21836"</t>
  </si>
  <si>
    <t>@OxA-21825</t>
  </si>
  <si>
    <t>R_F14C("OxA-21839"</t>
  </si>
  <si>
    <t>@OxA-21836</t>
  </si>
  <si>
    <t>R_Date("OxA-V-2384-11"</t>
  </si>
  <si>
    <t>@OxA-21839</t>
  </si>
  <si>
    <t>R_Date("OxA-V-2384-12"</t>
  </si>
  <si>
    <t>@OxA-V-2384-11</t>
  </si>
  <si>
    <t>R_Date("OxA-V-2384-13"</t>
  </si>
  <si>
    <t>@OxA-V-2384-12</t>
  </si>
  <si>
    <t>R_Date("MAMS-10831"</t>
  </si>
  <si>
    <t>@OxA-V-2384-13</t>
  </si>
  <si>
    <t>R_Date("MAMS-10832"</t>
  </si>
  <si>
    <t>@MAMS-10831</t>
  </si>
  <si>
    <t>R_Date("OxA-19459"</t>
  </si>
  <si>
    <t>@MAMS-10832</t>
  </si>
  <si>
    <t>R_Date("OxA-22121"</t>
  </si>
  <si>
    <t>@OxA-19459</t>
  </si>
  <si>
    <t>R_Date("OxA-21690"</t>
  </si>
  <si>
    <t>R_Date("X-2286-10"</t>
  </si>
  <si>
    <t>R_Date("OxA-21685"</t>
  </si>
  <si>
    <t>@X-2286-10</t>
  </si>
  <si>
    <t>R_Date("OxA-22120"</t>
  </si>
  <si>
    <t>R_Date("X-2286-13"</t>
  </si>
  <si>
    <t>R_Date("X-2286-14"</t>
  </si>
  <si>
    <t>@X-2286-13</t>
  </si>
  <si>
    <t>R_Date("OxA-V-2344-11"</t>
  </si>
  <si>
    <t>@X-2286-14</t>
  </si>
  <si>
    <t>R_Date("OxA-V-2344-12"</t>
  </si>
  <si>
    <t>@OxA-V-2344-11</t>
  </si>
  <si>
    <t>R_Date("OxA-V-2333-35"</t>
  </si>
  <si>
    <t>@OxA-V-2344-12</t>
  </si>
  <si>
    <t>R_Date("OxA-V-2344-13"</t>
  </si>
  <si>
    <t>@OxA-V-2333-35</t>
  </si>
  <si>
    <t>R_Date("OxA-V-2344-14"</t>
  </si>
  <si>
    <t>@OxA-V-2344-13</t>
  </si>
  <si>
    <t>R_Date("OxA-V-2344-16"</t>
  </si>
  <si>
    <t>@OxA-V-2344-14</t>
  </si>
  <si>
    <t>R_Date("OxA-V-2344-18"</t>
  </si>
  <si>
    <t>@OxA-V-2344-16</t>
  </si>
  <si>
    <t>R_Date("GrN-13982"</t>
  </si>
  <si>
    <t>@OxA-V-2344-18</t>
  </si>
  <si>
    <t>R_Date("GrN-13984"</t>
  </si>
  <si>
    <t>@GrN-13982</t>
  </si>
  <si>
    <t>R_Date("OxA-4782"</t>
  </si>
  <si>
    <t>@GrN-13984</t>
  </si>
  <si>
    <t>R_Date("OxA-13914"</t>
  </si>
  <si>
    <t>@OxA-4782</t>
  </si>
  <si>
    <t>R_Date("OxA-13915"</t>
  </si>
  <si>
    <t>@OxA-13914</t>
  </si>
  <si>
    <t>A=1.4%</t>
  </si>
  <si>
    <t>R_Date("OxA-13916"</t>
  </si>
  <si>
    <t>@OxA-13915</t>
  </si>
  <si>
    <t>R_Date("OxA-13917"</t>
  </si>
  <si>
    <t>@OxA-13916</t>
  </si>
  <si>
    <t>R_Date("OxA-13881"</t>
  </si>
  <si>
    <t>@OxA-13917</t>
  </si>
  <si>
    <t>A=32.2%</t>
  </si>
  <si>
    <t>R_Date("OxA-11796"</t>
  </si>
  <si>
    <t>@OxA-13881</t>
  </si>
  <si>
    <t>R_Date("OxA-13592"</t>
  </si>
  <si>
    <t>@OxA-11796</t>
  </si>
  <si>
    <t>R_Date("OxA-11976"</t>
  </si>
  <si>
    <t>@OxA-13592</t>
  </si>
  <si>
    <t>R_Date("OxA-11797"</t>
  </si>
  <si>
    <t>@OxA-11976</t>
  </si>
  <si>
    <t>R_Date("GrA-32626"</t>
  </si>
  <si>
    <t>@OxA-11797</t>
  </si>
  <si>
    <t>R_Date("GrA-32623"</t>
  </si>
  <si>
    <t>@GrA-32626</t>
  </si>
  <si>
    <t>R_Date("OxA-10560"</t>
  </si>
  <si>
    <t>@GrA-32623</t>
  </si>
  <si>
    <t>R_Date("RTT-3525"</t>
  </si>
  <si>
    <t>@OxA-10560</t>
  </si>
  <si>
    <t>R_Date("RTT-3845"</t>
  </si>
  <si>
    <t>@RTT-3525</t>
  </si>
  <si>
    <t>R_Date("RTT-3844"</t>
  </si>
  <si>
    <t>@RTT-3845</t>
  </si>
  <si>
    <t>R_Date("OxA-21986"</t>
  </si>
  <si>
    <t>@RTT-3844</t>
  </si>
  <si>
    <t>R_Date("OxA-V-2382-48"</t>
  </si>
  <si>
    <t>Combine1</t>
  </si>
  <si>
    <t>@OxA-21986</t>
  </si>
  <si>
    <t>R_Date("MAMS-10828"</t>
  </si>
  <si>
    <t>@</t>
  </si>
  <si>
    <t>R_Date("OxA-V-2382-49"</t>
  </si>
  <si>
    <t>Combine2</t>
  </si>
  <si>
    <t>R_Date("MAMS-10829"</t>
  </si>
  <si>
    <t>R_Date("OxA-V-2382-50"</t>
  </si>
  <si>
    <t>Combine3</t>
  </si>
  <si>
    <t>R_Date("MAMS-10830"</t>
  </si>
  <si>
    <t>R_Date("OxA-19244"</t>
  </si>
  <si>
    <t>Combine4</t>
  </si>
  <si>
    <t>R_Date("OxA-19245"</t>
  </si>
  <si>
    <t>@P27311 comb</t>
  </si>
  <si>
    <t>R_Date("OxA-19965"</t>
  </si>
  <si>
    <t>Combine5</t>
  </si>
  <si>
    <t>Extinction</t>
  </si>
  <si>
    <t>R_Date("OxA-19266"</t>
  </si>
  <si>
    <t>R_F14C("OxA-21826 "</t>
  </si>
  <si>
    <t>Combine6</t>
  </si>
  <si>
    <t>R_F14C("OxA-21827"</t>
  </si>
  <si>
    <t>R_F14C("OxA-22559"</t>
  </si>
  <si>
    <t>Combine7</t>
  </si>
  <si>
    <t>R_F14C("OxA-22653"</t>
  </si>
  <si>
    <t>OxA-10523</t>
  </si>
  <si>
    <t>OxA-11551</t>
  </si>
  <si>
    <t>@OxA-10523</t>
  </si>
  <si>
    <t>OxA-10658</t>
  </si>
  <si>
    <t>@OxA-11551</t>
  </si>
  <si>
    <t>OxA-9673</t>
  </si>
  <si>
    <t>@OxA-10658</t>
  </si>
  <si>
    <t>OxA-9692</t>
  </si>
  <si>
    <t>@OxA-9673</t>
  </si>
  <si>
    <t>GrA-2812</t>
  </si>
  <si>
    <t>@OxA-9692</t>
  </si>
  <si>
    <t>OxA-19215</t>
  </si>
  <si>
    <t>@GrA-2812</t>
  </si>
  <si>
    <t>OxA-6980</t>
  </si>
  <si>
    <t>@OxA-19215</t>
  </si>
  <si>
    <t>OxA-9693</t>
  </si>
  <si>
    <t>@OxA-6980</t>
  </si>
  <si>
    <t>Beta-216143</t>
  </si>
  <si>
    <t>@OxA-9693</t>
  </si>
  <si>
    <t>OxA-10657</t>
  </si>
  <si>
    <t>@Beta-216143</t>
  </si>
  <si>
    <t>OxA-17009</t>
  </si>
  <si>
    <t>@OxA-10657</t>
  </si>
  <si>
    <t>OxA-11552</t>
  </si>
  <si>
    <t>@OxA-17009</t>
  </si>
  <si>
    <t>OxA-9698</t>
  </si>
  <si>
    <t>@OxA-11552</t>
  </si>
  <si>
    <t>OxA-20763</t>
  </si>
  <si>
    <t>@OxA-9698</t>
  </si>
  <si>
    <t>OxA-14400</t>
  </si>
  <si>
    <t>@OxA-20763</t>
  </si>
  <si>
    <t>OxA-1206</t>
  </si>
  <si>
    <t>@OxA-14400</t>
  </si>
  <si>
    <t>OxA-14473</t>
  </si>
  <si>
    <t>@OxA-1206</t>
  </si>
  <si>
    <t>OxA-16691</t>
  </si>
  <si>
    <t>@OxA-14473</t>
  </si>
  <si>
    <t>OxA-19531</t>
  </si>
  <si>
    <t>@OxA-16691</t>
  </si>
  <si>
    <t>OxA-1207</t>
  </si>
  <si>
    <t>@OxA-19531</t>
  </si>
  <si>
    <t>OxA-1491</t>
  </si>
  <si>
    <t>@OxA-1207</t>
  </si>
  <si>
    <t>UtC-8958</t>
  </si>
  <si>
    <t>@OxA-1491</t>
  </si>
  <si>
    <t>OxA-11691</t>
  </si>
  <si>
    <t>@UtC-8958</t>
  </si>
  <si>
    <t>OxA-23169</t>
  </si>
  <si>
    <t>@OxA-11691</t>
  </si>
  <si>
    <t>OxA-10890</t>
  </si>
  <si>
    <t>@OxA-23169</t>
  </si>
  <si>
    <t>VERA-2540</t>
  </si>
  <si>
    <t>@OxA-10890</t>
  </si>
  <si>
    <t>OxA-14402</t>
  </si>
  <si>
    <t>@VERA-2540</t>
  </si>
  <si>
    <t>OxA-23791</t>
  </si>
  <si>
    <t>@OxA-14402</t>
  </si>
  <si>
    <t>OxA-13512</t>
  </si>
  <si>
    <t>@OxA-23791</t>
  </si>
  <si>
    <t>OxA- 22129</t>
  </si>
  <si>
    <t>@OxA-13512</t>
  </si>
  <si>
    <t>OxA-13324/OxA-13512</t>
  </si>
  <si>
    <t>@OxA- 22129</t>
  </si>
  <si>
    <t>OxA-15520</t>
  </si>
  <si>
    <t>@OxA-13324/OxA-13512</t>
  </si>
  <si>
    <t>OxA-9691</t>
  </si>
  <si>
    <t>@OxA-15520</t>
  </si>
  <si>
    <t>OxA-15518/OxA-15520</t>
  </si>
  <si>
    <t>@OxA-9691</t>
  </si>
  <si>
    <t>OxA-13324</t>
  </si>
  <si>
    <t>@OxA-15518/OxA-15520</t>
  </si>
  <si>
    <t>OxA-17003</t>
  </si>
  <si>
    <t>@OxA-13324</t>
  </si>
  <si>
    <t>OxA-11152</t>
  </si>
  <si>
    <t>@OxA-17003</t>
  </si>
  <si>
    <t>OxA-15518</t>
  </si>
  <si>
    <t>@OxA-11152</t>
  </si>
  <si>
    <t>VERA-2536</t>
  </si>
  <si>
    <t>@OxA-15518</t>
  </si>
  <si>
    <t>VERA-2532</t>
  </si>
  <si>
    <t>@VERA-2536</t>
  </si>
  <si>
    <t>VERA-2538</t>
  </si>
  <si>
    <t>@VERA-2532</t>
  </si>
  <si>
    <t>OxA- 22127</t>
  </si>
  <si>
    <t>@VERA-2538</t>
  </si>
  <si>
    <t>OxA- 22128</t>
  </si>
  <si>
    <t>@OxA- 22127</t>
  </si>
  <si>
    <t>OxA-14403</t>
  </si>
  <si>
    <t>@OxA- 22128</t>
  </si>
  <si>
    <t>OxA-10398</t>
  </si>
  <si>
    <t>@OxA-14403</t>
  </si>
  <si>
    <t>VERA-1425</t>
  </si>
  <si>
    <t>@OxA-10398</t>
  </si>
  <si>
    <t>OxA-19509</t>
  </si>
  <si>
    <t>@VERA-1425</t>
  </si>
  <si>
    <t>BETA-177765</t>
  </si>
  <si>
    <t>@OxA-19509</t>
  </si>
  <si>
    <t>OxA-23790</t>
  </si>
  <si>
    <t>@BETA-177765</t>
  </si>
  <si>
    <t>VERA-2529</t>
  </si>
  <si>
    <t>@OxA-23790</t>
  </si>
  <si>
    <t>OxA-9694</t>
  </si>
  <si>
    <t>@VERA-2529</t>
  </si>
  <si>
    <t>OxA-11161</t>
  </si>
  <si>
    <t>@OxA-9694</t>
  </si>
  <si>
    <t>VERA-2534</t>
  </si>
  <si>
    <t>@OxA-11161</t>
  </si>
  <si>
    <t>OxA-11158</t>
  </si>
  <si>
    <t>@VERA-2534</t>
  </si>
  <si>
    <t>KIA-25284</t>
  </si>
  <si>
    <t>@OxA-11158</t>
  </si>
  <si>
    <t>GrA-47943</t>
  </si>
  <si>
    <t>@KIA-25284</t>
  </si>
  <si>
    <t>OxA-17005</t>
  </si>
  <si>
    <t>@GrA-47943</t>
  </si>
  <si>
    <t>OxA-14401</t>
  </si>
  <si>
    <t>@OxA-17005</t>
  </si>
  <si>
    <t>GrA-32581</t>
  </si>
  <si>
    <t>@OxA-14401</t>
  </si>
  <si>
    <t>OxA-21995</t>
  </si>
  <si>
    <t>@GrA-32581</t>
  </si>
  <si>
    <t>VERA-1835</t>
  </si>
  <si>
    <t>@OxA-21995</t>
  </si>
  <si>
    <t>VERA-2533</t>
  </si>
  <si>
    <t>@VERA-1835</t>
  </si>
  <si>
    <t>OxA-12771</t>
  </si>
  <si>
    <t>@VERA-2533</t>
  </si>
  <si>
    <t>OxA-21996</t>
  </si>
  <si>
    <t>@OxA-12771</t>
  </si>
  <si>
    <t>OxA-19532</t>
  </si>
  <si>
    <t>@OxA-21996</t>
  </si>
  <si>
    <t>OxA-17046</t>
  </si>
  <si>
    <t>@OxA-19532</t>
  </si>
  <si>
    <t>OxA-11062</t>
  </si>
  <si>
    <t>@OxA-17046</t>
  </si>
  <si>
    <t>OxA-17004</t>
  </si>
  <si>
    <t>@OxA-11062</t>
  </si>
  <si>
    <t>OxA-9695</t>
  </si>
  <si>
    <t>@OxA-17004</t>
  </si>
  <si>
    <t>OxA-19537</t>
  </si>
  <si>
    <t>@OxA-9695</t>
  </si>
  <si>
    <t>OxA-13917</t>
  </si>
  <si>
    <t>@OxA-19537</t>
  </si>
  <si>
    <t>KIA-25285</t>
  </si>
  <si>
    <t>OxA-17007 (repeat)</t>
  </si>
  <si>
    <t>@KIA-25285</t>
  </si>
  <si>
    <t>OxA-17006</t>
  </si>
  <si>
    <t>@OxA-17007 (repeat)</t>
  </si>
  <si>
    <t>OxA-19536</t>
  </si>
  <si>
    <t>@OxA-17006</t>
  </si>
  <si>
    <t>Agreement index: 48.7%</t>
  </si>
  <si>
    <t>OxA-11421</t>
  </si>
  <si>
    <t>@OxA-19536</t>
  </si>
  <si>
    <t>Agreement index: 45.1%</t>
  </si>
  <si>
    <t>@OxA-11421</t>
  </si>
  <si>
    <t>Agreement index: 51.5%</t>
  </si>
  <si>
    <t>BIRM-55</t>
  </si>
  <si>
    <t>OxA-11687</t>
  </si>
  <si>
    <t>@BIRM-55</t>
  </si>
  <si>
    <t>OxA-11971</t>
  </si>
  <si>
    <t>@OxA-11687</t>
  </si>
  <si>
    <t>OxA-11645</t>
  </si>
  <si>
    <t>@OxA-11971</t>
  </si>
  <si>
    <t>GrN-6204</t>
  </si>
  <si>
    <t>@OxA-11645</t>
  </si>
  <si>
    <t>OxA-11685</t>
  </si>
  <si>
    <t>@GrN-6204</t>
  </si>
  <si>
    <t>OxA-10397</t>
  </si>
  <si>
    <t>@OxA-11685</t>
  </si>
  <si>
    <t>OxA-11688</t>
  </si>
  <si>
    <t>@OxA-10397</t>
  </si>
  <si>
    <t>OxA-10234</t>
  </si>
  <si>
    <t>@OxA-11688</t>
  </si>
  <si>
    <t>OxA-9040</t>
  </si>
  <si>
    <t>@OxA-10234</t>
  </si>
  <si>
    <t>OxA-10235</t>
  </si>
  <si>
    <t>@OxA-9040</t>
  </si>
  <si>
    <t>OxA-10236</t>
  </si>
  <si>
    <t>@OxA-10235</t>
  </si>
  <si>
    <t>OxA-4270</t>
  </si>
  <si>
    <t>@OxA-10236</t>
  </si>
  <si>
    <t>AAR-4566</t>
  </si>
  <si>
    <t>@OxA-4270</t>
  </si>
  <si>
    <t>OxA-3723</t>
  </si>
  <si>
    <t>@AAR-4566</t>
  </si>
  <si>
    <t>OxA-11684</t>
  </si>
  <si>
    <t>@OxA-3723</t>
  </si>
  <si>
    <t>OxA-11597</t>
  </si>
  <si>
    <t>@OxA-11684</t>
  </si>
  <si>
    <t>K-4788</t>
  </si>
  <si>
    <t>@OxA-11597</t>
  </si>
  <si>
    <t>OxA-3615</t>
  </si>
  <si>
    <t>@K-4788</t>
  </si>
  <si>
    <t>OxA-11686</t>
  </si>
  <si>
    <t>@OxA-3615</t>
  </si>
  <si>
    <t>UZ-3798</t>
  </si>
  <si>
    <t>@OxA-11686</t>
  </si>
  <si>
    <t>OxA-11596</t>
  </si>
  <si>
    <t>@UZ-3798</t>
  </si>
  <si>
    <t>OxA-4605</t>
  </si>
  <si>
    <t>@OxA-11596</t>
  </si>
  <si>
    <t>AA-30361</t>
  </si>
  <si>
    <t>@OxA-4605</t>
  </si>
  <si>
    <t>OxA-10967</t>
  </si>
  <si>
    <t>@AA-30361</t>
  </si>
  <si>
    <t>Lu-945</t>
  </si>
  <si>
    <t>@OxA-10967</t>
  </si>
  <si>
    <t>BM-1904</t>
  </si>
  <si>
    <t>@Lu-945</t>
  </si>
  <si>
    <t>K-5660</t>
  </si>
  <si>
    <t>@BM-1904</t>
  </si>
  <si>
    <t>OxA-10194</t>
  </si>
  <si>
    <t>@K-5660</t>
  </si>
  <si>
    <t>AAR-4565</t>
  </si>
  <si>
    <t>@OxA-10194</t>
  </si>
  <si>
    <t>Lu-824</t>
  </si>
  <si>
    <t>@AAR-4565</t>
  </si>
  <si>
    <t>AA-51349</t>
  </si>
  <si>
    <t>@Lu-824</t>
  </si>
  <si>
    <t>OxA-12118</t>
  </si>
  <si>
    <t>@AA-51349</t>
  </si>
  <si>
    <t>OxA-4249</t>
  </si>
  <si>
    <t>@OxA-12118</t>
  </si>
  <si>
    <t>OxA-12016</t>
  </si>
  <si>
    <t>@OxA-4249</t>
  </si>
  <si>
    <t>OxA-4241</t>
  </si>
  <si>
    <t>@OxA-12016</t>
  </si>
  <si>
    <t>BM-1840</t>
  </si>
  <si>
    <t>@OxA-4241</t>
  </si>
  <si>
    <t>Ua-3547</t>
  </si>
  <si>
    <t>@BM-1840</t>
  </si>
  <si>
    <t>K-5657</t>
  </si>
  <si>
    <t>@Ua-3547</t>
  </si>
  <si>
    <t>AA-30362</t>
  </si>
  <si>
    <t>@K-5657</t>
  </si>
  <si>
    <t>K-5658</t>
  </si>
  <si>
    <t>@AA-30362</t>
  </si>
  <si>
    <t>UB-2699</t>
  </si>
  <si>
    <t>@K-5658</t>
  </si>
  <si>
    <t>OxA-11498</t>
  </si>
  <si>
    <t>@UB-2699</t>
  </si>
  <si>
    <t>AA-51350</t>
  </si>
  <si>
    <t>@OxA-11498</t>
  </si>
  <si>
    <t>@AA-51350</t>
  </si>
  <si>
    <t>sp</t>
  </si>
  <si>
    <t>region</t>
  </si>
  <si>
    <t>AMS</t>
  </si>
  <si>
    <t>calibrated</t>
  </si>
  <si>
    <t>phase</t>
  </si>
  <si>
    <t>short-faced bear</t>
  </si>
  <si>
    <t>Arctodus simus</t>
  </si>
  <si>
    <t>AK/YT</t>
  </si>
  <si>
    <t>ext</t>
  </si>
  <si>
    <t>✓</t>
  </si>
  <si>
    <t>bison X</t>
  </si>
  <si>
    <r>
      <t>Bison</t>
    </r>
    <r>
      <rPr>
        <sz val="12"/>
        <color theme="1"/>
        <rFont val="Calibri"/>
        <family val="2"/>
        <scheme val="minor"/>
      </rPr>
      <t xml:space="preserve"> </t>
    </r>
    <r>
      <rPr>
        <i/>
        <sz val="12"/>
        <color theme="1"/>
        <rFont val="Calibri"/>
        <scheme val="minor"/>
      </rPr>
      <t>n. sp.</t>
    </r>
  </si>
  <si>
    <t>EUROPE</t>
  </si>
  <si>
    <t>bison priscus</t>
  </si>
  <si>
    <t>Bison priscus</t>
  </si>
  <si>
    <t>Wide CI</t>
  </si>
  <si>
    <t>Used in constrained calculations</t>
  </si>
  <si>
    <t>woolly rhinoceros Rus</t>
  </si>
  <si>
    <t>Coelodonta antiquitatis</t>
  </si>
  <si>
    <t>EURASIA</t>
  </si>
  <si>
    <t>woolly rhinoceros Wra</t>
  </si>
  <si>
    <t>WRANGEL</t>
  </si>
  <si>
    <t>woolly rhinoceros Bri</t>
  </si>
  <si>
    <t>UK</t>
  </si>
  <si>
    <t>cave hyena</t>
  </si>
  <si>
    <t>Crocuta spelaea</t>
  </si>
  <si>
    <t>Europe</t>
  </si>
  <si>
    <t>horse</t>
  </si>
  <si>
    <t>Equus caballus</t>
  </si>
  <si>
    <t>NA</t>
  </si>
  <si>
    <t>stilt-legged horse</t>
  </si>
  <si>
    <t>Equus francisci</t>
  </si>
  <si>
    <t>Homo neanderthalensis</t>
  </si>
  <si>
    <t>mastodon</t>
  </si>
  <si>
    <t>Mammut americanum</t>
  </si>
  <si>
    <t>mammoth</t>
  </si>
  <si>
    <t>Mammuthus primigenius</t>
  </si>
  <si>
    <t>mammoth clade III</t>
  </si>
  <si>
    <t>giant deer</t>
  </si>
  <si>
    <t>Megaloceros giganteus</t>
  </si>
  <si>
    <t>muskox</t>
  </si>
  <si>
    <t>Ovibos moschatus</t>
  </si>
  <si>
    <t>Japanese elephant</t>
  </si>
  <si>
    <t>Palaeoloxodon naumanni</t>
  </si>
  <si>
    <t>JAPAN</t>
  </si>
  <si>
    <t>cave lion</t>
  </si>
  <si>
    <t>Panthera leo spelaea</t>
  </si>
  <si>
    <t>BERINGIA</t>
  </si>
  <si>
    <t>saiga antelope</t>
  </si>
  <si>
    <t>Saiga tatarica</t>
  </si>
  <si>
    <t>cave bear1</t>
  </si>
  <si>
    <t>Ursus spelaeus</t>
  </si>
  <si>
    <t>cave bear2</t>
  </si>
  <si>
    <t>phase calibration and GRIWM estimate not included in randomisations</t>
  </si>
  <si>
    <t>red deer</t>
  </si>
  <si>
    <t>Cervus elaphus</t>
  </si>
  <si>
    <t>mammoth clade I</t>
  </si>
  <si>
    <t>grizzly bear</t>
  </si>
  <si>
    <t>Ursus arctos</t>
  </si>
  <si>
    <t>cave bear</t>
  </si>
  <si>
    <t>AK/YT = Alaska/Yukon Territory (E. Beringia).</t>
  </si>
  <si>
    <t>common name</t>
  </si>
  <si>
    <t>extinction/invasion</t>
  </si>
  <si>
    <t>inv</t>
  </si>
  <si>
    <t>neandertal</t>
  </si>
  <si>
    <t>Special comments</t>
  </si>
  <si>
    <t>NA = North America</t>
  </si>
  <si>
    <t>Element</t>
  </si>
  <si>
    <t>Locality</t>
  </si>
  <si>
    <t>Region</t>
  </si>
  <si>
    <t>Country</t>
  </si>
  <si>
    <t>AMS Lab No.</t>
  </si>
  <si>
    <t>References</t>
  </si>
  <si>
    <t>cranium (CRH-95-3), YG-24.1</t>
  </si>
  <si>
    <t>Ophir Ck. (Dawson Loc. 77) (64.133ﬂN, 139.500ﬂW)</t>
  </si>
  <si>
    <t>YT</t>
  </si>
  <si>
    <t>CAN</t>
  </si>
  <si>
    <t>Beta-79852</t>
  </si>
  <si>
    <t>Harington CR. Annotated Bibliography of Quaternary Vertebrates of Northern North America, University of Toronto Press (2003).</t>
  </si>
  <si>
    <t>(F:AM 30492)</t>
  </si>
  <si>
    <t>Cleary Ck., Fairbanks area (65.000ﬂN, 147.000ﬂW)</t>
  </si>
  <si>
    <t>AK</t>
  </si>
  <si>
    <t>USA</t>
  </si>
  <si>
    <t>AA-17511</t>
  </si>
  <si>
    <t xml:space="preserve">R.E. Morlan, Canadian Archaeological Radiocarbon Database, Canadian Archaeological Association (2005) </t>
  </si>
  <si>
    <t>r. calcaneum (CMN 37957)</t>
  </si>
  <si>
    <t xml:space="preserve">Eldorado Ck, Dawson </t>
  </si>
  <si>
    <t>Wk-20235</t>
  </si>
  <si>
    <t>Krause J. et al. BMC Evol Biol 8:220 (2008).</t>
  </si>
  <si>
    <t>cranial bone (CR-91-5) (CMN 50367)</t>
  </si>
  <si>
    <t>Hunker Ck. (Dawson Loc. 37) (64.017ﬂN, 139.150ﬂW)</t>
  </si>
  <si>
    <t>TO-3707</t>
  </si>
  <si>
    <t>humerus (AMNH Alaska Bx35)</t>
  </si>
  <si>
    <t>Alaska</t>
  </si>
  <si>
    <t>Wk-20236</t>
  </si>
  <si>
    <t>SCE Bray PhD thesis, U. Adelaide (2011).</t>
  </si>
  <si>
    <t>(F:AM 30494)</t>
  </si>
  <si>
    <t>Ester Ck., Fairbanks area (65.000ﬂN, 145.000ﬂW)</t>
  </si>
  <si>
    <t>AA-17512</t>
  </si>
  <si>
    <t>cranium (CMN 7438)</t>
  </si>
  <si>
    <t>Gold Run Ck. (Dawson Loc. 31) (63ﬂ43.5'N, 138ﬂ48'W)</t>
  </si>
  <si>
    <t>TO-2696</t>
  </si>
  <si>
    <t>right ulna (CMN-49874)</t>
  </si>
  <si>
    <t>Hester Ck</t>
  </si>
  <si>
    <t>OxA-9259</t>
  </si>
  <si>
    <t>Barnes et al. Science 295:2267-2270 (2002).</t>
  </si>
  <si>
    <t>ulna (YT03/134, ACAD 1954A)</t>
  </si>
  <si>
    <t>Quartz Ck</t>
  </si>
  <si>
    <t>ANUA-38615</t>
  </si>
  <si>
    <t>left humerus (ROM:VP 43646)</t>
  </si>
  <si>
    <t>Ikpikpuk R., (68.000ﬂN, 150.000ﬂW)</t>
  </si>
  <si>
    <t>TO-2539</t>
  </si>
  <si>
    <t>(A-37-10)</t>
  </si>
  <si>
    <t>Upper Cleary Ck., Fairbanks area (65.080ﬂN, 147.333ﬂW)</t>
  </si>
  <si>
    <t>AA-17513</t>
  </si>
  <si>
    <t>humerus (CMN 37577)</t>
  </si>
  <si>
    <t>Lower Hunker Ck. (Dawson Loc. 10) (64.000ﬂN, 139.000ﬂW)</t>
  </si>
  <si>
    <t>?</t>
  </si>
  <si>
    <t>Birch Ck., N of Fairbanks</t>
  </si>
  <si>
    <t>AA-17515</t>
  </si>
  <si>
    <t>(AMNH 99209)</t>
  </si>
  <si>
    <t>Ester Ck., Fairbanks area (65.000ﬂN, 147.000ﬂW)</t>
  </si>
  <si>
    <t>AA-17514</t>
  </si>
  <si>
    <t>left metacarpal (CMN 42388)</t>
  </si>
  <si>
    <t>Sixtymile area (Sixtymile Loc. 3), 701 m asl.,  (64ﬂ1.00'N, 140ﬂ44'W)</t>
  </si>
  <si>
    <t>TO-2699</t>
  </si>
  <si>
    <t>Soubrier J, PhD Thesis, U. Adelaide 2012</t>
  </si>
  <si>
    <t>(All dates submitted for publication)</t>
  </si>
  <si>
    <t>GRIWM inv</t>
  </si>
  <si>
    <t>Reference</t>
  </si>
  <si>
    <t>Guthrie RD, Nature 441:207-209 (2006)</t>
  </si>
  <si>
    <t>Stuart &amp; Lister QSR 51:1-17 (2012).</t>
  </si>
  <si>
    <t>This is labelled 'Arctodus.sim' in black on the plot</t>
  </si>
  <si>
    <r>
      <t>This is labelled '</t>
    </r>
    <r>
      <rPr>
        <b/>
        <sz val="12"/>
        <color rgb="FF4F81BD"/>
        <rFont val="Calibri"/>
        <scheme val="minor"/>
      </rPr>
      <t>Bison.pri.Inv</t>
    </r>
    <r>
      <rPr>
        <b/>
        <sz val="12"/>
        <color rgb="FF000000"/>
        <rFont val="Calibri"/>
        <family val="2"/>
        <scheme val="minor"/>
      </rPr>
      <t>' in blue on the plot</t>
    </r>
  </si>
  <si>
    <r>
      <t>This is labelled '</t>
    </r>
    <r>
      <rPr>
        <b/>
        <sz val="12"/>
        <color rgb="FF4F81BD"/>
        <rFont val="Calibri"/>
        <scheme val="minor"/>
      </rPr>
      <t>Bison.pri</t>
    </r>
    <r>
      <rPr>
        <b/>
        <sz val="12"/>
        <color rgb="FF000000"/>
        <rFont val="Calibri"/>
        <family val="2"/>
        <scheme val="minor"/>
      </rPr>
      <t>' in blue on the plot</t>
    </r>
  </si>
  <si>
    <r>
      <t>These are labelled '</t>
    </r>
    <r>
      <rPr>
        <b/>
        <sz val="12"/>
        <color rgb="FF4F81BD"/>
        <rFont val="Calibri"/>
        <scheme val="minor"/>
      </rPr>
      <t>Bison.x</t>
    </r>
    <r>
      <rPr>
        <b/>
        <sz val="12"/>
        <color rgb="FF000000"/>
        <rFont val="Calibri"/>
        <family val="2"/>
        <scheme val="minor"/>
      </rPr>
      <t>' and '</t>
    </r>
    <r>
      <rPr>
        <b/>
        <sz val="12"/>
        <color rgb="FF4F81BD"/>
        <rFont val="Calibri"/>
        <scheme val="minor"/>
      </rPr>
      <t>Bison.x.Inv</t>
    </r>
    <r>
      <rPr>
        <b/>
        <sz val="12"/>
        <color rgb="FF000000"/>
        <rFont val="Calibri"/>
        <family val="2"/>
        <scheme val="minor"/>
      </rPr>
      <t>' in blue on the plot</t>
    </r>
  </si>
  <si>
    <t>This is labelled 'Cervus.ela.Inv' in black on the plot</t>
  </si>
  <si>
    <r>
      <t>This is labelled '</t>
    </r>
    <r>
      <rPr>
        <b/>
        <sz val="12"/>
        <color rgb="FF4F81BD"/>
        <rFont val="Calibri"/>
        <scheme val="minor"/>
      </rPr>
      <t>Coelod.ant.Bri</t>
    </r>
    <r>
      <rPr>
        <b/>
        <sz val="12"/>
        <color rgb="FF000000"/>
        <rFont val="Calibri"/>
        <family val="2"/>
        <scheme val="minor"/>
      </rPr>
      <t>' in blue on the plot</t>
    </r>
  </si>
  <si>
    <r>
      <t>This is labelled '</t>
    </r>
    <r>
      <rPr>
        <b/>
        <sz val="12"/>
        <color rgb="FF4F81BD"/>
        <rFont val="Calibri"/>
        <scheme val="minor"/>
      </rPr>
      <t>Coelod.ant.Rus</t>
    </r>
    <r>
      <rPr>
        <b/>
        <sz val="12"/>
        <color rgb="FF000000"/>
        <rFont val="Calibri"/>
        <family val="2"/>
        <scheme val="minor"/>
      </rPr>
      <t>' in blue on the plot</t>
    </r>
  </si>
  <si>
    <r>
      <t>This is labelled '</t>
    </r>
    <r>
      <rPr>
        <b/>
        <sz val="12"/>
        <color rgb="FF4F81BD"/>
        <rFont val="Calibri"/>
        <scheme val="minor"/>
      </rPr>
      <t>Coelod.ant.Wra</t>
    </r>
    <r>
      <rPr>
        <b/>
        <sz val="12"/>
        <color rgb="FF000000"/>
        <rFont val="Calibri"/>
        <family val="2"/>
        <scheme val="minor"/>
      </rPr>
      <t>' in blue on the plot</t>
    </r>
  </si>
  <si>
    <r>
      <t>This is labelled '</t>
    </r>
    <r>
      <rPr>
        <b/>
        <sz val="12"/>
        <color rgb="FF4F81BD"/>
        <rFont val="Calibri"/>
        <scheme val="minor"/>
      </rPr>
      <t>Croc.croc</t>
    </r>
    <r>
      <rPr>
        <b/>
        <sz val="12"/>
        <color rgb="FF000000"/>
        <rFont val="Calibri"/>
        <family val="2"/>
        <scheme val="minor"/>
      </rPr>
      <t>' in blue on the plot</t>
    </r>
  </si>
  <si>
    <t>Stuart and Lister, QSR 2013</t>
  </si>
  <si>
    <t>This is labelled 'Equus.cab' in black on the plot</t>
  </si>
  <si>
    <t>This is labelled 'Equus.fra' in black on the plot</t>
  </si>
  <si>
    <t>Guthrie RD, Nature 426: 169-171 (2003).</t>
  </si>
  <si>
    <r>
      <t>This is labelled '</t>
    </r>
    <r>
      <rPr>
        <b/>
        <sz val="12"/>
        <color rgb="FF4F81BD"/>
        <rFont val="Calibri"/>
        <scheme val="minor"/>
      </rPr>
      <t>Palaeolox.nau</t>
    </r>
    <r>
      <rPr>
        <b/>
        <sz val="12"/>
        <color rgb="FF000000"/>
        <rFont val="Calibri"/>
        <family val="2"/>
        <scheme val="minor"/>
      </rPr>
      <t>' in blue on the plot</t>
    </r>
  </si>
  <si>
    <t>Iwase A., et al. Quaternary International 255:114-124 (2012).</t>
  </si>
  <si>
    <r>
      <t>This is labelled as '</t>
    </r>
    <r>
      <rPr>
        <b/>
        <sz val="12"/>
        <color rgb="FF4F81BD"/>
        <rFont val="Calibri"/>
        <scheme val="minor"/>
      </rPr>
      <t>Mammuth.pri.I.Inv</t>
    </r>
    <r>
      <rPr>
        <b/>
        <sz val="12"/>
        <color rgb="FF000000"/>
        <rFont val="Calibri"/>
        <family val="2"/>
        <scheme val="minor"/>
      </rPr>
      <t>' in blue</t>
    </r>
  </si>
  <si>
    <t>Palkopoulou et al. PRSB 2013</t>
  </si>
  <si>
    <r>
      <t>This is labelled as '</t>
    </r>
    <r>
      <rPr>
        <b/>
        <sz val="12"/>
        <color rgb="FF4F81BD"/>
        <rFont val="Calibri"/>
        <scheme val="minor"/>
      </rPr>
      <t>Mammuth.pri.III</t>
    </r>
    <r>
      <rPr>
        <b/>
        <sz val="12"/>
        <color rgb="FF000000"/>
        <rFont val="Calibri"/>
        <family val="2"/>
        <scheme val="minor"/>
      </rPr>
      <t>' in blue</t>
    </r>
  </si>
  <si>
    <t>This is labelled 'Mammuth.pri' in black on the plot</t>
  </si>
  <si>
    <t>These dates only used for symbols across bottom of Fig 2</t>
  </si>
  <si>
    <t>Error</t>
  </si>
  <si>
    <t>Ref</t>
  </si>
  <si>
    <r>
      <t>This is labelled as '</t>
    </r>
    <r>
      <rPr>
        <b/>
        <sz val="12"/>
        <color rgb="FF4F81BD"/>
        <rFont val="Calibri"/>
        <scheme val="minor"/>
      </rPr>
      <t>Mammuth.pri</t>
    </r>
    <r>
      <rPr>
        <b/>
        <sz val="12"/>
        <color rgb="FF000000"/>
        <rFont val="Calibri"/>
        <family val="2"/>
        <scheme val="minor"/>
      </rPr>
      <t>' in blue, and is also used for mammoth symbols across bottom of Fig 2</t>
    </r>
  </si>
  <si>
    <t>Nikolskiy PA et al. Quaternary Science Reviews 30:2309-2328 (2011).</t>
  </si>
  <si>
    <t>Lorenzen et al. Nature 479:359-364 (2011).</t>
  </si>
  <si>
    <t>Ugan and Byers, Quaternary International 191:69-81 (2008): Nikolskiy PA et al. Quaternary Science Reviews 30:2309-2328 (2011): Lorenzen et al. Nature 479:359-364 (2011).</t>
  </si>
  <si>
    <t>Ugan and Byers, Quaternary International 191:69-81 (2008).</t>
  </si>
  <si>
    <t>All dates: Ugan and Byers, Quaternary International 191:69-81 (2008): Nikolskiy PA et al. Quaternary Science Reviews 30:2309-2328 (2011): Lorenzen et al. Nature 479:359-364 (2011).</t>
  </si>
  <si>
    <t>This is labelled 'Mammut.ame' in black on the plot</t>
  </si>
  <si>
    <t>Overmeyer, Fulton Co. IN</t>
  </si>
  <si>
    <t>Woodman and Athfield, Quaternary Research 72:359-363 (2009)</t>
  </si>
  <si>
    <t xml:space="preserve">Adams County, IL Quincy </t>
  </si>
  <si>
    <t>Illinois State Geological Survey, State Prarie Research Institute 2008</t>
  </si>
  <si>
    <t>Watkins Glen, Chemung Co. NY</t>
  </si>
  <si>
    <t>Hodgson,  Allmon, Nester, Sherpa, and Chiment, Palaeontographica Americana 61 (2008)</t>
  </si>
  <si>
    <t>Hiscock Site, Genesee Co. NY</t>
  </si>
  <si>
    <t>Laub, R.S. Bulletin of the Buffalo Society of Natural Sciences 37 (2003).</t>
  </si>
  <si>
    <t>Ellenville, Ulster Co. NY</t>
  </si>
  <si>
    <t>Feranec and Kozlowski, Radiocarbon 54:275-279 (2012)</t>
  </si>
  <si>
    <t>Ohio</t>
  </si>
  <si>
    <t>Redmond, B. G. and C. P. Mattevi. Current Research in the Pleistocene 20:110-111 (2003).</t>
  </si>
  <si>
    <t>Temple Hill Mastodon, Orange Co. NY</t>
  </si>
  <si>
    <t>Robinson, Burney and Burney, Ecological Monographs 75:295-315 (2005).</t>
  </si>
  <si>
    <t>Big Bone Lick, Boone Co. KY</t>
  </si>
  <si>
    <t xml:space="preserve">Tankersley, Waters, and Stafford, American Antiquity 74:558-567 (2009). </t>
  </si>
  <si>
    <t>Hyde Park, Dutchess Co. NY</t>
  </si>
  <si>
    <t xml:space="preserve">Robinson and Burney, Palaeontographica Americana 61:291-299 (2008).  </t>
  </si>
  <si>
    <t>Perkinsville, Steuben Co. NY</t>
  </si>
  <si>
    <t>North Java, Wyoming Co. NY</t>
  </si>
  <si>
    <t>Pirrello Mastodon,  Wayne Co. NY</t>
  </si>
  <si>
    <t>Arborio Mastodon, Orange Co. NY</t>
  </si>
  <si>
    <t>Tunkamoose Mastodon Tusk A, Orange Co. NY</t>
  </si>
  <si>
    <r>
      <t>This is labelled '</t>
    </r>
    <r>
      <rPr>
        <b/>
        <sz val="12"/>
        <color theme="4"/>
        <rFont val="Calibri"/>
        <scheme val="minor"/>
      </rPr>
      <t>Megaloceros.gig</t>
    </r>
    <r>
      <rPr>
        <b/>
        <sz val="12"/>
        <color theme="1"/>
        <rFont val="Calibri"/>
        <family val="2"/>
        <scheme val="minor"/>
      </rPr>
      <t>' in blue on the plot</t>
    </r>
  </si>
  <si>
    <t>Lab. #</t>
  </si>
  <si>
    <t>14C age BP</t>
  </si>
  <si>
    <t>error</t>
  </si>
  <si>
    <t>d13C%</t>
  </si>
  <si>
    <t>locality</t>
  </si>
  <si>
    <t>country</t>
  </si>
  <si>
    <t>stratigraphy</t>
  </si>
  <si>
    <t>material dated</t>
  </si>
  <si>
    <t>Brandesburton, Yorkshire</t>
  </si>
  <si>
    <t>England</t>
  </si>
  <si>
    <t>presumed Late Glacial sediments</t>
  </si>
  <si>
    <t>bone</t>
  </si>
  <si>
    <t>Stuart et al. Nature 2004</t>
  </si>
  <si>
    <t>-20.7</t>
  </si>
  <si>
    <t>The Cronk</t>
  </si>
  <si>
    <t>Isle of Man</t>
  </si>
  <si>
    <t>on beach</t>
  </si>
  <si>
    <t>antler tine</t>
  </si>
  <si>
    <t>-20.4</t>
  </si>
  <si>
    <t>Ballaugh area</t>
  </si>
  <si>
    <t>metatarsal</t>
  </si>
  <si>
    <t>-19.8</t>
  </si>
  <si>
    <t>Dockacres Quarry, nr Carnforth Lancashire</t>
  </si>
  <si>
    <t>Late Glacial sediments</t>
  </si>
  <si>
    <t>skull</t>
  </si>
  <si>
    <t>Kent’s Cavern, Devon</t>
  </si>
  <si>
    <t>cave sedimenta</t>
  </si>
  <si>
    <t>-19.9</t>
  </si>
  <si>
    <t xml:space="preserve">Beach between Ballyre/Glen Wyllin </t>
  </si>
  <si>
    <t>skull and antler bases</t>
  </si>
  <si>
    <t>-19.4</t>
  </si>
  <si>
    <t>Schlutup, Lübeck Ost</t>
  </si>
  <si>
    <t>N Germany</t>
  </si>
  <si>
    <t>femur from partial skeleton</t>
  </si>
  <si>
    <t>-20.3</t>
  </si>
  <si>
    <t>?locality</t>
  </si>
  <si>
    <t>shed antler</t>
  </si>
  <si>
    <t>-19.6</t>
  </si>
  <si>
    <t>Køge Bugt</t>
  </si>
  <si>
    <t>Denmark</t>
  </si>
  <si>
    <t>dredged outside Mosede Havn</t>
  </si>
  <si>
    <t>left mandible with m2</t>
  </si>
  <si>
    <t>-20.0</t>
  </si>
  <si>
    <t>Islay</t>
  </si>
  <si>
    <t>Scotland</t>
  </si>
  <si>
    <t>Aertebjerggård, Haslev</t>
  </si>
  <si>
    <t>found in drainage excavations</t>
  </si>
  <si>
    <t>left metacarpal</t>
  </si>
  <si>
    <t>Navtrup Mark, E of Haderslev</t>
  </si>
  <si>
    <t>excavated 1985, probably from peat between 2 gyttjas</t>
  </si>
  <si>
    <t>shed antler fragments</t>
  </si>
  <si>
    <t>Garransdaragh Bog, Co. Cork</t>
  </si>
  <si>
    <t>Ireland</t>
  </si>
  <si>
    <t>Lateglacial sediments in floor of tributary of R Lee</t>
  </si>
  <si>
    <t>Langelandsbaelt, off coast of Albuen, W of Nakskov</t>
  </si>
  <si>
    <t>found low water in dry summer 1954</t>
  </si>
  <si>
    <t xml:space="preserve">part shed antler </t>
  </si>
  <si>
    <t>Newhall Cave, Co. Clare</t>
  </si>
  <si>
    <t>Catacomb' 1st Stratum</t>
  </si>
  <si>
    <t>humerus</t>
  </si>
  <si>
    <t>-20.5</t>
  </si>
  <si>
    <t>Magheramorne, Larne Lough</t>
  </si>
  <si>
    <t>from sea bed</t>
  </si>
  <si>
    <t>left metatarsal</t>
  </si>
  <si>
    <t>Lymosen, Haderslev Jutland</t>
  </si>
  <si>
    <t>excavated 1986</t>
  </si>
  <si>
    <t>partial skeleton</t>
  </si>
  <si>
    <t>Lüdersdorf</t>
  </si>
  <si>
    <t>peat (atttached matrix)</t>
  </si>
  <si>
    <t>Endingen, Nordvorpommern</t>
  </si>
  <si>
    <t>antler</t>
  </si>
  <si>
    <t>-20.2</t>
  </si>
  <si>
    <t>Killuragh Cave, Co. Limerick</t>
  </si>
  <si>
    <t>phalanx</t>
  </si>
  <si>
    <t>-21</t>
  </si>
  <si>
    <t>Close-y-Garey</t>
  </si>
  <si>
    <t>kettle hole, in situ</t>
  </si>
  <si>
    <t>atlas, from skeleton</t>
  </si>
  <si>
    <t>-20.8</t>
  </si>
  <si>
    <t>Ballaugh</t>
  </si>
  <si>
    <t>Late Glacial sediments, found 1819</t>
  </si>
  <si>
    <t>antler, from skeleton</t>
  </si>
  <si>
    <t xml:space="preserve">Bonnarps mosse, 10km SE of Malmö </t>
  </si>
  <si>
    <t>S Sweden</t>
  </si>
  <si>
    <t xml:space="preserve">found 1970 in bottom of 0.5 m organic layer above calcareous sediments, clay and gravel. </t>
  </si>
  <si>
    <t>right metatarsal</t>
  </si>
  <si>
    <t>no locality</t>
  </si>
  <si>
    <t>Hesselagergård, N of Svendborg</t>
  </si>
  <si>
    <t>found during peat cutting</t>
  </si>
  <si>
    <t>cranial frag. with antler bases</t>
  </si>
  <si>
    <t>-18.8</t>
  </si>
  <si>
    <t>Stora Slågarp, 20 km SSE Malmö</t>
  </si>
  <si>
    <t>found ploughing</t>
  </si>
  <si>
    <t>part left antler</t>
  </si>
  <si>
    <t>Højbjergsminde, NW of Svenborg</t>
  </si>
  <si>
    <t>found during digging for drainage, 1995</t>
  </si>
  <si>
    <t>part shed antlert</t>
  </si>
  <si>
    <t xml:space="preserve">Hindby Mosse, 4 km S of Malmö </t>
  </si>
  <si>
    <t>3m below surface in sand with clay and humus, below clay gyttja, calcareous gyttja, peat and filling. Pollen inc reworked. Found 1972 during road construction about 150 m E of "Malmo Djursjukkhus"</t>
  </si>
  <si>
    <t>-22.4</t>
  </si>
  <si>
    <t xml:space="preserve">-20.5 </t>
  </si>
  <si>
    <t>Glen Wyllin</t>
  </si>
  <si>
    <t>femur shaft (immature)</t>
  </si>
  <si>
    <t>Ballynamintra Cave, Co. Waterford</t>
  </si>
  <si>
    <t>Layer 2, in hollow in stalagmite florr</t>
  </si>
  <si>
    <t>ulna</t>
  </si>
  <si>
    <t>-20.6</t>
  </si>
  <si>
    <t>Milewater Dock, Belfast</t>
  </si>
  <si>
    <t>probably dredged from dock</t>
  </si>
  <si>
    <t>skull fragments</t>
  </si>
  <si>
    <t>Kilgreany Cave, Co. Waterford</t>
  </si>
  <si>
    <t>top of 'Brown Earth', level KE2</t>
  </si>
  <si>
    <t>2nd phalanx</t>
  </si>
  <si>
    <t>rib</t>
  </si>
  <si>
    <t>Östra Grevie Folkhögskola, 18 km SSE of Malmo centre</t>
  </si>
  <si>
    <t>grey-green clay gyttja. Pollen by Mohren early part of Allerod</t>
  </si>
  <si>
    <t>Fladmosen, Holsteinborg, E of Skaelskør</t>
  </si>
  <si>
    <t>found in bog 1948, pollen by H Krogh zone II Allerod</t>
  </si>
  <si>
    <t>several skeletal elements of adult female  and a few bones of 2 juveniles</t>
  </si>
  <si>
    <t>Vaevlinge, S of Bogense</t>
  </si>
  <si>
    <t xml:space="preserve">found during digging for drainage, 1938. </t>
  </si>
  <si>
    <t>-</t>
  </si>
  <si>
    <t>Ballybetagh, Co. Dublin</t>
  </si>
  <si>
    <t>mandible</t>
  </si>
  <si>
    <t>River Cree, Galloway</t>
  </si>
  <si>
    <t>found in river bed</t>
  </si>
  <si>
    <t>-21.9</t>
  </si>
  <si>
    <t>All data about radiocarbon dates from Higham et al. Nature, 2014</t>
  </si>
  <si>
    <t>Campos et al., PNAS 107:5675-5680 (2010).</t>
  </si>
  <si>
    <r>
      <t>This is labelled '</t>
    </r>
    <r>
      <rPr>
        <b/>
        <sz val="12"/>
        <color theme="4"/>
        <rFont val="Calibri"/>
        <scheme val="minor"/>
      </rPr>
      <t>Ovibos.mos</t>
    </r>
    <r>
      <rPr>
        <b/>
        <sz val="12"/>
        <color theme="1"/>
        <rFont val="Calibri"/>
        <family val="2"/>
        <scheme val="minor"/>
      </rPr>
      <t>' in blue on the plot</t>
    </r>
  </si>
  <si>
    <r>
      <t>This is labelled '</t>
    </r>
    <r>
      <rPr>
        <b/>
        <sz val="12"/>
        <rFont val="Calibri"/>
        <scheme val="minor"/>
      </rPr>
      <t>Panth.leo.Ber</t>
    </r>
    <r>
      <rPr>
        <b/>
        <sz val="12"/>
        <color theme="1"/>
        <rFont val="Calibri"/>
        <family val="2"/>
        <scheme val="minor"/>
      </rPr>
      <t>' in black on the plot</t>
    </r>
  </si>
  <si>
    <t>Barnett et al. Mol. Ecol. 18:1668-1677 (2009)</t>
  </si>
  <si>
    <r>
      <t>This is labelled '</t>
    </r>
    <r>
      <rPr>
        <b/>
        <sz val="12"/>
        <rFont val="Calibri"/>
        <scheme val="minor"/>
      </rPr>
      <t>Panth.leo.Ber.Inv</t>
    </r>
    <r>
      <rPr>
        <b/>
        <sz val="12"/>
        <color theme="1"/>
        <rFont val="Calibri"/>
        <family val="2"/>
        <scheme val="minor"/>
      </rPr>
      <t>' in black on the plot</t>
    </r>
  </si>
  <si>
    <t>Barnett et al. Mol. Ecol. 18:1668-1677 (2009): Stuart &amp; Lister, QSR 30:2329-2340 (2011): Dalen L. pers. comm. (submitted)</t>
  </si>
  <si>
    <r>
      <t>This is labelled '</t>
    </r>
    <r>
      <rPr>
        <b/>
        <sz val="12"/>
        <rFont val="Calibri"/>
        <scheme val="minor"/>
      </rPr>
      <t>Panth.leo.spe</t>
    </r>
    <r>
      <rPr>
        <b/>
        <sz val="12"/>
        <color theme="1"/>
        <rFont val="Calibri"/>
        <family val="2"/>
        <scheme val="minor"/>
      </rPr>
      <t>' in black on the plot</t>
    </r>
  </si>
  <si>
    <t>Stuart &amp; Lister, QSR 30:2329-2340 (2011).</t>
  </si>
  <si>
    <r>
      <t>This is labelled '</t>
    </r>
    <r>
      <rPr>
        <b/>
        <sz val="12"/>
        <color theme="4"/>
        <rFont val="Calibri"/>
        <scheme val="minor"/>
      </rPr>
      <t>Panth.leo.spe</t>
    </r>
    <r>
      <rPr>
        <b/>
        <sz val="12"/>
        <color theme="1"/>
        <rFont val="Calibri"/>
        <family val="2"/>
        <scheme val="minor"/>
      </rPr>
      <t>' in blue on the plot</t>
    </r>
  </si>
  <si>
    <t>This is labelled 'Saiga.tat' in black on the plot</t>
  </si>
  <si>
    <r>
      <t>This is labelled '</t>
    </r>
    <r>
      <rPr>
        <b/>
        <sz val="12"/>
        <color theme="3"/>
        <rFont val="Calibri"/>
        <scheme val="minor"/>
      </rPr>
      <t>Saiga.tat</t>
    </r>
    <r>
      <rPr>
        <b/>
        <sz val="12"/>
        <color theme="1"/>
        <rFont val="Calibri"/>
        <family val="2"/>
        <scheme val="minor"/>
      </rPr>
      <t>' in blue on the plot</t>
    </r>
  </si>
  <si>
    <t>Campos et al., Mol. Ecology 19:4863-4875 (2010).</t>
  </si>
  <si>
    <r>
      <t>This is labelled '</t>
    </r>
    <r>
      <rPr>
        <b/>
        <sz val="12"/>
        <color rgb="FF4F81BD"/>
        <rFont val="Calibri"/>
        <scheme val="minor"/>
      </rPr>
      <t>Ursus.spe2</t>
    </r>
    <r>
      <rPr>
        <b/>
        <sz val="12"/>
        <color rgb="FF000000"/>
        <rFont val="Calibri"/>
        <family val="2"/>
        <scheme val="minor"/>
      </rPr>
      <t>' in blue on the plot</t>
    </r>
  </si>
  <si>
    <t>Hofreiter et al. Current Biology 17:R122 (2007).</t>
  </si>
  <si>
    <r>
      <t>This is labelled '</t>
    </r>
    <r>
      <rPr>
        <b/>
        <sz val="12"/>
        <color rgb="FF4F81BD"/>
        <rFont val="Calibri"/>
        <scheme val="minor"/>
      </rPr>
      <t>Ursus.spe.Inv</t>
    </r>
    <r>
      <rPr>
        <b/>
        <sz val="12"/>
        <color rgb="FF000000"/>
        <rFont val="Calibri"/>
        <family val="2"/>
        <scheme val="minor"/>
      </rPr>
      <t>' in blue on the plot</t>
    </r>
  </si>
  <si>
    <r>
      <t>This is labelled '</t>
    </r>
    <r>
      <rPr>
        <b/>
        <sz val="12"/>
        <color rgb="FF4F81BD"/>
        <rFont val="Calibri"/>
        <scheme val="minor"/>
      </rPr>
      <t>Ursus.spe.Eur</t>
    </r>
    <r>
      <rPr>
        <b/>
        <sz val="12"/>
        <color rgb="FF000000"/>
        <rFont val="Calibri"/>
        <family val="2"/>
        <scheme val="minor"/>
      </rPr>
      <t>' in blue on the plot</t>
    </r>
  </si>
  <si>
    <t>Pacher &amp; Stuart, Boreas 38:189-206 (2009).</t>
  </si>
  <si>
    <t>This is labelled 'Ursus.arc.Inv' in black on the plot</t>
  </si>
  <si>
    <r>
      <t xml:space="preserve">This is labelled </t>
    </r>
    <r>
      <rPr>
        <b/>
        <sz val="12"/>
        <color theme="3" tint="0.59999389629810485"/>
        <rFont val="Calibri"/>
        <scheme val="minor"/>
      </rPr>
      <t>Homo.nea</t>
    </r>
    <r>
      <rPr>
        <b/>
        <sz val="12"/>
        <color theme="1"/>
        <rFont val="Calibri"/>
        <family val="2"/>
        <scheme val="minor"/>
      </rPr>
      <t>' in blue on the plot</t>
    </r>
  </si>
  <si>
    <t>Ersmark et al. Open Quaternary (2015)</t>
  </si>
  <si>
    <t>11500±160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</si>
</sst>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TimesNewRomanPSMT"/>
      <family val="1"/>
    </font>
    <font>
      <b/>
      <sz val="11"/>
      <color theme="1"/>
      <name val="Calibri"/>
      <family val="2"/>
      <scheme val="minor"/>
    </font>
    <font>
      <b/>
      <sz val="11"/>
      <color rgb="FF000000"/>
      <name val="Arial"/>
    </font>
    <font>
      <b/>
      <vertAlign val="subscript"/>
      <sz val="11"/>
      <color rgb="FF000000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sz val="12"/>
      <color rgb="FFFF0000"/>
      <name val="Calibri"/>
      <family val="2"/>
      <scheme val="minor"/>
    </font>
    <font>
      <i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Zapf Dingbats"/>
      <family val="2"/>
    </font>
    <font>
      <i/>
      <sz val="12"/>
      <color theme="1"/>
      <name val="Calibri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scheme val="minor"/>
    </font>
    <font>
      <sz val="11"/>
      <color rgb="FFFF0000"/>
      <name val="Zapf Dingbats"/>
    </font>
    <font>
      <b/>
      <sz val="12"/>
      <name val="Calibri"/>
      <scheme val="minor"/>
    </font>
    <font>
      <b/>
      <sz val="12"/>
      <color rgb="FF000000"/>
      <name val="Calibri"/>
      <family val="2"/>
      <scheme val="minor"/>
    </font>
    <font>
      <b/>
      <sz val="12"/>
      <color rgb="FF4F81BD"/>
      <name val="Calibri"/>
      <scheme val="minor"/>
    </font>
    <font>
      <sz val="12"/>
      <name val="Calibri"/>
      <scheme val="minor"/>
    </font>
    <font>
      <b/>
      <sz val="11"/>
      <color rgb="FF000000"/>
      <name val="Calibri"/>
      <family val="2"/>
      <scheme val="minor"/>
    </font>
    <font>
      <sz val="11"/>
      <name val="Calibri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theme="4"/>
      <name val="Calibri"/>
      <scheme val="minor"/>
    </font>
    <font>
      <b/>
      <sz val="12"/>
      <color theme="3"/>
      <name val="Calibri"/>
      <scheme val="minor"/>
    </font>
    <font>
      <b/>
      <sz val="12"/>
      <color theme="3" tint="0.59999389629810485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25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1" fontId="0" fillId="0" borderId="0" xfId="0" applyNumberFormat="1"/>
    <xf numFmtId="0" fontId="3" fillId="0" borderId="0" xfId="0" applyFont="1"/>
    <xf numFmtId="1" fontId="3" fillId="0" borderId="0" xfId="0" applyNumberFormat="1" applyFont="1"/>
    <xf numFmtId="0" fontId="4" fillId="0" borderId="0" xfId="0" applyFont="1"/>
    <xf numFmtId="0" fontId="5" fillId="2" borderId="0" xfId="0" applyFont="1" applyFill="1"/>
    <xf numFmtId="0" fontId="5" fillId="0" borderId="0" xfId="0" applyFont="1"/>
    <xf numFmtId="0" fontId="0" fillId="2" borderId="0" xfId="0" applyFill="1"/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3" fillId="3" borderId="0" xfId="0" applyNumberFormat="1" applyFont="1" applyFill="1"/>
    <xf numFmtId="1" fontId="3" fillId="2" borderId="0" xfId="0" applyNumberFormat="1" applyFont="1" applyFill="1"/>
    <xf numFmtId="1" fontId="0" fillId="2" borderId="0" xfId="0" applyNumberFormat="1" applyFill="1"/>
    <xf numFmtId="0" fontId="7" fillId="0" borderId="0" xfId="0" applyFont="1"/>
    <xf numFmtId="0" fontId="10" fillId="0" borderId="0" xfId="0" applyFont="1" applyAlignment="1">
      <alignment vertical="top"/>
    </xf>
    <xf numFmtId="0" fontId="11" fillId="0" borderId="0" xfId="0" applyFont="1"/>
    <xf numFmtId="0" fontId="10" fillId="0" borderId="0" xfId="0" applyFont="1"/>
    <xf numFmtId="0" fontId="11" fillId="0" borderId="0" xfId="0" applyFont="1" applyAlignment="1">
      <alignment vertical="top"/>
    </xf>
    <xf numFmtId="0" fontId="9" fillId="0" borderId="0" xfId="0" applyFont="1"/>
    <xf numFmtId="0" fontId="10" fillId="0" borderId="0" xfId="1781"/>
    <xf numFmtId="1" fontId="0" fillId="2" borderId="0" xfId="0" applyNumberFormat="1" applyFill="1" applyAlignment="1">
      <alignment horizontal="center"/>
    </xf>
    <xf numFmtId="0" fontId="12" fillId="0" borderId="0" xfId="0" applyFont="1"/>
    <xf numFmtId="0" fontId="6" fillId="0" borderId="0" xfId="0" applyFont="1"/>
    <xf numFmtId="0" fontId="13" fillId="0" borderId="0" xfId="0" applyFont="1"/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center"/>
    </xf>
    <xf numFmtId="0" fontId="14" fillId="0" borderId="0" xfId="0" applyFont="1"/>
    <xf numFmtId="0" fontId="19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" fontId="0" fillId="4" borderId="0" xfId="0" applyNumberFormat="1" applyFill="1"/>
    <xf numFmtId="1" fontId="3" fillId="4" borderId="0" xfId="0" applyNumberFormat="1" applyFont="1" applyFill="1"/>
    <xf numFmtId="1" fontId="20" fillId="4" borderId="0" xfId="0" applyNumberFormat="1" applyFont="1" applyFill="1"/>
    <xf numFmtId="0" fontId="21" fillId="0" borderId="0" xfId="0" applyFont="1"/>
    <xf numFmtId="0" fontId="0" fillId="0" borderId="0" xfId="0" applyAlignment="1">
      <alignment horizontal="left"/>
    </xf>
    <xf numFmtId="0" fontId="14" fillId="0" borderId="0" xfId="0" applyFont="1" applyAlignment="1">
      <alignment horizontal="left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vertical="top"/>
    </xf>
    <xf numFmtId="0" fontId="10" fillId="0" borderId="0" xfId="0" quotePrefix="1" applyFont="1" applyAlignment="1">
      <alignment horizontal="center" vertical="top"/>
    </xf>
    <xf numFmtId="0" fontId="10" fillId="0" borderId="0" xfId="0" quotePrefix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 vertical="top"/>
    </xf>
    <xf numFmtId="1" fontId="3" fillId="5" borderId="0" xfId="0" applyNumberFormat="1" applyFont="1" applyFill="1"/>
    <xf numFmtId="0" fontId="6" fillId="0" borderId="0" xfId="0" applyFont="1" applyAlignment="1">
      <alignment horizontal="center"/>
    </xf>
  </cellXfs>
  <cellStyles count="254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Followed Hyperlink" xfId="2295" builtinId="9" hidden="1"/>
    <cellStyle name="Followed Hyperlink" xfId="2297" builtinId="9" hidden="1"/>
    <cellStyle name="Followed Hyperlink" xfId="2299" builtinId="9" hidden="1"/>
    <cellStyle name="Followed Hyperlink" xfId="2301" builtinId="9" hidden="1"/>
    <cellStyle name="Followed Hyperlink" xfId="2303" builtinId="9" hidden="1"/>
    <cellStyle name="Followed Hyperlink" xfId="2305" builtinId="9" hidden="1"/>
    <cellStyle name="Followed Hyperlink" xfId="2307" builtinId="9" hidden="1"/>
    <cellStyle name="Followed Hyperlink" xfId="2309" builtinId="9" hidden="1"/>
    <cellStyle name="Followed Hyperlink" xfId="2311" builtinId="9" hidden="1"/>
    <cellStyle name="Followed Hyperlink" xfId="2313" builtinId="9" hidden="1"/>
    <cellStyle name="Followed Hyperlink" xfId="2315" builtinId="9" hidden="1"/>
    <cellStyle name="Followed Hyperlink" xfId="2317" builtinId="9" hidden="1"/>
    <cellStyle name="Followed Hyperlink" xfId="2319" builtinId="9" hidden="1"/>
    <cellStyle name="Followed Hyperlink" xfId="2321" builtinId="9" hidden="1"/>
    <cellStyle name="Followed Hyperlink" xfId="2323" builtinId="9" hidden="1"/>
    <cellStyle name="Followed Hyperlink" xfId="2325" builtinId="9" hidden="1"/>
    <cellStyle name="Followed Hyperlink" xfId="2327" builtinId="9" hidden="1"/>
    <cellStyle name="Followed Hyperlink" xfId="2329" builtinId="9" hidden="1"/>
    <cellStyle name="Followed Hyperlink" xfId="2331" builtinId="9" hidden="1"/>
    <cellStyle name="Followed Hyperlink" xfId="2333" builtinId="9" hidden="1"/>
    <cellStyle name="Followed Hyperlink" xfId="2335" builtinId="9" hidden="1"/>
    <cellStyle name="Followed Hyperlink" xfId="2337" builtinId="9" hidden="1"/>
    <cellStyle name="Followed Hyperlink" xfId="2339" builtinId="9" hidden="1"/>
    <cellStyle name="Followed Hyperlink" xfId="2341" builtinId="9" hidden="1"/>
    <cellStyle name="Followed Hyperlink" xfId="2343" builtinId="9" hidden="1"/>
    <cellStyle name="Followed Hyperlink" xfId="2345" builtinId="9" hidden="1"/>
    <cellStyle name="Followed Hyperlink" xfId="2347" builtinId="9" hidden="1"/>
    <cellStyle name="Followed Hyperlink" xfId="2349" builtinId="9" hidden="1"/>
    <cellStyle name="Followed Hyperlink" xfId="2351" builtinId="9" hidden="1"/>
    <cellStyle name="Followed Hyperlink" xfId="2353" builtinId="9" hidden="1"/>
    <cellStyle name="Followed Hyperlink" xfId="2355" builtinId="9" hidden="1"/>
    <cellStyle name="Followed Hyperlink" xfId="2357" builtinId="9" hidden="1"/>
    <cellStyle name="Followed Hyperlink" xfId="2359" builtinId="9" hidden="1"/>
    <cellStyle name="Followed Hyperlink" xfId="2361" builtinId="9" hidden="1"/>
    <cellStyle name="Followed Hyperlink" xfId="2363" builtinId="9" hidden="1"/>
    <cellStyle name="Followed Hyperlink" xfId="2365" builtinId="9" hidden="1"/>
    <cellStyle name="Followed Hyperlink" xfId="2367" builtinId="9" hidden="1"/>
    <cellStyle name="Followed Hyperlink" xfId="2369" builtinId="9" hidden="1"/>
    <cellStyle name="Followed Hyperlink" xfId="2371" builtinId="9" hidden="1"/>
    <cellStyle name="Followed Hyperlink" xfId="2373" builtinId="9" hidden="1"/>
    <cellStyle name="Followed Hyperlink" xfId="2375" builtinId="9" hidden="1"/>
    <cellStyle name="Followed Hyperlink" xfId="2377" builtinId="9" hidden="1"/>
    <cellStyle name="Followed Hyperlink" xfId="2379" builtinId="9" hidden="1"/>
    <cellStyle name="Followed Hyperlink" xfId="2381" builtinId="9" hidden="1"/>
    <cellStyle name="Followed Hyperlink" xfId="2383" builtinId="9" hidden="1"/>
    <cellStyle name="Followed Hyperlink" xfId="2385" builtinId="9" hidden="1"/>
    <cellStyle name="Followed Hyperlink" xfId="2387" builtinId="9" hidden="1"/>
    <cellStyle name="Followed Hyperlink" xfId="2389" builtinId="9" hidden="1"/>
    <cellStyle name="Followed Hyperlink" xfId="2391" builtinId="9" hidden="1"/>
    <cellStyle name="Followed Hyperlink" xfId="2393" builtinId="9" hidden="1"/>
    <cellStyle name="Followed Hyperlink" xfId="2395" builtinId="9" hidden="1"/>
    <cellStyle name="Followed Hyperlink" xfId="2397" builtinId="9" hidden="1"/>
    <cellStyle name="Followed Hyperlink" xfId="2399" builtinId="9" hidden="1"/>
    <cellStyle name="Followed Hyperlink" xfId="2401" builtinId="9" hidden="1"/>
    <cellStyle name="Followed Hyperlink" xfId="2403" builtinId="9" hidden="1"/>
    <cellStyle name="Followed Hyperlink" xfId="2405" builtinId="9" hidden="1"/>
    <cellStyle name="Followed Hyperlink" xfId="2407" builtinId="9" hidden="1"/>
    <cellStyle name="Followed Hyperlink" xfId="2409" builtinId="9" hidden="1"/>
    <cellStyle name="Followed Hyperlink" xfId="2411" builtinId="9" hidden="1"/>
    <cellStyle name="Followed Hyperlink" xfId="2413" builtinId="9" hidden="1"/>
    <cellStyle name="Followed Hyperlink" xfId="2415" builtinId="9" hidden="1"/>
    <cellStyle name="Followed Hyperlink" xfId="2417" builtinId="9" hidden="1"/>
    <cellStyle name="Followed Hyperlink" xfId="2419" builtinId="9" hidden="1"/>
    <cellStyle name="Followed Hyperlink" xfId="2421" builtinId="9" hidden="1"/>
    <cellStyle name="Followed Hyperlink" xfId="2423" builtinId="9" hidden="1"/>
    <cellStyle name="Followed Hyperlink" xfId="2425" builtinId="9" hidden="1"/>
    <cellStyle name="Followed Hyperlink" xfId="2427" builtinId="9" hidden="1"/>
    <cellStyle name="Followed Hyperlink" xfId="2429" builtinId="9" hidden="1"/>
    <cellStyle name="Followed Hyperlink" xfId="2431" builtinId="9" hidden="1"/>
    <cellStyle name="Followed Hyperlink" xfId="2433" builtinId="9" hidden="1"/>
    <cellStyle name="Followed Hyperlink" xfId="2435" builtinId="9" hidden="1"/>
    <cellStyle name="Followed Hyperlink" xfId="2437" builtinId="9" hidden="1"/>
    <cellStyle name="Followed Hyperlink" xfId="2439" builtinId="9" hidden="1"/>
    <cellStyle name="Followed Hyperlink" xfId="2441" builtinId="9" hidden="1"/>
    <cellStyle name="Followed Hyperlink" xfId="2443" builtinId="9" hidden="1"/>
    <cellStyle name="Followed Hyperlink" xfId="2445" builtinId="9" hidden="1"/>
    <cellStyle name="Followed Hyperlink" xfId="2447" builtinId="9" hidden="1"/>
    <cellStyle name="Followed Hyperlink" xfId="2449" builtinId="9" hidden="1"/>
    <cellStyle name="Followed Hyperlink" xfId="2451" builtinId="9" hidden="1"/>
    <cellStyle name="Followed Hyperlink" xfId="2453" builtinId="9" hidden="1"/>
    <cellStyle name="Followed Hyperlink" xfId="2455" builtinId="9" hidden="1"/>
    <cellStyle name="Followed Hyperlink" xfId="2457" builtinId="9" hidden="1"/>
    <cellStyle name="Followed Hyperlink" xfId="2459" builtinId="9" hidden="1"/>
    <cellStyle name="Followed Hyperlink" xfId="2461" builtinId="9" hidden="1"/>
    <cellStyle name="Followed Hyperlink" xfId="2463" builtinId="9" hidden="1"/>
    <cellStyle name="Followed Hyperlink" xfId="2465" builtinId="9" hidden="1"/>
    <cellStyle name="Followed Hyperlink" xfId="2467" builtinId="9" hidden="1"/>
    <cellStyle name="Followed Hyperlink" xfId="2469" builtinId="9" hidden="1"/>
    <cellStyle name="Followed Hyperlink" xfId="2471" builtinId="9" hidden="1"/>
    <cellStyle name="Followed Hyperlink" xfId="2473" builtinId="9" hidden="1"/>
    <cellStyle name="Followed Hyperlink" xfId="2475" builtinId="9" hidden="1"/>
    <cellStyle name="Followed Hyperlink" xfId="2477" builtinId="9" hidden="1"/>
    <cellStyle name="Followed Hyperlink" xfId="2479" builtinId="9" hidden="1"/>
    <cellStyle name="Followed Hyperlink" xfId="2481" builtinId="9" hidden="1"/>
    <cellStyle name="Followed Hyperlink" xfId="2483" builtinId="9" hidden="1"/>
    <cellStyle name="Followed Hyperlink" xfId="2485" builtinId="9" hidden="1"/>
    <cellStyle name="Followed Hyperlink" xfId="2487" builtinId="9" hidden="1"/>
    <cellStyle name="Followed Hyperlink" xfId="2489" builtinId="9" hidden="1"/>
    <cellStyle name="Followed Hyperlink" xfId="2491" builtinId="9" hidden="1"/>
    <cellStyle name="Followed Hyperlink" xfId="2493" builtinId="9" hidden="1"/>
    <cellStyle name="Followed Hyperlink" xfId="2495" builtinId="9" hidden="1"/>
    <cellStyle name="Followed Hyperlink" xfId="2497" builtinId="9" hidden="1"/>
    <cellStyle name="Followed Hyperlink" xfId="2499" builtinId="9" hidden="1"/>
    <cellStyle name="Followed Hyperlink" xfId="2501" builtinId="9" hidden="1"/>
    <cellStyle name="Followed Hyperlink" xfId="2503" builtinId="9" hidden="1"/>
    <cellStyle name="Followed Hyperlink" xfId="2505" builtinId="9" hidden="1"/>
    <cellStyle name="Followed Hyperlink" xfId="2507" builtinId="9" hidden="1"/>
    <cellStyle name="Followed Hyperlink" xfId="2509" builtinId="9" hidden="1"/>
    <cellStyle name="Followed Hyperlink" xfId="2511" builtinId="9" hidden="1"/>
    <cellStyle name="Followed Hyperlink" xfId="2513" builtinId="9" hidden="1"/>
    <cellStyle name="Followed Hyperlink" xfId="2515" builtinId="9" hidden="1"/>
    <cellStyle name="Followed Hyperlink" xfId="2517" builtinId="9" hidden="1"/>
    <cellStyle name="Followed Hyperlink" xfId="2519" builtinId="9" hidden="1"/>
    <cellStyle name="Followed Hyperlink" xfId="2521" builtinId="9" hidden="1"/>
    <cellStyle name="Followed Hyperlink" xfId="2523" builtinId="9" hidden="1"/>
    <cellStyle name="Followed Hyperlink" xfId="2525" builtinId="9" hidden="1"/>
    <cellStyle name="Followed Hyperlink" xfId="2527" builtinId="9" hidden="1"/>
    <cellStyle name="Followed Hyperlink" xfId="2529" builtinId="9" hidden="1"/>
    <cellStyle name="Followed Hyperlink" xfId="2531" builtinId="9" hidden="1"/>
    <cellStyle name="Followed Hyperlink" xfId="2533" builtinId="9" hidden="1"/>
    <cellStyle name="Followed Hyperlink" xfId="2535" builtinId="9" hidden="1"/>
    <cellStyle name="Followed Hyperlink" xfId="2537" builtinId="9" hidden="1"/>
    <cellStyle name="Followed Hyperlink" xfId="2539" builtinId="9" hidden="1"/>
    <cellStyle name="Followed Hyperlink" xfId="254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Hyperlink" xfId="2294" builtinId="8" hidden="1"/>
    <cellStyle name="Hyperlink" xfId="2296" builtinId="8" hidden="1"/>
    <cellStyle name="Hyperlink" xfId="2298" builtinId="8" hidden="1"/>
    <cellStyle name="Hyperlink" xfId="2300" builtinId="8" hidden="1"/>
    <cellStyle name="Hyperlink" xfId="2302" builtinId="8" hidden="1"/>
    <cellStyle name="Hyperlink" xfId="2304" builtinId="8" hidden="1"/>
    <cellStyle name="Hyperlink" xfId="2306" builtinId="8" hidden="1"/>
    <cellStyle name="Hyperlink" xfId="2308" builtinId="8" hidden="1"/>
    <cellStyle name="Hyperlink" xfId="2310" builtinId="8" hidden="1"/>
    <cellStyle name="Hyperlink" xfId="2312" builtinId="8" hidden="1"/>
    <cellStyle name="Hyperlink" xfId="2314" builtinId="8" hidden="1"/>
    <cellStyle name="Hyperlink" xfId="2316" builtinId="8" hidden="1"/>
    <cellStyle name="Hyperlink" xfId="2318" builtinId="8" hidden="1"/>
    <cellStyle name="Hyperlink" xfId="2320" builtinId="8" hidden="1"/>
    <cellStyle name="Hyperlink" xfId="2322" builtinId="8" hidden="1"/>
    <cellStyle name="Hyperlink" xfId="2324" builtinId="8" hidden="1"/>
    <cellStyle name="Hyperlink" xfId="2326" builtinId="8" hidden="1"/>
    <cellStyle name="Hyperlink" xfId="2328" builtinId="8" hidden="1"/>
    <cellStyle name="Hyperlink" xfId="2330" builtinId="8" hidden="1"/>
    <cellStyle name="Hyperlink" xfId="2332" builtinId="8" hidden="1"/>
    <cellStyle name="Hyperlink" xfId="2334" builtinId="8" hidden="1"/>
    <cellStyle name="Hyperlink" xfId="2336" builtinId="8" hidden="1"/>
    <cellStyle name="Hyperlink" xfId="2338" builtinId="8" hidden="1"/>
    <cellStyle name="Hyperlink" xfId="2340" builtinId="8" hidden="1"/>
    <cellStyle name="Hyperlink" xfId="2342" builtinId="8" hidden="1"/>
    <cellStyle name="Hyperlink" xfId="2344" builtinId="8" hidden="1"/>
    <cellStyle name="Hyperlink" xfId="2346" builtinId="8" hidden="1"/>
    <cellStyle name="Hyperlink" xfId="2348" builtinId="8" hidden="1"/>
    <cellStyle name="Hyperlink" xfId="2350" builtinId="8" hidden="1"/>
    <cellStyle name="Hyperlink" xfId="2352" builtinId="8" hidden="1"/>
    <cellStyle name="Hyperlink" xfId="2354" builtinId="8" hidden="1"/>
    <cellStyle name="Hyperlink" xfId="2356" builtinId="8" hidden="1"/>
    <cellStyle name="Hyperlink" xfId="2358" builtinId="8" hidden="1"/>
    <cellStyle name="Hyperlink" xfId="2360" builtinId="8" hidden="1"/>
    <cellStyle name="Hyperlink" xfId="2362" builtinId="8" hidden="1"/>
    <cellStyle name="Hyperlink" xfId="2364" builtinId="8" hidden="1"/>
    <cellStyle name="Hyperlink" xfId="2366" builtinId="8" hidden="1"/>
    <cellStyle name="Hyperlink" xfId="2368" builtinId="8" hidden="1"/>
    <cellStyle name="Hyperlink" xfId="2370" builtinId="8" hidden="1"/>
    <cellStyle name="Hyperlink" xfId="2372" builtinId="8" hidden="1"/>
    <cellStyle name="Hyperlink" xfId="2374" builtinId="8" hidden="1"/>
    <cellStyle name="Hyperlink" xfId="2376" builtinId="8" hidden="1"/>
    <cellStyle name="Hyperlink" xfId="2378" builtinId="8" hidden="1"/>
    <cellStyle name="Hyperlink" xfId="2380" builtinId="8" hidden="1"/>
    <cellStyle name="Hyperlink" xfId="2382" builtinId="8" hidden="1"/>
    <cellStyle name="Hyperlink" xfId="2384" builtinId="8" hidden="1"/>
    <cellStyle name="Hyperlink" xfId="2386" builtinId="8" hidden="1"/>
    <cellStyle name="Hyperlink" xfId="2388" builtinId="8" hidden="1"/>
    <cellStyle name="Hyperlink" xfId="2390" builtinId="8" hidden="1"/>
    <cellStyle name="Hyperlink" xfId="2392" builtinId="8" hidden="1"/>
    <cellStyle name="Hyperlink" xfId="2394" builtinId="8" hidden="1"/>
    <cellStyle name="Hyperlink" xfId="2396" builtinId="8" hidden="1"/>
    <cellStyle name="Hyperlink" xfId="2398" builtinId="8" hidden="1"/>
    <cellStyle name="Hyperlink" xfId="2400" builtinId="8" hidden="1"/>
    <cellStyle name="Hyperlink" xfId="2402" builtinId="8" hidden="1"/>
    <cellStyle name="Hyperlink" xfId="2404" builtinId="8" hidden="1"/>
    <cellStyle name="Hyperlink" xfId="2406" builtinId="8" hidden="1"/>
    <cellStyle name="Hyperlink" xfId="2408" builtinId="8" hidden="1"/>
    <cellStyle name="Hyperlink" xfId="2410" builtinId="8" hidden="1"/>
    <cellStyle name="Hyperlink" xfId="2412" builtinId="8" hidden="1"/>
    <cellStyle name="Hyperlink" xfId="2414" builtinId="8" hidden="1"/>
    <cellStyle name="Hyperlink" xfId="2416" builtinId="8" hidden="1"/>
    <cellStyle name="Hyperlink" xfId="2418" builtinId="8" hidden="1"/>
    <cellStyle name="Hyperlink" xfId="2420" builtinId="8" hidden="1"/>
    <cellStyle name="Hyperlink" xfId="2422" builtinId="8" hidden="1"/>
    <cellStyle name="Hyperlink" xfId="2424" builtinId="8" hidden="1"/>
    <cellStyle name="Hyperlink" xfId="2426" builtinId="8" hidden="1"/>
    <cellStyle name="Hyperlink" xfId="2428" builtinId="8" hidden="1"/>
    <cellStyle name="Hyperlink" xfId="2430" builtinId="8" hidden="1"/>
    <cellStyle name="Hyperlink" xfId="2432" builtinId="8" hidden="1"/>
    <cellStyle name="Hyperlink" xfId="2434" builtinId="8" hidden="1"/>
    <cellStyle name="Hyperlink" xfId="2436" builtinId="8" hidden="1"/>
    <cellStyle name="Hyperlink" xfId="2438" builtinId="8" hidden="1"/>
    <cellStyle name="Hyperlink" xfId="2440" builtinId="8" hidden="1"/>
    <cellStyle name="Hyperlink" xfId="2442" builtinId="8" hidden="1"/>
    <cellStyle name="Hyperlink" xfId="2444" builtinId="8" hidden="1"/>
    <cellStyle name="Hyperlink" xfId="2446" builtinId="8" hidden="1"/>
    <cellStyle name="Hyperlink" xfId="2448" builtinId="8" hidden="1"/>
    <cellStyle name="Hyperlink" xfId="2450" builtinId="8" hidden="1"/>
    <cellStyle name="Hyperlink" xfId="2452" builtinId="8" hidden="1"/>
    <cellStyle name="Hyperlink" xfId="2454" builtinId="8" hidden="1"/>
    <cellStyle name="Hyperlink" xfId="2456" builtinId="8" hidden="1"/>
    <cellStyle name="Hyperlink" xfId="2458" builtinId="8" hidden="1"/>
    <cellStyle name="Hyperlink" xfId="2460" builtinId="8" hidden="1"/>
    <cellStyle name="Hyperlink" xfId="2462" builtinId="8" hidden="1"/>
    <cellStyle name="Hyperlink" xfId="2464" builtinId="8" hidden="1"/>
    <cellStyle name="Hyperlink" xfId="2466" builtinId="8" hidden="1"/>
    <cellStyle name="Hyperlink" xfId="2468" builtinId="8" hidden="1"/>
    <cellStyle name="Hyperlink" xfId="2470" builtinId="8" hidden="1"/>
    <cellStyle name="Hyperlink" xfId="2472" builtinId="8" hidden="1"/>
    <cellStyle name="Hyperlink" xfId="2474" builtinId="8" hidden="1"/>
    <cellStyle name="Hyperlink" xfId="2476" builtinId="8" hidden="1"/>
    <cellStyle name="Hyperlink" xfId="2478" builtinId="8" hidden="1"/>
    <cellStyle name="Hyperlink" xfId="2480" builtinId="8" hidden="1"/>
    <cellStyle name="Hyperlink" xfId="2482" builtinId="8" hidden="1"/>
    <cellStyle name="Hyperlink" xfId="2484" builtinId="8" hidden="1"/>
    <cellStyle name="Hyperlink" xfId="2486" builtinId="8" hidden="1"/>
    <cellStyle name="Hyperlink" xfId="2488" builtinId="8" hidden="1"/>
    <cellStyle name="Hyperlink" xfId="2490" builtinId="8" hidden="1"/>
    <cellStyle name="Hyperlink" xfId="2492" builtinId="8" hidden="1"/>
    <cellStyle name="Hyperlink" xfId="2494" builtinId="8" hidden="1"/>
    <cellStyle name="Hyperlink" xfId="2496" builtinId="8" hidden="1"/>
    <cellStyle name="Hyperlink" xfId="2498" builtinId="8" hidden="1"/>
    <cellStyle name="Hyperlink" xfId="2500" builtinId="8" hidden="1"/>
    <cellStyle name="Hyperlink" xfId="2502" builtinId="8" hidden="1"/>
    <cellStyle name="Hyperlink" xfId="2504" builtinId="8" hidden="1"/>
    <cellStyle name="Hyperlink" xfId="2506" builtinId="8" hidden="1"/>
    <cellStyle name="Hyperlink" xfId="2508" builtinId="8" hidden="1"/>
    <cellStyle name="Hyperlink" xfId="2510" builtinId="8" hidden="1"/>
    <cellStyle name="Hyperlink" xfId="2512" builtinId="8" hidden="1"/>
    <cellStyle name="Hyperlink" xfId="2514" builtinId="8" hidden="1"/>
    <cellStyle name="Hyperlink" xfId="2516" builtinId="8" hidden="1"/>
    <cellStyle name="Hyperlink" xfId="2518" builtinId="8" hidden="1"/>
    <cellStyle name="Hyperlink" xfId="2520" builtinId="8" hidden="1"/>
    <cellStyle name="Hyperlink" xfId="2522" builtinId="8" hidden="1"/>
    <cellStyle name="Hyperlink" xfId="2524" builtinId="8" hidden="1"/>
    <cellStyle name="Hyperlink" xfId="2526" builtinId="8" hidden="1"/>
    <cellStyle name="Hyperlink" xfId="2528" builtinId="8" hidden="1"/>
    <cellStyle name="Hyperlink" xfId="2530" builtinId="8" hidden="1"/>
    <cellStyle name="Hyperlink" xfId="2532" builtinId="8" hidden="1"/>
    <cellStyle name="Hyperlink" xfId="2534" builtinId="8" hidden="1"/>
    <cellStyle name="Hyperlink" xfId="2536" builtinId="8" hidden="1"/>
    <cellStyle name="Hyperlink" xfId="2538" builtinId="8" hidden="1"/>
    <cellStyle name="Hyperlink" xfId="2540" builtinId="8" hidden="1"/>
    <cellStyle name="Normal" xfId="0" builtinId="0"/>
    <cellStyle name="Normal 2" xfId="1781" xr:uid="{00000000-0005-0000-0000-0000ED09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14</xdr:row>
      <xdr:rowOff>0</xdr:rowOff>
    </xdr:from>
    <xdr:to>
      <xdr:col>22</xdr:col>
      <xdr:colOff>123825</xdr:colOff>
      <xdr:row>14</xdr:row>
      <xdr:rowOff>123825</xdr:rowOff>
    </xdr:to>
    <xdr:sp macro="" textlink="">
      <xdr:nvSpPr>
        <xdr:cNvPr id="2" name="AutoShape 7" descr="https://c14.arch.ox.ac.uk/img/SmallSpace.gif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15557500" y="2476500"/>
          <a:ext cx="12382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123825</xdr:colOff>
      <xdr:row>14</xdr:row>
      <xdr:rowOff>123825</xdr:rowOff>
    </xdr:to>
    <xdr:sp macro="" textlink="">
      <xdr:nvSpPr>
        <xdr:cNvPr id="3" name="AutoShape 8" descr="https://c14.arch.ox.ac.uk/img/Raw.gif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15557500" y="2476500"/>
          <a:ext cx="12382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123825</xdr:colOff>
      <xdr:row>14</xdr:row>
      <xdr:rowOff>123825</xdr:rowOff>
    </xdr:to>
    <xdr:sp macro="" textlink="">
      <xdr:nvSpPr>
        <xdr:cNvPr id="4" name="AutoShape 9" descr="https://c14.arch.ox.ac.uk/img/SmallSpace.gif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5557500" y="2476500"/>
          <a:ext cx="12382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123825</xdr:colOff>
      <xdr:row>14</xdr:row>
      <xdr:rowOff>123825</xdr:rowOff>
    </xdr:to>
    <xdr:sp macro="" textlink="">
      <xdr:nvSpPr>
        <xdr:cNvPr id="5" name="AutoShape 10" descr="https://c14.arch.ox.ac.uk/img/Raw.gif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15557500" y="2476500"/>
          <a:ext cx="12382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123825</xdr:colOff>
      <xdr:row>14</xdr:row>
      <xdr:rowOff>123825</xdr:rowOff>
    </xdr:to>
    <xdr:sp macro="" textlink="">
      <xdr:nvSpPr>
        <xdr:cNvPr id="6" name="AutoShape 7" descr="https://c14.arch.ox.ac.uk/img/SmallSpace.gif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5557500" y="2476500"/>
          <a:ext cx="12382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123825</xdr:colOff>
      <xdr:row>14</xdr:row>
      <xdr:rowOff>123825</xdr:rowOff>
    </xdr:to>
    <xdr:sp macro="" textlink="">
      <xdr:nvSpPr>
        <xdr:cNvPr id="7" name="AutoShape 8" descr="https://c14.arch.ox.ac.uk/img/Raw.gif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5557500" y="2476500"/>
          <a:ext cx="12382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123825</xdr:colOff>
      <xdr:row>14</xdr:row>
      <xdr:rowOff>123825</xdr:rowOff>
    </xdr:to>
    <xdr:sp macro="" textlink="">
      <xdr:nvSpPr>
        <xdr:cNvPr id="8" name="AutoShape 7" descr="https://c14.arch.ox.ac.uk/img/SmallSpace.gif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5557500" y="2476500"/>
          <a:ext cx="12382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123825</xdr:colOff>
      <xdr:row>14</xdr:row>
      <xdr:rowOff>123825</xdr:rowOff>
    </xdr:to>
    <xdr:sp macro="" textlink="">
      <xdr:nvSpPr>
        <xdr:cNvPr id="9" name="AutoShape 8" descr="https://c14.arch.ox.ac.uk/img/Raw.gif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5557500" y="2476500"/>
          <a:ext cx="12382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123825</xdr:colOff>
      <xdr:row>14</xdr:row>
      <xdr:rowOff>123825</xdr:rowOff>
    </xdr:to>
    <xdr:sp macro="" textlink="">
      <xdr:nvSpPr>
        <xdr:cNvPr id="10" name="AutoShape 7" descr="https://c14.arch.ox.ac.uk/img/SmallSpace.gif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5557500" y="2476500"/>
          <a:ext cx="12382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22</xdr:col>
      <xdr:colOff>0</xdr:colOff>
      <xdr:row>14</xdr:row>
      <xdr:rowOff>0</xdr:rowOff>
    </xdr:from>
    <xdr:to>
      <xdr:col>22</xdr:col>
      <xdr:colOff>123825</xdr:colOff>
      <xdr:row>14</xdr:row>
      <xdr:rowOff>123825</xdr:rowOff>
    </xdr:to>
    <xdr:sp macro="" textlink="">
      <xdr:nvSpPr>
        <xdr:cNvPr id="11" name="AutoShape 8" descr="https://c14.arch.ox.ac.uk/img/Raw.gif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5557500" y="2476500"/>
          <a:ext cx="123825" cy="123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workbookViewId="0">
      <selection activeCell="B27" sqref="B27"/>
    </sheetView>
  </sheetViews>
  <sheetFormatPr defaultColWidth="11" defaultRowHeight="15.75"/>
  <cols>
    <col min="1" max="1" width="15.125" customWidth="1"/>
    <col min="2" max="2" width="22" customWidth="1"/>
  </cols>
  <sheetData>
    <row r="1" spans="1:9">
      <c r="A1" s="22" t="s">
        <v>2462</v>
      </c>
      <c r="B1" s="22" t="s">
        <v>2401</v>
      </c>
      <c r="C1" s="8" t="s">
        <v>2402</v>
      </c>
      <c r="D1" s="8" t="s">
        <v>2463</v>
      </c>
      <c r="E1" s="8" t="s">
        <v>2403</v>
      </c>
      <c r="F1" s="8" t="s">
        <v>2404</v>
      </c>
      <c r="G1" s="8" t="s">
        <v>2405</v>
      </c>
      <c r="H1" s="8" t="s">
        <v>1854</v>
      </c>
      <c r="I1" s="32" t="s">
        <v>2466</v>
      </c>
    </row>
    <row r="2" spans="1:9">
      <c r="A2" t="s">
        <v>2406</v>
      </c>
      <c r="B2" s="23" t="s">
        <v>2407</v>
      </c>
      <c r="C2" s="24" t="s">
        <v>2408</v>
      </c>
      <c r="D2" s="25" t="s">
        <v>2409</v>
      </c>
      <c r="E2" s="26" t="s">
        <v>2410</v>
      </c>
      <c r="F2" s="26" t="s">
        <v>2410</v>
      </c>
      <c r="G2" s="26" t="s">
        <v>2410</v>
      </c>
      <c r="H2" s="26" t="s">
        <v>2410</v>
      </c>
    </row>
    <row r="3" spans="1:9">
      <c r="A3" t="s">
        <v>2411</v>
      </c>
      <c r="B3" s="23" t="s">
        <v>2412</v>
      </c>
      <c r="C3" s="24" t="s">
        <v>2413</v>
      </c>
      <c r="D3" s="25" t="s">
        <v>2409</v>
      </c>
      <c r="E3" s="26" t="s">
        <v>2410</v>
      </c>
      <c r="F3" s="26" t="s">
        <v>2410</v>
      </c>
      <c r="G3" s="26" t="s">
        <v>2410</v>
      </c>
      <c r="H3" s="26" t="s">
        <v>2410</v>
      </c>
    </row>
    <row r="4" spans="1:9">
      <c r="A4" t="s">
        <v>2414</v>
      </c>
      <c r="B4" s="23" t="s">
        <v>2415</v>
      </c>
      <c r="C4" s="24" t="s">
        <v>2413</v>
      </c>
      <c r="D4" s="25" t="s">
        <v>2409</v>
      </c>
      <c r="E4" s="26" t="s">
        <v>2410</v>
      </c>
      <c r="F4" s="26" t="s">
        <v>2410</v>
      </c>
      <c r="G4" s="26" t="s">
        <v>2410</v>
      </c>
      <c r="H4" s="4" t="s">
        <v>2416</v>
      </c>
      <c r="I4" t="s">
        <v>2417</v>
      </c>
    </row>
    <row r="5" spans="1:9">
      <c r="A5" t="s">
        <v>2418</v>
      </c>
      <c r="B5" s="23" t="s">
        <v>2419</v>
      </c>
      <c r="C5" s="24" t="s">
        <v>2420</v>
      </c>
      <c r="D5" s="25" t="s">
        <v>2409</v>
      </c>
      <c r="E5" s="26" t="s">
        <v>2410</v>
      </c>
      <c r="F5" s="26" t="s">
        <v>2410</v>
      </c>
      <c r="G5" s="26" t="s">
        <v>2410</v>
      </c>
      <c r="H5" s="26" t="s">
        <v>2410</v>
      </c>
    </row>
    <row r="6" spans="1:9">
      <c r="A6" t="s">
        <v>2421</v>
      </c>
      <c r="B6" s="23" t="s">
        <v>2419</v>
      </c>
      <c r="C6" s="24" t="s">
        <v>2422</v>
      </c>
      <c r="D6" s="25" t="s">
        <v>2409</v>
      </c>
      <c r="E6" s="26" t="s">
        <v>2410</v>
      </c>
      <c r="F6" s="26" t="s">
        <v>2410</v>
      </c>
      <c r="G6" s="26" t="s">
        <v>2410</v>
      </c>
      <c r="H6" t="s">
        <v>2416</v>
      </c>
    </row>
    <row r="7" spans="1:9">
      <c r="A7" s="27" t="s">
        <v>2423</v>
      </c>
      <c r="B7" s="28" t="s">
        <v>2419</v>
      </c>
      <c r="C7" s="29" t="s">
        <v>2424</v>
      </c>
      <c r="D7" s="29" t="s">
        <v>2409</v>
      </c>
      <c r="E7" s="26" t="s">
        <v>2410</v>
      </c>
      <c r="F7" s="26" t="s">
        <v>2410</v>
      </c>
      <c r="G7" s="26" t="s">
        <v>2410</v>
      </c>
      <c r="H7" s="26" t="s">
        <v>2410</v>
      </c>
    </row>
    <row r="8" spans="1:9">
      <c r="A8" t="s">
        <v>2425</v>
      </c>
      <c r="B8" s="23" t="s">
        <v>2426</v>
      </c>
      <c r="C8" s="24" t="s">
        <v>2427</v>
      </c>
      <c r="D8" s="25" t="s">
        <v>2409</v>
      </c>
      <c r="E8" s="26" t="s">
        <v>2410</v>
      </c>
      <c r="F8" s="26" t="s">
        <v>2410</v>
      </c>
      <c r="G8" s="26" t="s">
        <v>2410</v>
      </c>
      <c r="H8" s="26" t="s">
        <v>2410</v>
      </c>
    </row>
    <row r="9" spans="1:9">
      <c r="A9" t="s">
        <v>2428</v>
      </c>
      <c r="B9" s="23" t="s">
        <v>2429</v>
      </c>
      <c r="C9" s="24" t="s">
        <v>2430</v>
      </c>
      <c r="D9" s="25" t="s">
        <v>2409</v>
      </c>
      <c r="E9" s="26" t="s">
        <v>2410</v>
      </c>
      <c r="F9" s="26" t="s">
        <v>2410</v>
      </c>
      <c r="G9" s="26" t="s">
        <v>2410</v>
      </c>
      <c r="H9" s="26" t="s">
        <v>2410</v>
      </c>
    </row>
    <row r="10" spans="1:9">
      <c r="A10" t="s">
        <v>2431</v>
      </c>
      <c r="B10" s="23" t="s">
        <v>2432</v>
      </c>
      <c r="C10" s="24" t="s">
        <v>2408</v>
      </c>
      <c r="D10" s="25" t="s">
        <v>2409</v>
      </c>
      <c r="E10" s="26" t="s">
        <v>2410</v>
      </c>
      <c r="F10" s="26" t="s">
        <v>2410</v>
      </c>
      <c r="G10" s="4" t="s">
        <v>2416</v>
      </c>
      <c r="H10" s="26" t="s">
        <v>2410</v>
      </c>
    </row>
    <row r="11" spans="1:9">
      <c r="A11" t="s">
        <v>2465</v>
      </c>
      <c r="B11" s="23" t="s">
        <v>2433</v>
      </c>
      <c r="C11" s="24" t="s">
        <v>2413</v>
      </c>
      <c r="D11" s="25" t="s">
        <v>2409</v>
      </c>
      <c r="E11" s="26" t="s">
        <v>2410</v>
      </c>
      <c r="F11" s="26" t="s">
        <v>2410</v>
      </c>
      <c r="G11" s="26" t="s">
        <v>2410</v>
      </c>
      <c r="H11" s="26" t="s">
        <v>2410</v>
      </c>
    </row>
    <row r="12" spans="1:9">
      <c r="A12" t="s">
        <v>2434</v>
      </c>
      <c r="B12" s="23" t="s">
        <v>2435</v>
      </c>
      <c r="C12" s="24" t="s">
        <v>2430</v>
      </c>
      <c r="D12" s="25" t="s">
        <v>2409</v>
      </c>
      <c r="E12" s="26" t="s">
        <v>2410</v>
      </c>
      <c r="F12" s="26" t="s">
        <v>2410</v>
      </c>
      <c r="G12" s="26" t="s">
        <v>2410</v>
      </c>
      <c r="H12" s="26" t="s">
        <v>2410</v>
      </c>
    </row>
    <row r="13" spans="1:9">
      <c r="A13" t="s">
        <v>2436</v>
      </c>
      <c r="B13" s="23" t="s">
        <v>2437</v>
      </c>
      <c r="C13" s="24" t="s">
        <v>2420</v>
      </c>
      <c r="D13" s="25" t="s">
        <v>2409</v>
      </c>
      <c r="E13" s="26" t="s">
        <v>2410</v>
      </c>
      <c r="F13" s="26" t="s">
        <v>2410</v>
      </c>
      <c r="G13" s="26" t="s">
        <v>2410</v>
      </c>
      <c r="H13" s="26" t="s">
        <v>2410</v>
      </c>
    </row>
    <row r="14" spans="1:9">
      <c r="A14" t="s">
        <v>2438</v>
      </c>
      <c r="B14" s="23" t="s">
        <v>2437</v>
      </c>
      <c r="C14" s="24" t="s">
        <v>2413</v>
      </c>
      <c r="D14" s="25" t="s">
        <v>2409</v>
      </c>
      <c r="E14" s="26" t="s">
        <v>2410</v>
      </c>
      <c r="F14" s="26" t="s">
        <v>2410</v>
      </c>
      <c r="G14" s="26" t="s">
        <v>2410</v>
      </c>
      <c r="H14" s="4" t="s">
        <v>2416</v>
      </c>
      <c r="I14" t="s">
        <v>2417</v>
      </c>
    </row>
    <row r="15" spans="1:9">
      <c r="A15" t="s">
        <v>2436</v>
      </c>
      <c r="B15" s="23" t="s">
        <v>2437</v>
      </c>
      <c r="C15" s="24" t="s">
        <v>2430</v>
      </c>
      <c r="D15" s="25" t="s">
        <v>2409</v>
      </c>
      <c r="E15" s="26" t="s">
        <v>2410</v>
      </c>
      <c r="F15" s="26" t="s">
        <v>2410</v>
      </c>
      <c r="G15" s="26" t="s">
        <v>2410</v>
      </c>
      <c r="H15" s="26" t="s">
        <v>2410</v>
      </c>
    </row>
    <row r="16" spans="1:9">
      <c r="A16" t="s">
        <v>2439</v>
      </c>
      <c r="B16" s="23" t="s">
        <v>2440</v>
      </c>
      <c r="C16" s="24" t="s">
        <v>2427</v>
      </c>
      <c r="D16" s="25" t="s">
        <v>2409</v>
      </c>
      <c r="E16" s="26" t="s">
        <v>2410</v>
      </c>
      <c r="F16" s="26" t="s">
        <v>2410</v>
      </c>
      <c r="G16" s="26" t="s">
        <v>2410</v>
      </c>
      <c r="H16" s="26" t="s">
        <v>2410</v>
      </c>
    </row>
    <row r="17" spans="1:9">
      <c r="A17" t="s">
        <v>2441</v>
      </c>
      <c r="B17" s="23" t="s">
        <v>2442</v>
      </c>
      <c r="C17" s="24" t="s">
        <v>2420</v>
      </c>
      <c r="D17" s="25" t="s">
        <v>2409</v>
      </c>
      <c r="E17" s="26" t="s">
        <v>2410</v>
      </c>
      <c r="F17" s="26" t="s">
        <v>2410</v>
      </c>
      <c r="G17" s="26" t="s">
        <v>2410</v>
      </c>
      <c r="H17" t="s">
        <v>2416</v>
      </c>
    </row>
    <row r="18" spans="1:9">
      <c r="A18" t="s">
        <v>2443</v>
      </c>
      <c r="B18" s="23" t="s">
        <v>2444</v>
      </c>
      <c r="C18" s="24" t="s">
        <v>2445</v>
      </c>
      <c r="D18" s="25" t="s">
        <v>2409</v>
      </c>
      <c r="E18" s="26" t="s">
        <v>2410</v>
      </c>
      <c r="F18" s="26" t="s">
        <v>2410</v>
      </c>
      <c r="G18" s="26" t="s">
        <v>2410</v>
      </c>
      <c r="H18" s="26" t="s">
        <v>2410</v>
      </c>
    </row>
    <row r="19" spans="1:9">
      <c r="A19" t="s">
        <v>2446</v>
      </c>
      <c r="B19" s="23" t="s">
        <v>2447</v>
      </c>
      <c r="C19" s="24" t="s">
        <v>2448</v>
      </c>
      <c r="D19" s="25" t="s">
        <v>2409</v>
      </c>
      <c r="E19" s="26" t="s">
        <v>2410</v>
      </c>
      <c r="F19" s="26" t="s">
        <v>2410</v>
      </c>
      <c r="G19" s="26" t="s">
        <v>2410</v>
      </c>
      <c r="H19" s="4" t="s">
        <v>2416</v>
      </c>
    </row>
    <row r="20" spans="1:9">
      <c r="A20" t="s">
        <v>2446</v>
      </c>
      <c r="B20" s="23" t="s">
        <v>2447</v>
      </c>
      <c r="C20" s="24" t="s">
        <v>2408</v>
      </c>
      <c r="D20" s="25" t="s">
        <v>2409</v>
      </c>
      <c r="E20" s="26" t="s">
        <v>2410</v>
      </c>
      <c r="F20" s="26" t="s">
        <v>2410</v>
      </c>
      <c r="G20" s="26" t="s">
        <v>2410</v>
      </c>
      <c r="H20" s="26" t="s">
        <v>2410</v>
      </c>
    </row>
    <row r="21" spans="1:9">
      <c r="A21" t="s">
        <v>2449</v>
      </c>
      <c r="B21" s="23" t="s">
        <v>2450</v>
      </c>
      <c r="C21" s="24" t="s">
        <v>2420</v>
      </c>
      <c r="D21" s="25" t="s">
        <v>2409</v>
      </c>
      <c r="E21" s="26" t="s">
        <v>2410</v>
      </c>
      <c r="F21" s="26" t="s">
        <v>2410</v>
      </c>
      <c r="G21" s="26" t="s">
        <v>2410</v>
      </c>
      <c r="H21" s="26" t="s">
        <v>2410</v>
      </c>
    </row>
    <row r="22" spans="1:9">
      <c r="A22" t="s">
        <v>2449</v>
      </c>
      <c r="B22" s="23" t="s">
        <v>2450</v>
      </c>
      <c r="C22" s="24" t="s">
        <v>2430</v>
      </c>
      <c r="D22" s="25" t="s">
        <v>2409</v>
      </c>
      <c r="E22" s="26" t="s">
        <v>2410</v>
      </c>
      <c r="F22" s="26" t="s">
        <v>2410</v>
      </c>
      <c r="G22" s="26" t="s">
        <v>2410</v>
      </c>
      <c r="H22" s="26" t="s">
        <v>2410</v>
      </c>
    </row>
    <row r="23" spans="1:9">
      <c r="A23" t="s">
        <v>2451</v>
      </c>
      <c r="B23" s="23" t="s">
        <v>2452</v>
      </c>
      <c r="C23" s="24" t="s">
        <v>2413</v>
      </c>
      <c r="D23" s="25" t="s">
        <v>2409</v>
      </c>
      <c r="E23" s="26" t="s">
        <v>2410</v>
      </c>
      <c r="F23" s="26" t="s">
        <v>2410</v>
      </c>
      <c r="G23" s="26" t="s">
        <v>2410</v>
      </c>
      <c r="H23" s="26" t="s">
        <v>2410</v>
      </c>
      <c r="I23" t="s">
        <v>2417</v>
      </c>
    </row>
    <row r="24" spans="1:9">
      <c r="A24" t="s">
        <v>2453</v>
      </c>
      <c r="B24" s="23" t="s">
        <v>2452</v>
      </c>
      <c r="C24" s="24" t="s">
        <v>2413</v>
      </c>
      <c r="D24" s="25" t="s">
        <v>2409</v>
      </c>
      <c r="E24" s="26" t="s">
        <v>2410</v>
      </c>
      <c r="F24" s="26" t="s">
        <v>2410</v>
      </c>
      <c r="G24" s="26" t="s">
        <v>2410</v>
      </c>
      <c r="H24" s="26" t="s">
        <v>2410</v>
      </c>
    </row>
    <row r="25" spans="1:9">
      <c r="C25" s="30"/>
    </row>
    <row r="26" spans="1:9">
      <c r="A26" t="s">
        <v>2414</v>
      </c>
      <c r="B26" s="23" t="s">
        <v>2415</v>
      </c>
      <c r="C26" s="24" t="s">
        <v>2413</v>
      </c>
      <c r="D26" s="25" t="s">
        <v>2464</v>
      </c>
      <c r="E26" s="26" t="s">
        <v>2410</v>
      </c>
      <c r="F26" s="26" t="s">
        <v>2410</v>
      </c>
      <c r="G26" s="31" t="s">
        <v>2410</v>
      </c>
      <c r="H26" s="31" t="s">
        <v>2410</v>
      </c>
      <c r="I26" t="s">
        <v>2454</v>
      </c>
    </row>
    <row r="27" spans="1:9">
      <c r="A27" s="27" t="s">
        <v>2411</v>
      </c>
      <c r="B27" s="23" t="s">
        <v>2412</v>
      </c>
      <c r="C27" s="29" t="s">
        <v>2413</v>
      </c>
      <c r="D27" s="25" t="s">
        <v>2464</v>
      </c>
      <c r="E27" s="26" t="s">
        <v>2410</v>
      </c>
      <c r="F27" s="26" t="s">
        <v>2410</v>
      </c>
      <c r="G27" s="26" t="s">
        <v>2410</v>
      </c>
      <c r="H27" t="s">
        <v>2416</v>
      </c>
      <c r="I27" t="s">
        <v>2417</v>
      </c>
    </row>
    <row r="28" spans="1:9">
      <c r="A28" t="s">
        <v>2455</v>
      </c>
      <c r="B28" s="23" t="s">
        <v>2456</v>
      </c>
      <c r="C28" s="24" t="s">
        <v>2430</v>
      </c>
      <c r="D28" s="25" t="s">
        <v>2464</v>
      </c>
      <c r="E28" s="26" t="s">
        <v>2410</v>
      </c>
      <c r="F28" s="26" t="s">
        <v>2410</v>
      </c>
      <c r="G28" s="26" t="s">
        <v>2410</v>
      </c>
      <c r="H28" s="26" t="s">
        <v>2410</v>
      </c>
    </row>
    <row r="29" spans="1:9">
      <c r="A29" t="s">
        <v>2457</v>
      </c>
      <c r="B29" s="23" t="s">
        <v>2437</v>
      </c>
      <c r="C29" s="24" t="s">
        <v>2413</v>
      </c>
      <c r="D29" s="25" t="s">
        <v>2464</v>
      </c>
      <c r="E29" s="26" t="s">
        <v>2410</v>
      </c>
      <c r="F29" s="26" t="s">
        <v>2410</v>
      </c>
      <c r="G29" s="26" t="s">
        <v>2410</v>
      </c>
      <c r="H29" t="s">
        <v>2416</v>
      </c>
      <c r="I29" t="s">
        <v>2417</v>
      </c>
    </row>
    <row r="30" spans="1:9">
      <c r="A30" t="s">
        <v>2446</v>
      </c>
      <c r="B30" s="23" t="s">
        <v>2447</v>
      </c>
      <c r="C30" s="24" t="s">
        <v>2448</v>
      </c>
      <c r="D30" s="25" t="s">
        <v>2464</v>
      </c>
      <c r="E30" s="26" t="s">
        <v>2410</v>
      </c>
      <c r="F30" s="26" t="s">
        <v>2410</v>
      </c>
      <c r="G30" s="31" t="s">
        <v>2410</v>
      </c>
      <c r="H30" s="31" t="s">
        <v>2410</v>
      </c>
      <c r="I30" t="s">
        <v>2454</v>
      </c>
    </row>
    <row r="31" spans="1:9">
      <c r="A31" t="s">
        <v>2458</v>
      </c>
      <c r="B31" s="23" t="s">
        <v>2459</v>
      </c>
      <c r="C31" s="24" t="s">
        <v>2408</v>
      </c>
      <c r="D31" s="25" t="s">
        <v>2464</v>
      </c>
      <c r="E31" s="26" t="s">
        <v>2410</v>
      </c>
      <c r="F31" s="26" t="s">
        <v>2410</v>
      </c>
      <c r="G31" s="26" t="s">
        <v>2410</v>
      </c>
      <c r="H31" s="26" t="s">
        <v>2410</v>
      </c>
    </row>
    <row r="32" spans="1:9">
      <c r="A32" s="27" t="s">
        <v>2460</v>
      </c>
      <c r="B32" s="28" t="s">
        <v>2452</v>
      </c>
      <c r="C32" s="29" t="s">
        <v>2413</v>
      </c>
      <c r="D32" s="25" t="s">
        <v>2464</v>
      </c>
      <c r="E32" s="26" t="s">
        <v>2410</v>
      </c>
      <c r="F32" s="26" t="s">
        <v>2410</v>
      </c>
      <c r="G32" s="26" t="s">
        <v>2410</v>
      </c>
      <c r="H32" s="26" t="s">
        <v>2410</v>
      </c>
      <c r="I32" t="s">
        <v>2417</v>
      </c>
    </row>
    <row r="35" spans="1:1">
      <c r="A35" t="s">
        <v>2461</v>
      </c>
    </row>
    <row r="36" spans="1:1">
      <c r="A36" t="s">
        <v>2467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81"/>
  <sheetViews>
    <sheetView workbookViewId="0">
      <selection activeCell="M49" sqref="M49"/>
    </sheetView>
  </sheetViews>
  <sheetFormatPr defaultColWidth="11" defaultRowHeight="15.75"/>
  <cols>
    <col min="4" max="4" width="4.375" customWidth="1"/>
    <col min="5" max="5" width="21.8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.37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625" customWidth="1"/>
    <col min="17" max="17" width="4.5" customWidth="1"/>
    <col min="18" max="20" width="6.125" bestFit="1" customWidth="1"/>
    <col min="21" max="21" width="5.375" bestFit="1" customWidth="1"/>
  </cols>
  <sheetData>
    <row r="1" spans="1:23">
      <c r="A1" s="36" t="s">
        <v>2541</v>
      </c>
      <c r="W1" s="2" t="s">
        <v>2530</v>
      </c>
    </row>
    <row r="2" spans="1:23"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  <c r="W2" s="2"/>
    </row>
    <row r="3" spans="1:23">
      <c r="E3" t="s">
        <v>393</v>
      </c>
      <c r="F3">
        <v>-52252</v>
      </c>
      <c r="G3">
        <v>-49755.5</v>
      </c>
      <c r="H3">
        <v>-53656</v>
      </c>
      <c r="I3">
        <v>-48707.5</v>
      </c>
      <c r="K3">
        <f>-1*(F3-1950)</f>
        <v>54202</v>
      </c>
      <c r="L3">
        <f>-1*(G3-1950)</f>
        <v>51705.5</v>
      </c>
      <c r="M3" s="3">
        <f>(K3+L3)/2</f>
        <v>52953.75</v>
      </c>
      <c r="N3" s="3">
        <f>M3-L3</f>
        <v>1248.25</v>
      </c>
      <c r="R3" s="8" t="s">
        <v>1855</v>
      </c>
      <c r="S3" s="8" t="s">
        <v>1856</v>
      </c>
      <c r="T3" s="8" t="s">
        <v>1857</v>
      </c>
      <c r="U3" s="8" t="s">
        <v>2</v>
      </c>
    </row>
    <row r="4" spans="1:23">
      <c r="A4" s="18" t="s">
        <v>2157</v>
      </c>
      <c r="B4" s="18">
        <v>26120</v>
      </c>
      <c r="C4" s="18">
        <v>330</v>
      </c>
      <c r="E4" t="s">
        <v>2159</v>
      </c>
      <c r="F4">
        <v>-27927.5</v>
      </c>
      <c r="G4">
        <v>-27582</v>
      </c>
      <c r="H4">
        <v>-28159.5</v>
      </c>
      <c r="I4">
        <v>-27220.5</v>
      </c>
      <c r="K4">
        <f t="shared" ref="K4:L67" si="0">-1*(F4-1950)</f>
        <v>29877.5</v>
      </c>
      <c r="L4">
        <f t="shared" si="0"/>
        <v>29532</v>
      </c>
      <c r="M4" s="10">
        <f t="shared" ref="M4:M67" si="1">(K4+L4)/2</f>
        <v>29704.75</v>
      </c>
      <c r="N4" s="10">
        <f t="shared" ref="N4:N67" si="2">M4-L4</f>
        <v>172.75</v>
      </c>
      <c r="O4" s="12">
        <f>M4-2*N4</f>
        <v>29359.25</v>
      </c>
      <c r="P4" s="12">
        <f>M4+2*N4</f>
        <v>30050.25</v>
      </c>
      <c r="R4" s="7">
        <v>29650</v>
      </c>
      <c r="S4" s="7">
        <v>26616</v>
      </c>
      <c r="T4" s="7">
        <v>28821</v>
      </c>
      <c r="U4" s="20">
        <f>(T4-S4)/2</f>
        <v>1102.5</v>
      </c>
      <c r="W4" t="s">
        <v>2542</v>
      </c>
    </row>
    <row r="5" spans="1:23">
      <c r="A5" s="18" t="s">
        <v>2158</v>
      </c>
      <c r="B5" s="18">
        <v>26600</v>
      </c>
      <c r="C5" s="18">
        <v>170</v>
      </c>
      <c r="E5" t="s">
        <v>2161</v>
      </c>
      <c r="F5">
        <v>-28126</v>
      </c>
      <c r="G5">
        <v>-27787.5</v>
      </c>
      <c r="H5">
        <v>-28196</v>
      </c>
      <c r="I5">
        <v>-27594.5</v>
      </c>
      <c r="K5">
        <f t="shared" si="0"/>
        <v>30076</v>
      </c>
      <c r="L5">
        <f t="shared" si="0"/>
        <v>29737.5</v>
      </c>
      <c r="M5" s="10">
        <f t="shared" si="1"/>
        <v>29906.75</v>
      </c>
      <c r="N5" s="10">
        <f t="shared" si="2"/>
        <v>169.25</v>
      </c>
      <c r="W5" t="s">
        <v>2542</v>
      </c>
    </row>
    <row r="6" spans="1:23">
      <c r="A6" s="18" t="s">
        <v>2160</v>
      </c>
      <c r="B6" s="18">
        <v>27050</v>
      </c>
      <c r="C6" s="18">
        <v>550</v>
      </c>
      <c r="E6" t="s">
        <v>2163</v>
      </c>
      <c r="F6">
        <v>-29767.5</v>
      </c>
      <c r="G6">
        <v>-27782</v>
      </c>
      <c r="H6">
        <v>-30807.5</v>
      </c>
      <c r="I6">
        <v>-27322</v>
      </c>
      <c r="K6">
        <f t="shared" si="0"/>
        <v>31717.5</v>
      </c>
      <c r="L6">
        <f t="shared" si="0"/>
        <v>29732</v>
      </c>
      <c r="M6" s="10">
        <f t="shared" si="1"/>
        <v>30724.75</v>
      </c>
      <c r="N6" s="10">
        <f t="shared" si="2"/>
        <v>992.75</v>
      </c>
      <c r="W6" t="s">
        <v>2542</v>
      </c>
    </row>
    <row r="7" spans="1:23">
      <c r="A7" s="19" t="s">
        <v>2162</v>
      </c>
      <c r="B7" s="19">
        <v>27100</v>
      </c>
      <c r="C7" s="19">
        <v>750</v>
      </c>
      <c r="E7" t="s">
        <v>2165</v>
      </c>
      <c r="F7">
        <v>-29774.5</v>
      </c>
      <c r="G7">
        <v>-27778</v>
      </c>
      <c r="H7">
        <v>-31581</v>
      </c>
      <c r="I7">
        <v>-27308</v>
      </c>
      <c r="K7">
        <f t="shared" si="0"/>
        <v>31724.5</v>
      </c>
      <c r="L7">
        <f t="shared" si="0"/>
        <v>29728</v>
      </c>
      <c r="M7" s="10">
        <f t="shared" si="1"/>
        <v>30726.25</v>
      </c>
      <c r="N7" s="10">
        <f t="shared" si="2"/>
        <v>998.25</v>
      </c>
      <c r="W7" t="s">
        <v>2542</v>
      </c>
    </row>
    <row r="8" spans="1:23">
      <c r="A8" s="19" t="s">
        <v>2164</v>
      </c>
      <c r="B8" s="19">
        <v>27200</v>
      </c>
      <c r="C8" s="19">
        <v>360</v>
      </c>
      <c r="E8" t="s">
        <v>2167</v>
      </c>
      <c r="F8">
        <v>-29763</v>
      </c>
      <c r="G8">
        <v>-27925</v>
      </c>
      <c r="H8">
        <v>-29773</v>
      </c>
      <c r="I8">
        <v>-27796.5</v>
      </c>
      <c r="K8">
        <f t="shared" si="0"/>
        <v>31713</v>
      </c>
      <c r="L8">
        <f t="shared" si="0"/>
        <v>29875</v>
      </c>
      <c r="M8" s="10">
        <f t="shared" si="1"/>
        <v>30794</v>
      </c>
      <c r="N8" s="10">
        <f t="shared" si="2"/>
        <v>919</v>
      </c>
      <c r="W8" t="s">
        <v>2542</v>
      </c>
    </row>
    <row r="9" spans="1:23">
      <c r="A9" s="18" t="s">
        <v>2166</v>
      </c>
      <c r="B9" s="18">
        <v>27230</v>
      </c>
      <c r="C9" s="18">
        <v>260</v>
      </c>
      <c r="E9" t="s">
        <v>2169</v>
      </c>
      <c r="F9">
        <v>-29752.5</v>
      </c>
      <c r="G9">
        <v>-27952.5</v>
      </c>
      <c r="H9">
        <v>-29768</v>
      </c>
      <c r="I9">
        <v>-27920</v>
      </c>
      <c r="K9">
        <f t="shared" si="0"/>
        <v>31702.5</v>
      </c>
      <c r="L9">
        <f t="shared" si="0"/>
        <v>29902.5</v>
      </c>
      <c r="M9" s="10">
        <f t="shared" si="1"/>
        <v>30802.5</v>
      </c>
      <c r="N9" s="10">
        <f t="shared" si="2"/>
        <v>900</v>
      </c>
      <c r="W9" t="s">
        <v>2542</v>
      </c>
    </row>
    <row r="10" spans="1:23">
      <c r="A10" s="19" t="s">
        <v>2168</v>
      </c>
      <c r="B10" s="19">
        <v>27470</v>
      </c>
      <c r="C10" s="19">
        <v>240</v>
      </c>
      <c r="E10" t="s">
        <v>2171</v>
      </c>
      <c r="F10">
        <v>-29766.5</v>
      </c>
      <c r="G10">
        <v>-27980</v>
      </c>
      <c r="H10">
        <v>-29771.5</v>
      </c>
      <c r="I10">
        <v>-27963.5</v>
      </c>
      <c r="K10">
        <f t="shared" si="0"/>
        <v>31716.5</v>
      </c>
      <c r="L10">
        <f t="shared" si="0"/>
        <v>29930</v>
      </c>
      <c r="M10" s="10">
        <f t="shared" si="1"/>
        <v>30823.25</v>
      </c>
      <c r="N10" s="10">
        <f t="shared" si="2"/>
        <v>893.25</v>
      </c>
      <c r="W10" t="s">
        <v>2542</v>
      </c>
    </row>
    <row r="11" spans="1:23">
      <c r="A11" s="19" t="s">
        <v>2170</v>
      </c>
      <c r="B11" s="19">
        <v>27750</v>
      </c>
      <c r="C11" s="19">
        <v>500</v>
      </c>
      <c r="E11" t="s">
        <v>2173</v>
      </c>
      <c r="F11">
        <v>-29892</v>
      </c>
      <c r="G11">
        <v>-28199</v>
      </c>
      <c r="H11">
        <v>-30876</v>
      </c>
      <c r="I11">
        <v>-27942.5</v>
      </c>
      <c r="K11">
        <f t="shared" si="0"/>
        <v>31842</v>
      </c>
      <c r="L11">
        <f t="shared" si="0"/>
        <v>30149</v>
      </c>
      <c r="M11" s="10">
        <f t="shared" si="1"/>
        <v>30995.5</v>
      </c>
      <c r="N11" s="10">
        <f t="shared" si="2"/>
        <v>846.5</v>
      </c>
      <c r="W11" t="s">
        <v>2542</v>
      </c>
    </row>
    <row r="12" spans="1:23">
      <c r="A12" s="19" t="s">
        <v>2172</v>
      </c>
      <c r="B12" s="19">
        <v>28000</v>
      </c>
      <c r="C12" s="19">
        <v>310</v>
      </c>
      <c r="E12" t="s">
        <v>2175</v>
      </c>
      <c r="F12">
        <v>-29875</v>
      </c>
      <c r="G12">
        <v>-28349.5</v>
      </c>
      <c r="H12">
        <v>-30832.5</v>
      </c>
      <c r="I12">
        <v>-28224.5</v>
      </c>
      <c r="K12">
        <f t="shared" si="0"/>
        <v>31825</v>
      </c>
      <c r="L12">
        <f t="shared" si="0"/>
        <v>30299.5</v>
      </c>
      <c r="M12" s="10">
        <f t="shared" si="1"/>
        <v>31062.25</v>
      </c>
      <c r="N12" s="10">
        <f t="shared" si="2"/>
        <v>762.75</v>
      </c>
      <c r="W12" t="s">
        <v>2542</v>
      </c>
    </row>
    <row r="13" spans="1:23">
      <c r="A13" s="18" t="s">
        <v>2174</v>
      </c>
      <c r="B13" s="18">
        <v>28410</v>
      </c>
      <c r="C13" s="18">
        <v>230</v>
      </c>
      <c r="E13" t="s">
        <v>2177</v>
      </c>
      <c r="F13">
        <v>-30836</v>
      </c>
      <c r="G13">
        <v>-28662</v>
      </c>
      <c r="H13">
        <v>-30981</v>
      </c>
      <c r="I13">
        <v>-28529.5</v>
      </c>
      <c r="K13">
        <f t="shared" si="0"/>
        <v>32786</v>
      </c>
      <c r="L13">
        <f t="shared" si="0"/>
        <v>30612</v>
      </c>
      <c r="M13" s="10">
        <f t="shared" si="1"/>
        <v>31699</v>
      </c>
      <c r="N13" s="10">
        <f t="shared" si="2"/>
        <v>1087</v>
      </c>
      <c r="W13" t="s">
        <v>2542</v>
      </c>
    </row>
    <row r="14" spans="1:23">
      <c r="A14" s="18" t="s">
        <v>2176</v>
      </c>
      <c r="B14" s="18">
        <v>29100</v>
      </c>
      <c r="C14" s="18">
        <v>1600</v>
      </c>
      <c r="E14" t="s">
        <v>2179</v>
      </c>
      <c r="F14">
        <v>-33238</v>
      </c>
      <c r="G14">
        <v>-28592.5</v>
      </c>
      <c r="H14">
        <v>-36310.5</v>
      </c>
      <c r="I14">
        <v>-27904</v>
      </c>
      <c r="K14">
        <f t="shared" si="0"/>
        <v>35188</v>
      </c>
      <c r="L14">
        <f t="shared" si="0"/>
        <v>30542.5</v>
      </c>
      <c r="M14" s="10">
        <f t="shared" si="1"/>
        <v>32865.25</v>
      </c>
      <c r="N14" s="10">
        <f t="shared" si="2"/>
        <v>2322.75</v>
      </c>
      <c r="W14" t="s">
        <v>2542</v>
      </c>
    </row>
    <row r="15" spans="1:23">
      <c r="A15" s="18" t="s">
        <v>2178</v>
      </c>
      <c r="B15" s="18">
        <v>29340</v>
      </c>
      <c r="C15" s="18">
        <v>240</v>
      </c>
      <c r="E15" t="s">
        <v>2181</v>
      </c>
      <c r="F15">
        <v>-32615.5</v>
      </c>
      <c r="G15">
        <v>-31193.5</v>
      </c>
      <c r="H15">
        <v>-32702</v>
      </c>
      <c r="I15">
        <v>-30921</v>
      </c>
      <c r="K15">
        <f t="shared" si="0"/>
        <v>34565.5</v>
      </c>
      <c r="L15">
        <f t="shared" si="0"/>
        <v>33143.5</v>
      </c>
      <c r="M15" s="10">
        <f t="shared" si="1"/>
        <v>33854.5</v>
      </c>
      <c r="N15" s="10">
        <f t="shared" si="2"/>
        <v>711</v>
      </c>
      <c r="W15" t="s">
        <v>2542</v>
      </c>
    </row>
    <row r="16" spans="1:23">
      <c r="A16" s="18" t="s">
        <v>2180</v>
      </c>
      <c r="B16" s="18">
        <v>31810</v>
      </c>
      <c r="C16" s="18">
        <v>370</v>
      </c>
      <c r="E16" t="s">
        <v>2183</v>
      </c>
      <c r="F16">
        <v>-34699.5</v>
      </c>
      <c r="G16">
        <v>-33351.5</v>
      </c>
      <c r="H16">
        <v>-36221.5</v>
      </c>
      <c r="I16">
        <v>-33273</v>
      </c>
      <c r="K16">
        <f t="shared" si="0"/>
        <v>36649.5</v>
      </c>
      <c r="L16">
        <f t="shared" si="0"/>
        <v>35301.5</v>
      </c>
      <c r="M16" s="10">
        <f t="shared" si="1"/>
        <v>35975.5</v>
      </c>
      <c r="N16" s="10">
        <f t="shared" si="2"/>
        <v>674</v>
      </c>
      <c r="W16" t="s">
        <v>2542</v>
      </c>
    </row>
    <row r="17" spans="1:23">
      <c r="A17" s="19" t="s">
        <v>2182</v>
      </c>
      <c r="B17" s="19">
        <v>31900</v>
      </c>
      <c r="C17" s="19">
        <v>450</v>
      </c>
      <c r="E17" t="s">
        <v>2185</v>
      </c>
      <c r="F17">
        <v>-35353.5</v>
      </c>
      <c r="G17">
        <v>-33344</v>
      </c>
      <c r="H17">
        <v>-36273.5</v>
      </c>
      <c r="I17">
        <v>-33290.5</v>
      </c>
      <c r="K17">
        <f t="shared" si="0"/>
        <v>37303.5</v>
      </c>
      <c r="L17">
        <f t="shared" si="0"/>
        <v>35294</v>
      </c>
      <c r="M17" s="10">
        <f t="shared" si="1"/>
        <v>36298.75</v>
      </c>
      <c r="N17" s="10">
        <f t="shared" si="2"/>
        <v>1004.75</v>
      </c>
      <c r="W17" t="s">
        <v>2542</v>
      </c>
    </row>
    <row r="18" spans="1:23">
      <c r="A18" s="18" t="s">
        <v>2184</v>
      </c>
      <c r="B18" s="18">
        <v>31990</v>
      </c>
      <c r="C18" s="18">
        <v>240</v>
      </c>
      <c r="E18" t="s">
        <v>2187</v>
      </c>
      <c r="F18">
        <v>-34698</v>
      </c>
      <c r="G18">
        <v>-34038</v>
      </c>
      <c r="H18">
        <v>-36211.5</v>
      </c>
      <c r="I18">
        <v>-33327.5</v>
      </c>
      <c r="K18">
        <f t="shared" si="0"/>
        <v>36648</v>
      </c>
      <c r="L18">
        <f t="shared" si="0"/>
        <v>35988</v>
      </c>
      <c r="M18" s="10">
        <f t="shared" si="1"/>
        <v>36318</v>
      </c>
      <c r="N18" s="10">
        <f t="shared" si="2"/>
        <v>330</v>
      </c>
      <c r="W18" t="s">
        <v>2542</v>
      </c>
    </row>
    <row r="19" spans="1:23">
      <c r="A19" s="19" t="s">
        <v>2186</v>
      </c>
      <c r="B19" s="19">
        <v>32140</v>
      </c>
      <c r="C19" s="19">
        <v>250</v>
      </c>
      <c r="E19" t="s">
        <v>2189</v>
      </c>
      <c r="F19">
        <v>-34941</v>
      </c>
      <c r="G19">
        <v>-34083.5</v>
      </c>
      <c r="H19">
        <v>-36263.5</v>
      </c>
      <c r="I19">
        <v>-33928.5</v>
      </c>
      <c r="K19">
        <f t="shared" si="0"/>
        <v>36891</v>
      </c>
      <c r="L19">
        <f t="shared" si="0"/>
        <v>36033.5</v>
      </c>
      <c r="M19" s="10">
        <f t="shared" si="1"/>
        <v>36462.25</v>
      </c>
      <c r="N19" s="10">
        <f t="shared" si="2"/>
        <v>428.75</v>
      </c>
      <c r="W19" t="s">
        <v>2542</v>
      </c>
    </row>
    <row r="20" spans="1:23">
      <c r="A20" s="19" t="s">
        <v>2188</v>
      </c>
      <c r="B20" s="19">
        <v>32200</v>
      </c>
      <c r="C20" s="19">
        <v>1000</v>
      </c>
      <c r="E20" t="s">
        <v>2191</v>
      </c>
      <c r="F20">
        <v>-36387</v>
      </c>
      <c r="G20">
        <v>-33350</v>
      </c>
      <c r="H20">
        <v>-38347.5</v>
      </c>
      <c r="I20">
        <v>-32953.5</v>
      </c>
      <c r="K20">
        <f t="shared" si="0"/>
        <v>38337</v>
      </c>
      <c r="L20">
        <f t="shared" si="0"/>
        <v>35300</v>
      </c>
      <c r="M20" s="10">
        <f t="shared" si="1"/>
        <v>36818.5</v>
      </c>
      <c r="N20" s="10">
        <f t="shared" si="2"/>
        <v>1518.5</v>
      </c>
      <c r="W20" t="s">
        <v>2542</v>
      </c>
    </row>
    <row r="21" spans="1:23">
      <c r="A21" s="19" t="s">
        <v>2190</v>
      </c>
      <c r="B21" s="19">
        <v>32400</v>
      </c>
      <c r="C21" s="19">
        <v>550</v>
      </c>
      <c r="E21" t="s">
        <v>2193</v>
      </c>
      <c r="F21">
        <v>-36230</v>
      </c>
      <c r="G21">
        <v>-34127</v>
      </c>
      <c r="H21">
        <v>-37049</v>
      </c>
      <c r="I21">
        <v>-33368.5</v>
      </c>
      <c r="K21">
        <f t="shared" si="0"/>
        <v>38180</v>
      </c>
      <c r="L21">
        <f t="shared" si="0"/>
        <v>36077</v>
      </c>
      <c r="M21" s="10">
        <f t="shared" si="1"/>
        <v>37128.5</v>
      </c>
      <c r="N21" s="10">
        <f t="shared" si="2"/>
        <v>1051.5</v>
      </c>
      <c r="W21" t="s">
        <v>2542</v>
      </c>
    </row>
    <row r="22" spans="1:23">
      <c r="A22" s="18" t="s">
        <v>2192</v>
      </c>
      <c r="B22" s="18">
        <v>33130</v>
      </c>
      <c r="C22" s="18">
        <v>220</v>
      </c>
      <c r="E22" t="s">
        <v>2195</v>
      </c>
      <c r="F22">
        <v>-36958</v>
      </c>
      <c r="G22">
        <v>-34997.5</v>
      </c>
      <c r="H22">
        <v>-37129</v>
      </c>
      <c r="I22">
        <v>-34715.5</v>
      </c>
      <c r="K22">
        <f t="shared" si="0"/>
        <v>38908</v>
      </c>
      <c r="L22">
        <f t="shared" si="0"/>
        <v>36947.5</v>
      </c>
      <c r="M22" s="10">
        <f t="shared" si="1"/>
        <v>37927.75</v>
      </c>
      <c r="N22" s="10">
        <f t="shared" si="2"/>
        <v>980.25</v>
      </c>
      <c r="W22" t="s">
        <v>2542</v>
      </c>
    </row>
    <row r="23" spans="1:23">
      <c r="A23" s="18" t="s">
        <v>2194</v>
      </c>
      <c r="B23" s="18">
        <v>33240</v>
      </c>
      <c r="C23" s="18">
        <v>220</v>
      </c>
      <c r="E23" t="s">
        <v>2197</v>
      </c>
      <c r="F23">
        <v>-37042.5</v>
      </c>
      <c r="G23">
        <v>-35710</v>
      </c>
      <c r="H23">
        <v>-37206.5</v>
      </c>
      <c r="I23">
        <v>-34719.5</v>
      </c>
      <c r="K23">
        <f t="shared" si="0"/>
        <v>38992.5</v>
      </c>
      <c r="L23">
        <f t="shared" si="0"/>
        <v>37660</v>
      </c>
      <c r="M23" s="10">
        <f t="shared" si="1"/>
        <v>38326.25</v>
      </c>
      <c r="N23" s="10">
        <f t="shared" si="2"/>
        <v>666.25</v>
      </c>
      <c r="W23" t="s">
        <v>2542</v>
      </c>
    </row>
    <row r="24" spans="1:23">
      <c r="A24" s="19" t="s">
        <v>2196</v>
      </c>
      <c r="B24" s="19">
        <v>34500</v>
      </c>
      <c r="C24" s="19">
        <v>1200</v>
      </c>
      <c r="E24" t="s">
        <v>2199</v>
      </c>
      <c r="F24">
        <v>-39254</v>
      </c>
      <c r="G24">
        <v>-36391.5</v>
      </c>
      <c r="H24">
        <v>-40317.5</v>
      </c>
      <c r="I24">
        <v>-34718</v>
      </c>
      <c r="K24">
        <f t="shared" si="0"/>
        <v>41204</v>
      </c>
      <c r="L24">
        <f t="shared" si="0"/>
        <v>38341.5</v>
      </c>
      <c r="M24" s="10">
        <f t="shared" si="1"/>
        <v>39772.75</v>
      </c>
      <c r="N24" s="10">
        <f t="shared" si="2"/>
        <v>1431.25</v>
      </c>
      <c r="W24" t="s">
        <v>2542</v>
      </c>
    </row>
    <row r="25" spans="1:23">
      <c r="A25" s="19" t="s">
        <v>2198</v>
      </c>
      <c r="B25" s="19">
        <v>34590</v>
      </c>
      <c r="C25" s="19">
        <v>1500</v>
      </c>
      <c r="E25" t="s">
        <v>2201</v>
      </c>
      <c r="F25">
        <v>-39583.5</v>
      </c>
      <c r="G25">
        <v>-35882.5</v>
      </c>
      <c r="H25">
        <v>-40904.5</v>
      </c>
      <c r="I25">
        <v>-34514.5</v>
      </c>
      <c r="K25">
        <f t="shared" si="0"/>
        <v>41533.5</v>
      </c>
      <c r="L25">
        <f t="shared" si="0"/>
        <v>37832.5</v>
      </c>
      <c r="M25" s="10">
        <f t="shared" si="1"/>
        <v>39683</v>
      </c>
      <c r="N25" s="10">
        <f t="shared" si="2"/>
        <v>1850.5</v>
      </c>
      <c r="W25" t="s">
        <v>2542</v>
      </c>
    </row>
    <row r="26" spans="1:23">
      <c r="A26" s="18" t="s">
        <v>2200</v>
      </c>
      <c r="B26" s="18">
        <v>35000</v>
      </c>
      <c r="C26" s="18">
        <v>400</v>
      </c>
      <c r="E26" t="s">
        <v>2203</v>
      </c>
      <c r="F26">
        <v>-39169.5</v>
      </c>
      <c r="G26">
        <v>-37830.5</v>
      </c>
      <c r="H26">
        <v>-39365.5</v>
      </c>
      <c r="I26">
        <v>-37220</v>
      </c>
      <c r="K26">
        <f t="shared" si="0"/>
        <v>41119.5</v>
      </c>
      <c r="L26">
        <f t="shared" si="0"/>
        <v>39780.5</v>
      </c>
      <c r="M26" s="10">
        <f t="shared" si="1"/>
        <v>40450</v>
      </c>
      <c r="N26" s="10">
        <f t="shared" si="2"/>
        <v>669.5</v>
      </c>
      <c r="W26" t="s">
        <v>2542</v>
      </c>
    </row>
    <row r="27" spans="1:23">
      <c r="A27" s="18" t="s">
        <v>2202</v>
      </c>
      <c r="B27" s="18">
        <v>35350</v>
      </c>
      <c r="C27" s="18">
        <v>380</v>
      </c>
      <c r="E27" t="s">
        <v>2205</v>
      </c>
      <c r="F27">
        <v>-39432</v>
      </c>
      <c r="G27">
        <v>-38496.5</v>
      </c>
      <c r="H27">
        <v>-40023</v>
      </c>
      <c r="I27">
        <v>-37668.5</v>
      </c>
      <c r="K27">
        <f t="shared" si="0"/>
        <v>41382</v>
      </c>
      <c r="L27">
        <f t="shared" si="0"/>
        <v>40446.5</v>
      </c>
      <c r="M27" s="10">
        <f t="shared" si="1"/>
        <v>40914.25</v>
      </c>
      <c r="N27" s="10">
        <f t="shared" si="2"/>
        <v>467.75</v>
      </c>
      <c r="W27" t="s">
        <v>2542</v>
      </c>
    </row>
    <row r="28" spans="1:23">
      <c r="A28" s="18" t="s">
        <v>2204</v>
      </c>
      <c r="B28" s="18">
        <v>35560</v>
      </c>
      <c r="C28" s="18">
        <v>300</v>
      </c>
      <c r="E28" t="s">
        <v>2207</v>
      </c>
      <c r="F28">
        <v>-39442.5</v>
      </c>
      <c r="G28">
        <v>-38669</v>
      </c>
      <c r="H28">
        <v>-40050.5</v>
      </c>
      <c r="I28">
        <v>-37834</v>
      </c>
      <c r="K28">
        <f t="shared" si="0"/>
        <v>41392.5</v>
      </c>
      <c r="L28">
        <f t="shared" si="0"/>
        <v>40619</v>
      </c>
      <c r="M28" s="10">
        <f t="shared" si="1"/>
        <v>41005.75</v>
      </c>
      <c r="N28" s="10">
        <f t="shared" si="2"/>
        <v>386.75</v>
      </c>
      <c r="W28" t="s">
        <v>2542</v>
      </c>
    </row>
    <row r="29" spans="1:23">
      <c r="A29" s="18" t="s">
        <v>2206</v>
      </c>
      <c r="B29" s="18">
        <v>35650</v>
      </c>
      <c r="C29" s="18">
        <v>450</v>
      </c>
      <c r="E29" t="s">
        <v>2209</v>
      </c>
      <c r="F29">
        <v>-39590</v>
      </c>
      <c r="G29">
        <v>-38596</v>
      </c>
      <c r="H29">
        <v>-40211.5</v>
      </c>
      <c r="I29">
        <v>-37805</v>
      </c>
      <c r="K29">
        <f t="shared" si="0"/>
        <v>41540</v>
      </c>
      <c r="L29">
        <f t="shared" si="0"/>
        <v>40546</v>
      </c>
      <c r="M29" s="10">
        <f t="shared" si="1"/>
        <v>41043</v>
      </c>
      <c r="N29" s="10">
        <f t="shared" si="2"/>
        <v>497</v>
      </c>
      <c r="W29" t="s">
        <v>2542</v>
      </c>
    </row>
    <row r="30" spans="1:23">
      <c r="A30" s="18" t="s">
        <v>2208</v>
      </c>
      <c r="B30" s="18">
        <v>35900</v>
      </c>
      <c r="C30" s="18">
        <v>600</v>
      </c>
      <c r="E30" t="s">
        <v>2211</v>
      </c>
      <c r="F30">
        <v>-40159.5</v>
      </c>
      <c r="G30">
        <v>-38745</v>
      </c>
      <c r="H30">
        <v>-40464</v>
      </c>
      <c r="I30">
        <v>-37811.5</v>
      </c>
      <c r="K30">
        <f t="shared" si="0"/>
        <v>42109.5</v>
      </c>
      <c r="L30">
        <f t="shared" si="0"/>
        <v>40695</v>
      </c>
      <c r="M30" s="10">
        <f t="shared" si="1"/>
        <v>41402.25</v>
      </c>
      <c r="N30" s="10">
        <f t="shared" si="2"/>
        <v>707.25</v>
      </c>
      <c r="W30" t="s">
        <v>2542</v>
      </c>
    </row>
    <row r="31" spans="1:23">
      <c r="A31" s="19" t="s">
        <v>2210</v>
      </c>
      <c r="B31" s="19">
        <v>36000</v>
      </c>
      <c r="C31" s="19">
        <v>500</v>
      </c>
      <c r="E31" t="s">
        <v>2213</v>
      </c>
      <c r="F31">
        <v>-40173.5</v>
      </c>
      <c r="G31">
        <v>-38861.5</v>
      </c>
      <c r="H31">
        <v>-40434.5</v>
      </c>
      <c r="I31">
        <v>-38189.5</v>
      </c>
      <c r="K31">
        <f t="shared" si="0"/>
        <v>42123.5</v>
      </c>
      <c r="L31">
        <f t="shared" si="0"/>
        <v>40811.5</v>
      </c>
      <c r="M31" s="10">
        <f t="shared" si="1"/>
        <v>41467.5</v>
      </c>
      <c r="N31" s="10">
        <f t="shared" si="2"/>
        <v>656</v>
      </c>
      <c r="W31" t="s">
        <v>2542</v>
      </c>
    </row>
    <row r="32" spans="1:23">
      <c r="A32" s="18" t="s">
        <v>2212</v>
      </c>
      <c r="B32" s="18">
        <v>36450</v>
      </c>
      <c r="C32" s="18">
        <v>750</v>
      </c>
      <c r="E32" t="s">
        <v>2215</v>
      </c>
      <c r="F32">
        <v>-40418</v>
      </c>
      <c r="G32">
        <v>-39224</v>
      </c>
      <c r="H32">
        <v>-40943.5</v>
      </c>
      <c r="I32">
        <v>-38231.5</v>
      </c>
      <c r="K32">
        <f t="shared" si="0"/>
        <v>42368</v>
      </c>
      <c r="L32">
        <f t="shared" si="0"/>
        <v>41174</v>
      </c>
      <c r="M32" s="10">
        <f t="shared" si="1"/>
        <v>41771</v>
      </c>
      <c r="N32" s="10">
        <f t="shared" si="2"/>
        <v>597</v>
      </c>
      <c r="W32" t="s">
        <v>2542</v>
      </c>
    </row>
    <row r="33" spans="1:23">
      <c r="A33" s="19" t="s">
        <v>2214</v>
      </c>
      <c r="B33" s="19">
        <v>36800</v>
      </c>
      <c r="C33" s="19">
        <v>450</v>
      </c>
      <c r="E33" t="s">
        <v>2217</v>
      </c>
      <c r="F33">
        <v>-40431</v>
      </c>
      <c r="G33">
        <v>-39603.5</v>
      </c>
      <c r="H33">
        <v>-40899.5</v>
      </c>
      <c r="I33">
        <v>-39249.5</v>
      </c>
      <c r="K33">
        <f t="shared" si="0"/>
        <v>42381</v>
      </c>
      <c r="L33">
        <f t="shared" si="0"/>
        <v>41553.5</v>
      </c>
      <c r="M33" s="10">
        <f t="shared" si="1"/>
        <v>41967.25</v>
      </c>
      <c r="N33" s="10">
        <f t="shared" si="2"/>
        <v>413.75</v>
      </c>
      <c r="W33" t="s">
        <v>2542</v>
      </c>
    </row>
    <row r="34" spans="1:23">
      <c r="A34" s="18" t="s">
        <v>2216</v>
      </c>
      <c r="B34" s="18">
        <v>36850</v>
      </c>
      <c r="C34" s="18">
        <v>750</v>
      </c>
      <c r="E34" t="s">
        <v>2219</v>
      </c>
      <c r="F34">
        <v>-40881</v>
      </c>
      <c r="G34">
        <v>-39500.5</v>
      </c>
      <c r="H34">
        <v>-41241</v>
      </c>
      <c r="I34">
        <v>-38776</v>
      </c>
      <c r="K34">
        <f t="shared" si="0"/>
        <v>42831</v>
      </c>
      <c r="L34">
        <f t="shared" si="0"/>
        <v>41450.5</v>
      </c>
      <c r="M34" s="10">
        <f t="shared" si="1"/>
        <v>42140.75</v>
      </c>
      <c r="N34" s="10">
        <f t="shared" si="2"/>
        <v>690.25</v>
      </c>
      <c r="W34" t="s">
        <v>2542</v>
      </c>
    </row>
    <row r="35" spans="1:23">
      <c r="A35" s="19" t="s">
        <v>2218</v>
      </c>
      <c r="B35" s="19">
        <v>36955</v>
      </c>
      <c r="C35" s="19">
        <v>403</v>
      </c>
      <c r="E35" t="s">
        <v>2221</v>
      </c>
      <c r="F35">
        <v>-40529.5</v>
      </c>
      <c r="G35">
        <v>-39602.5</v>
      </c>
      <c r="H35">
        <v>-40913</v>
      </c>
      <c r="I35">
        <v>-39274.5</v>
      </c>
      <c r="K35">
        <f t="shared" si="0"/>
        <v>42479.5</v>
      </c>
      <c r="L35">
        <f t="shared" si="0"/>
        <v>41552.5</v>
      </c>
      <c r="M35" s="10">
        <f t="shared" si="1"/>
        <v>42016</v>
      </c>
      <c r="N35" s="10">
        <f t="shared" si="2"/>
        <v>463.5</v>
      </c>
      <c r="W35" t="s">
        <v>2542</v>
      </c>
    </row>
    <row r="36" spans="1:23">
      <c r="A36" s="19" t="s">
        <v>2220</v>
      </c>
      <c r="B36" s="19">
        <v>37150</v>
      </c>
      <c r="C36" s="19">
        <v>450</v>
      </c>
      <c r="E36" t="s">
        <v>2223</v>
      </c>
      <c r="F36">
        <v>-40894.5</v>
      </c>
      <c r="G36">
        <v>-39650.5</v>
      </c>
      <c r="H36">
        <v>-40942</v>
      </c>
      <c r="I36">
        <v>-39285.5</v>
      </c>
      <c r="K36">
        <f t="shared" si="0"/>
        <v>42844.5</v>
      </c>
      <c r="L36">
        <f t="shared" si="0"/>
        <v>41600.5</v>
      </c>
      <c r="M36" s="10">
        <f t="shared" si="1"/>
        <v>42222.5</v>
      </c>
      <c r="N36" s="10">
        <f t="shared" si="2"/>
        <v>622</v>
      </c>
      <c r="W36" t="s">
        <v>2542</v>
      </c>
    </row>
    <row r="37" spans="1:23">
      <c r="A37" s="19" t="s">
        <v>2222</v>
      </c>
      <c r="B37" s="19">
        <v>37400</v>
      </c>
      <c r="C37" s="19">
        <v>700</v>
      </c>
      <c r="E37" t="s">
        <v>2225</v>
      </c>
      <c r="F37">
        <v>-40933.5</v>
      </c>
      <c r="G37">
        <v>-39638</v>
      </c>
      <c r="H37">
        <v>-41340</v>
      </c>
      <c r="I37">
        <v>-39282</v>
      </c>
      <c r="K37">
        <f t="shared" si="0"/>
        <v>42883.5</v>
      </c>
      <c r="L37">
        <f t="shared" si="0"/>
        <v>41588</v>
      </c>
      <c r="M37" s="10">
        <f t="shared" si="1"/>
        <v>42235.75</v>
      </c>
      <c r="N37" s="10">
        <f t="shared" si="2"/>
        <v>647.75</v>
      </c>
      <c r="W37" t="s">
        <v>2542</v>
      </c>
    </row>
    <row r="38" spans="1:23">
      <c r="A38" s="19" t="s">
        <v>2224</v>
      </c>
      <c r="B38" s="19">
        <v>37460</v>
      </c>
      <c r="C38" s="19">
        <v>335</v>
      </c>
      <c r="E38" t="s">
        <v>2227</v>
      </c>
      <c r="F38">
        <v>-40911</v>
      </c>
      <c r="G38">
        <v>-40318.5</v>
      </c>
      <c r="H38">
        <v>-41200</v>
      </c>
      <c r="I38">
        <v>-39560</v>
      </c>
      <c r="K38">
        <f t="shared" si="0"/>
        <v>42861</v>
      </c>
      <c r="L38">
        <f t="shared" si="0"/>
        <v>42268.5</v>
      </c>
      <c r="M38" s="10">
        <f t="shared" si="1"/>
        <v>42564.75</v>
      </c>
      <c r="N38" s="10">
        <f t="shared" si="2"/>
        <v>296.25</v>
      </c>
      <c r="W38" t="s">
        <v>2542</v>
      </c>
    </row>
    <row r="39" spans="1:23">
      <c r="A39" s="19" t="s">
        <v>2226</v>
      </c>
      <c r="B39" s="19">
        <v>37500</v>
      </c>
      <c r="C39" s="19">
        <v>900</v>
      </c>
      <c r="E39" t="s">
        <v>2229</v>
      </c>
      <c r="F39">
        <v>-41227.5</v>
      </c>
      <c r="G39">
        <v>-39625.5</v>
      </c>
      <c r="H39">
        <v>-41957.5</v>
      </c>
      <c r="I39">
        <v>-39189.5</v>
      </c>
      <c r="K39">
        <f t="shared" si="0"/>
        <v>43177.5</v>
      </c>
      <c r="L39">
        <f t="shared" si="0"/>
        <v>41575.5</v>
      </c>
      <c r="M39" s="10">
        <f t="shared" si="1"/>
        <v>42376.5</v>
      </c>
      <c r="N39" s="10">
        <f t="shared" si="2"/>
        <v>801</v>
      </c>
      <c r="W39" t="s">
        <v>2542</v>
      </c>
    </row>
    <row r="40" spans="1:23">
      <c r="A40" s="18" t="s">
        <v>2228</v>
      </c>
      <c r="B40" s="18">
        <v>37700</v>
      </c>
      <c r="C40" s="18">
        <v>600</v>
      </c>
      <c r="E40" t="s">
        <v>2231</v>
      </c>
      <c r="F40">
        <v>-41219</v>
      </c>
      <c r="G40">
        <v>-40283.5</v>
      </c>
      <c r="H40">
        <v>-41394</v>
      </c>
      <c r="I40">
        <v>-39558.5</v>
      </c>
      <c r="K40">
        <f t="shared" si="0"/>
        <v>43169</v>
      </c>
      <c r="L40">
        <f t="shared" si="0"/>
        <v>42233.5</v>
      </c>
      <c r="M40" s="10">
        <f t="shared" si="1"/>
        <v>42701.25</v>
      </c>
      <c r="N40" s="10">
        <f t="shared" si="2"/>
        <v>467.75</v>
      </c>
      <c r="W40" t="s">
        <v>2542</v>
      </c>
    </row>
    <row r="41" spans="1:23">
      <c r="A41" s="19" t="s">
        <v>2230</v>
      </c>
      <c r="B41" s="19">
        <v>37750</v>
      </c>
      <c r="C41" s="19">
        <v>500</v>
      </c>
      <c r="E41" t="s">
        <v>2233</v>
      </c>
      <c r="F41">
        <v>-41182</v>
      </c>
      <c r="G41">
        <v>-40352</v>
      </c>
      <c r="H41">
        <v>-41372</v>
      </c>
      <c r="I41">
        <v>-39598</v>
      </c>
      <c r="K41">
        <f t="shared" si="0"/>
        <v>43132</v>
      </c>
      <c r="L41">
        <f t="shared" si="0"/>
        <v>42302</v>
      </c>
      <c r="M41" s="10">
        <f t="shared" si="1"/>
        <v>42717</v>
      </c>
      <c r="N41" s="10">
        <f t="shared" si="2"/>
        <v>415</v>
      </c>
      <c r="W41" t="s">
        <v>2542</v>
      </c>
    </row>
    <row r="42" spans="1:23">
      <c r="A42" s="19" t="s">
        <v>2232</v>
      </c>
      <c r="B42" s="19">
        <v>37800</v>
      </c>
      <c r="C42" s="19">
        <v>500</v>
      </c>
      <c r="E42" t="s">
        <v>2235</v>
      </c>
      <c r="F42">
        <v>-41193</v>
      </c>
      <c r="G42">
        <v>-40379</v>
      </c>
      <c r="H42">
        <v>-41385.5</v>
      </c>
      <c r="I42">
        <v>-39607.5</v>
      </c>
      <c r="K42">
        <f t="shared" si="0"/>
        <v>43143</v>
      </c>
      <c r="L42">
        <f t="shared" si="0"/>
        <v>42329</v>
      </c>
      <c r="M42" s="10">
        <f t="shared" si="1"/>
        <v>42736</v>
      </c>
      <c r="N42" s="10">
        <f t="shared" si="2"/>
        <v>407</v>
      </c>
      <c r="W42" t="s">
        <v>2542</v>
      </c>
    </row>
    <row r="43" spans="1:23">
      <c r="A43" s="18" t="s">
        <v>2234</v>
      </c>
      <c r="B43" s="18">
        <v>38060</v>
      </c>
      <c r="C43" s="18">
        <v>855</v>
      </c>
      <c r="E43" t="s">
        <v>2237</v>
      </c>
      <c r="F43">
        <v>-41371.5</v>
      </c>
      <c r="G43">
        <v>-40362</v>
      </c>
      <c r="H43">
        <v>-42099</v>
      </c>
      <c r="I43">
        <v>-39507.5</v>
      </c>
      <c r="K43">
        <f t="shared" si="0"/>
        <v>43321.5</v>
      </c>
      <c r="L43">
        <f t="shared" si="0"/>
        <v>42312</v>
      </c>
      <c r="M43" s="10">
        <f t="shared" si="1"/>
        <v>42816.75</v>
      </c>
      <c r="N43" s="10">
        <f t="shared" si="2"/>
        <v>504.75</v>
      </c>
      <c r="W43" t="s">
        <v>2542</v>
      </c>
    </row>
    <row r="44" spans="1:23">
      <c r="A44" s="18" t="s">
        <v>2236</v>
      </c>
      <c r="B44" s="18">
        <v>38220</v>
      </c>
      <c r="C44" s="18">
        <v>920</v>
      </c>
      <c r="E44" t="s">
        <v>2239</v>
      </c>
      <c r="F44">
        <v>-41444</v>
      </c>
      <c r="G44">
        <v>-40347.5</v>
      </c>
      <c r="H44">
        <v>-43057</v>
      </c>
      <c r="I44">
        <v>-39493.5</v>
      </c>
      <c r="K44">
        <f t="shared" si="0"/>
        <v>43394</v>
      </c>
      <c r="L44">
        <f t="shared" si="0"/>
        <v>42297.5</v>
      </c>
      <c r="M44" s="10">
        <f t="shared" si="1"/>
        <v>42845.75</v>
      </c>
      <c r="N44" s="10">
        <f t="shared" si="2"/>
        <v>548.25</v>
      </c>
      <c r="W44" t="s">
        <v>2542</v>
      </c>
    </row>
    <row r="45" spans="1:23">
      <c r="A45" s="18" t="s">
        <v>2238</v>
      </c>
      <c r="B45" s="18">
        <v>38680</v>
      </c>
      <c r="C45" s="18">
        <v>920</v>
      </c>
      <c r="E45" t="s">
        <v>2241</v>
      </c>
      <c r="F45">
        <v>-41980.5</v>
      </c>
      <c r="G45">
        <v>-40509.5</v>
      </c>
      <c r="H45">
        <v>-43167</v>
      </c>
      <c r="I45">
        <v>-39691.5</v>
      </c>
      <c r="K45">
        <f t="shared" si="0"/>
        <v>43930.5</v>
      </c>
      <c r="L45">
        <f t="shared" si="0"/>
        <v>42459.5</v>
      </c>
      <c r="M45" s="10">
        <f t="shared" si="1"/>
        <v>43195</v>
      </c>
      <c r="N45" s="10">
        <f t="shared" si="2"/>
        <v>735.5</v>
      </c>
      <c r="W45" t="s">
        <v>2542</v>
      </c>
    </row>
    <row r="46" spans="1:23">
      <c r="A46" s="18" t="s">
        <v>2240</v>
      </c>
      <c r="B46" s="18">
        <v>38700</v>
      </c>
      <c r="C46" s="18">
        <v>1000</v>
      </c>
      <c r="E46" t="s">
        <v>2243</v>
      </c>
      <c r="F46">
        <v>-42015</v>
      </c>
      <c r="G46">
        <v>-40492.5</v>
      </c>
      <c r="H46">
        <v>-43226</v>
      </c>
      <c r="I46">
        <v>-39662.5</v>
      </c>
      <c r="K46">
        <f t="shared" si="0"/>
        <v>43965</v>
      </c>
      <c r="L46">
        <f t="shared" si="0"/>
        <v>42442.5</v>
      </c>
      <c r="M46" s="10">
        <f t="shared" si="1"/>
        <v>43203.75</v>
      </c>
      <c r="N46" s="10">
        <f t="shared" si="2"/>
        <v>761.25</v>
      </c>
      <c r="W46" t="s">
        <v>2542</v>
      </c>
    </row>
    <row r="47" spans="1:23">
      <c r="A47" s="18" t="s">
        <v>2242</v>
      </c>
      <c r="B47" s="18">
        <v>39100</v>
      </c>
      <c r="C47" s="18">
        <v>1000</v>
      </c>
      <c r="E47" t="s">
        <v>2245</v>
      </c>
      <c r="F47">
        <v>-42164.5</v>
      </c>
      <c r="G47">
        <v>-40653.5</v>
      </c>
      <c r="H47">
        <v>-43270.5</v>
      </c>
      <c r="I47">
        <v>-40441.5</v>
      </c>
      <c r="K47">
        <f t="shared" si="0"/>
        <v>44114.5</v>
      </c>
      <c r="L47">
        <f t="shared" si="0"/>
        <v>42603.5</v>
      </c>
      <c r="M47" s="10">
        <f t="shared" si="1"/>
        <v>43359</v>
      </c>
      <c r="N47" s="10">
        <f t="shared" si="2"/>
        <v>755.5</v>
      </c>
      <c r="W47" t="s">
        <v>2542</v>
      </c>
    </row>
    <row r="48" spans="1:23">
      <c r="A48" s="19" t="s">
        <v>2244</v>
      </c>
      <c r="B48" s="19">
        <v>39700</v>
      </c>
      <c r="C48" s="19">
        <v>1700</v>
      </c>
      <c r="E48" t="s">
        <v>2247</v>
      </c>
      <c r="F48">
        <v>-43324</v>
      </c>
      <c r="G48">
        <v>-40914.5</v>
      </c>
      <c r="H48">
        <v>-46131</v>
      </c>
      <c r="I48">
        <v>-39545.5</v>
      </c>
      <c r="K48">
        <f t="shared" si="0"/>
        <v>45274</v>
      </c>
      <c r="L48">
        <f t="shared" si="0"/>
        <v>42864.5</v>
      </c>
      <c r="M48" s="10">
        <f t="shared" si="1"/>
        <v>44069.25</v>
      </c>
      <c r="N48" s="10">
        <f t="shared" si="2"/>
        <v>1204.75</v>
      </c>
      <c r="W48" t="s">
        <v>2542</v>
      </c>
    </row>
    <row r="49" spans="1:23">
      <c r="A49" s="18" t="s">
        <v>2246</v>
      </c>
      <c r="B49" s="18">
        <v>39900</v>
      </c>
      <c r="C49" s="18">
        <v>700</v>
      </c>
      <c r="E49" t="s">
        <v>2249</v>
      </c>
      <c r="F49">
        <v>-43059</v>
      </c>
      <c r="G49">
        <v>-41307</v>
      </c>
      <c r="H49">
        <v>-43268</v>
      </c>
      <c r="I49">
        <v>-40947</v>
      </c>
      <c r="K49">
        <f t="shared" si="0"/>
        <v>45009</v>
      </c>
      <c r="L49">
        <f t="shared" si="0"/>
        <v>43257</v>
      </c>
      <c r="M49" s="10">
        <f t="shared" si="1"/>
        <v>44133</v>
      </c>
      <c r="N49" s="10">
        <f t="shared" si="2"/>
        <v>876</v>
      </c>
      <c r="W49" t="s">
        <v>2542</v>
      </c>
    </row>
    <row r="50" spans="1:23">
      <c r="A50" s="18" t="s">
        <v>2248</v>
      </c>
      <c r="B50" s="18">
        <v>40170</v>
      </c>
      <c r="C50" s="18">
        <v>875</v>
      </c>
      <c r="E50" t="s">
        <v>2251</v>
      </c>
      <c r="F50">
        <v>-43077</v>
      </c>
      <c r="G50">
        <v>-41406</v>
      </c>
      <c r="H50">
        <v>-43405</v>
      </c>
      <c r="I50">
        <v>-40947</v>
      </c>
      <c r="K50">
        <f t="shared" si="0"/>
        <v>45027</v>
      </c>
      <c r="L50">
        <f t="shared" si="0"/>
        <v>43356</v>
      </c>
      <c r="M50" s="10">
        <f t="shared" si="1"/>
        <v>44191.5</v>
      </c>
      <c r="N50" s="10">
        <f t="shared" si="2"/>
        <v>835.5</v>
      </c>
      <c r="W50" t="s">
        <v>2542</v>
      </c>
    </row>
    <row r="51" spans="1:23">
      <c r="A51" s="19" t="s">
        <v>2250</v>
      </c>
      <c r="B51" s="19">
        <v>40200</v>
      </c>
      <c r="C51" s="19">
        <v>60</v>
      </c>
      <c r="E51" t="s">
        <v>2253</v>
      </c>
      <c r="F51">
        <v>-42240.5</v>
      </c>
      <c r="G51">
        <v>-41429.5</v>
      </c>
      <c r="H51">
        <v>-43163.5</v>
      </c>
      <c r="I51">
        <v>-41392</v>
      </c>
      <c r="K51">
        <f t="shared" si="0"/>
        <v>44190.5</v>
      </c>
      <c r="L51">
        <f t="shared" si="0"/>
        <v>43379.5</v>
      </c>
      <c r="M51" s="10">
        <f t="shared" si="1"/>
        <v>43785</v>
      </c>
      <c r="N51" s="10">
        <f t="shared" si="2"/>
        <v>405.5</v>
      </c>
      <c r="W51" t="s">
        <v>2542</v>
      </c>
    </row>
    <row r="52" spans="1:23">
      <c r="A52" s="18" t="s">
        <v>2252</v>
      </c>
      <c r="B52" s="18">
        <v>40700</v>
      </c>
      <c r="C52" s="18">
        <v>900</v>
      </c>
      <c r="E52" t="s">
        <v>2255</v>
      </c>
      <c r="F52">
        <v>-43182</v>
      </c>
      <c r="G52">
        <v>-41574</v>
      </c>
      <c r="H52">
        <v>-43670</v>
      </c>
      <c r="I52">
        <v>-40947.5</v>
      </c>
      <c r="K52">
        <f t="shared" si="0"/>
        <v>45132</v>
      </c>
      <c r="L52">
        <f t="shared" si="0"/>
        <v>43524</v>
      </c>
      <c r="M52" s="10">
        <f t="shared" si="1"/>
        <v>44328</v>
      </c>
      <c r="N52" s="10">
        <f t="shared" si="2"/>
        <v>804</v>
      </c>
      <c r="W52" t="s">
        <v>2542</v>
      </c>
    </row>
    <row r="53" spans="1:23">
      <c r="A53" s="18" t="s">
        <v>2254</v>
      </c>
      <c r="B53" s="18">
        <v>40800</v>
      </c>
      <c r="C53" s="18">
        <v>1300</v>
      </c>
      <c r="E53" t="s">
        <v>2257</v>
      </c>
      <c r="F53">
        <v>-43321</v>
      </c>
      <c r="G53">
        <v>-41505.5</v>
      </c>
      <c r="H53">
        <v>-45392</v>
      </c>
      <c r="I53">
        <v>-40921.5</v>
      </c>
      <c r="K53">
        <f t="shared" si="0"/>
        <v>45271</v>
      </c>
      <c r="L53">
        <f t="shared" si="0"/>
        <v>43455.5</v>
      </c>
      <c r="M53" s="10">
        <f t="shared" si="1"/>
        <v>44363.25</v>
      </c>
      <c r="N53" s="10">
        <f t="shared" si="2"/>
        <v>907.75</v>
      </c>
      <c r="W53" t="s">
        <v>2542</v>
      </c>
    </row>
    <row r="54" spans="1:23">
      <c r="A54" s="18" t="s">
        <v>2256</v>
      </c>
      <c r="B54" s="18">
        <v>41300</v>
      </c>
      <c r="C54" s="18">
        <v>1200</v>
      </c>
      <c r="E54" t="s">
        <v>2259</v>
      </c>
      <c r="F54">
        <v>-43511.5</v>
      </c>
      <c r="G54">
        <v>-41518</v>
      </c>
      <c r="H54">
        <v>-45609</v>
      </c>
      <c r="I54">
        <v>-40967</v>
      </c>
      <c r="K54">
        <f t="shared" si="0"/>
        <v>45461.5</v>
      </c>
      <c r="L54">
        <f t="shared" si="0"/>
        <v>43468</v>
      </c>
      <c r="M54" s="10">
        <f t="shared" si="1"/>
        <v>44464.75</v>
      </c>
      <c r="N54" s="10">
        <f t="shared" si="2"/>
        <v>996.75</v>
      </c>
      <c r="W54" t="s">
        <v>2542</v>
      </c>
    </row>
    <row r="55" spans="1:23">
      <c r="A55" s="19" t="s">
        <v>2258</v>
      </c>
      <c r="B55" s="19">
        <v>41400</v>
      </c>
      <c r="C55" s="19">
        <v>1600</v>
      </c>
      <c r="E55" t="s">
        <v>2261</v>
      </c>
      <c r="F55">
        <v>-44551</v>
      </c>
      <c r="G55">
        <v>-41425</v>
      </c>
      <c r="H55">
        <v>-49353</v>
      </c>
      <c r="I55">
        <v>-40922.5</v>
      </c>
      <c r="K55">
        <f t="shared" si="0"/>
        <v>46501</v>
      </c>
      <c r="L55">
        <f t="shared" si="0"/>
        <v>43375</v>
      </c>
      <c r="M55" s="10">
        <f t="shared" si="1"/>
        <v>44938</v>
      </c>
      <c r="N55" s="10">
        <f t="shared" si="2"/>
        <v>1563</v>
      </c>
      <c r="W55" t="s">
        <v>2542</v>
      </c>
    </row>
    <row r="56" spans="1:23">
      <c r="A56" s="18" t="s">
        <v>2260</v>
      </c>
      <c r="B56" s="18">
        <v>41700</v>
      </c>
      <c r="C56" s="18">
        <v>1100</v>
      </c>
      <c r="E56" t="s">
        <v>2263</v>
      </c>
      <c r="F56">
        <v>-43727.5</v>
      </c>
      <c r="G56">
        <v>-41515</v>
      </c>
      <c r="H56">
        <v>-45669.5</v>
      </c>
      <c r="I56">
        <v>-41393.5</v>
      </c>
      <c r="K56">
        <f t="shared" si="0"/>
        <v>45677.5</v>
      </c>
      <c r="L56">
        <f t="shared" si="0"/>
        <v>43465</v>
      </c>
      <c r="M56" s="10">
        <f t="shared" si="1"/>
        <v>44571.25</v>
      </c>
      <c r="N56" s="10">
        <f t="shared" si="2"/>
        <v>1106.25</v>
      </c>
      <c r="W56" t="s">
        <v>2542</v>
      </c>
    </row>
    <row r="57" spans="1:23">
      <c r="A57" s="18" t="s">
        <v>2262</v>
      </c>
      <c r="B57" s="18">
        <v>41800</v>
      </c>
      <c r="C57" s="18">
        <v>1300</v>
      </c>
      <c r="E57" t="s">
        <v>2265</v>
      </c>
      <c r="F57">
        <v>-44609</v>
      </c>
      <c r="G57">
        <v>-41530.5</v>
      </c>
      <c r="H57">
        <v>-46737.5</v>
      </c>
      <c r="I57">
        <v>-41324</v>
      </c>
      <c r="K57">
        <f t="shared" si="0"/>
        <v>46559</v>
      </c>
      <c r="L57">
        <f t="shared" si="0"/>
        <v>43480.5</v>
      </c>
      <c r="M57" s="10">
        <f t="shared" si="1"/>
        <v>45019.75</v>
      </c>
      <c r="N57" s="10">
        <f t="shared" si="2"/>
        <v>1539.25</v>
      </c>
      <c r="W57" t="s">
        <v>2542</v>
      </c>
    </row>
    <row r="58" spans="1:23">
      <c r="A58" s="18" t="s">
        <v>2264</v>
      </c>
      <c r="B58" s="18">
        <v>42200</v>
      </c>
      <c r="C58" s="18">
        <v>800</v>
      </c>
      <c r="E58" t="s">
        <v>2267</v>
      </c>
      <c r="F58">
        <v>-44549.5</v>
      </c>
      <c r="G58">
        <v>-42216</v>
      </c>
      <c r="H58">
        <v>-45588.5</v>
      </c>
      <c r="I58">
        <v>-41503.5</v>
      </c>
      <c r="K58">
        <f t="shared" si="0"/>
        <v>46499.5</v>
      </c>
      <c r="L58">
        <f t="shared" si="0"/>
        <v>44166</v>
      </c>
      <c r="M58" s="10">
        <f t="shared" si="1"/>
        <v>45332.75</v>
      </c>
      <c r="N58" s="10">
        <f t="shared" si="2"/>
        <v>1166.75</v>
      </c>
      <c r="W58" t="s">
        <v>2542</v>
      </c>
    </row>
    <row r="59" spans="1:23">
      <c r="A59" s="18" t="s">
        <v>2266</v>
      </c>
      <c r="B59" s="18">
        <v>42300</v>
      </c>
      <c r="C59" s="18">
        <v>900</v>
      </c>
      <c r="E59" t="s">
        <v>2269</v>
      </c>
      <c r="F59">
        <v>-44661</v>
      </c>
      <c r="G59">
        <v>-42272.5</v>
      </c>
      <c r="H59">
        <v>-45918</v>
      </c>
      <c r="I59">
        <v>-41493.5</v>
      </c>
      <c r="K59">
        <f t="shared" si="0"/>
        <v>46611</v>
      </c>
      <c r="L59">
        <f t="shared" si="0"/>
        <v>44222.5</v>
      </c>
      <c r="M59" s="10">
        <f t="shared" si="1"/>
        <v>45416.75</v>
      </c>
      <c r="N59" s="10">
        <f t="shared" si="2"/>
        <v>1194.25</v>
      </c>
      <c r="W59" t="s">
        <v>2542</v>
      </c>
    </row>
    <row r="60" spans="1:23">
      <c r="A60" s="18" t="s">
        <v>2268</v>
      </c>
      <c r="B60" s="18">
        <v>42560</v>
      </c>
      <c r="C60" s="18">
        <v>550</v>
      </c>
      <c r="E60" t="s">
        <v>2271</v>
      </c>
      <c r="F60">
        <v>-44776</v>
      </c>
      <c r="G60">
        <v>-43211</v>
      </c>
      <c r="H60">
        <v>-45520</v>
      </c>
      <c r="I60">
        <v>-42186.5</v>
      </c>
      <c r="K60">
        <f t="shared" si="0"/>
        <v>46726</v>
      </c>
      <c r="L60">
        <f t="shared" si="0"/>
        <v>45161</v>
      </c>
      <c r="M60" s="10">
        <f t="shared" si="1"/>
        <v>45943.5</v>
      </c>
      <c r="N60" s="10">
        <f t="shared" si="2"/>
        <v>782.5</v>
      </c>
      <c r="W60" t="s">
        <v>2542</v>
      </c>
    </row>
    <row r="61" spans="1:23">
      <c r="A61" s="18" t="s">
        <v>2270</v>
      </c>
      <c r="B61" s="18">
        <v>42950</v>
      </c>
      <c r="C61" s="18">
        <v>600</v>
      </c>
      <c r="E61" t="s">
        <v>2273</v>
      </c>
      <c r="F61">
        <v>-44895.5</v>
      </c>
      <c r="G61">
        <v>-43370</v>
      </c>
      <c r="H61">
        <v>-46079</v>
      </c>
      <c r="I61">
        <v>-42244</v>
      </c>
      <c r="K61">
        <f t="shared" si="0"/>
        <v>46845.5</v>
      </c>
      <c r="L61">
        <f t="shared" si="0"/>
        <v>45320</v>
      </c>
      <c r="M61" s="10">
        <f t="shared" si="1"/>
        <v>46082.75</v>
      </c>
      <c r="N61" s="10">
        <f t="shared" si="2"/>
        <v>762.75</v>
      </c>
      <c r="W61" t="s">
        <v>2542</v>
      </c>
    </row>
    <row r="62" spans="1:23">
      <c r="A62" s="19" t="s">
        <v>2272</v>
      </c>
      <c r="B62" s="19">
        <v>43000</v>
      </c>
      <c r="C62" s="19">
        <v>2100</v>
      </c>
      <c r="E62" t="s">
        <v>2275</v>
      </c>
      <c r="F62">
        <v>-46764.5</v>
      </c>
      <c r="G62">
        <v>-42185.5</v>
      </c>
      <c r="H62">
        <v>-50013</v>
      </c>
      <c r="I62">
        <v>-41429</v>
      </c>
      <c r="K62">
        <f t="shared" si="0"/>
        <v>48714.5</v>
      </c>
      <c r="L62">
        <f t="shared" si="0"/>
        <v>44135.5</v>
      </c>
      <c r="M62" s="10">
        <f t="shared" si="1"/>
        <v>46425</v>
      </c>
      <c r="N62" s="10">
        <f t="shared" si="2"/>
        <v>2289.5</v>
      </c>
      <c r="W62" t="s">
        <v>2542</v>
      </c>
    </row>
    <row r="63" spans="1:23">
      <c r="A63" s="18" t="s">
        <v>2274</v>
      </c>
      <c r="B63" s="18">
        <v>43150</v>
      </c>
      <c r="C63" s="18">
        <v>950</v>
      </c>
      <c r="E63" t="s">
        <v>2277</v>
      </c>
      <c r="F63">
        <v>-45342.5</v>
      </c>
      <c r="G63">
        <v>-43355.5</v>
      </c>
      <c r="H63">
        <v>-49361</v>
      </c>
      <c r="I63">
        <v>-42176.5</v>
      </c>
      <c r="K63">
        <f t="shared" si="0"/>
        <v>47292.5</v>
      </c>
      <c r="L63">
        <f t="shared" si="0"/>
        <v>45305.5</v>
      </c>
      <c r="M63" s="10">
        <f t="shared" si="1"/>
        <v>46299</v>
      </c>
      <c r="N63" s="10">
        <f t="shared" si="2"/>
        <v>993.5</v>
      </c>
      <c r="W63" t="s">
        <v>2542</v>
      </c>
    </row>
    <row r="64" spans="1:23">
      <c r="A64" s="19" t="s">
        <v>2276</v>
      </c>
      <c r="B64" s="19">
        <v>44200</v>
      </c>
      <c r="C64" s="19">
        <v>2000</v>
      </c>
      <c r="E64" t="s">
        <v>2279</v>
      </c>
      <c r="F64">
        <v>-49244.5</v>
      </c>
      <c r="G64">
        <v>-43410.5</v>
      </c>
      <c r="H64">
        <v>-50624.5</v>
      </c>
      <c r="I64">
        <v>-42228</v>
      </c>
      <c r="K64">
        <f t="shared" si="0"/>
        <v>51194.5</v>
      </c>
      <c r="L64">
        <f t="shared" si="0"/>
        <v>45360.5</v>
      </c>
      <c r="M64" s="10">
        <f t="shared" si="1"/>
        <v>48277.5</v>
      </c>
      <c r="N64" s="10">
        <f t="shared" si="2"/>
        <v>2917</v>
      </c>
      <c r="W64" t="s">
        <v>2542</v>
      </c>
    </row>
    <row r="65" spans="1:23">
      <c r="A65" s="18" t="s">
        <v>2278</v>
      </c>
      <c r="B65" s="18">
        <v>44300</v>
      </c>
      <c r="C65" s="18">
        <v>1800</v>
      </c>
      <c r="E65" t="s">
        <v>2281</v>
      </c>
      <c r="F65">
        <v>-49216</v>
      </c>
      <c r="G65">
        <v>-43445</v>
      </c>
      <c r="H65">
        <v>-50794</v>
      </c>
      <c r="I65">
        <v>-42293.5</v>
      </c>
      <c r="K65">
        <f t="shared" si="0"/>
        <v>51166</v>
      </c>
      <c r="L65">
        <f t="shared" si="0"/>
        <v>45395</v>
      </c>
      <c r="M65" s="10">
        <f t="shared" si="1"/>
        <v>48280.5</v>
      </c>
      <c r="N65" s="10">
        <f t="shared" si="2"/>
        <v>2885.5</v>
      </c>
      <c r="W65" t="s">
        <v>2542</v>
      </c>
    </row>
    <row r="66" spans="1:23">
      <c r="A66" s="18" t="s">
        <v>2280</v>
      </c>
      <c r="B66" s="18">
        <v>44400</v>
      </c>
      <c r="C66" s="18">
        <v>1750</v>
      </c>
      <c r="E66" t="s">
        <v>2283</v>
      </c>
      <c r="F66">
        <v>-49216</v>
      </c>
      <c r="G66">
        <v>-43480</v>
      </c>
      <c r="H66">
        <v>-50923</v>
      </c>
      <c r="I66">
        <v>-43121.5</v>
      </c>
      <c r="K66">
        <f t="shared" si="0"/>
        <v>51166</v>
      </c>
      <c r="L66">
        <f t="shared" si="0"/>
        <v>45430</v>
      </c>
      <c r="M66" s="10">
        <f t="shared" si="1"/>
        <v>48298</v>
      </c>
      <c r="N66" s="10">
        <f t="shared" si="2"/>
        <v>2868</v>
      </c>
      <c r="W66" t="s">
        <v>2542</v>
      </c>
    </row>
    <row r="67" spans="1:23">
      <c r="A67" s="19" t="s">
        <v>2282</v>
      </c>
      <c r="B67" s="19">
        <v>45300</v>
      </c>
      <c r="C67" s="19">
        <v>1000</v>
      </c>
      <c r="E67" t="s">
        <v>2285</v>
      </c>
      <c r="F67">
        <v>-49390</v>
      </c>
      <c r="G67">
        <v>-43908</v>
      </c>
      <c r="H67">
        <v>-50060</v>
      </c>
      <c r="I67">
        <v>-43570</v>
      </c>
      <c r="K67">
        <f t="shared" si="0"/>
        <v>51340</v>
      </c>
      <c r="L67">
        <f t="shared" si="0"/>
        <v>45858</v>
      </c>
      <c r="M67" s="10">
        <f t="shared" si="1"/>
        <v>48599</v>
      </c>
      <c r="N67" s="10">
        <f t="shared" si="2"/>
        <v>2741</v>
      </c>
      <c r="W67" t="s">
        <v>2542</v>
      </c>
    </row>
    <row r="68" spans="1:23">
      <c r="A68" s="19" t="s">
        <v>2284</v>
      </c>
      <c r="B68" s="19">
        <v>45400</v>
      </c>
      <c r="C68" s="19">
        <v>2200</v>
      </c>
      <c r="E68" t="s">
        <v>2287</v>
      </c>
      <c r="F68">
        <v>-49299</v>
      </c>
      <c r="G68">
        <v>-43802</v>
      </c>
      <c r="H68">
        <v>-51177</v>
      </c>
      <c r="I68">
        <v>-43358</v>
      </c>
      <c r="K68">
        <f t="shared" ref="K68:L81" si="3">-1*(F68-1950)</f>
        <v>51249</v>
      </c>
      <c r="L68">
        <f t="shared" si="3"/>
        <v>45752</v>
      </c>
      <c r="M68" s="10">
        <f t="shared" ref="M68:M81" si="4">(K68+L68)/2</f>
        <v>48500.5</v>
      </c>
      <c r="N68" s="10">
        <f t="shared" ref="N68:N81" si="5">M68-L68</f>
        <v>2748.5</v>
      </c>
      <c r="W68" t="s">
        <v>2542</v>
      </c>
    </row>
    <row r="69" spans="1:23">
      <c r="A69" s="18" t="s">
        <v>2286</v>
      </c>
      <c r="B69" s="18">
        <v>45700</v>
      </c>
      <c r="C69" s="18">
        <v>700</v>
      </c>
      <c r="E69" t="s">
        <v>2289</v>
      </c>
      <c r="F69">
        <v>-49377.5</v>
      </c>
      <c r="G69">
        <v>-45293</v>
      </c>
      <c r="H69">
        <v>-50189.5</v>
      </c>
      <c r="I69">
        <v>-43736</v>
      </c>
      <c r="K69">
        <f t="shared" si="3"/>
        <v>51327.5</v>
      </c>
      <c r="L69">
        <f t="shared" si="3"/>
        <v>47243</v>
      </c>
      <c r="M69" s="10">
        <f t="shared" si="4"/>
        <v>49285.25</v>
      </c>
      <c r="N69" s="10">
        <f t="shared" si="5"/>
        <v>2042.25</v>
      </c>
      <c r="W69" t="s">
        <v>2542</v>
      </c>
    </row>
    <row r="70" spans="1:23">
      <c r="A70" s="18" t="s">
        <v>2288</v>
      </c>
      <c r="B70" s="18">
        <v>46000</v>
      </c>
      <c r="C70" s="18">
        <v>700</v>
      </c>
      <c r="E70" t="s">
        <v>2291</v>
      </c>
      <c r="F70">
        <v>-49351.5</v>
      </c>
      <c r="G70">
        <v>-45583</v>
      </c>
      <c r="H70">
        <v>-50601.5</v>
      </c>
      <c r="I70">
        <v>-43928</v>
      </c>
      <c r="K70">
        <f t="shared" si="3"/>
        <v>51301.5</v>
      </c>
      <c r="L70">
        <f t="shared" si="3"/>
        <v>47533</v>
      </c>
      <c r="M70" s="10">
        <f t="shared" si="4"/>
        <v>49417.25</v>
      </c>
      <c r="N70" s="10">
        <f t="shared" si="5"/>
        <v>1884.25</v>
      </c>
      <c r="W70" t="s">
        <v>2542</v>
      </c>
    </row>
    <row r="71" spans="1:23">
      <c r="A71" s="18" t="s">
        <v>2290</v>
      </c>
      <c r="B71" s="18">
        <v>46100</v>
      </c>
      <c r="C71" s="18">
        <v>900</v>
      </c>
      <c r="E71" t="s">
        <v>2293</v>
      </c>
      <c r="F71">
        <v>-49417.5</v>
      </c>
      <c r="G71">
        <v>-45579.5</v>
      </c>
      <c r="H71">
        <v>-50798</v>
      </c>
      <c r="I71">
        <v>-43907</v>
      </c>
      <c r="K71">
        <f t="shared" si="3"/>
        <v>51367.5</v>
      </c>
      <c r="L71">
        <f t="shared" si="3"/>
        <v>47529.5</v>
      </c>
      <c r="M71" s="10">
        <f t="shared" si="4"/>
        <v>49448.5</v>
      </c>
      <c r="N71" s="10">
        <f t="shared" si="5"/>
        <v>1919</v>
      </c>
      <c r="W71" t="s">
        <v>2542</v>
      </c>
    </row>
    <row r="72" spans="1:23">
      <c r="A72" s="18" t="s">
        <v>2292</v>
      </c>
      <c r="B72" s="18">
        <v>46200</v>
      </c>
      <c r="C72" s="18">
        <v>1500</v>
      </c>
      <c r="E72" t="s">
        <v>2295</v>
      </c>
      <c r="F72">
        <v>-49588</v>
      </c>
      <c r="G72">
        <v>-45398</v>
      </c>
      <c r="H72">
        <v>-51036</v>
      </c>
      <c r="I72">
        <v>-43699.5</v>
      </c>
      <c r="K72">
        <f t="shared" si="3"/>
        <v>51538</v>
      </c>
      <c r="L72">
        <f t="shared" si="3"/>
        <v>47348</v>
      </c>
      <c r="M72" s="10">
        <f t="shared" si="4"/>
        <v>49443</v>
      </c>
      <c r="N72" s="10">
        <f t="shared" si="5"/>
        <v>2095</v>
      </c>
      <c r="W72" t="s">
        <v>2542</v>
      </c>
    </row>
    <row r="73" spans="1:23">
      <c r="A73" s="19" t="s">
        <v>2294</v>
      </c>
      <c r="B73" s="19">
        <v>46400</v>
      </c>
      <c r="C73" s="19">
        <v>3800</v>
      </c>
      <c r="E73" t="s">
        <v>2297</v>
      </c>
      <c r="F73">
        <v>-49736.5</v>
      </c>
      <c r="G73">
        <v>-43905.5</v>
      </c>
      <c r="H73">
        <v>-51852</v>
      </c>
      <c r="I73">
        <v>-42395</v>
      </c>
      <c r="K73">
        <f t="shared" si="3"/>
        <v>51686.5</v>
      </c>
      <c r="L73">
        <f t="shared" si="3"/>
        <v>45855.5</v>
      </c>
      <c r="M73" s="10">
        <f t="shared" si="4"/>
        <v>48771</v>
      </c>
      <c r="N73" s="10">
        <f t="shared" si="5"/>
        <v>2915.5</v>
      </c>
      <c r="W73" t="s">
        <v>2542</v>
      </c>
    </row>
    <row r="74" spans="1:23">
      <c r="A74" s="18" t="s">
        <v>2296</v>
      </c>
      <c r="B74" s="18">
        <v>47500</v>
      </c>
      <c r="C74" s="18">
        <v>900</v>
      </c>
      <c r="E74" t="s">
        <v>2299</v>
      </c>
      <c r="F74">
        <v>-49868.5</v>
      </c>
      <c r="G74">
        <v>-46650</v>
      </c>
      <c r="H74">
        <v>-51615</v>
      </c>
      <c r="I74">
        <v>-45510.5</v>
      </c>
      <c r="K74">
        <f t="shared" si="3"/>
        <v>51818.5</v>
      </c>
      <c r="L74">
        <f t="shared" si="3"/>
        <v>48600</v>
      </c>
      <c r="M74" s="10">
        <f t="shared" si="4"/>
        <v>50209.25</v>
      </c>
      <c r="N74" s="10">
        <f t="shared" si="5"/>
        <v>1609.25</v>
      </c>
      <c r="W74" t="s">
        <v>2542</v>
      </c>
    </row>
    <row r="75" spans="1:23">
      <c r="A75" s="19" t="s">
        <v>2298</v>
      </c>
      <c r="B75" s="19">
        <v>48600</v>
      </c>
      <c r="C75" s="19">
        <v>1000</v>
      </c>
      <c r="E75" t="s">
        <v>2108</v>
      </c>
      <c r="F75">
        <v>-50501</v>
      </c>
      <c r="G75">
        <v>-47185</v>
      </c>
      <c r="H75">
        <v>-51970.5</v>
      </c>
      <c r="I75">
        <v>-45896.5</v>
      </c>
      <c r="K75">
        <f t="shared" si="3"/>
        <v>52451</v>
      </c>
      <c r="L75">
        <f t="shared" si="3"/>
        <v>49135</v>
      </c>
      <c r="M75" s="10">
        <f t="shared" si="4"/>
        <v>50793</v>
      </c>
      <c r="N75" s="10">
        <f t="shared" si="5"/>
        <v>1658</v>
      </c>
      <c r="W75" t="s">
        <v>2542</v>
      </c>
    </row>
    <row r="76" spans="1:23">
      <c r="A76" s="18" t="s">
        <v>2300</v>
      </c>
      <c r="B76" s="18">
        <v>48650</v>
      </c>
      <c r="C76" s="18">
        <v>2380</v>
      </c>
      <c r="E76" t="s">
        <v>2302</v>
      </c>
      <c r="F76">
        <v>-50380</v>
      </c>
      <c r="G76">
        <v>-46663</v>
      </c>
      <c r="H76">
        <v>-52278</v>
      </c>
      <c r="I76">
        <v>-45127</v>
      </c>
      <c r="K76">
        <f t="shared" si="3"/>
        <v>52330</v>
      </c>
      <c r="L76">
        <f t="shared" si="3"/>
        <v>48613</v>
      </c>
      <c r="M76" s="10">
        <f t="shared" si="4"/>
        <v>50471.5</v>
      </c>
      <c r="N76" s="10">
        <f t="shared" si="5"/>
        <v>1858.5</v>
      </c>
      <c r="W76" t="s">
        <v>2542</v>
      </c>
    </row>
    <row r="77" spans="1:23">
      <c r="A77" s="18" t="s">
        <v>2301</v>
      </c>
      <c r="B77" s="18">
        <v>50400</v>
      </c>
      <c r="C77" s="18">
        <v>1300</v>
      </c>
      <c r="E77" t="s">
        <v>2304</v>
      </c>
      <c r="F77">
        <v>-51061.5</v>
      </c>
      <c r="G77">
        <v>-47967.5</v>
      </c>
      <c r="H77">
        <v>-52323.5</v>
      </c>
      <c r="I77">
        <v>-46790</v>
      </c>
      <c r="K77">
        <f t="shared" si="3"/>
        <v>53011.5</v>
      </c>
      <c r="L77">
        <f t="shared" si="3"/>
        <v>49917.5</v>
      </c>
      <c r="M77" s="10">
        <f t="shared" si="4"/>
        <v>51464.5</v>
      </c>
      <c r="N77" s="10">
        <f t="shared" si="5"/>
        <v>1547</v>
      </c>
      <c r="W77" t="s">
        <v>2542</v>
      </c>
    </row>
    <row r="78" spans="1:23">
      <c r="A78" s="18" t="s">
        <v>2303</v>
      </c>
      <c r="B78" s="18">
        <v>51200</v>
      </c>
      <c r="C78" s="18">
        <v>1400</v>
      </c>
      <c r="E78" t="s">
        <v>2306</v>
      </c>
      <c r="F78">
        <v>-51165</v>
      </c>
      <c r="G78">
        <v>-48370</v>
      </c>
      <c r="H78">
        <v>-52284.5</v>
      </c>
      <c r="I78">
        <v>-46977.5</v>
      </c>
      <c r="K78">
        <f t="shared" si="3"/>
        <v>53115</v>
      </c>
      <c r="L78">
        <f t="shared" si="3"/>
        <v>50320</v>
      </c>
      <c r="M78" s="10">
        <f t="shared" si="4"/>
        <v>51717.5</v>
      </c>
      <c r="N78" s="10">
        <f t="shared" si="5"/>
        <v>1397.5</v>
      </c>
      <c r="R78" t="s">
        <v>2307</v>
      </c>
      <c r="W78" t="s">
        <v>2542</v>
      </c>
    </row>
    <row r="79" spans="1:23">
      <c r="A79" s="18" t="s">
        <v>2305</v>
      </c>
      <c r="B79" s="18">
        <v>51400</v>
      </c>
      <c r="C79" s="18">
        <v>1500</v>
      </c>
      <c r="E79" t="s">
        <v>2309</v>
      </c>
      <c r="F79">
        <v>-51155.5</v>
      </c>
      <c r="G79">
        <v>-48382.5</v>
      </c>
      <c r="H79">
        <v>-52278.5</v>
      </c>
      <c r="I79">
        <v>-46986</v>
      </c>
      <c r="K79">
        <f t="shared" si="3"/>
        <v>53105.5</v>
      </c>
      <c r="L79">
        <f t="shared" si="3"/>
        <v>50332.5</v>
      </c>
      <c r="M79" s="10">
        <f t="shared" si="4"/>
        <v>51719</v>
      </c>
      <c r="N79" s="10">
        <f t="shared" si="5"/>
        <v>1386.5</v>
      </c>
      <c r="R79" t="s">
        <v>2310</v>
      </c>
      <c r="W79" t="s">
        <v>2542</v>
      </c>
    </row>
    <row r="80" spans="1:23">
      <c r="A80" s="18" t="s">
        <v>2308</v>
      </c>
      <c r="B80" s="18">
        <v>51500</v>
      </c>
      <c r="C80" s="18">
        <v>2400</v>
      </c>
      <c r="E80" t="s">
        <v>2311</v>
      </c>
      <c r="F80">
        <v>-51006.5</v>
      </c>
      <c r="G80">
        <v>-47700</v>
      </c>
      <c r="H80">
        <v>-52442</v>
      </c>
      <c r="I80">
        <v>-46572.5</v>
      </c>
      <c r="K80">
        <f t="shared" si="3"/>
        <v>52956.5</v>
      </c>
      <c r="L80">
        <f t="shared" si="3"/>
        <v>49650</v>
      </c>
      <c r="M80" s="10">
        <f t="shared" si="4"/>
        <v>51303.25</v>
      </c>
      <c r="N80" s="10">
        <f t="shared" si="5"/>
        <v>1653.25</v>
      </c>
      <c r="R80" t="s">
        <v>2312</v>
      </c>
      <c r="W80" t="s">
        <v>2542</v>
      </c>
    </row>
    <row r="81" spans="5:16">
      <c r="E81" t="s">
        <v>409</v>
      </c>
      <c r="F81">
        <v>-27807.5</v>
      </c>
      <c r="G81">
        <v>-27223.5</v>
      </c>
      <c r="H81">
        <v>-27921.5</v>
      </c>
      <c r="I81">
        <v>-26640.5</v>
      </c>
      <c r="K81">
        <f t="shared" si="3"/>
        <v>29757.5</v>
      </c>
      <c r="L81">
        <f t="shared" si="3"/>
        <v>29173.5</v>
      </c>
      <c r="M81" s="3">
        <f t="shared" si="4"/>
        <v>29465.5</v>
      </c>
      <c r="N81" s="3">
        <f t="shared" si="5"/>
        <v>292</v>
      </c>
      <c r="O81" s="1"/>
      <c r="P81" s="1"/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28"/>
  <sheetViews>
    <sheetView topLeftCell="H1" workbookViewId="0">
      <selection activeCell="P3" sqref="P3:S3"/>
    </sheetView>
  </sheetViews>
  <sheetFormatPr defaultColWidth="11" defaultRowHeight="15.75"/>
  <cols>
    <col min="1" max="1" width="11.375" bestFit="1" customWidth="1"/>
    <col min="2" max="2" width="6.125" bestFit="1" customWidth="1"/>
    <col min="3" max="3" width="4.125" bestFit="1" customWidth="1"/>
    <col min="4" max="4" width="4.375" customWidth="1"/>
    <col min="5" max="5" width="13.12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.5" customWidth="1"/>
    <col min="11" max="11" width="11.875" bestFit="1" customWidth="1"/>
    <col min="12" max="12" width="11.5" bestFit="1" customWidth="1"/>
    <col min="13" max="13" width="6.375" bestFit="1" customWidth="1"/>
    <col min="14" max="14" width="4.375" bestFit="1" customWidth="1"/>
    <col min="15" max="16" width="6.375" bestFit="1" customWidth="1"/>
    <col min="17" max="18" width="6.125" bestFit="1" customWidth="1"/>
    <col min="19" max="19" width="4.375" bestFit="1" customWidth="1"/>
  </cols>
  <sheetData>
    <row r="1" spans="1:21">
      <c r="A1" s="2" t="s">
        <v>2543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54" t="s">
        <v>1854</v>
      </c>
      <c r="Q1" s="54"/>
      <c r="R1" s="54"/>
      <c r="S1" s="54"/>
      <c r="U1" s="22" t="s">
        <v>2530</v>
      </c>
    </row>
    <row r="2" spans="1:21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P2" s="8" t="s">
        <v>1855</v>
      </c>
      <c r="Q2" s="8" t="s">
        <v>1856</v>
      </c>
      <c r="R2" s="8" t="s">
        <v>1857</v>
      </c>
      <c r="S2" s="8" t="s">
        <v>2</v>
      </c>
    </row>
    <row r="3" spans="1:21">
      <c r="E3" t="s">
        <v>393</v>
      </c>
      <c r="F3">
        <v>-18430</v>
      </c>
      <c r="G3">
        <v>-17771</v>
      </c>
      <c r="H3">
        <v>-18827.5</v>
      </c>
      <c r="I3">
        <v>-17536</v>
      </c>
      <c r="K3">
        <f>-1*(F3-1950)</f>
        <v>20380</v>
      </c>
      <c r="L3">
        <f>-1*(G3-1950)</f>
        <v>19721</v>
      </c>
      <c r="M3" s="3">
        <f>(K3+L3)/2</f>
        <v>20050.5</v>
      </c>
      <c r="N3" s="3">
        <f>M3-L3</f>
        <v>329.5</v>
      </c>
      <c r="P3" s="7">
        <v>14710</v>
      </c>
      <c r="Q3" s="7">
        <v>13326</v>
      </c>
      <c r="R3" s="7">
        <v>14169</v>
      </c>
      <c r="S3" s="20">
        <f>(R3-Q3)/2</f>
        <v>421.5</v>
      </c>
    </row>
    <row r="4" spans="1:21">
      <c r="A4" t="s">
        <v>78</v>
      </c>
      <c r="B4">
        <v>16700</v>
      </c>
      <c r="C4">
        <v>220</v>
      </c>
      <c r="E4" t="s">
        <v>499</v>
      </c>
      <c r="F4">
        <v>-18160.5</v>
      </c>
      <c r="G4">
        <v>-17507.5</v>
      </c>
      <c r="H4">
        <v>-18369</v>
      </c>
      <c r="I4">
        <v>-17357</v>
      </c>
      <c r="K4">
        <f t="shared" ref="K4:K28" si="0">-1*(F4-1950)</f>
        <v>20110.5</v>
      </c>
      <c r="L4">
        <f t="shared" ref="L4:L28" si="1">-1*(G4-1950)</f>
        <v>19457.5</v>
      </c>
      <c r="M4" s="10">
        <f t="shared" ref="M4:M28" si="2">(K4+L4)/2</f>
        <v>19784</v>
      </c>
      <c r="N4" s="10">
        <f t="shared" ref="N4:N28" si="3">M4-L4</f>
        <v>326.5</v>
      </c>
      <c r="U4" t="s">
        <v>2531</v>
      </c>
    </row>
    <row r="5" spans="1:21">
      <c r="A5" t="s">
        <v>77</v>
      </c>
      <c r="B5">
        <v>16480</v>
      </c>
      <c r="C5">
        <v>210</v>
      </c>
      <c r="E5" t="s">
        <v>500</v>
      </c>
      <c r="F5">
        <v>-17980</v>
      </c>
      <c r="G5">
        <v>-17464.5</v>
      </c>
      <c r="H5">
        <v>-18282</v>
      </c>
      <c r="I5">
        <v>-17259.5</v>
      </c>
      <c r="K5">
        <f t="shared" si="0"/>
        <v>19930</v>
      </c>
      <c r="L5">
        <f t="shared" si="1"/>
        <v>19414.5</v>
      </c>
      <c r="M5" s="10">
        <f t="shared" si="2"/>
        <v>19672.25</v>
      </c>
      <c r="N5" s="10">
        <f t="shared" si="3"/>
        <v>257.75</v>
      </c>
      <c r="U5" t="s">
        <v>2531</v>
      </c>
    </row>
    <row r="6" spans="1:21">
      <c r="A6" t="s">
        <v>76</v>
      </c>
      <c r="B6">
        <v>16150</v>
      </c>
      <c r="C6">
        <v>210</v>
      </c>
      <c r="E6" t="s">
        <v>501</v>
      </c>
      <c r="F6">
        <v>-17750.5</v>
      </c>
      <c r="G6">
        <v>-17054.5</v>
      </c>
      <c r="H6">
        <v>-17978.5</v>
      </c>
      <c r="I6">
        <v>-16960.5</v>
      </c>
      <c r="K6">
        <f t="shared" si="0"/>
        <v>19700.5</v>
      </c>
      <c r="L6">
        <f t="shared" si="1"/>
        <v>19004.5</v>
      </c>
      <c r="M6" s="10">
        <f t="shared" si="2"/>
        <v>19352.5</v>
      </c>
      <c r="N6" s="10">
        <f t="shared" si="3"/>
        <v>348</v>
      </c>
      <c r="U6" t="s">
        <v>2531</v>
      </c>
    </row>
    <row r="7" spans="1:21">
      <c r="A7" t="s">
        <v>75</v>
      </c>
      <c r="B7">
        <v>16130</v>
      </c>
      <c r="C7">
        <v>240</v>
      </c>
      <c r="E7" t="s">
        <v>502</v>
      </c>
      <c r="F7">
        <v>-17754.5</v>
      </c>
      <c r="G7">
        <v>-17030</v>
      </c>
      <c r="H7">
        <v>-17998</v>
      </c>
      <c r="I7">
        <v>-16880</v>
      </c>
      <c r="K7">
        <f t="shared" si="0"/>
        <v>19704.5</v>
      </c>
      <c r="L7">
        <f t="shared" si="1"/>
        <v>18980</v>
      </c>
      <c r="M7" s="10">
        <f t="shared" si="2"/>
        <v>19342.25</v>
      </c>
      <c r="N7" s="10">
        <f t="shared" si="3"/>
        <v>362.25</v>
      </c>
      <c r="U7" t="s">
        <v>2531</v>
      </c>
    </row>
    <row r="8" spans="1:21">
      <c r="A8" t="s">
        <v>74</v>
      </c>
      <c r="B8">
        <v>15920</v>
      </c>
      <c r="C8">
        <v>190</v>
      </c>
      <c r="E8" t="s">
        <v>503</v>
      </c>
      <c r="F8">
        <v>-17372.5</v>
      </c>
      <c r="G8">
        <v>-16948.5</v>
      </c>
      <c r="H8">
        <v>-17748.5</v>
      </c>
      <c r="I8">
        <v>-16758</v>
      </c>
      <c r="K8">
        <f t="shared" si="0"/>
        <v>19322.5</v>
      </c>
      <c r="L8">
        <f t="shared" si="1"/>
        <v>18898.5</v>
      </c>
      <c r="M8" s="10">
        <f t="shared" si="2"/>
        <v>19110.5</v>
      </c>
      <c r="N8" s="10">
        <f t="shared" si="3"/>
        <v>212</v>
      </c>
      <c r="U8" t="s">
        <v>2531</v>
      </c>
    </row>
    <row r="9" spans="1:21">
      <c r="A9" t="s">
        <v>73</v>
      </c>
      <c r="B9">
        <v>15750</v>
      </c>
      <c r="C9">
        <v>190</v>
      </c>
      <c r="E9" t="s">
        <v>504</v>
      </c>
      <c r="F9">
        <v>-17199.5</v>
      </c>
      <c r="G9">
        <v>-16758.5</v>
      </c>
      <c r="H9">
        <v>-17439</v>
      </c>
      <c r="I9">
        <v>-16687.5</v>
      </c>
      <c r="K9">
        <f t="shared" si="0"/>
        <v>19149.5</v>
      </c>
      <c r="L9">
        <f t="shared" si="1"/>
        <v>18708.5</v>
      </c>
      <c r="M9" s="10">
        <f t="shared" si="2"/>
        <v>18929</v>
      </c>
      <c r="N9" s="10">
        <f t="shared" si="3"/>
        <v>220.5</v>
      </c>
      <c r="U9" t="s">
        <v>2531</v>
      </c>
    </row>
    <row r="10" spans="1:21">
      <c r="A10" t="s">
        <v>72</v>
      </c>
      <c r="B10">
        <v>15570</v>
      </c>
      <c r="C10">
        <v>190</v>
      </c>
      <c r="E10" t="s">
        <v>505</v>
      </c>
      <c r="F10">
        <v>-16997</v>
      </c>
      <c r="G10">
        <v>-16665</v>
      </c>
      <c r="H10">
        <v>-17228</v>
      </c>
      <c r="I10">
        <v>-16110</v>
      </c>
      <c r="K10">
        <f t="shared" si="0"/>
        <v>18947</v>
      </c>
      <c r="L10">
        <f t="shared" si="1"/>
        <v>18615</v>
      </c>
      <c r="M10" s="10">
        <f t="shared" si="2"/>
        <v>18781</v>
      </c>
      <c r="N10" s="10">
        <f t="shared" si="3"/>
        <v>166</v>
      </c>
      <c r="U10" t="s">
        <v>2531</v>
      </c>
    </row>
    <row r="11" spans="1:21">
      <c r="A11" t="s">
        <v>71</v>
      </c>
      <c r="B11">
        <v>15502</v>
      </c>
      <c r="C11">
        <v>100</v>
      </c>
      <c r="E11" t="s">
        <v>506</v>
      </c>
      <c r="F11">
        <v>-16848</v>
      </c>
      <c r="G11">
        <v>-16679.5</v>
      </c>
      <c r="H11">
        <v>-16943.5</v>
      </c>
      <c r="I11">
        <v>-16564.5</v>
      </c>
      <c r="K11">
        <f t="shared" si="0"/>
        <v>18798</v>
      </c>
      <c r="L11">
        <f t="shared" si="1"/>
        <v>18629.5</v>
      </c>
      <c r="M11" s="10">
        <f t="shared" si="2"/>
        <v>18713.75</v>
      </c>
      <c r="N11" s="10">
        <f t="shared" si="3"/>
        <v>84.25</v>
      </c>
      <c r="U11" t="s">
        <v>2531</v>
      </c>
    </row>
    <row r="12" spans="1:21">
      <c r="A12" t="s">
        <v>70</v>
      </c>
      <c r="B12">
        <v>15370</v>
      </c>
      <c r="C12">
        <v>190</v>
      </c>
      <c r="E12" t="s">
        <v>507</v>
      </c>
      <c r="F12">
        <v>-16790</v>
      </c>
      <c r="G12">
        <v>-16112.5</v>
      </c>
      <c r="H12">
        <v>-16966.5</v>
      </c>
      <c r="I12">
        <v>-16072.5</v>
      </c>
      <c r="K12">
        <f t="shared" si="0"/>
        <v>18740</v>
      </c>
      <c r="L12">
        <f t="shared" si="1"/>
        <v>18062.5</v>
      </c>
      <c r="M12" s="10">
        <f t="shared" si="2"/>
        <v>18401.25</v>
      </c>
      <c r="N12" s="10">
        <f t="shared" si="3"/>
        <v>338.75</v>
      </c>
      <c r="U12" t="s">
        <v>2531</v>
      </c>
    </row>
    <row r="13" spans="1:21">
      <c r="A13" t="s">
        <v>69</v>
      </c>
      <c r="B13">
        <v>14990</v>
      </c>
      <c r="C13">
        <v>190</v>
      </c>
      <c r="E13" t="s">
        <v>508</v>
      </c>
      <c r="F13">
        <v>-16532</v>
      </c>
      <c r="G13">
        <v>-16059</v>
      </c>
      <c r="H13">
        <v>-16665</v>
      </c>
      <c r="I13">
        <v>-16004.5</v>
      </c>
      <c r="K13">
        <f t="shared" si="0"/>
        <v>18482</v>
      </c>
      <c r="L13">
        <f t="shared" si="1"/>
        <v>18009</v>
      </c>
      <c r="M13" s="10">
        <f t="shared" si="2"/>
        <v>18245.5</v>
      </c>
      <c r="N13" s="10">
        <f t="shared" si="3"/>
        <v>236.5</v>
      </c>
      <c r="U13" t="s">
        <v>2531</v>
      </c>
    </row>
    <row r="14" spans="1:21">
      <c r="A14" t="s">
        <v>68</v>
      </c>
      <c r="B14">
        <v>14620</v>
      </c>
      <c r="C14">
        <v>170</v>
      </c>
      <c r="E14" t="s">
        <v>509</v>
      </c>
      <c r="F14">
        <v>-16444</v>
      </c>
      <c r="G14">
        <v>-15816.5</v>
      </c>
      <c r="H14">
        <v>-16510.5</v>
      </c>
      <c r="I14">
        <v>-15521.5</v>
      </c>
      <c r="K14">
        <f t="shared" si="0"/>
        <v>18394</v>
      </c>
      <c r="L14">
        <f t="shared" si="1"/>
        <v>17766.5</v>
      </c>
      <c r="M14" s="10">
        <f t="shared" si="2"/>
        <v>18080.25</v>
      </c>
      <c r="N14" s="10">
        <f t="shared" si="3"/>
        <v>313.75</v>
      </c>
      <c r="U14" t="s">
        <v>2531</v>
      </c>
    </row>
    <row r="15" spans="1:21">
      <c r="A15" t="s">
        <v>67</v>
      </c>
      <c r="B15">
        <v>14300</v>
      </c>
      <c r="C15">
        <v>160</v>
      </c>
      <c r="E15" t="s">
        <v>510</v>
      </c>
      <c r="F15">
        <v>-15889</v>
      </c>
      <c r="G15">
        <v>-15486</v>
      </c>
      <c r="H15">
        <v>-16015</v>
      </c>
      <c r="I15">
        <v>-15439.5</v>
      </c>
      <c r="K15">
        <f t="shared" si="0"/>
        <v>17839</v>
      </c>
      <c r="L15">
        <f t="shared" si="1"/>
        <v>17436</v>
      </c>
      <c r="M15" s="10">
        <f t="shared" si="2"/>
        <v>17637.5</v>
      </c>
      <c r="N15" s="10">
        <f t="shared" si="3"/>
        <v>201.5</v>
      </c>
      <c r="U15" t="s">
        <v>2531</v>
      </c>
    </row>
    <row r="16" spans="1:21">
      <c r="A16" t="s">
        <v>66</v>
      </c>
      <c r="B16">
        <v>14260</v>
      </c>
      <c r="C16">
        <v>160</v>
      </c>
      <c r="E16" t="s">
        <v>511</v>
      </c>
      <c r="F16">
        <v>-15819.5</v>
      </c>
      <c r="G16">
        <v>-15464.5</v>
      </c>
      <c r="H16">
        <v>-16009</v>
      </c>
      <c r="I16">
        <v>-15428</v>
      </c>
      <c r="K16">
        <f t="shared" si="0"/>
        <v>17769.5</v>
      </c>
      <c r="L16">
        <f t="shared" si="1"/>
        <v>17414.5</v>
      </c>
      <c r="M16" s="10">
        <f t="shared" si="2"/>
        <v>17592</v>
      </c>
      <c r="N16" s="10">
        <f t="shared" si="3"/>
        <v>177.5</v>
      </c>
      <c r="U16" t="s">
        <v>2531</v>
      </c>
    </row>
    <row r="17" spans="1:21">
      <c r="A17" t="s">
        <v>65</v>
      </c>
      <c r="B17">
        <v>14120</v>
      </c>
      <c r="C17">
        <v>180</v>
      </c>
      <c r="E17" t="s">
        <v>512</v>
      </c>
      <c r="F17">
        <v>-15770</v>
      </c>
      <c r="G17">
        <v>-15425</v>
      </c>
      <c r="H17">
        <v>-16016</v>
      </c>
      <c r="I17">
        <v>-15306</v>
      </c>
      <c r="K17">
        <f t="shared" si="0"/>
        <v>17720</v>
      </c>
      <c r="L17">
        <f t="shared" si="1"/>
        <v>17375</v>
      </c>
      <c r="M17" s="10">
        <f t="shared" si="2"/>
        <v>17547.5</v>
      </c>
      <c r="N17" s="10">
        <f t="shared" si="3"/>
        <v>172.5</v>
      </c>
      <c r="U17" t="s">
        <v>2531</v>
      </c>
    </row>
    <row r="18" spans="1:21">
      <c r="A18" t="s">
        <v>64</v>
      </c>
      <c r="B18">
        <v>14000</v>
      </c>
      <c r="C18">
        <v>160</v>
      </c>
      <c r="E18" t="s">
        <v>513</v>
      </c>
      <c r="F18">
        <v>-15754.5</v>
      </c>
      <c r="G18">
        <v>-15311</v>
      </c>
      <c r="H18">
        <v>-15795.5</v>
      </c>
      <c r="I18">
        <v>-15289.5</v>
      </c>
      <c r="K18">
        <f t="shared" si="0"/>
        <v>17704.5</v>
      </c>
      <c r="L18">
        <f t="shared" si="1"/>
        <v>17261</v>
      </c>
      <c r="M18" s="10">
        <f t="shared" si="2"/>
        <v>17482.75</v>
      </c>
      <c r="N18" s="10">
        <f t="shared" si="3"/>
        <v>221.75</v>
      </c>
      <c r="U18" t="s">
        <v>2531</v>
      </c>
    </row>
    <row r="19" spans="1:21">
      <c r="A19" t="s">
        <v>63</v>
      </c>
      <c r="B19">
        <v>13940</v>
      </c>
      <c r="C19">
        <v>160</v>
      </c>
      <c r="E19" t="s">
        <v>514</v>
      </c>
      <c r="F19">
        <v>-15746.5</v>
      </c>
      <c r="G19">
        <v>-15301</v>
      </c>
      <c r="H19">
        <v>-15783.5</v>
      </c>
      <c r="I19">
        <v>-15268</v>
      </c>
      <c r="K19">
        <f t="shared" si="0"/>
        <v>17696.5</v>
      </c>
      <c r="L19">
        <f t="shared" si="1"/>
        <v>17251</v>
      </c>
      <c r="M19" s="10">
        <f t="shared" si="2"/>
        <v>17473.75</v>
      </c>
      <c r="N19" s="10">
        <f t="shared" si="3"/>
        <v>222.75</v>
      </c>
      <c r="U19" t="s">
        <v>2531</v>
      </c>
    </row>
    <row r="20" spans="1:21">
      <c r="A20" t="s">
        <v>62</v>
      </c>
      <c r="B20">
        <v>13270</v>
      </c>
      <c r="C20">
        <v>150</v>
      </c>
      <c r="E20" t="s">
        <v>515</v>
      </c>
      <c r="F20">
        <v>-15134.5</v>
      </c>
      <c r="G20">
        <v>-14082.5</v>
      </c>
      <c r="H20">
        <v>-15279.5</v>
      </c>
      <c r="I20">
        <v>-13651.5</v>
      </c>
      <c r="K20">
        <f t="shared" si="0"/>
        <v>17084.5</v>
      </c>
      <c r="L20">
        <f t="shared" si="1"/>
        <v>16032.5</v>
      </c>
      <c r="M20" s="10">
        <f t="shared" si="2"/>
        <v>16558.5</v>
      </c>
      <c r="N20" s="10">
        <f t="shared" si="3"/>
        <v>526</v>
      </c>
      <c r="U20" t="s">
        <v>2531</v>
      </c>
    </row>
    <row r="21" spans="1:21">
      <c r="A21" t="s">
        <v>61</v>
      </c>
      <c r="B21">
        <v>13250</v>
      </c>
      <c r="C21">
        <v>160</v>
      </c>
      <c r="E21" t="s">
        <v>516</v>
      </c>
      <c r="F21">
        <v>-15104.5</v>
      </c>
      <c r="G21">
        <v>-13998.5</v>
      </c>
      <c r="H21">
        <v>-15285.5</v>
      </c>
      <c r="I21">
        <v>-13599.5</v>
      </c>
      <c r="K21">
        <f t="shared" si="0"/>
        <v>17054.5</v>
      </c>
      <c r="L21">
        <f t="shared" si="1"/>
        <v>15948.5</v>
      </c>
      <c r="M21" s="10">
        <f t="shared" si="2"/>
        <v>16501.5</v>
      </c>
      <c r="N21" s="10">
        <f t="shared" si="3"/>
        <v>553</v>
      </c>
      <c r="U21" t="s">
        <v>2531</v>
      </c>
    </row>
    <row r="22" spans="1:21">
      <c r="A22" t="s">
        <v>60</v>
      </c>
      <c r="B22">
        <v>12860</v>
      </c>
      <c r="C22">
        <v>140</v>
      </c>
      <c r="E22" t="s">
        <v>517</v>
      </c>
      <c r="F22">
        <v>-14723</v>
      </c>
      <c r="G22">
        <v>-13087.5</v>
      </c>
      <c r="H22">
        <v>-14764.5</v>
      </c>
      <c r="I22">
        <v>-12810</v>
      </c>
      <c r="K22">
        <f t="shared" si="0"/>
        <v>16673</v>
      </c>
      <c r="L22">
        <f t="shared" si="1"/>
        <v>15037.5</v>
      </c>
      <c r="M22" s="10">
        <f t="shared" si="2"/>
        <v>15855.25</v>
      </c>
      <c r="N22" s="10">
        <f t="shared" si="3"/>
        <v>817.75</v>
      </c>
      <c r="U22" t="s">
        <v>2531</v>
      </c>
    </row>
    <row r="23" spans="1:21">
      <c r="A23" t="s">
        <v>59</v>
      </c>
      <c r="B23">
        <v>12710</v>
      </c>
      <c r="C23">
        <v>170</v>
      </c>
      <c r="E23" t="s">
        <v>518</v>
      </c>
      <c r="F23">
        <v>-13567</v>
      </c>
      <c r="G23">
        <v>-12760</v>
      </c>
      <c r="H23">
        <v>-14742.5</v>
      </c>
      <c r="I23">
        <v>-12372.5</v>
      </c>
      <c r="K23">
        <f t="shared" si="0"/>
        <v>15517</v>
      </c>
      <c r="L23">
        <f t="shared" si="1"/>
        <v>14710</v>
      </c>
      <c r="M23" s="10">
        <f t="shared" si="2"/>
        <v>15113.5</v>
      </c>
      <c r="N23" s="10">
        <f t="shared" si="3"/>
        <v>403.5</v>
      </c>
      <c r="U23" t="s">
        <v>2531</v>
      </c>
    </row>
    <row r="24" spans="1:21">
      <c r="A24" t="s">
        <v>58</v>
      </c>
      <c r="B24">
        <v>12580</v>
      </c>
      <c r="C24">
        <v>140</v>
      </c>
      <c r="E24" t="s">
        <v>519</v>
      </c>
      <c r="F24">
        <v>-13152</v>
      </c>
      <c r="G24">
        <v>-12629</v>
      </c>
      <c r="H24">
        <v>-13447</v>
      </c>
      <c r="I24">
        <v>-12318</v>
      </c>
      <c r="K24">
        <f t="shared" si="0"/>
        <v>15102</v>
      </c>
      <c r="L24">
        <f t="shared" si="1"/>
        <v>14579</v>
      </c>
      <c r="M24" s="10">
        <f t="shared" si="2"/>
        <v>14840.5</v>
      </c>
      <c r="N24" s="10">
        <f t="shared" si="3"/>
        <v>261.5</v>
      </c>
      <c r="U24" t="s">
        <v>2531</v>
      </c>
    </row>
    <row r="25" spans="1:21">
      <c r="A25" t="s">
        <v>57</v>
      </c>
      <c r="B25">
        <v>12560</v>
      </c>
      <c r="C25">
        <v>140</v>
      </c>
      <c r="E25" t="s">
        <v>520</v>
      </c>
      <c r="F25">
        <v>-13139.5</v>
      </c>
      <c r="G25">
        <v>-12639</v>
      </c>
      <c r="H25">
        <v>-13428</v>
      </c>
      <c r="I25">
        <v>-12268.5</v>
      </c>
      <c r="K25">
        <f t="shared" si="0"/>
        <v>15089.5</v>
      </c>
      <c r="L25">
        <f t="shared" si="1"/>
        <v>14589</v>
      </c>
      <c r="M25" s="10">
        <f t="shared" si="2"/>
        <v>14839.25</v>
      </c>
      <c r="N25" s="10">
        <f t="shared" si="3"/>
        <v>250.25</v>
      </c>
      <c r="U25" t="s">
        <v>2531</v>
      </c>
    </row>
    <row r="26" spans="1:21">
      <c r="A26" t="s">
        <v>56</v>
      </c>
      <c r="B26">
        <v>12510</v>
      </c>
      <c r="C26">
        <v>130</v>
      </c>
      <c r="E26" t="s">
        <v>521</v>
      </c>
      <c r="F26">
        <v>-13101</v>
      </c>
      <c r="G26">
        <v>-12619</v>
      </c>
      <c r="H26">
        <v>-13187.5</v>
      </c>
      <c r="I26">
        <v>-12224.5</v>
      </c>
      <c r="K26">
        <f t="shared" si="0"/>
        <v>15051</v>
      </c>
      <c r="L26">
        <f t="shared" si="1"/>
        <v>14569</v>
      </c>
      <c r="M26" s="10">
        <f t="shared" si="2"/>
        <v>14810</v>
      </c>
      <c r="N26" s="10">
        <f t="shared" si="3"/>
        <v>241</v>
      </c>
      <c r="U26" t="s">
        <v>2531</v>
      </c>
    </row>
    <row r="27" spans="1:21">
      <c r="A27" t="s">
        <v>55</v>
      </c>
      <c r="B27">
        <v>12482</v>
      </c>
      <c r="C27">
        <v>80</v>
      </c>
      <c r="E27" t="s">
        <v>522</v>
      </c>
      <c r="F27">
        <v>-13040</v>
      </c>
      <c r="G27">
        <v>-12606.5</v>
      </c>
      <c r="H27">
        <v>-13149</v>
      </c>
      <c r="I27">
        <v>-12369.5</v>
      </c>
      <c r="K27">
        <f t="shared" si="0"/>
        <v>14990</v>
      </c>
      <c r="L27">
        <f t="shared" si="1"/>
        <v>14556.5</v>
      </c>
      <c r="M27" s="11">
        <f t="shared" si="2"/>
        <v>14773.25</v>
      </c>
      <c r="N27" s="11">
        <f t="shared" si="3"/>
        <v>216.75</v>
      </c>
      <c r="O27" s="12">
        <f>M27-2*N27</f>
        <v>14339.75</v>
      </c>
      <c r="P27" s="12">
        <f>M27+2*N27</f>
        <v>15206.75</v>
      </c>
      <c r="U27" t="s">
        <v>2531</v>
      </c>
    </row>
    <row r="28" spans="1:21">
      <c r="E28" t="s">
        <v>409</v>
      </c>
      <c r="F28">
        <v>-12724.5</v>
      </c>
      <c r="G28">
        <v>-12173.5</v>
      </c>
      <c r="H28">
        <v>-12920.5</v>
      </c>
      <c r="I28">
        <v>-11721.5</v>
      </c>
      <c r="K28">
        <f t="shared" si="0"/>
        <v>14674.5</v>
      </c>
      <c r="L28">
        <f t="shared" si="1"/>
        <v>14123.5</v>
      </c>
      <c r="M28" s="3">
        <f t="shared" si="2"/>
        <v>14399</v>
      </c>
      <c r="N28" s="3">
        <f t="shared" si="3"/>
        <v>275.5</v>
      </c>
      <c r="O28" s="1"/>
      <c r="P28" s="1"/>
    </row>
  </sheetData>
  <sortState xmlns:xlrd2="http://schemas.microsoft.com/office/spreadsheetml/2017/richdata2" ref="A2:C25">
    <sortCondition descending="1" ref="B2:B25"/>
  </sortState>
  <mergeCells count="1">
    <mergeCell ref="P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23"/>
  <sheetViews>
    <sheetView workbookViewId="0">
      <selection activeCell="Q10" sqref="Q10"/>
    </sheetView>
  </sheetViews>
  <sheetFormatPr defaultColWidth="11" defaultRowHeight="15.75"/>
  <cols>
    <col min="1" max="1" width="10.375" bestFit="1" customWidth="1"/>
    <col min="2" max="2" width="6.125" bestFit="1" customWidth="1"/>
    <col min="3" max="3" width="5.125" bestFit="1" customWidth="1"/>
    <col min="5" max="5" width="12.12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5.62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6.375" customWidth="1"/>
    <col min="18" max="18" width="8.125" customWidth="1"/>
    <col min="19" max="20" width="6.125" bestFit="1" customWidth="1"/>
    <col min="21" max="21" width="6.375" bestFit="1" customWidth="1"/>
  </cols>
  <sheetData>
    <row r="1" spans="1:27">
      <c r="A1" s="36" t="s">
        <v>2544</v>
      </c>
      <c r="AA1" s="22" t="s">
        <v>2530</v>
      </c>
    </row>
    <row r="2" spans="1:27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  <c r="V2" t="s">
        <v>1718</v>
      </c>
    </row>
    <row r="3" spans="1:27">
      <c r="E3" t="s">
        <v>393</v>
      </c>
      <c r="F3">
        <v>-41275.5</v>
      </c>
      <c r="G3">
        <v>-39147.5</v>
      </c>
      <c r="H3">
        <v>-42892.5</v>
      </c>
      <c r="I3">
        <v>-38571.5</v>
      </c>
      <c r="K3">
        <f>-1*(F3-1950)</f>
        <v>43225.5</v>
      </c>
      <c r="L3">
        <f>-1*(G3-1950)</f>
        <v>41097.5</v>
      </c>
      <c r="M3" s="3">
        <f>(K3+L3)/2</f>
        <v>42161.5</v>
      </c>
      <c r="N3" s="3">
        <f>M3-L3</f>
        <v>1064</v>
      </c>
      <c r="O3" s="1"/>
      <c r="P3" s="1"/>
      <c r="Q3" s="1"/>
      <c r="R3" s="8" t="s">
        <v>1855</v>
      </c>
      <c r="S3" s="8" t="s">
        <v>1856</v>
      </c>
      <c r="T3" s="8" t="s">
        <v>1857</v>
      </c>
      <c r="U3" s="8" t="s">
        <v>2</v>
      </c>
    </row>
    <row r="4" spans="1:27">
      <c r="A4" t="s">
        <v>79</v>
      </c>
      <c r="B4">
        <v>31400</v>
      </c>
      <c r="C4">
        <v>1200</v>
      </c>
      <c r="E4" t="s">
        <v>774</v>
      </c>
      <c r="F4">
        <v>-39460</v>
      </c>
      <c r="G4">
        <v>-37058</v>
      </c>
      <c r="H4">
        <v>-40150.5</v>
      </c>
      <c r="I4">
        <v>-35752.5</v>
      </c>
      <c r="K4">
        <f t="shared" ref="K4:K23" si="0">-1*(F4-1950)</f>
        <v>41410</v>
      </c>
      <c r="L4">
        <f t="shared" ref="L4:L23" si="1">-1*(G4-1950)</f>
        <v>39008</v>
      </c>
      <c r="M4" s="11">
        <f t="shared" ref="M4:M23" si="2">(K4+L4)/2</f>
        <v>40209</v>
      </c>
      <c r="N4" s="11">
        <f t="shared" ref="N4:N23" si="3">M4-L4</f>
        <v>1201</v>
      </c>
      <c r="O4" s="12">
        <f>M4-2*N4</f>
        <v>37807</v>
      </c>
      <c r="P4" s="12">
        <f>M4+2*N4</f>
        <v>42611</v>
      </c>
      <c r="Q4" s="1"/>
      <c r="R4" s="7">
        <v>39788</v>
      </c>
      <c r="S4" s="7">
        <v>36526</v>
      </c>
      <c r="T4" s="7">
        <v>38570</v>
      </c>
      <c r="U4" s="20">
        <f>(T4-S4)/2</f>
        <v>1022</v>
      </c>
      <c r="V4" t="s">
        <v>1719</v>
      </c>
      <c r="AA4" t="s">
        <v>2545</v>
      </c>
    </row>
    <row r="5" spans="1:27">
      <c r="A5" t="s">
        <v>80</v>
      </c>
      <c r="B5">
        <v>32600</v>
      </c>
      <c r="C5">
        <v>1400</v>
      </c>
      <c r="E5" t="s">
        <v>775</v>
      </c>
      <c r="F5">
        <v>-39509.5</v>
      </c>
      <c r="G5">
        <v>-37589.5</v>
      </c>
      <c r="H5">
        <v>-40285</v>
      </c>
      <c r="I5">
        <v>-35998.5</v>
      </c>
      <c r="K5">
        <f t="shared" si="0"/>
        <v>41459.5</v>
      </c>
      <c r="L5">
        <f t="shared" si="1"/>
        <v>39539.5</v>
      </c>
      <c r="M5" s="10">
        <f t="shared" si="2"/>
        <v>40499.5</v>
      </c>
      <c r="N5" s="10">
        <f t="shared" si="3"/>
        <v>960</v>
      </c>
      <c r="V5" t="s">
        <v>1720</v>
      </c>
      <c r="AA5" t="s">
        <v>2545</v>
      </c>
    </row>
    <row r="6" spans="1:27">
      <c r="A6" t="s">
        <v>81</v>
      </c>
      <c r="B6">
        <v>33600</v>
      </c>
      <c r="C6">
        <v>1700</v>
      </c>
      <c r="E6" t="s">
        <v>776</v>
      </c>
      <c r="F6">
        <v>-39630.5</v>
      </c>
      <c r="G6">
        <v>-37723</v>
      </c>
      <c r="H6">
        <v>-40528.5</v>
      </c>
      <c r="I6">
        <v>-36239.5</v>
      </c>
      <c r="K6">
        <f t="shared" si="0"/>
        <v>41580.5</v>
      </c>
      <c r="L6">
        <f t="shared" si="1"/>
        <v>39673</v>
      </c>
      <c r="M6" s="10">
        <f t="shared" si="2"/>
        <v>40626.75</v>
      </c>
      <c r="N6" s="10">
        <f t="shared" si="3"/>
        <v>953.75</v>
      </c>
      <c r="AA6" t="s">
        <v>2545</v>
      </c>
    </row>
    <row r="7" spans="1:27">
      <c r="A7" t="s">
        <v>82</v>
      </c>
      <c r="B7">
        <v>34300</v>
      </c>
      <c r="C7">
        <v>1700</v>
      </c>
      <c r="E7" t="s">
        <v>777</v>
      </c>
      <c r="F7">
        <v>-39677.5</v>
      </c>
      <c r="G7">
        <v>-37809.5</v>
      </c>
      <c r="H7">
        <v>-40594</v>
      </c>
      <c r="I7">
        <v>-36416.5</v>
      </c>
      <c r="K7">
        <f t="shared" si="0"/>
        <v>41627.5</v>
      </c>
      <c r="L7">
        <f t="shared" si="1"/>
        <v>39759.5</v>
      </c>
      <c r="M7" s="10">
        <f t="shared" si="2"/>
        <v>40693.5</v>
      </c>
      <c r="N7" s="10">
        <f t="shared" si="3"/>
        <v>934</v>
      </c>
      <c r="AA7" t="s">
        <v>2545</v>
      </c>
    </row>
    <row r="8" spans="1:27">
      <c r="A8" t="s">
        <v>83</v>
      </c>
      <c r="B8">
        <v>34500</v>
      </c>
      <c r="C8">
        <v>1800</v>
      </c>
      <c r="E8" t="s">
        <v>778</v>
      </c>
      <c r="F8">
        <v>-39720</v>
      </c>
      <c r="G8">
        <v>-37842.5</v>
      </c>
      <c r="H8">
        <v>-40677.5</v>
      </c>
      <c r="I8">
        <v>-36455</v>
      </c>
      <c r="K8">
        <f t="shared" si="0"/>
        <v>41670</v>
      </c>
      <c r="L8">
        <f t="shared" si="1"/>
        <v>39792.5</v>
      </c>
      <c r="M8" s="10">
        <f t="shared" si="2"/>
        <v>40731.25</v>
      </c>
      <c r="N8" s="10">
        <f t="shared" si="3"/>
        <v>938.75</v>
      </c>
      <c r="AA8" t="s">
        <v>2545</v>
      </c>
    </row>
    <row r="9" spans="1:27">
      <c r="A9" t="s">
        <v>84</v>
      </c>
      <c r="B9">
        <v>34800</v>
      </c>
      <c r="C9">
        <v>1800</v>
      </c>
      <c r="E9" t="s">
        <v>779</v>
      </c>
      <c r="F9">
        <v>-39756.5</v>
      </c>
      <c r="G9">
        <v>-37900</v>
      </c>
      <c r="H9">
        <v>-40871.5</v>
      </c>
      <c r="I9">
        <v>-36611</v>
      </c>
      <c r="K9">
        <f t="shared" si="0"/>
        <v>41706.5</v>
      </c>
      <c r="L9">
        <f t="shared" si="1"/>
        <v>39850</v>
      </c>
      <c r="M9" s="10">
        <f t="shared" si="2"/>
        <v>40778.25</v>
      </c>
      <c r="N9" s="10">
        <f t="shared" si="3"/>
        <v>928.25</v>
      </c>
      <c r="AA9" t="s">
        <v>2545</v>
      </c>
    </row>
    <row r="10" spans="1:27">
      <c r="A10" t="s">
        <v>85</v>
      </c>
      <c r="B10">
        <v>34800</v>
      </c>
      <c r="C10">
        <v>2000</v>
      </c>
      <c r="E10" t="s">
        <v>780</v>
      </c>
      <c r="F10">
        <v>-39888</v>
      </c>
      <c r="G10">
        <v>-37923.5</v>
      </c>
      <c r="H10">
        <v>-40888</v>
      </c>
      <c r="I10">
        <v>-36595.5</v>
      </c>
      <c r="K10">
        <f t="shared" si="0"/>
        <v>41838</v>
      </c>
      <c r="L10">
        <f t="shared" si="1"/>
        <v>39873.5</v>
      </c>
      <c r="M10" s="10">
        <f t="shared" si="2"/>
        <v>40855.75</v>
      </c>
      <c r="N10" s="10">
        <f t="shared" si="3"/>
        <v>982.25</v>
      </c>
      <c r="AA10" t="s">
        <v>2545</v>
      </c>
    </row>
    <row r="11" spans="1:27">
      <c r="A11" t="s">
        <v>86</v>
      </c>
      <c r="B11">
        <v>34900</v>
      </c>
      <c r="C11">
        <v>2200</v>
      </c>
      <c r="E11" t="s">
        <v>781</v>
      </c>
      <c r="F11">
        <v>-39907</v>
      </c>
      <c r="G11">
        <v>-37972.5</v>
      </c>
      <c r="H11">
        <v>-40923</v>
      </c>
      <c r="I11">
        <v>-36547.5</v>
      </c>
      <c r="K11">
        <f t="shared" si="0"/>
        <v>41857</v>
      </c>
      <c r="L11">
        <f t="shared" si="1"/>
        <v>39922.5</v>
      </c>
      <c r="M11" s="10">
        <f t="shared" si="2"/>
        <v>40889.75</v>
      </c>
      <c r="N11" s="10">
        <f t="shared" si="3"/>
        <v>967.25</v>
      </c>
      <c r="AA11" t="s">
        <v>2545</v>
      </c>
    </row>
    <row r="12" spans="1:27">
      <c r="A12" t="s">
        <v>87</v>
      </c>
      <c r="B12">
        <v>35000</v>
      </c>
      <c r="C12">
        <v>2100</v>
      </c>
      <c r="E12" t="s">
        <v>782</v>
      </c>
      <c r="F12">
        <v>-39896</v>
      </c>
      <c r="G12">
        <v>-37969</v>
      </c>
      <c r="H12">
        <v>-40916.5</v>
      </c>
      <c r="I12">
        <v>-36624.5</v>
      </c>
      <c r="K12">
        <f t="shared" si="0"/>
        <v>41846</v>
      </c>
      <c r="L12">
        <f t="shared" si="1"/>
        <v>39919</v>
      </c>
      <c r="M12" s="10">
        <f t="shared" si="2"/>
        <v>40882.5</v>
      </c>
      <c r="N12" s="10">
        <f t="shared" si="3"/>
        <v>963.5</v>
      </c>
      <c r="AA12" t="s">
        <v>2545</v>
      </c>
    </row>
    <row r="13" spans="1:27">
      <c r="A13" t="s">
        <v>88</v>
      </c>
      <c r="B13">
        <v>35200</v>
      </c>
      <c r="C13">
        <v>2000</v>
      </c>
      <c r="E13" t="s">
        <v>783</v>
      </c>
      <c r="F13">
        <v>-39923.5</v>
      </c>
      <c r="G13">
        <v>-38036</v>
      </c>
      <c r="H13">
        <v>-40914.5</v>
      </c>
      <c r="I13">
        <v>-36703</v>
      </c>
      <c r="K13">
        <f t="shared" si="0"/>
        <v>41873.5</v>
      </c>
      <c r="L13">
        <f t="shared" si="1"/>
        <v>39986</v>
      </c>
      <c r="M13" s="10">
        <f t="shared" si="2"/>
        <v>40929.75</v>
      </c>
      <c r="N13" s="10">
        <f t="shared" si="3"/>
        <v>943.75</v>
      </c>
      <c r="AA13" t="s">
        <v>2545</v>
      </c>
    </row>
    <row r="14" spans="1:27">
      <c r="A14" t="s">
        <v>89</v>
      </c>
      <c r="B14">
        <v>35400</v>
      </c>
      <c r="C14">
        <v>2000</v>
      </c>
      <c r="E14" t="s">
        <v>784</v>
      </c>
      <c r="F14">
        <v>-39956.5</v>
      </c>
      <c r="G14">
        <v>-38082.5</v>
      </c>
      <c r="H14">
        <v>-40939</v>
      </c>
      <c r="I14">
        <v>-36797</v>
      </c>
      <c r="K14">
        <f t="shared" si="0"/>
        <v>41906.5</v>
      </c>
      <c r="L14">
        <f t="shared" si="1"/>
        <v>40032.5</v>
      </c>
      <c r="M14" s="10">
        <f t="shared" si="2"/>
        <v>40969.5</v>
      </c>
      <c r="N14" s="10">
        <f t="shared" si="3"/>
        <v>937</v>
      </c>
      <c r="AA14" t="s">
        <v>2545</v>
      </c>
    </row>
    <row r="15" spans="1:27">
      <c r="A15" t="s">
        <v>90</v>
      </c>
      <c r="B15">
        <v>35900</v>
      </c>
      <c r="C15">
        <v>2200</v>
      </c>
      <c r="E15" t="s">
        <v>785</v>
      </c>
      <c r="F15">
        <v>-40073.5</v>
      </c>
      <c r="G15">
        <v>-38205.5</v>
      </c>
      <c r="H15">
        <v>-41143.5</v>
      </c>
      <c r="I15">
        <v>-36963.5</v>
      </c>
      <c r="K15">
        <f t="shared" si="0"/>
        <v>42023.5</v>
      </c>
      <c r="L15">
        <f t="shared" si="1"/>
        <v>40155.5</v>
      </c>
      <c r="M15" s="10">
        <f t="shared" si="2"/>
        <v>41089.5</v>
      </c>
      <c r="N15" s="10">
        <f t="shared" si="3"/>
        <v>934</v>
      </c>
      <c r="AA15" t="s">
        <v>2545</v>
      </c>
    </row>
    <row r="16" spans="1:27">
      <c r="A16" t="s">
        <v>91</v>
      </c>
      <c r="B16">
        <v>36300</v>
      </c>
      <c r="C16">
        <v>2200</v>
      </c>
      <c r="E16" t="s">
        <v>786</v>
      </c>
      <c r="F16">
        <v>-40146.5</v>
      </c>
      <c r="G16">
        <v>-38309</v>
      </c>
      <c r="H16">
        <v>-41197.5</v>
      </c>
      <c r="I16">
        <v>-37112</v>
      </c>
      <c r="K16">
        <f t="shared" si="0"/>
        <v>42096.5</v>
      </c>
      <c r="L16">
        <f t="shared" si="1"/>
        <v>40259</v>
      </c>
      <c r="M16" s="10">
        <f t="shared" si="2"/>
        <v>41177.75</v>
      </c>
      <c r="N16" s="10">
        <f t="shared" si="3"/>
        <v>918.75</v>
      </c>
      <c r="AA16" t="s">
        <v>2545</v>
      </c>
    </row>
    <row r="17" spans="1:27">
      <c r="A17" t="s">
        <v>92</v>
      </c>
      <c r="B17">
        <v>36300</v>
      </c>
      <c r="C17">
        <v>1600</v>
      </c>
      <c r="E17" t="s">
        <v>787</v>
      </c>
      <c r="F17">
        <v>-40121.5</v>
      </c>
      <c r="G17">
        <v>-38470</v>
      </c>
      <c r="H17">
        <v>-40933</v>
      </c>
      <c r="I17">
        <v>-37352</v>
      </c>
      <c r="K17">
        <f t="shared" si="0"/>
        <v>42071.5</v>
      </c>
      <c r="L17">
        <f t="shared" si="1"/>
        <v>40420</v>
      </c>
      <c r="M17" s="10">
        <f t="shared" si="2"/>
        <v>41245.75</v>
      </c>
      <c r="N17" s="10">
        <f t="shared" si="3"/>
        <v>825.75</v>
      </c>
      <c r="AA17" t="s">
        <v>2545</v>
      </c>
    </row>
    <row r="18" spans="1:27">
      <c r="A18" t="s">
        <v>93</v>
      </c>
      <c r="B18">
        <v>36400</v>
      </c>
      <c r="C18">
        <v>2300</v>
      </c>
      <c r="E18" t="s">
        <v>788</v>
      </c>
      <c r="F18">
        <v>-40157.5</v>
      </c>
      <c r="G18">
        <v>-38311.5</v>
      </c>
      <c r="H18">
        <v>-41234.5</v>
      </c>
      <c r="I18">
        <v>-37106</v>
      </c>
      <c r="K18">
        <f t="shared" si="0"/>
        <v>42107.5</v>
      </c>
      <c r="L18">
        <f t="shared" si="1"/>
        <v>40261.5</v>
      </c>
      <c r="M18" s="10">
        <f t="shared" si="2"/>
        <v>41184.5</v>
      </c>
      <c r="N18" s="10">
        <f t="shared" si="3"/>
        <v>923</v>
      </c>
      <c r="AA18" t="s">
        <v>2545</v>
      </c>
    </row>
    <row r="19" spans="1:27">
      <c r="A19" t="s">
        <v>94</v>
      </c>
      <c r="B19">
        <v>37900</v>
      </c>
      <c r="C19">
        <v>2700</v>
      </c>
      <c r="E19" t="s">
        <v>789</v>
      </c>
      <c r="F19">
        <v>-40299</v>
      </c>
      <c r="G19">
        <v>-38477</v>
      </c>
      <c r="H19">
        <v>-41445</v>
      </c>
      <c r="I19">
        <v>-37331</v>
      </c>
      <c r="K19">
        <f t="shared" si="0"/>
        <v>42249</v>
      </c>
      <c r="L19">
        <f t="shared" si="1"/>
        <v>40427</v>
      </c>
      <c r="M19" s="10">
        <f t="shared" si="2"/>
        <v>41338</v>
      </c>
      <c r="N19" s="10">
        <f t="shared" si="3"/>
        <v>911</v>
      </c>
      <c r="AA19" t="s">
        <v>2545</v>
      </c>
    </row>
    <row r="20" spans="1:27">
      <c r="A20" t="s">
        <v>95</v>
      </c>
      <c r="B20">
        <v>40300</v>
      </c>
      <c r="C20">
        <v>3600</v>
      </c>
      <c r="E20" t="s">
        <v>790</v>
      </c>
      <c r="F20">
        <v>-40481</v>
      </c>
      <c r="G20">
        <v>-38596</v>
      </c>
      <c r="H20">
        <v>-41839.5</v>
      </c>
      <c r="I20">
        <v>-37705</v>
      </c>
      <c r="K20">
        <f t="shared" si="0"/>
        <v>42431</v>
      </c>
      <c r="L20">
        <f t="shared" si="1"/>
        <v>40546</v>
      </c>
      <c r="M20" s="10">
        <f t="shared" si="2"/>
        <v>41488.5</v>
      </c>
      <c r="N20" s="10">
        <f t="shared" si="3"/>
        <v>942.5</v>
      </c>
      <c r="AA20" t="s">
        <v>2545</v>
      </c>
    </row>
    <row r="21" spans="1:27">
      <c r="A21" t="s">
        <v>96</v>
      </c>
      <c r="B21">
        <v>40500</v>
      </c>
      <c r="C21">
        <v>3900</v>
      </c>
      <c r="E21" t="s">
        <v>791</v>
      </c>
      <c r="F21">
        <v>-40478.5</v>
      </c>
      <c r="G21">
        <v>-38576.5</v>
      </c>
      <c r="H21">
        <v>-41835</v>
      </c>
      <c r="I21">
        <v>-37655</v>
      </c>
      <c r="K21">
        <f t="shared" si="0"/>
        <v>42428.5</v>
      </c>
      <c r="L21">
        <f t="shared" si="1"/>
        <v>40526.5</v>
      </c>
      <c r="M21" s="10">
        <f t="shared" si="2"/>
        <v>41477.5</v>
      </c>
      <c r="N21" s="10">
        <f t="shared" si="3"/>
        <v>951</v>
      </c>
      <c r="AA21" t="s">
        <v>2545</v>
      </c>
    </row>
    <row r="22" spans="1:27">
      <c r="A22" t="s">
        <v>97</v>
      </c>
      <c r="B22">
        <v>40800</v>
      </c>
      <c r="C22">
        <v>3900</v>
      </c>
      <c r="E22" t="s">
        <v>792</v>
      </c>
      <c r="F22">
        <v>-40510</v>
      </c>
      <c r="G22">
        <v>-38604</v>
      </c>
      <c r="H22">
        <v>-41864.5</v>
      </c>
      <c r="I22">
        <v>-37713.5</v>
      </c>
      <c r="K22">
        <f t="shared" si="0"/>
        <v>42460</v>
      </c>
      <c r="L22">
        <f t="shared" si="1"/>
        <v>40554</v>
      </c>
      <c r="M22" s="10">
        <f t="shared" si="2"/>
        <v>41507</v>
      </c>
      <c r="N22" s="10">
        <f t="shared" si="3"/>
        <v>953</v>
      </c>
      <c r="AA22" t="s">
        <v>2545</v>
      </c>
    </row>
    <row r="23" spans="1:27">
      <c r="E23" t="s">
        <v>409</v>
      </c>
      <c r="F23">
        <v>-39010</v>
      </c>
      <c r="G23">
        <v>-36647.5</v>
      </c>
      <c r="H23">
        <v>-39501.5</v>
      </c>
      <c r="I23">
        <v>-34686.5</v>
      </c>
      <c r="K23">
        <f t="shared" si="0"/>
        <v>40960</v>
      </c>
      <c r="L23">
        <f t="shared" si="1"/>
        <v>38597.5</v>
      </c>
      <c r="M23" s="3">
        <f t="shared" si="2"/>
        <v>39778.75</v>
      </c>
      <c r="N23" s="3">
        <f t="shared" si="3"/>
        <v>1181.25</v>
      </c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12"/>
  <sheetViews>
    <sheetView workbookViewId="0">
      <selection activeCell="Q8" sqref="Q8"/>
    </sheetView>
  </sheetViews>
  <sheetFormatPr defaultColWidth="11" defaultRowHeight="15.75"/>
  <cols>
    <col min="4" max="4" width="5" customWidth="1"/>
    <col min="5" max="5" width="15.12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" customWidth="1"/>
    <col min="11" max="11" width="11.875" bestFit="1" customWidth="1"/>
    <col min="12" max="12" width="11.5" bestFit="1" customWidth="1"/>
    <col min="13" max="13" width="6.375" bestFit="1" customWidth="1"/>
    <col min="14" max="14" width="5.125" bestFit="1" customWidth="1"/>
    <col min="15" max="16" width="6.375" bestFit="1" customWidth="1"/>
    <col min="17" max="17" width="3.875" customWidth="1"/>
    <col min="18" max="20" width="6.125" bestFit="1" customWidth="1"/>
    <col min="21" max="21" width="5.375" bestFit="1" customWidth="1"/>
  </cols>
  <sheetData>
    <row r="1" spans="1:23">
      <c r="A1" s="36" t="s">
        <v>2548</v>
      </c>
      <c r="W1" s="2" t="s">
        <v>2530</v>
      </c>
    </row>
    <row r="2" spans="1:23"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</row>
    <row r="3" spans="1:23">
      <c r="E3" t="s">
        <v>393</v>
      </c>
      <c r="F3">
        <v>-30387.5</v>
      </c>
      <c r="G3">
        <v>-28277.5</v>
      </c>
      <c r="H3">
        <v>-33889</v>
      </c>
      <c r="I3">
        <v>-28028.5</v>
      </c>
      <c r="M3">
        <v>31282.5</v>
      </c>
      <c r="N3">
        <v>1055</v>
      </c>
      <c r="O3" s="1"/>
      <c r="P3" s="1"/>
      <c r="R3" s="8" t="s">
        <v>1855</v>
      </c>
      <c r="S3" s="8" t="s">
        <v>1856</v>
      </c>
      <c r="T3" s="8" t="s">
        <v>1857</v>
      </c>
      <c r="U3" s="8" t="s">
        <v>2</v>
      </c>
    </row>
    <row r="4" spans="1:23">
      <c r="A4" s="5" t="s">
        <v>1040</v>
      </c>
      <c r="B4" s="5">
        <v>27630</v>
      </c>
      <c r="C4" s="7">
        <v>140</v>
      </c>
      <c r="E4" t="s">
        <v>1065</v>
      </c>
      <c r="F4">
        <v>-29756.5</v>
      </c>
      <c r="G4">
        <v>-28196</v>
      </c>
      <c r="H4">
        <v>-29767.5</v>
      </c>
      <c r="I4">
        <v>-28002</v>
      </c>
      <c r="K4">
        <f>-1*(F4-1950)</f>
        <v>31706.5</v>
      </c>
      <c r="L4">
        <f>-1*(G4-1950)</f>
        <v>30146</v>
      </c>
      <c r="M4" s="10">
        <f>(K4+L4)/2</f>
        <v>30926.25</v>
      </c>
      <c r="N4" s="10">
        <f>M4-L4</f>
        <v>780.25</v>
      </c>
      <c r="O4" s="12">
        <f>M4-2*N4</f>
        <v>29365.75</v>
      </c>
      <c r="P4" s="12">
        <f>M4+2*N4</f>
        <v>32486.75</v>
      </c>
      <c r="R4" s="7">
        <v>37260</v>
      </c>
      <c r="S4" s="7">
        <v>30145</v>
      </c>
      <c r="T4" s="7">
        <v>33864</v>
      </c>
      <c r="U4" s="20">
        <f>(T4-S4)/2</f>
        <v>1859.5</v>
      </c>
      <c r="W4" s="38" t="s">
        <v>2549</v>
      </c>
    </row>
    <row r="5" spans="1:23">
      <c r="A5" s="6" t="s">
        <v>1041</v>
      </c>
      <c r="B5" s="6">
        <v>25980</v>
      </c>
      <c r="C5">
        <v>130</v>
      </c>
      <c r="E5" t="s">
        <v>1066</v>
      </c>
      <c r="F5">
        <v>-27765.5</v>
      </c>
      <c r="G5">
        <v>-27222.5</v>
      </c>
      <c r="H5">
        <v>-27889</v>
      </c>
      <c r="I5">
        <v>-27208.5</v>
      </c>
      <c r="K5">
        <f t="shared" ref="K5:K11" si="0">-1*(F5-1950)</f>
        <v>29715.5</v>
      </c>
      <c r="L5">
        <f t="shared" ref="L5:L11" si="1">-1*(G5-1950)</f>
        <v>29172.5</v>
      </c>
      <c r="M5" s="10">
        <f t="shared" ref="M5:M11" si="2">(K5+L5)/2</f>
        <v>29444</v>
      </c>
      <c r="N5" s="10">
        <f t="shared" ref="N5:N11" si="3">M5-L5</f>
        <v>271.5</v>
      </c>
      <c r="U5" s="9"/>
      <c r="W5" s="38" t="s">
        <v>2549</v>
      </c>
    </row>
    <row r="6" spans="1:23">
      <c r="A6" s="6" t="s">
        <v>1042</v>
      </c>
      <c r="B6" s="6">
        <v>24450</v>
      </c>
      <c r="C6">
        <v>385</v>
      </c>
      <c r="E6" t="s">
        <v>1067</v>
      </c>
      <c r="F6">
        <v>-26814.5</v>
      </c>
      <c r="G6">
        <v>-25751.5</v>
      </c>
      <c r="H6">
        <v>-27160</v>
      </c>
      <c r="I6">
        <v>-25637.5</v>
      </c>
      <c r="K6">
        <f t="shared" si="0"/>
        <v>28764.5</v>
      </c>
      <c r="L6">
        <f t="shared" si="1"/>
        <v>27701.5</v>
      </c>
      <c r="M6" s="10">
        <f t="shared" si="2"/>
        <v>28233</v>
      </c>
      <c r="N6" s="10">
        <f t="shared" si="3"/>
        <v>531.5</v>
      </c>
      <c r="W6" s="38" t="s">
        <v>2549</v>
      </c>
    </row>
    <row r="7" spans="1:23">
      <c r="A7" s="6" t="s">
        <v>1043</v>
      </c>
      <c r="B7" s="6">
        <v>24430</v>
      </c>
      <c r="C7">
        <v>150</v>
      </c>
      <c r="E7" t="s">
        <v>1068</v>
      </c>
      <c r="F7">
        <v>-26801</v>
      </c>
      <c r="G7">
        <v>-25763</v>
      </c>
      <c r="H7">
        <v>-26813.5</v>
      </c>
      <c r="I7">
        <v>-25750.5</v>
      </c>
      <c r="K7">
        <f t="shared" si="0"/>
        <v>28751</v>
      </c>
      <c r="L7">
        <f t="shared" si="1"/>
        <v>27713</v>
      </c>
      <c r="M7" s="10">
        <f t="shared" si="2"/>
        <v>28232</v>
      </c>
      <c r="N7" s="10">
        <f t="shared" si="3"/>
        <v>519</v>
      </c>
      <c r="W7" s="38" t="s">
        <v>2549</v>
      </c>
    </row>
    <row r="8" spans="1:23">
      <c r="A8" s="6" t="s">
        <v>1044</v>
      </c>
      <c r="B8" s="6">
        <v>14955</v>
      </c>
      <c r="C8">
        <v>65</v>
      </c>
      <c r="E8" t="s">
        <v>1069</v>
      </c>
      <c r="F8">
        <v>-16509.5</v>
      </c>
      <c r="G8">
        <v>-16064.5</v>
      </c>
      <c r="H8">
        <v>-16524.5</v>
      </c>
      <c r="I8">
        <v>-16011.5</v>
      </c>
      <c r="K8">
        <f t="shared" si="0"/>
        <v>18459.5</v>
      </c>
      <c r="L8">
        <f t="shared" si="1"/>
        <v>18014.5</v>
      </c>
      <c r="M8" s="10">
        <f t="shared" si="2"/>
        <v>18237</v>
      </c>
      <c r="N8" s="10">
        <f t="shared" si="3"/>
        <v>222.5</v>
      </c>
      <c r="W8" s="38" t="s">
        <v>2549</v>
      </c>
    </row>
    <row r="9" spans="1:23">
      <c r="A9" s="6" t="s">
        <v>1045</v>
      </c>
      <c r="B9" s="6">
        <v>14840</v>
      </c>
      <c r="C9">
        <v>65</v>
      </c>
      <c r="E9" t="s">
        <v>1070</v>
      </c>
      <c r="F9">
        <v>-16483</v>
      </c>
      <c r="G9">
        <v>-16365.5</v>
      </c>
      <c r="H9">
        <v>-16496</v>
      </c>
      <c r="I9">
        <v>-16000</v>
      </c>
      <c r="K9">
        <f t="shared" si="0"/>
        <v>18433</v>
      </c>
      <c r="L9">
        <f t="shared" si="1"/>
        <v>18315.5</v>
      </c>
      <c r="M9" s="10">
        <f t="shared" si="2"/>
        <v>18374.25</v>
      </c>
      <c r="N9" s="10">
        <f t="shared" si="3"/>
        <v>58.75</v>
      </c>
      <c r="W9" s="38" t="s">
        <v>2549</v>
      </c>
    </row>
    <row r="10" spans="1:23">
      <c r="A10" s="6" t="s">
        <v>1046</v>
      </c>
      <c r="B10" s="6">
        <v>14715</v>
      </c>
      <c r="C10" s="6">
        <v>65</v>
      </c>
      <c r="E10" t="s">
        <v>1071</v>
      </c>
      <c r="F10">
        <v>-16444.5</v>
      </c>
      <c r="G10">
        <v>-15974</v>
      </c>
      <c r="H10">
        <v>-16474</v>
      </c>
      <c r="I10">
        <v>-15859</v>
      </c>
      <c r="K10">
        <f t="shared" si="0"/>
        <v>18394.5</v>
      </c>
      <c r="L10">
        <f t="shared" si="1"/>
        <v>17924</v>
      </c>
      <c r="M10" s="10">
        <f t="shared" si="2"/>
        <v>18159.25</v>
      </c>
      <c r="N10" s="10">
        <f t="shared" si="3"/>
        <v>235.25</v>
      </c>
      <c r="W10" s="38" t="s">
        <v>2549</v>
      </c>
    </row>
    <row r="11" spans="1:23">
      <c r="A11" s="6" t="s">
        <v>1047</v>
      </c>
      <c r="B11" s="6">
        <v>14095</v>
      </c>
      <c r="C11">
        <v>55</v>
      </c>
      <c r="E11" t="s">
        <v>1072</v>
      </c>
      <c r="F11">
        <v>-15751.5</v>
      </c>
      <c r="G11">
        <v>-15431</v>
      </c>
      <c r="H11">
        <v>-15761.5</v>
      </c>
      <c r="I11">
        <v>-15421.5</v>
      </c>
      <c r="K11">
        <f t="shared" si="0"/>
        <v>17701.5</v>
      </c>
      <c r="L11">
        <f t="shared" si="1"/>
        <v>17381</v>
      </c>
      <c r="M11" s="10">
        <f t="shared" si="2"/>
        <v>17541.25</v>
      </c>
      <c r="N11" s="10">
        <f t="shared" si="3"/>
        <v>160.25</v>
      </c>
      <c r="W11" s="38" t="s">
        <v>2549</v>
      </c>
    </row>
    <row r="12" spans="1:23">
      <c r="E12" t="s">
        <v>409</v>
      </c>
      <c r="F12">
        <v>-15711</v>
      </c>
      <c r="G12">
        <v>-13942</v>
      </c>
      <c r="H12">
        <v>-15753.5</v>
      </c>
      <c r="I12">
        <v>-10346.5</v>
      </c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21"/>
  <sheetViews>
    <sheetView workbookViewId="0">
      <selection activeCell="V22" sqref="V22"/>
    </sheetView>
  </sheetViews>
  <sheetFormatPr defaultColWidth="11" defaultRowHeight="15.75"/>
  <cols>
    <col min="4" max="4" width="3.875" customWidth="1"/>
    <col min="5" max="5" width="12.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4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3.625" customWidth="1"/>
    <col min="18" max="20" width="6.125" bestFit="1" customWidth="1"/>
    <col min="21" max="21" width="5.375" bestFit="1" customWidth="1"/>
  </cols>
  <sheetData>
    <row r="1" spans="1:23">
      <c r="A1" s="36" t="s">
        <v>2550</v>
      </c>
      <c r="W1" s="2" t="s">
        <v>2530</v>
      </c>
    </row>
    <row r="2" spans="1:23"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</row>
    <row r="3" spans="1:23">
      <c r="E3" t="s">
        <v>393</v>
      </c>
      <c r="F3">
        <v>-49881</v>
      </c>
      <c r="G3">
        <v>-46512</v>
      </c>
      <c r="H3">
        <v>-52658</v>
      </c>
      <c r="I3">
        <v>-45721.5</v>
      </c>
      <c r="M3" s="3">
        <v>33288.75</v>
      </c>
      <c r="N3" s="3">
        <v>976.25</v>
      </c>
      <c r="O3" s="1"/>
      <c r="P3" s="1"/>
      <c r="R3" s="8" t="s">
        <v>1855</v>
      </c>
      <c r="S3" s="8" t="s">
        <v>1856</v>
      </c>
      <c r="T3" s="8" t="s">
        <v>1857</v>
      </c>
      <c r="U3" s="8" t="s">
        <v>2</v>
      </c>
    </row>
    <row r="4" spans="1:23">
      <c r="A4" s="5" t="s">
        <v>1023</v>
      </c>
      <c r="B4" s="5">
        <v>29030</v>
      </c>
      <c r="C4" s="5">
        <v>400</v>
      </c>
      <c r="E4" t="s">
        <v>1048</v>
      </c>
      <c r="F4">
        <v>-32678</v>
      </c>
      <c r="G4">
        <v>-31522.5</v>
      </c>
      <c r="H4">
        <v>-33261</v>
      </c>
      <c r="I4">
        <v>-30246</v>
      </c>
      <c r="K4" s="1">
        <f>-1*(F4-1950)</f>
        <v>34628</v>
      </c>
      <c r="L4" s="1">
        <f>-1*(G4-1950)</f>
        <v>33472.5</v>
      </c>
      <c r="M4" s="10">
        <f>(K4+L4)/2</f>
        <v>34050.25</v>
      </c>
      <c r="N4" s="10">
        <f>M4-L4</f>
        <v>577.75</v>
      </c>
      <c r="O4" s="12">
        <f>M4-2*N4</f>
        <v>32894.75</v>
      </c>
      <c r="P4" s="12">
        <f>M4+2*N4</f>
        <v>35205.75</v>
      </c>
      <c r="R4" s="7">
        <v>34415</v>
      </c>
      <c r="S4" s="7">
        <v>29341</v>
      </c>
      <c r="T4" s="7">
        <v>31606</v>
      </c>
      <c r="U4" s="20">
        <f>(T4-S4)/2</f>
        <v>1132.5</v>
      </c>
      <c r="W4" s="38" t="s">
        <v>2549</v>
      </c>
    </row>
    <row r="5" spans="1:23">
      <c r="A5" s="6" t="s">
        <v>1024</v>
      </c>
      <c r="B5" s="6">
        <v>30080</v>
      </c>
      <c r="C5" s="6">
        <v>260</v>
      </c>
      <c r="E5" t="s">
        <v>1049</v>
      </c>
      <c r="F5">
        <v>-33263.5</v>
      </c>
      <c r="G5">
        <v>-32654</v>
      </c>
      <c r="H5">
        <v>-33302.5</v>
      </c>
      <c r="I5">
        <v>-32332.5</v>
      </c>
      <c r="K5" s="1">
        <f t="shared" ref="K5:K20" si="0">-1*(F5-1950)</f>
        <v>35213.5</v>
      </c>
      <c r="L5" s="1">
        <f t="shared" ref="L5:L19" si="1">-1*(G5-1950)</f>
        <v>34604</v>
      </c>
      <c r="M5" s="10">
        <f t="shared" ref="M5:M20" si="2">(K5+L5)/2</f>
        <v>34908.75</v>
      </c>
      <c r="N5" s="10">
        <f t="shared" ref="N5:N20" si="3">M5-L5</f>
        <v>304.75</v>
      </c>
      <c r="W5" s="38" t="s">
        <v>2549</v>
      </c>
    </row>
    <row r="6" spans="1:23">
      <c r="A6" s="6" t="s">
        <v>1025</v>
      </c>
      <c r="B6" s="6">
        <v>32280</v>
      </c>
      <c r="C6" s="6">
        <v>280</v>
      </c>
      <c r="E6" t="s">
        <v>1050</v>
      </c>
      <c r="F6">
        <v>-35444</v>
      </c>
      <c r="G6">
        <v>-34119</v>
      </c>
      <c r="H6">
        <v>-36291</v>
      </c>
      <c r="I6">
        <v>-34015.5</v>
      </c>
      <c r="K6" s="1">
        <f t="shared" si="0"/>
        <v>37394</v>
      </c>
      <c r="L6" s="1">
        <f t="shared" si="1"/>
        <v>36069</v>
      </c>
      <c r="M6" s="10">
        <f t="shared" si="2"/>
        <v>36731.5</v>
      </c>
      <c r="N6" s="10">
        <f t="shared" si="3"/>
        <v>662.5</v>
      </c>
      <c r="W6" s="38" t="s">
        <v>2549</v>
      </c>
    </row>
    <row r="7" spans="1:23">
      <c r="A7" s="6" t="s">
        <v>1026</v>
      </c>
      <c r="B7" s="6">
        <v>35650</v>
      </c>
      <c r="C7" s="6">
        <v>600</v>
      </c>
      <c r="E7" t="s">
        <v>1051</v>
      </c>
      <c r="F7">
        <v>-40103.5</v>
      </c>
      <c r="G7">
        <v>-38543</v>
      </c>
      <c r="H7">
        <v>-40319.5</v>
      </c>
      <c r="I7">
        <v>-37732.5</v>
      </c>
      <c r="K7" s="1">
        <f t="shared" si="0"/>
        <v>42053.5</v>
      </c>
      <c r="L7" s="1">
        <f t="shared" si="1"/>
        <v>40493</v>
      </c>
      <c r="M7" s="10">
        <f t="shared" si="2"/>
        <v>41273.25</v>
      </c>
      <c r="N7" s="10">
        <f t="shared" si="3"/>
        <v>780.25</v>
      </c>
      <c r="W7" s="38" t="s">
        <v>2549</v>
      </c>
    </row>
    <row r="8" spans="1:23">
      <c r="A8" s="6" t="s">
        <v>1027</v>
      </c>
      <c r="B8" s="6">
        <v>35650</v>
      </c>
      <c r="C8" s="6">
        <v>750</v>
      </c>
      <c r="E8" t="s">
        <v>1052</v>
      </c>
      <c r="F8">
        <v>-40172</v>
      </c>
      <c r="G8">
        <v>-38499</v>
      </c>
      <c r="H8">
        <v>-40474.5</v>
      </c>
      <c r="I8">
        <v>-37297</v>
      </c>
      <c r="K8" s="1">
        <f t="shared" si="0"/>
        <v>42122</v>
      </c>
      <c r="L8" s="1">
        <f t="shared" si="1"/>
        <v>40449</v>
      </c>
      <c r="M8" s="10">
        <f t="shared" si="2"/>
        <v>41285.5</v>
      </c>
      <c r="N8" s="10">
        <f t="shared" si="3"/>
        <v>836.5</v>
      </c>
      <c r="W8" s="38" t="s">
        <v>2549</v>
      </c>
    </row>
    <row r="9" spans="1:23">
      <c r="A9" s="6" t="s">
        <v>1028</v>
      </c>
      <c r="B9" s="6">
        <v>36690</v>
      </c>
      <c r="C9" s="6">
        <v>300</v>
      </c>
      <c r="E9" t="s">
        <v>1053</v>
      </c>
      <c r="F9">
        <v>-40349.5</v>
      </c>
      <c r="G9">
        <v>-39641</v>
      </c>
      <c r="H9">
        <v>-40868.5</v>
      </c>
      <c r="I9">
        <v>-39245.5</v>
      </c>
      <c r="K9" s="1">
        <f t="shared" si="0"/>
        <v>42299.5</v>
      </c>
      <c r="L9" s="1">
        <f t="shared" si="1"/>
        <v>41591</v>
      </c>
      <c r="M9" s="10">
        <f t="shared" si="2"/>
        <v>41945.25</v>
      </c>
      <c r="N9" s="10">
        <f t="shared" si="3"/>
        <v>354.25</v>
      </c>
      <c r="W9" s="38" t="s">
        <v>2549</v>
      </c>
    </row>
    <row r="10" spans="1:23">
      <c r="A10" s="6" t="s">
        <v>1029</v>
      </c>
      <c r="B10" s="6">
        <v>38370</v>
      </c>
      <c r="C10" s="6">
        <v>350</v>
      </c>
      <c r="E10" t="s">
        <v>1054</v>
      </c>
      <c r="F10">
        <v>-41301.5</v>
      </c>
      <c r="G10">
        <v>-40697</v>
      </c>
      <c r="H10">
        <v>-41434</v>
      </c>
      <c r="I10">
        <v>-40513.5</v>
      </c>
      <c r="K10" s="1">
        <f t="shared" si="0"/>
        <v>43251.5</v>
      </c>
      <c r="L10" s="1">
        <f t="shared" si="1"/>
        <v>42647</v>
      </c>
      <c r="M10" s="10">
        <f t="shared" si="2"/>
        <v>42949.25</v>
      </c>
      <c r="N10" s="10">
        <f t="shared" si="3"/>
        <v>302.25</v>
      </c>
      <c r="W10" s="38" t="s">
        <v>2549</v>
      </c>
    </row>
    <row r="11" spans="1:23">
      <c r="A11" s="6" t="s">
        <v>1030</v>
      </c>
      <c r="B11" s="6">
        <v>38450</v>
      </c>
      <c r="C11" s="6">
        <v>600</v>
      </c>
      <c r="E11" t="s">
        <v>1055</v>
      </c>
      <c r="F11">
        <v>-41380.5</v>
      </c>
      <c r="G11">
        <v>-40638.5</v>
      </c>
      <c r="H11">
        <v>-42038</v>
      </c>
      <c r="I11">
        <v>-40348.5</v>
      </c>
      <c r="K11" s="1">
        <f t="shared" si="0"/>
        <v>43330.5</v>
      </c>
      <c r="L11" s="1">
        <f t="shared" si="1"/>
        <v>42588.5</v>
      </c>
      <c r="M11" s="10">
        <f t="shared" si="2"/>
        <v>42959.5</v>
      </c>
      <c r="N11" s="10">
        <f t="shared" si="3"/>
        <v>371</v>
      </c>
      <c r="W11" s="38" t="s">
        <v>2549</v>
      </c>
    </row>
    <row r="12" spans="1:23">
      <c r="A12" s="6" t="s">
        <v>1031</v>
      </c>
      <c r="B12" s="6">
        <v>39060</v>
      </c>
      <c r="C12" s="6">
        <v>350</v>
      </c>
      <c r="E12" t="s">
        <v>1056</v>
      </c>
      <c r="F12">
        <v>-41449</v>
      </c>
      <c r="G12">
        <v>-40944.5</v>
      </c>
      <c r="H12">
        <v>-42100.5</v>
      </c>
      <c r="I12">
        <v>-40662.5</v>
      </c>
      <c r="K12" s="1">
        <f t="shared" si="0"/>
        <v>43399</v>
      </c>
      <c r="L12" s="1">
        <f t="shared" si="1"/>
        <v>42894.5</v>
      </c>
      <c r="M12" s="10">
        <f t="shared" si="2"/>
        <v>43146.75</v>
      </c>
      <c r="N12" s="10">
        <f t="shared" si="3"/>
        <v>252.25</v>
      </c>
      <c r="W12" s="38" t="s">
        <v>2549</v>
      </c>
    </row>
    <row r="13" spans="1:23">
      <c r="A13" s="6" t="s">
        <v>1032</v>
      </c>
      <c r="B13" s="6">
        <v>40200</v>
      </c>
      <c r="C13" s="6">
        <v>1100</v>
      </c>
      <c r="E13" t="s">
        <v>1057</v>
      </c>
      <c r="F13">
        <v>-43115</v>
      </c>
      <c r="G13">
        <v>-41411.5</v>
      </c>
      <c r="H13">
        <v>-44321</v>
      </c>
      <c r="I13">
        <v>-40636</v>
      </c>
      <c r="K13" s="1">
        <f t="shared" si="0"/>
        <v>45065</v>
      </c>
      <c r="L13" s="1">
        <f t="shared" si="1"/>
        <v>43361.5</v>
      </c>
      <c r="M13" s="10">
        <f t="shared" si="2"/>
        <v>44213.25</v>
      </c>
      <c r="N13" s="10">
        <f t="shared" si="3"/>
        <v>851.75</v>
      </c>
      <c r="W13" s="38" t="s">
        <v>2549</v>
      </c>
    </row>
    <row r="14" spans="1:23">
      <c r="A14" s="6" t="s">
        <v>1033</v>
      </c>
      <c r="B14" s="6">
        <v>40600</v>
      </c>
      <c r="C14" s="6">
        <v>1100</v>
      </c>
      <c r="E14" t="s">
        <v>1058</v>
      </c>
      <c r="F14">
        <v>-43151.5</v>
      </c>
      <c r="G14">
        <v>-41548.5</v>
      </c>
      <c r="H14">
        <v>-44647</v>
      </c>
      <c r="I14">
        <v>-40925.5</v>
      </c>
      <c r="K14" s="1">
        <f t="shared" si="0"/>
        <v>45101.5</v>
      </c>
      <c r="L14" s="1">
        <f t="shared" si="1"/>
        <v>43498.5</v>
      </c>
      <c r="M14" s="10">
        <f t="shared" si="2"/>
        <v>44300</v>
      </c>
      <c r="N14" s="10">
        <f t="shared" si="3"/>
        <v>801.5</v>
      </c>
      <c r="W14" s="38" t="s">
        <v>2549</v>
      </c>
    </row>
    <row r="15" spans="1:23">
      <c r="A15" s="6" t="s">
        <v>1034</v>
      </c>
      <c r="B15" s="6">
        <v>40900</v>
      </c>
      <c r="C15" s="6">
        <v>600</v>
      </c>
      <c r="E15" t="s">
        <v>1059</v>
      </c>
      <c r="F15">
        <v>-43255</v>
      </c>
      <c r="G15">
        <v>-42049</v>
      </c>
      <c r="H15">
        <v>-43401</v>
      </c>
      <c r="I15">
        <v>-41463</v>
      </c>
      <c r="K15" s="1">
        <f t="shared" si="0"/>
        <v>45205</v>
      </c>
      <c r="L15" s="1">
        <f t="shared" si="1"/>
        <v>43999</v>
      </c>
      <c r="M15" s="10">
        <f t="shared" si="2"/>
        <v>44602</v>
      </c>
      <c r="N15" s="10">
        <f t="shared" si="3"/>
        <v>603</v>
      </c>
      <c r="W15" s="38" t="s">
        <v>2549</v>
      </c>
    </row>
    <row r="16" spans="1:23">
      <c r="A16" s="6" t="s">
        <v>1035</v>
      </c>
      <c r="B16" s="6">
        <v>41100</v>
      </c>
      <c r="C16" s="6">
        <v>1000</v>
      </c>
      <c r="E16" t="s">
        <v>1060</v>
      </c>
      <c r="F16">
        <v>-43384.5</v>
      </c>
      <c r="G16">
        <v>-41562</v>
      </c>
      <c r="H16">
        <v>-44776.5</v>
      </c>
      <c r="I16">
        <v>-41328</v>
      </c>
      <c r="K16" s="1">
        <f t="shared" si="0"/>
        <v>45334.5</v>
      </c>
      <c r="L16" s="1">
        <f t="shared" si="1"/>
        <v>43512</v>
      </c>
      <c r="M16" s="10">
        <f t="shared" si="2"/>
        <v>44423.25</v>
      </c>
      <c r="N16" s="10">
        <f t="shared" si="3"/>
        <v>911.25</v>
      </c>
      <c r="W16" s="38" t="s">
        <v>2549</v>
      </c>
    </row>
    <row r="17" spans="1:23">
      <c r="A17" s="6" t="s">
        <v>1036</v>
      </c>
      <c r="B17" s="6">
        <v>43200</v>
      </c>
      <c r="C17" s="6">
        <v>1500</v>
      </c>
      <c r="E17" t="s">
        <v>1061</v>
      </c>
      <c r="F17">
        <v>-46043</v>
      </c>
      <c r="G17">
        <v>-43222.5</v>
      </c>
      <c r="H17">
        <v>-48434.5</v>
      </c>
      <c r="I17">
        <v>-41521</v>
      </c>
      <c r="K17" s="1">
        <f t="shared" si="0"/>
        <v>47993</v>
      </c>
      <c r="L17" s="1">
        <f t="shared" si="1"/>
        <v>45172.5</v>
      </c>
      <c r="M17" s="10">
        <f t="shared" si="2"/>
        <v>46582.75</v>
      </c>
      <c r="N17" s="10">
        <f t="shared" si="3"/>
        <v>1410.25</v>
      </c>
      <c r="W17" s="38" t="s">
        <v>2549</v>
      </c>
    </row>
    <row r="18" spans="1:23">
      <c r="A18" s="6" t="s">
        <v>1037</v>
      </c>
      <c r="B18" s="6">
        <v>45850</v>
      </c>
      <c r="C18" s="6">
        <v>750</v>
      </c>
      <c r="E18" t="s">
        <v>1062</v>
      </c>
      <c r="F18">
        <v>-47605.5</v>
      </c>
      <c r="G18">
        <v>-45153</v>
      </c>
      <c r="H18">
        <v>-49448</v>
      </c>
      <c r="I18">
        <v>-43750.5</v>
      </c>
      <c r="K18" s="1">
        <f t="shared" si="0"/>
        <v>49555.5</v>
      </c>
      <c r="L18" s="1">
        <f t="shared" si="1"/>
        <v>47103</v>
      </c>
      <c r="M18" s="10">
        <f t="shared" si="2"/>
        <v>48329.25</v>
      </c>
      <c r="N18" s="10">
        <f t="shared" si="3"/>
        <v>1226.25</v>
      </c>
      <c r="W18" s="38" t="s">
        <v>2549</v>
      </c>
    </row>
    <row r="19" spans="1:23">
      <c r="A19" s="6" t="s">
        <v>1038</v>
      </c>
      <c r="B19" s="6">
        <v>46600</v>
      </c>
      <c r="C19" s="6">
        <v>700</v>
      </c>
      <c r="E19" t="s">
        <v>1063</v>
      </c>
      <c r="F19">
        <v>-47827.5</v>
      </c>
      <c r="G19">
        <v>-45547.5</v>
      </c>
      <c r="H19">
        <v>-49758.5</v>
      </c>
      <c r="I19">
        <v>-44235</v>
      </c>
      <c r="K19" s="1">
        <f t="shared" si="0"/>
        <v>49777.5</v>
      </c>
      <c r="L19" s="1">
        <f t="shared" si="1"/>
        <v>47497.5</v>
      </c>
      <c r="M19" s="10">
        <f t="shared" si="2"/>
        <v>48637.5</v>
      </c>
      <c r="N19" s="10">
        <f t="shared" si="3"/>
        <v>1140</v>
      </c>
      <c r="W19" s="38" t="s">
        <v>2549</v>
      </c>
    </row>
    <row r="20" spans="1:23">
      <c r="A20" s="6" t="s">
        <v>1039</v>
      </c>
      <c r="B20" s="6">
        <v>47500</v>
      </c>
      <c r="C20" s="6">
        <v>2300</v>
      </c>
      <c r="E20" t="s">
        <v>1064</v>
      </c>
      <c r="F20">
        <v>-48207</v>
      </c>
      <c r="G20">
        <v>-45159</v>
      </c>
      <c r="H20">
        <v>-49941.5</v>
      </c>
      <c r="I20">
        <v>-43589</v>
      </c>
      <c r="K20" s="1">
        <f t="shared" si="0"/>
        <v>50157</v>
      </c>
      <c r="L20" s="1">
        <f>-1*(G20-1950)</f>
        <v>47109</v>
      </c>
      <c r="M20" s="10">
        <f t="shared" si="2"/>
        <v>48633</v>
      </c>
      <c r="N20" s="10">
        <f t="shared" si="3"/>
        <v>1524</v>
      </c>
      <c r="W20" s="38" t="s">
        <v>2549</v>
      </c>
    </row>
    <row r="21" spans="1:23">
      <c r="E21" t="s">
        <v>409</v>
      </c>
      <c r="F21">
        <v>-32315</v>
      </c>
      <c r="G21">
        <v>-30362.5</v>
      </c>
      <c r="H21">
        <v>-32689</v>
      </c>
      <c r="I21">
        <v>-28268</v>
      </c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36"/>
  <sheetViews>
    <sheetView workbookViewId="0">
      <selection activeCell="N35" sqref="N35"/>
    </sheetView>
  </sheetViews>
  <sheetFormatPr defaultColWidth="11" defaultRowHeight="15.75"/>
  <cols>
    <col min="1" max="1" width="12" bestFit="1" customWidth="1"/>
    <col min="2" max="2" width="6.125" bestFit="1" customWidth="1"/>
    <col min="3" max="3" width="4.125" bestFit="1" customWidth="1"/>
    <col min="5" max="5" width="13.8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4.375" customWidth="1"/>
    <col min="11" max="11" width="11.875" bestFit="1" customWidth="1"/>
    <col min="12" max="12" width="11.5" bestFit="1" customWidth="1"/>
    <col min="13" max="13" width="6.375" bestFit="1" customWidth="1"/>
    <col min="14" max="14" width="4.375" bestFit="1" customWidth="1"/>
    <col min="15" max="16" width="6.125" bestFit="1" customWidth="1"/>
    <col min="18" max="20" width="6.125" bestFit="1" customWidth="1"/>
    <col min="21" max="21" width="4.375" bestFit="1" customWidth="1"/>
  </cols>
  <sheetData>
    <row r="1" spans="1:23">
      <c r="A1" s="2" t="s">
        <v>2551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8"/>
      <c r="R1" s="54" t="s">
        <v>1854</v>
      </c>
      <c r="S1" s="54"/>
      <c r="T1" s="54"/>
      <c r="U1" s="54"/>
      <c r="W1" s="22" t="s">
        <v>2530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P2" s="8"/>
      <c r="R2" s="8" t="s">
        <v>1855</v>
      </c>
      <c r="S2" s="8" t="s">
        <v>1856</v>
      </c>
      <c r="T2" s="8" t="s">
        <v>1857</v>
      </c>
      <c r="U2" s="8" t="s">
        <v>2</v>
      </c>
    </row>
    <row r="3" spans="1:23">
      <c r="E3" t="s">
        <v>393</v>
      </c>
      <c r="F3">
        <v>-16559.5</v>
      </c>
      <c r="G3">
        <v>-16019</v>
      </c>
      <c r="H3">
        <v>-16788</v>
      </c>
      <c r="I3">
        <v>-15949.5</v>
      </c>
      <c r="K3">
        <f>-1*(F3-1950)</f>
        <v>18509.5</v>
      </c>
      <c r="L3">
        <f>-1*(G3-1950)</f>
        <v>17969</v>
      </c>
      <c r="M3" s="3">
        <f>(K3+L3)/2</f>
        <v>18239.25</v>
      </c>
      <c r="N3" s="3">
        <f>M3-L3</f>
        <v>270.25</v>
      </c>
      <c r="R3" s="7">
        <v>13442</v>
      </c>
      <c r="S3" s="7">
        <v>12656</v>
      </c>
      <c r="T3" s="7">
        <v>13068</v>
      </c>
      <c r="U3" s="20">
        <f>(T3-S3)/2</f>
        <v>206</v>
      </c>
    </row>
    <row r="4" spans="1:23">
      <c r="A4" t="s">
        <v>34</v>
      </c>
      <c r="B4">
        <v>14830</v>
      </c>
      <c r="C4">
        <v>180</v>
      </c>
      <c r="E4" s="1" t="s">
        <v>447</v>
      </c>
      <c r="F4">
        <v>-16421</v>
      </c>
      <c r="G4">
        <v>-15855</v>
      </c>
      <c r="H4">
        <v>-16506</v>
      </c>
      <c r="I4">
        <v>-15809.5</v>
      </c>
      <c r="J4" s="1"/>
      <c r="K4">
        <f t="shared" ref="K4:K36" si="0">-1*(F4-1950)</f>
        <v>18371</v>
      </c>
      <c r="L4">
        <f t="shared" ref="L4:L36" si="1">-1*(G4-1950)</f>
        <v>17805</v>
      </c>
      <c r="M4" s="10">
        <f>(K4+L4)/2</f>
        <v>18088</v>
      </c>
      <c r="N4" s="10">
        <f t="shared" ref="N4:N36" si="2">M4-L4</f>
        <v>283</v>
      </c>
      <c r="W4" t="s">
        <v>2531</v>
      </c>
    </row>
    <row r="5" spans="1:23">
      <c r="A5" t="s">
        <v>33</v>
      </c>
      <c r="B5">
        <v>14760</v>
      </c>
      <c r="C5">
        <v>170</v>
      </c>
      <c r="E5" s="1" t="s">
        <v>448</v>
      </c>
      <c r="F5">
        <v>-16087.5</v>
      </c>
      <c r="G5">
        <v>-15841.5</v>
      </c>
      <c r="H5">
        <v>-16502.5</v>
      </c>
      <c r="I5">
        <v>-15790</v>
      </c>
      <c r="J5" s="1"/>
      <c r="K5">
        <f t="shared" si="0"/>
        <v>18037.5</v>
      </c>
      <c r="L5">
        <f t="shared" si="1"/>
        <v>17791.5</v>
      </c>
      <c r="M5" s="10">
        <f t="shared" ref="M5:M35" si="3">(K5+L5)/2</f>
        <v>17914.5</v>
      </c>
      <c r="N5" s="10">
        <f t="shared" si="2"/>
        <v>123</v>
      </c>
      <c r="W5" t="s">
        <v>2531</v>
      </c>
    </row>
    <row r="6" spans="1:23">
      <c r="A6" t="s">
        <v>32</v>
      </c>
      <c r="B6">
        <v>14679</v>
      </c>
      <c r="C6">
        <v>174</v>
      </c>
      <c r="E6" s="1" t="s">
        <v>449</v>
      </c>
      <c r="F6">
        <v>-16065.5</v>
      </c>
      <c r="G6">
        <v>-15845.5</v>
      </c>
      <c r="H6">
        <v>-16499.5</v>
      </c>
      <c r="I6">
        <v>-15523.5</v>
      </c>
      <c r="J6" s="1"/>
      <c r="K6">
        <f t="shared" si="0"/>
        <v>18015.5</v>
      </c>
      <c r="L6">
        <f t="shared" si="1"/>
        <v>17795.5</v>
      </c>
      <c r="M6" s="10">
        <f t="shared" si="3"/>
        <v>17905.5</v>
      </c>
      <c r="N6" s="10">
        <f t="shared" si="2"/>
        <v>110</v>
      </c>
      <c r="W6" t="s">
        <v>2531</v>
      </c>
    </row>
    <row r="7" spans="1:23">
      <c r="A7" t="s">
        <v>31</v>
      </c>
      <c r="B7">
        <v>14390</v>
      </c>
      <c r="C7">
        <v>92</v>
      </c>
      <c r="E7" s="1" t="s">
        <v>450</v>
      </c>
      <c r="F7">
        <v>-15975.5</v>
      </c>
      <c r="G7">
        <v>-15772.5</v>
      </c>
      <c r="H7">
        <v>-16041</v>
      </c>
      <c r="I7">
        <v>-15515</v>
      </c>
      <c r="J7" s="1"/>
      <c r="K7">
        <f t="shared" si="0"/>
        <v>17925.5</v>
      </c>
      <c r="L7">
        <f t="shared" si="1"/>
        <v>17722.5</v>
      </c>
      <c r="M7" s="10">
        <f t="shared" si="3"/>
        <v>17824</v>
      </c>
      <c r="N7" s="10">
        <f t="shared" si="2"/>
        <v>101.5</v>
      </c>
      <c r="W7" t="s">
        <v>2531</v>
      </c>
    </row>
    <row r="8" spans="1:23">
      <c r="A8" t="s">
        <v>30</v>
      </c>
      <c r="B8">
        <v>14372</v>
      </c>
      <c r="C8">
        <v>92</v>
      </c>
      <c r="E8" s="1" t="s">
        <v>451</v>
      </c>
      <c r="F8">
        <v>-15985</v>
      </c>
      <c r="G8">
        <v>-15558.5</v>
      </c>
      <c r="H8">
        <v>-16038</v>
      </c>
      <c r="I8">
        <v>-15510</v>
      </c>
      <c r="J8" s="1"/>
      <c r="K8">
        <f t="shared" si="0"/>
        <v>17935</v>
      </c>
      <c r="L8">
        <f t="shared" si="1"/>
        <v>17508.5</v>
      </c>
      <c r="M8" s="10">
        <f t="shared" si="3"/>
        <v>17721.75</v>
      </c>
      <c r="N8" s="10">
        <f t="shared" si="2"/>
        <v>213.25</v>
      </c>
      <c r="W8" t="s">
        <v>2531</v>
      </c>
    </row>
    <row r="9" spans="1:23">
      <c r="A9" t="s">
        <v>29</v>
      </c>
      <c r="B9">
        <v>14300</v>
      </c>
      <c r="C9">
        <v>170</v>
      </c>
      <c r="E9" s="1" t="s">
        <v>452</v>
      </c>
      <c r="F9">
        <v>-15880</v>
      </c>
      <c r="G9">
        <v>-15480.5</v>
      </c>
      <c r="H9">
        <v>-16016.5</v>
      </c>
      <c r="I9">
        <v>-15435</v>
      </c>
      <c r="J9" s="1"/>
      <c r="K9">
        <f t="shared" si="0"/>
        <v>17830</v>
      </c>
      <c r="L9">
        <f t="shared" si="1"/>
        <v>17430.5</v>
      </c>
      <c r="M9" s="10">
        <f t="shared" si="3"/>
        <v>17630.25</v>
      </c>
      <c r="N9" s="10">
        <f t="shared" si="2"/>
        <v>199.75</v>
      </c>
      <c r="W9" t="s">
        <v>2531</v>
      </c>
    </row>
    <row r="10" spans="1:23">
      <c r="A10" t="s">
        <v>28</v>
      </c>
      <c r="B10">
        <v>14115</v>
      </c>
      <c r="C10">
        <v>88</v>
      </c>
      <c r="E10" s="1" t="s">
        <v>453</v>
      </c>
      <c r="F10">
        <v>-15759</v>
      </c>
      <c r="G10">
        <v>-15431</v>
      </c>
      <c r="H10">
        <v>-15776.5</v>
      </c>
      <c r="I10">
        <v>-15329</v>
      </c>
      <c r="J10" s="1"/>
      <c r="K10">
        <f t="shared" si="0"/>
        <v>17709</v>
      </c>
      <c r="L10">
        <f t="shared" si="1"/>
        <v>17381</v>
      </c>
      <c r="M10" s="10">
        <f t="shared" si="3"/>
        <v>17545</v>
      </c>
      <c r="N10" s="10">
        <f t="shared" si="2"/>
        <v>164</v>
      </c>
      <c r="W10" t="s">
        <v>2531</v>
      </c>
    </row>
    <row r="11" spans="1:23">
      <c r="A11" t="s">
        <v>27</v>
      </c>
      <c r="B11">
        <v>14093</v>
      </c>
      <c r="C11">
        <v>163</v>
      </c>
      <c r="E11" s="1" t="s">
        <v>454</v>
      </c>
      <c r="F11">
        <v>-15764.5</v>
      </c>
      <c r="G11">
        <v>-15421</v>
      </c>
      <c r="H11">
        <v>-15879</v>
      </c>
      <c r="I11">
        <v>-15305</v>
      </c>
      <c r="J11" s="1"/>
      <c r="K11">
        <f t="shared" si="0"/>
        <v>17714.5</v>
      </c>
      <c r="L11">
        <f t="shared" si="1"/>
        <v>17371</v>
      </c>
      <c r="M11" s="10">
        <f t="shared" si="3"/>
        <v>17542.75</v>
      </c>
      <c r="N11" s="10">
        <f t="shared" si="2"/>
        <v>171.75</v>
      </c>
      <c r="W11" t="s">
        <v>2531</v>
      </c>
    </row>
    <row r="12" spans="1:23">
      <c r="A12" t="s">
        <v>26</v>
      </c>
      <c r="B12">
        <v>14023</v>
      </c>
      <c r="C12">
        <v>98</v>
      </c>
      <c r="E12" s="1" t="s">
        <v>455</v>
      </c>
      <c r="F12">
        <v>-15748</v>
      </c>
      <c r="G12">
        <v>-15318.5</v>
      </c>
      <c r="H12">
        <v>-15761.5</v>
      </c>
      <c r="I12">
        <v>-15310</v>
      </c>
      <c r="J12" s="1"/>
      <c r="K12">
        <f t="shared" si="0"/>
        <v>17698</v>
      </c>
      <c r="L12">
        <f t="shared" si="1"/>
        <v>17268.5</v>
      </c>
      <c r="M12" s="10">
        <f t="shared" si="3"/>
        <v>17483.25</v>
      </c>
      <c r="N12" s="10">
        <f t="shared" si="2"/>
        <v>214.75</v>
      </c>
      <c r="W12" t="s">
        <v>2531</v>
      </c>
    </row>
    <row r="13" spans="1:23">
      <c r="A13" t="s">
        <v>25</v>
      </c>
      <c r="B13">
        <v>13690</v>
      </c>
      <c r="C13">
        <v>190</v>
      </c>
      <c r="E13" s="1" t="s">
        <v>456</v>
      </c>
      <c r="F13">
        <v>-15426</v>
      </c>
      <c r="G13">
        <v>-15091.5</v>
      </c>
      <c r="H13">
        <v>-15755</v>
      </c>
      <c r="I13">
        <v>-14461.5</v>
      </c>
      <c r="J13" s="1"/>
      <c r="K13">
        <f t="shared" si="0"/>
        <v>17376</v>
      </c>
      <c r="L13">
        <f t="shared" si="1"/>
        <v>17041.5</v>
      </c>
      <c r="M13" s="10">
        <f t="shared" si="3"/>
        <v>17208.75</v>
      </c>
      <c r="N13" s="10">
        <f t="shared" si="2"/>
        <v>167.25</v>
      </c>
      <c r="W13" t="s">
        <v>2531</v>
      </c>
    </row>
    <row r="14" spans="1:23">
      <c r="A14" t="s">
        <v>24</v>
      </c>
      <c r="B14">
        <v>13661</v>
      </c>
      <c r="C14">
        <v>156</v>
      </c>
      <c r="E14" s="1" t="s">
        <v>457</v>
      </c>
      <c r="F14">
        <v>-15411.5</v>
      </c>
      <c r="G14">
        <v>-15137</v>
      </c>
      <c r="H14">
        <v>-15439.5</v>
      </c>
      <c r="I14">
        <v>-14604.5</v>
      </c>
      <c r="J14" s="1"/>
      <c r="K14">
        <f t="shared" si="0"/>
        <v>17361.5</v>
      </c>
      <c r="L14">
        <f t="shared" si="1"/>
        <v>17087</v>
      </c>
      <c r="M14" s="10">
        <f t="shared" si="3"/>
        <v>17224.25</v>
      </c>
      <c r="N14" s="10">
        <f t="shared" si="2"/>
        <v>137.25</v>
      </c>
      <c r="W14" t="s">
        <v>2531</v>
      </c>
    </row>
    <row r="15" spans="1:23">
      <c r="A15" t="s">
        <v>23</v>
      </c>
      <c r="B15">
        <v>13436</v>
      </c>
      <c r="C15">
        <v>87</v>
      </c>
      <c r="E15" s="1" t="s">
        <v>458</v>
      </c>
      <c r="F15">
        <v>-15276</v>
      </c>
      <c r="G15">
        <v>-14845</v>
      </c>
      <c r="H15">
        <v>-15297.5</v>
      </c>
      <c r="I15">
        <v>-14473</v>
      </c>
      <c r="J15" s="1"/>
      <c r="K15">
        <f t="shared" si="0"/>
        <v>17226</v>
      </c>
      <c r="L15">
        <f t="shared" si="1"/>
        <v>16795</v>
      </c>
      <c r="M15" s="10">
        <f t="shared" si="3"/>
        <v>17010.5</v>
      </c>
      <c r="N15" s="10">
        <f t="shared" si="2"/>
        <v>215.5</v>
      </c>
      <c r="R15" t="s">
        <v>2734</v>
      </c>
      <c r="W15" t="s">
        <v>2531</v>
      </c>
    </row>
    <row r="16" spans="1:23">
      <c r="A16" t="s">
        <v>22</v>
      </c>
      <c r="B16">
        <v>13410</v>
      </c>
      <c r="C16">
        <v>152</v>
      </c>
      <c r="E16" s="1" t="s">
        <v>459</v>
      </c>
      <c r="F16">
        <v>-15289.5</v>
      </c>
      <c r="G16">
        <v>-14477.5</v>
      </c>
      <c r="H16">
        <v>-15390</v>
      </c>
      <c r="I16">
        <v>-13709.5</v>
      </c>
      <c r="J16" s="1"/>
      <c r="K16">
        <f t="shared" si="0"/>
        <v>17239.5</v>
      </c>
      <c r="L16">
        <f t="shared" si="1"/>
        <v>16427.5</v>
      </c>
      <c r="M16" s="10">
        <f t="shared" si="3"/>
        <v>16833.5</v>
      </c>
      <c r="N16" s="10">
        <f t="shared" si="2"/>
        <v>406</v>
      </c>
      <c r="W16" t="s">
        <v>2531</v>
      </c>
    </row>
    <row r="17" spans="1:23">
      <c r="A17" t="s">
        <v>21</v>
      </c>
      <c r="B17">
        <v>13380</v>
      </c>
      <c r="C17">
        <v>88</v>
      </c>
      <c r="E17" s="1" t="s">
        <v>460</v>
      </c>
      <c r="F17">
        <v>-15157.5</v>
      </c>
      <c r="G17">
        <v>-14819.5</v>
      </c>
      <c r="H17">
        <v>-15295.5</v>
      </c>
      <c r="I17">
        <v>-14441</v>
      </c>
      <c r="J17" s="1"/>
      <c r="K17">
        <f t="shared" si="0"/>
        <v>17107.5</v>
      </c>
      <c r="L17">
        <f t="shared" si="1"/>
        <v>16769.5</v>
      </c>
      <c r="M17" s="10">
        <f t="shared" si="3"/>
        <v>16938.5</v>
      </c>
      <c r="N17" s="10">
        <f t="shared" si="2"/>
        <v>169</v>
      </c>
      <c r="W17" t="s">
        <v>2531</v>
      </c>
    </row>
    <row r="18" spans="1:23">
      <c r="A18" t="s">
        <v>20</v>
      </c>
      <c r="B18">
        <v>13339</v>
      </c>
      <c r="C18">
        <v>150</v>
      </c>
      <c r="E18" s="1" t="s">
        <v>461</v>
      </c>
      <c r="F18">
        <v>-15283</v>
      </c>
      <c r="G18">
        <v>-14244</v>
      </c>
      <c r="H18">
        <v>-15294</v>
      </c>
      <c r="I18">
        <v>-13683.5</v>
      </c>
      <c r="J18" s="1"/>
      <c r="K18">
        <f t="shared" si="0"/>
        <v>17233</v>
      </c>
      <c r="L18">
        <f t="shared" si="1"/>
        <v>16194</v>
      </c>
      <c r="M18" s="10">
        <f t="shared" si="3"/>
        <v>16713.5</v>
      </c>
      <c r="N18" s="10">
        <f t="shared" si="2"/>
        <v>519.5</v>
      </c>
      <c r="W18" t="s">
        <v>2531</v>
      </c>
    </row>
    <row r="19" spans="1:23">
      <c r="A19" t="s">
        <v>19</v>
      </c>
      <c r="B19">
        <v>13290</v>
      </c>
      <c r="C19">
        <v>140</v>
      </c>
      <c r="E19" s="1" t="s">
        <v>462</v>
      </c>
      <c r="F19">
        <v>-15158</v>
      </c>
      <c r="G19">
        <v>-14152.5</v>
      </c>
      <c r="H19">
        <v>-15283</v>
      </c>
      <c r="I19">
        <v>-13672.5</v>
      </c>
      <c r="J19" s="1"/>
      <c r="K19">
        <f t="shared" si="0"/>
        <v>17108</v>
      </c>
      <c r="L19">
        <f t="shared" si="1"/>
        <v>16102.5</v>
      </c>
      <c r="M19" s="10">
        <f t="shared" si="3"/>
        <v>16605.25</v>
      </c>
      <c r="N19" s="10">
        <f t="shared" si="2"/>
        <v>502.75</v>
      </c>
      <c r="W19" t="s">
        <v>2531</v>
      </c>
    </row>
    <row r="20" spans="1:23">
      <c r="A20" t="s">
        <v>18</v>
      </c>
      <c r="B20">
        <v>13226</v>
      </c>
      <c r="C20">
        <v>85</v>
      </c>
      <c r="E20" s="1" t="s">
        <v>463</v>
      </c>
      <c r="F20">
        <v>-14992.5</v>
      </c>
      <c r="G20">
        <v>-14085.5</v>
      </c>
      <c r="H20">
        <v>-15094</v>
      </c>
      <c r="I20">
        <v>-13684.5</v>
      </c>
      <c r="J20" s="1"/>
      <c r="K20">
        <f t="shared" si="0"/>
        <v>16942.5</v>
      </c>
      <c r="L20">
        <f t="shared" si="1"/>
        <v>16035.5</v>
      </c>
      <c r="M20" s="10">
        <f t="shared" si="3"/>
        <v>16489</v>
      </c>
      <c r="N20" s="10">
        <f t="shared" si="2"/>
        <v>453.5</v>
      </c>
      <c r="W20" t="s">
        <v>2531</v>
      </c>
    </row>
    <row r="21" spans="1:23">
      <c r="A21" t="s">
        <v>17</v>
      </c>
      <c r="B21">
        <v>13060</v>
      </c>
      <c r="C21">
        <v>150</v>
      </c>
      <c r="E21" s="1" t="s">
        <v>464</v>
      </c>
      <c r="F21">
        <v>-14770</v>
      </c>
      <c r="G21">
        <v>-13547.5</v>
      </c>
      <c r="H21">
        <v>-14970</v>
      </c>
      <c r="I21">
        <v>-13177</v>
      </c>
      <c r="J21" s="1"/>
      <c r="K21">
        <f t="shared" si="0"/>
        <v>16720</v>
      </c>
      <c r="L21">
        <f t="shared" si="1"/>
        <v>15497.5</v>
      </c>
      <c r="M21" s="10">
        <f t="shared" si="3"/>
        <v>16108.75</v>
      </c>
      <c r="N21" s="10">
        <f t="shared" si="2"/>
        <v>611.25</v>
      </c>
      <c r="W21" t="s">
        <v>2531</v>
      </c>
    </row>
    <row r="22" spans="1:23">
      <c r="A22" t="s">
        <v>16</v>
      </c>
      <c r="B22">
        <v>12884</v>
      </c>
      <c r="C22">
        <v>124</v>
      </c>
      <c r="E22" s="1" t="s">
        <v>465</v>
      </c>
      <c r="F22">
        <v>-14717</v>
      </c>
      <c r="G22">
        <v>-13131</v>
      </c>
      <c r="H22">
        <v>-14765.5</v>
      </c>
      <c r="I22">
        <v>-12854.5</v>
      </c>
      <c r="J22" s="1"/>
      <c r="K22">
        <f t="shared" si="0"/>
        <v>16667</v>
      </c>
      <c r="L22">
        <f t="shared" si="1"/>
        <v>15081</v>
      </c>
      <c r="M22" s="10">
        <f t="shared" si="3"/>
        <v>15874</v>
      </c>
      <c r="N22" s="10">
        <f t="shared" si="2"/>
        <v>793</v>
      </c>
      <c r="W22" t="s">
        <v>2531</v>
      </c>
    </row>
    <row r="23" spans="1:23">
      <c r="A23" t="s">
        <v>15</v>
      </c>
      <c r="B23">
        <v>12677</v>
      </c>
      <c r="C23">
        <v>142</v>
      </c>
      <c r="E23" s="1" t="s">
        <v>466</v>
      </c>
      <c r="F23">
        <v>-13404.5</v>
      </c>
      <c r="G23">
        <v>-12489.5</v>
      </c>
      <c r="H23">
        <v>-13660.5</v>
      </c>
      <c r="I23">
        <v>-12162.5</v>
      </c>
      <c r="J23" s="1"/>
      <c r="K23">
        <f t="shared" si="0"/>
        <v>15354.5</v>
      </c>
      <c r="L23">
        <f t="shared" si="1"/>
        <v>14439.5</v>
      </c>
      <c r="M23" s="10">
        <f t="shared" si="3"/>
        <v>14897</v>
      </c>
      <c r="N23" s="10">
        <f t="shared" si="2"/>
        <v>457.5</v>
      </c>
      <c r="W23" t="s">
        <v>2531</v>
      </c>
    </row>
    <row r="24" spans="1:23">
      <c r="A24" t="s">
        <v>14</v>
      </c>
      <c r="B24">
        <v>12576</v>
      </c>
      <c r="C24">
        <v>147</v>
      </c>
      <c r="E24" s="1" t="s">
        <v>467</v>
      </c>
      <c r="F24">
        <v>-13134</v>
      </c>
      <c r="G24">
        <v>-12444</v>
      </c>
      <c r="H24">
        <v>-13426</v>
      </c>
      <c r="I24">
        <v>-12034.5</v>
      </c>
      <c r="J24" s="1"/>
      <c r="K24">
        <f t="shared" si="0"/>
        <v>15084</v>
      </c>
      <c r="L24">
        <f t="shared" si="1"/>
        <v>14394</v>
      </c>
      <c r="M24" s="10">
        <f t="shared" si="3"/>
        <v>14739</v>
      </c>
      <c r="N24" s="10">
        <f t="shared" si="2"/>
        <v>345</v>
      </c>
      <c r="W24" t="s">
        <v>2531</v>
      </c>
    </row>
    <row r="25" spans="1:23">
      <c r="A25" t="s">
        <v>13</v>
      </c>
      <c r="B25">
        <v>12508</v>
      </c>
      <c r="C25">
        <v>145</v>
      </c>
      <c r="E25" s="1" t="s">
        <v>468</v>
      </c>
      <c r="F25">
        <v>-13077</v>
      </c>
      <c r="G25">
        <v>-12372.5</v>
      </c>
      <c r="H25">
        <v>-13177.5</v>
      </c>
      <c r="I25">
        <v>-11978</v>
      </c>
      <c r="J25" s="1"/>
      <c r="K25">
        <f t="shared" si="0"/>
        <v>15027</v>
      </c>
      <c r="L25">
        <f t="shared" si="1"/>
        <v>14322.5</v>
      </c>
      <c r="M25" s="10">
        <f t="shared" si="3"/>
        <v>14674.75</v>
      </c>
      <c r="N25" s="10">
        <f t="shared" si="2"/>
        <v>352.25</v>
      </c>
      <c r="W25" t="s">
        <v>2531</v>
      </c>
    </row>
    <row r="26" spans="1:23">
      <c r="A26" t="s">
        <v>12</v>
      </c>
      <c r="B26">
        <v>12490</v>
      </c>
      <c r="C26">
        <v>170</v>
      </c>
      <c r="E26" s="1" t="s">
        <v>469</v>
      </c>
      <c r="F26">
        <v>-13075</v>
      </c>
      <c r="G26">
        <v>-12367</v>
      </c>
      <c r="H26">
        <v>-13301.5</v>
      </c>
      <c r="I26">
        <v>-12130.5</v>
      </c>
      <c r="J26" s="1"/>
      <c r="K26">
        <f t="shared" si="0"/>
        <v>15025</v>
      </c>
      <c r="L26">
        <f t="shared" si="1"/>
        <v>14317</v>
      </c>
      <c r="M26" s="10">
        <f t="shared" si="3"/>
        <v>14671</v>
      </c>
      <c r="N26" s="10">
        <f t="shared" si="2"/>
        <v>354</v>
      </c>
      <c r="W26" t="s">
        <v>2531</v>
      </c>
    </row>
    <row r="27" spans="1:23">
      <c r="A27" t="s">
        <v>11</v>
      </c>
      <c r="B27">
        <v>12476</v>
      </c>
      <c r="C27">
        <v>81</v>
      </c>
      <c r="E27" s="1" t="s">
        <v>470</v>
      </c>
      <c r="F27">
        <v>-12973.5</v>
      </c>
      <c r="G27">
        <v>-12434.5</v>
      </c>
      <c r="H27">
        <v>-13118</v>
      </c>
      <c r="I27">
        <v>-12277</v>
      </c>
      <c r="J27" s="1"/>
      <c r="K27">
        <f t="shared" si="0"/>
        <v>14923.5</v>
      </c>
      <c r="L27">
        <f t="shared" si="1"/>
        <v>14384.5</v>
      </c>
      <c r="M27" s="10">
        <f t="shared" si="3"/>
        <v>14654</v>
      </c>
      <c r="N27" s="10">
        <f t="shared" si="2"/>
        <v>269.5</v>
      </c>
      <c r="W27" t="s">
        <v>2531</v>
      </c>
    </row>
    <row r="28" spans="1:23">
      <c r="A28" t="s">
        <v>10</v>
      </c>
      <c r="B28">
        <v>12429</v>
      </c>
      <c r="C28">
        <v>178</v>
      </c>
      <c r="E28" s="1" t="s">
        <v>471</v>
      </c>
      <c r="F28">
        <v>-12973</v>
      </c>
      <c r="G28">
        <v>-12247.5</v>
      </c>
      <c r="H28">
        <v>-13257.5</v>
      </c>
      <c r="I28">
        <v>-12041.5</v>
      </c>
      <c r="J28" s="1"/>
      <c r="K28">
        <f t="shared" si="0"/>
        <v>14923</v>
      </c>
      <c r="L28">
        <f t="shared" si="1"/>
        <v>14197.5</v>
      </c>
      <c r="M28" s="10">
        <f t="shared" si="3"/>
        <v>14560.25</v>
      </c>
      <c r="N28" s="10">
        <f t="shared" si="2"/>
        <v>362.75</v>
      </c>
      <c r="W28" t="s">
        <v>2531</v>
      </c>
    </row>
    <row r="29" spans="1:23">
      <c r="A29" t="s">
        <v>9</v>
      </c>
      <c r="B29">
        <v>12337</v>
      </c>
      <c r="C29">
        <v>108</v>
      </c>
      <c r="E29" s="1" t="s">
        <v>472</v>
      </c>
      <c r="F29">
        <v>-12677</v>
      </c>
      <c r="G29">
        <v>-12180.5</v>
      </c>
      <c r="H29">
        <v>-12996.5</v>
      </c>
      <c r="I29">
        <v>-12063.5</v>
      </c>
      <c r="J29" s="1"/>
      <c r="K29">
        <f t="shared" si="0"/>
        <v>14627</v>
      </c>
      <c r="L29">
        <f t="shared" si="1"/>
        <v>14130.5</v>
      </c>
      <c r="M29" s="10">
        <f t="shared" si="3"/>
        <v>14378.75</v>
      </c>
      <c r="N29" s="10">
        <f t="shared" si="2"/>
        <v>248.25</v>
      </c>
      <c r="W29" t="s">
        <v>2531</v>
      </c>
    </row>
    <row r="30" spans="1:23">
      <c r="A30" t="s">
        <v>8</v>
      </c>
      <c r="B30">
        <v>12190</v>
      </c>
      <c r="C30">
        <v>130</v>
      </c>
      <c r="E30" s="1" t="s">
        <v>473</v>
      </c>
      <c r="F30">
        <v>-12324.5</v>
      </c>
      <c r="G30">
        <v>-11864</v>
      </c>
      <c r="H30">
        <v>-12751</v>
      </c>
      <c r="I30">
        <v>-11799</v>
      </c>
      <c r="J30" s="1"/>
      <c r="K30">
        <f t="shared" si="0"/>
        <v>14274.5</v>
      </c>
      <c r="L30">
        <f t="shared" si="1"/>
        <v>13814</v>
      </c>
      <c r="M30" s="10">
        <f t="shared" si="3"/>
        <v>14044.25</v>
      </c>
      <c r="N30" s="10">
        <f t="shared" si="2"/>
        <v>230.25</v>
      </c>
      <c r="W30" t="s">
        <v>2531</v>
      </c>
    </row>
    <row r="31" spans="1:23">
      <c r="A31" t="s">
        <v>7</v>
      </c>
      <c r="B31">
        <v>12123</v>
      </c>
      <c r="C31">
        <v>88</v>
      </c>
      <c r="E31" s="1" t="s">
        <v>474</v>
      </c>
      <c r="F31">
        <v>-12144.5</v>
      </c>
      <c r="G31">
        <v>-11891.5</v>
      </c>
      <c r="H31">
        <v>-12263</v>
      </c>
      <c r="I31">
        <v>-11804.5</v>
      </c>
      <c r="J31" s="1"/>
      <c r="K31">
        <f t="shared" si="0"/>
        <v>14094.5</v>
      </c>
      <c r="L31">
        <f t="shared" si="1"/>
        <v>13841.5</v>
      </c>
      <c r="M31" s="10">
        <f t="shared" si="3"/>
        <v>13968</v>
      </c>
      <c r="N31" s="10">
        <f t="shared" si="2"/>
        <v>126.5</v>
      </c>
      <c r="W31" t="s">
        <v>2531</v>
      </c>
    </row>
    <row r="32" spans="1:23">
      <c r="A32" t="s">
        <v>6</v>
      </c>
      <c r="B32">
        <v>11990</v>
      </c>
      <c r="C32">
        <v>130</v>
      </c>
      <c r="E32" s="1" t="s">
        <v>475</v>
      </c>
      <c r="F32">
        <v>-12086</v>
      </c>
      <c r="G32">
        <v>-11760.5</v>
      </c>
      <c r="H32">
        <v>-12215</v>
      </c>
      <c r="I32">
        <v>-11597</v>
      </c>
      <c r="J32" s="1"/>
      <c r="K32">
        <f t="shared" si="0"/>
        <v>14036</v>
      </c>
      <c r="L32">
        <f t="shared" si="1"/>
        <v>13710.5</v>
      </c>
      <c r="M32" s="10">
        <f t="shared" si="3"/>
        <v>13873.25</v>
      </c>
      <c r="N32" s="10">
        <f t="shared" si="2"/>
        <v>162.75</v>
      </c>
      <c r="W32" t="s">
        <v>2531</v>
      </c>
    </row>
    <row r="33" spans="1:23">
      <c r="A33" t="s">
        <v>5</v>
      </c>
      <c r="B33">
        <v>11860</v>
      </c>
      <c r="C33">
        <v>120</v>
      </c>
      <c r="E33" s="1" t="s">
        <v>476</v>
      </c>
      <c r="F33">
        <v>-11854.5</v>
      </c>
      <c r="G33">
        <v>-11591.5</v>
      </c>
      <c r="H33">
        <v>-12046.5</v>
      </c>
      <c r="I33">
        <v>-11506</v>
      </c>
      <c r="J33" s="1"/>
      <c r="K33">
        <f t="shared" si="0"/>
        <v>13804.5</v>
      </c>
      <c r="L33">
        <f t="shared" si="1"/>
        <v>13541.5</v>
      </c>
      <c r="M33" s="10">
        <f t="shared" si="3"/>
        <v>13673</v>
      </c>
      <c r="N33" s="10">
        <f t="shared" si="2"/>
        <v>131.5</v>
      </c>
      <c r="W33" t="s">
        <v>2531</v>
      </c>
    </row>
    <row r="34" spans="1:23">
      <c r="A34" t="s">
        <v>4</v>
      </c>
      <c r="B34">
        <v>11540</v>
      </c>
      <c r="C34">
        <v>140</v>
      </c>
      <c r="E34" s="1" t="s">
        <v>477</v>
      </c>
      <c r="F34">
        <v>-11609.5</v>
      </c>
      <c r="G34">
        <v>-11361.5</v>
      </c>
      <c r="H34">
        <v>-11779</v>
      </c>
      <c r="I34">
        <v>-11252.5</v>
      </c>
      <c r="J34" s="1"/>
      <c r="K34">
        <f t="shared" si="0"/>
        <v>13559.5</v>
      </c>
      <c r="L34">
        <f t="shared" si="1"/>
        <v>13311.5</v>
      </c>
      <c r="M34" s="10">
        <f t="shared" si="3"/>
        <v>13435.5</v>
      </c>
      <c r="N34" s="10">
        <f t="shared" si="2"/>
        <v>124</v>
      </c>
      <c r="W34" t="s">
        <v>2531</v>
      </c>
    </row>
    <row r="35" spans="1:23">
      <c r="A35" t="s">
        <v>3</v>
      </c>
      <c r="B35">
        <v>11500</v>
      </c>
      <c r="C35">
        <v>160</v>
      </c>
      <c r="E35" t="s">
        <v>478</v>
      </c>
      <c r="F35">
        <v>-11613.5</v>
      </c>
      <c r="G35">
        <v>-11342.5</v>
      </c>
      <c r="H35">
        <v>-11785</v>
      </c>
      <c r="I35">
        <v>-11218.5</v>
      </c>
      <c r="K35">
        <f t="shared" si="0"/>
        <v>13563.5</v>
      </c>
      <c r="L35">
        <f t="shared" si="1"/>
        <v>13292.5</v>
      </c>
      <c r="M35" s="53">
        <f t="shared" si="3"/>
        <v>13428</v>
      </c>
      <c r="N35" s="53">
        <f t="shared" si="2"/>
        <v>135.5</v>
      </c>
      <c r="O35" s="12">
        <f>M35-2*N35</f>
        <v>13157</v>
      </c>
      <c r="P35" s="12">
        <f>M35+2*N35</f>
        <v>13699</v>
      </c>
      <c r="W35" t="s">
        <v>2531</v>
      </c>
    </row>
    <row r="36" spans="1:23">
      <c r="E36" t="s">
        <v>409</v>
      </c>
      <c r="F36">
        <v>-11490</v>
      </c>
      <c r="G36">
        <v>-11164.5</v>
      </c>
      <c r="H36">
        <v>-11621</v>
      </c>
      <c r="I36">
        <v>-10874</v>
      </c>
      <c r="K36">
        <f t="shared" si="0"/>
        <v>13440</v>
      </c>
      <c r="L36">
        <f t="shared" si="1"/>
        <v>13114.5</v>
      </c>
      <c r="M36" s="3">
        <f>(K36+L36)/2</f>
        <v>13277.25</v>
      </c>
      <c r="N36" s="3">
        <f t="shared" si="2"/>
        <v>162.75</v>
      </c>
      <c r="O36" s="1"/>
      <c r="P36" s="1"/>
    </row>
  </sheetData>
  <sortState xmlns:xlrd2="http://schemas.microsoft.com/office/spreadsheetml/2017/richdata2" ref="A2:C33">
    <sortCondition descending="1" ref="B2:B33"/>
  </sortState>
  <mergeCells count="1">
    <mergeCell ref="R1:U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P200"/>
  <sheetViews>
    <sheetView topLeftCell="A176" workbookViewId="0">
      <selection activeCell="U13" sqref="U13"/>
    </sheetView>
  </sheetViews>
  <sheetFormatPr defaultColWidth="11" defaultRowHeight="15.75"/>
  <cols>
    <col min="4" max="4" width="4.125" customWidth="1"/>
    <col min="5" max="5" width="10.12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4.37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</cols>
  <sheetData>
    <row r="1" spans="1:16">
      <c r="A1" s="36" t="s">
        <v>2552</v>
      </c>
      <c r="P1" s="2" t="s">
        <v>2473</v>
      </c>
    </row>
    <row r="2" spans="1:16"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P2" s="2"/>
    </row>
    <row r="3" spans="1:16">
      <c r="A3" t="s">
        <v>2554</v>
      </c>
      <c r="B3" t="s">
        <v>2403</v>
      </c>
      <c r="C3" t="s">
        <v>2553</v>
      </c>
      <c r="E3" t="s">
        <v>393</v>
      </c>
      <c r="F3">
        <v>-45942</v>
      </c>
      <c r="G3">
        <v>-44485</v>
      </c>
      <c r="H3">
        <v>-46720</v>
      </c>
      <c r="I3">
        <v>-43975.5</v>
      </c>
      <c r="K3">
        <f>-1*(F3-1950)</f>
        <v>47892</v>
      </c>
      <c r="L3">
        <f>-1*(G3-1950)</f>
        <v>46435</v>
      </c>
      <c r="M3" s="3">
        <f>(K3+L3)/2</f>
        <v>47163.5</v>
      </c>
      <c r="N3" s="3">
        <f>M3-L3</f>
        <v>728.5</v>
      </c>
      <c r="P3" s="2"/>
    </row>
    <row r="4" spans="1:16">
      <c r="A4">
        <v>14893</v>
      </c>
      <c r="B4">
        <v>47116</v>
      </c>
      <c r="C4">
        <v>2854</v>
      </c>
      <c r="E4" t="s">
        <v>1811</v>
      </c>
      <c r="F4">
        <v>-44996.5</v>
      </c>
      <c r="G4">
        <v>-43572</v>
      </c>
      <c r="H4">
        <v>-46294.5</v>
      </c>
      <c r="I4">
        <v>-43261.5</v>
      </c>
      <c r="K4">
        <f t="shared" ref="K4:K67" si="0">-1*(F4-1950)</f>
        <v>46946.5</v>
      </c>
      <c r="L4">
        <f t="shared" ref="L4:L67" si="1">-1*(G4-1950)</f>
        <v>45522</v>
      </c>
      <c r="M4" s="3">
        <f t="shared" ref="M4:M67" si="2">(K4+L4)/2</f>
        <v>46234.25</v>
      </c>
      <c r="N4" s="3">
        <f t="shared" ref="N4:N67" si="3">M4-L4</f>
        <v>712.25</v>
      </c>
      <c r="P4" t="s">
        <v>2531</v>
      </c>
    </row>
    <row r="5" spans="1:16">
      <c r="A5">
        <v>14939</v>
      </c>
      <c r="B5">
        <v>46391</v>
      </c>
      <c r="C5">
        <v>2699</v>
      </c>
      <c r="E5" t="s">
        <v>1812</v>
      </c>
      <c r="F5">
        <v>-44993.5</v>
      </c>
      <c r="G5">
        <v>-43538.5</v>
      </c>
      <c r="H5">
        <v>-46370.5</v>
      </c>
      <c r="I5">
        <v>-42349.5</v>
      </c>
      <c r="K5">
        <f t="shared" si="0"/>
        <v>46943.5</v>
      </c>
      <c r="L5">
        <f t="shared" si="1"/>
        <v>45488.5</v>
      </c>
      <c r="M5" s="3">
        <f t="shared" si="2"/>
        <v>46216</v>
      </c>
      <c r="N5" s="3">
        <f t="shared" si="3"/>
        <v>727.5</v>
      </c>
      <c r="P5" t="s">
        <v>2531</v>
      </c>
    </row>
    <row r="6" spans="1:16">
      <c r="A6">
        <v>14898</v>
      </c>
      <c r="B6">
        <v>46348</v>
      </c>
      <c r="C6">
        <v>2712</v>
      </c>
      <c r="E6" t="s">
        <v>1813</v>
      </c>
      <c r="F6">
        <v>-44996</v>
      </c>
      <c r="G6">
        <v>-43532.5</v>
      </c>
      <c r="H6">
        <v>-46346.5</v>
      </c>
      <c r="I6">
        <v>-42326.5</v>
      </c>
      <c r="K6">
        <f t="shared" si="0"/>
        <v>46946</v>
      </c>
      <c r="L6">
        <f t="shared" si="1"/>
        <v>45482.5</v>
      </c>
      <c r="M6" s="3">
        <f t="shared" si="2"/>
        <v>46214.25</v>
      </c>
      <c r="N6" s="3">
        <f t="shared" si="3"/>
        <v>731.75</v>
      </c>
      <c r="P6" t="s">
        <v>2531</v>
      </c>
    </row>
    <row r="7" spans="1:16">
      <c r="A7">
        <v>14902</v>
      </c>
      <c r="B7">
        <v>43373</v>
      </c>
      <c r="C7">
        <v>1875</v>
      </c>
      <c r="E7" t="s">
        <v>1814</v>
      </c>
      <c r="F7">
        <v>-45145</v>
      </c>
      <c r="G7">
        <v>-43118.5</v>
      </c>
      <c r="H7">
        <v>-45737</v>
      </c>
      <c r="I7">
        <v>-41514.5</v>
      </c>
      <c r="K7">
        <f t="shared" si="0"/>
        <v>47095</v>
      </c>
      <c r="L7">
        <f t="shared" si="1"/>
        <v>45068.5</v>
      </c>
      <c r="M7" s="3">
        <f t="shared" si="2"/>
        <v>46081.75</v>
      </c>
      <c r="N7" s="3">
        <f t="shared" si="3"/>
        <v>1013.25</v>
      </c>
      <c r="P7" t="s">
        <v>2531</v>
      </c>
    </row>
    <row r="8" spans="1:16">
      <c r="A8">
        <v>14904</v>
      </c>
      <c r="B8">
        <v>43239</v>
      </c>
      <c r="C8">
        <v>1878</v>
      </c>
      <c r="E8" t="s">
        <v>1815</v>
      </c>
      <c r="F8">
        <v>-45082.5</v>
      </c>
      <c r="G8">
        <v>-42399</v>
      </c>
      <c r="H8">
        <v>-45682</v>
      </c>
      <c r="I8">
        <v>-41503</v>
      </c>
      <c r="K8">
        <f t="shared" si="0"/>
        <v>47032.5</v>
      </c>
      <c r="L8">
        <f t="shared" si="1"/>
        <v>44349</v>
      </c>
      <c r="M8" s="3">
        <f t="shared" si="2"/>
        <v>45690.75</v>
      </c>
      <c r="N8" s="3">
        <f t="shared" si="3"/>
        <v>1341.75</v>
      </c>
      <c r="P8" t="s">
        <v>2531</v>
      </c>
    </row>
    <row r="9" spans="1:16">
      <c r="A9">
        <v>14906</v>
      </c>
      <c r="B9">
        <v>42764</v>
      </c>
      <c r="C9">
        <v>1737</v>
      </c>
      <c r="E9" t="s">
        <v>1816</v>
      </c>
      <c r="F9">
        <v>-44772.5</v>
      </c>
      <c r="G9">
        <v>-42341</v>
      </c>
      <c r="H9">
        <v>-45486</v>
      </c>
      <c r="I9">
        <v>-41485</v>
      </c>
      <c r="K9">
        <f t="shared" si="0"/>
        <v>46722.5</v>
      </c>
      <c r="L9">
        <f t="shared" si="1"/>
        <v>44291</v>
      </c>
      <c r="M9" s="3">
        <f t="shared" si="2"/>
        <v>45506.75</v>
      </c>
      <c r="N9" s="3">
        <f t="shared" si="3"/>
        <v>1215.75</v>
      </c>
      <c r="P9" t="s">
        <v>2531</v>
      </c>
    </row>
    <row r="10" spans="1:16">
      <c r="A10">
        <v>14901</v>
      </c>
      <c r="B10">
        <v>42562</v>
      </c>
      <c r="C10">
        <v>1795</v>
      </c>
      <c r="E10" t="s">
        <v>1817</v>
      </c>
      <c r="F10">
        <v>-44587</v>
      </c>
      <c r="G10">
        <v>-42279</v>
      </c>
      <c r="H10">
        <v>-45471.5</v>
      </c>
      <c r="I10">
        <v>-41446</v>
      </c>
      <c r="K10">
        <f t="shared" si="0"/>
        <v>46537</v>
      </c>
      <c r="L10">
        <f t="shared" si="1"/>
        <v>44229</v>
      </c>
      <c r="M10" s="3">
        <f t="shared" si="2"/>
        <v>45383</v>
      </c>
      <c r="N10" s="3">
        <f t="shared" si="3"/>
        <v>1154</v>
      </c>
      <c r="P10" t="s">
        <v>2531</v>
      </c>
    </row>
    <row r="11" spans="1:16">
      <c r="A11">
        <v>14914</v>
      </c>
      <c r="B11">
        <v>40552</v>
      </c>
      <c r="C11">
        <v>1435</v>
      </c>
      <c r="E11" t="s">
        <v>1818</v>
      </c>
      <c r="F11">
        <v>-43265.5</v>
      </c>
      <c r="G11">
        <v>-41454</v>
      </c>
      <c r="H11">
        <v>-44801.5</v>
      </c>
      <c r="I11">
        <v>-40906.5</v>
      </c>
      <c r="K11">
        <f t="shared" si="0"/>
        <v>45215.5</v>
      </c>
      <c r="L11">
        <f t="shared" si="1"/>
        <v>43404</v>
      </c>
      <c r="M11" s="3">
        <f t="shared" si="2"/>
        <v>44309.75</v>
      </c>
      <c r="N11" s="3">
        <f t="shared" si="3"/>
        <v>905.75</v>
      </c>
      <c r="P11" t="s">
        <v>2531</v>
      </c>
    </row>
    <row r="12" spans="1:16">
      <c r="A12">
        <v>14874</v>
      </c>
      <c r="B12">
        <v>40515</v>
      </c>
      <c r="C12">
        <v>3850</v>
      </c>
      <c r="E12" t="s">
        <v>1819</v>
      </c>
      <c r="F12">
        <v>-44431.5</v>
      </c>
      <c r="G12">
        <v>-40654.5</v>
      </c>
      <c r="H12">
        <v>-45730.5</v>
      </c>
      <c r="I12">
        <v>-38749</v>
      </c>
      <c r="K12">
        <f t="shared" si="0"/>
        <v>46381.5</v>
      </c>
      <c r="L12">
        <f t="shared" si="1"/>
        <v>42604.5</v>
      </c>
      <c r="M12" s="3">
        <f t="shared" si="2"/>
        <v>44493</v>
      </c>
      <c r="N12" s="3">
        <f t="shared" si="3"/>
        <v>1888.5</v>
      </c>
      <c r="P12" t="s">
        <v>2531</v>
      </c>
    </row>
    <row r="13" spans="1:16">
      <c r="A13">
        <v>17552</v>
      </c>
      <c r="B13">
        <v>40500</v>
      </c>
      <c r="C13">
        <v>3700</v>
      </c>
      <c r="E13" t="s">
        <v>1820</v>
      </c>
      <c r="F13">
        <v>-44392.5</v>
      </c>
      <c r="G13">
        <v>-40676</v>
      </c>
      <c r="H13">
        <v>-45726</v>
      </c>
      <c r="I13">
        <v>-38827.5</v>
      </c>
      <c r="K13">
        <f t="shared" si="0"/>
        <v>46342.5</v>
      </c>
      <c r="L13">
        <f t="shared" si="1"/>
        <v>42626</v>
      </c>
      <c r="M13" s="3">
        <f t="shared" si="2"/>
        <v>44484.25</v>
      </c>
      <c r="N13" s="3">
        <f t="shared" si="3"/>
        <v>1858.25</v>
      </c>
      <c r="P13" t="s">
        <v>2531</v>
      </c>
    </row>
    <row r="14" spans="1:16">
      <c r="A14">
        <v>14911</v>
      </c>
      <c r="B14">
        <v>40415</v>
      </c>
      <c r="C14">
        <v>1341</v>
      </c>
      <c r="E14" t="s">
        <v>1821</v>
      </c>
      <c r="F14">
        <v>-43185.5</v>
      </c>
      <c r="G14">
        <v>-41449.5</v>
      </c>
      <c r="H14">
        <v>-44589.5</v>
      </c>
      <c r="I14">
        <v>-40724.5</v>
      </c>
      <c r="K14">
        <f t="shared" si="0"/>
        <v>45135.5</v>
      </c>
      <c r="L14">
        <f t="shared" si="1"/>
        <v>43399.5</v>
      </c>
      <c r="M14" s="3">
        <f t="shared" si="2"/>
        <v>44267.5</v>
      </c>
      <c r="N14" s="3">
        <f t="shared" si="3"/>
        <v>868</v>
      </c>
      <c r="P14" t="s">
        <v>2531</v>
      </c>
    </row>
    <row r="15" spans="1:16">
      <c r="A15">
        <v>26027</v>
      </c>
      <c r="B15">
        <v>40400</v>
      </c>
      <c r="C15">
        <v>3700</v>
      </c>
      <c r="E15" t="s">
        <v>1822</v>
      </c>
      <c r="F15">
        <v>-44357</v>
      </c>
      <c r="G15">
        <v>-40626</v>
      </c>
      <c r="H15">
        <v>-45697</v>
      </c>
      <c r="I15">
        <v>-38779</v>
      </c>
      <c r="K15">
        <f t="shared" si="0"/>
        <v>46307</v>
      </c>
      <c r="L15">
        <f t="shared" si="1"/>
        <v>42576</v>
      </c>
      <c r="M15" s="3">
        <f t="shared" si="2"/>
        <v>44441.5</v>
      </c>
      <c r="N15" s="3">
        <f t="shared" si="3"/>
        <v>1865.5</v>
      </c>
      <c r="P15" t="s">
        <v>2531</v>
      </c>
    </row>
    <row r="16" spans="1:16">
      <c r="A16">
        <v>17533</v>
      </c>
      <c r="B16">
        <v>40100</v>
      </c>
      <c r="C16">
        <v>3600</v>
      </c>
      <c r="E16" t="s">
        <v>1823</v>
      </c>
      <c r="F16">
        <v>-44255.5</v>
      </c>
      <c r="G16">
        <v>-40483.5</v>
      </c>
      <c r="H16">
        <v>-45710</v>
      </c>
      <c r="I16">
        <v>-38626</v>
      </c>
      <c r="K16">
        <f t="shared" si="0"/>
        <v>46205.5</v>
      </c>
      <c r="L16">
        <f t="shared" si="1"/>
        <v>42433.5</v>
      </c>
      <c r="M16" s="3">
        <f t="shared" si="2"/>
        <v>44319.5</v>
      </c>
      <c r="N16" s="3">
        <f t="shared" si="3"/>
        <v>1886</v>
      </c>
      <c r="P16" t="s">
        <v>2531</v>
      </c>
    </row>
    <row r="17" spans="1:16">
      <c r="A17">
        <v>14927</v>
      </c>
      <c r="B17">
        <v>39805</v>
      </c>
      <c r="C17">
        <v>1225</v>
      </c>
      <c r="E17" t="s">
        <v>1824</v>
      </c>
      <c r="F17">
        <v>-43072</v>
      </c>
      <c r="G17">
        <v>-40967.5</v>
      </c>
      <c r="H17">
        <v>-43662.5</v>
      </c>
      <c r="I17">
        <v>-40466.5</v>
      </c>
      <c r="K17">
        <f t="shared" si="0"/>
        <v>45022</v>
      </c>
      <c r="L17">
        <f t="shared" si="1"/>
        <v>42917.5</v>
      </c>
      <c r="M17" s="3">
        <f t="shared" si="2"/>
        <v>43969.75</v>
      </c>
      <c r="N17" s="3">
        <f t="shared" si="3"/>
        <v>1052.25</v>
      </c>
      <c r="P17" t="s">
        <v>2531</v>
      </c>
    </row>
    <row r="18" spans="1:16">
      <c r="A18">
        <v>17615</v>
      </c>
      <c r="B18">
        <v>39800</v>
      </c>
      <c r="C18">
        <v>3400</v>
      </c>
      <c r="E18" t="s">
        <v>1825</v>
      </c>
      <c r="F18">
        <v>-44138.5</v>
      </c>
      <c r="G18">
        <v>-40346</v>
      </c>
      <c r="H18">
        <v>-45689</v>
      </c>
      <c r="I18">
        <v>-38549</v>
      </c>
      <c r="K18">
        <f t="shared" si="0"/>
        <v>46088.5</v>
      </c>
      <c r="L18">
        <f t="shared" si="1"/>
        <v>42296</v>
      </c>
      <c r="M18" s="3">
        <f t="shared" si="2"/>
        <v>44192.25</v>
      </c>
      <c r="N18" s="3">
        <f t="shared" si="3"/>
        <v>1896.25</v>
      </c>
      <c r="P18" t="s">
        <v>2531</v>
      </c>
    </row>
    <row r="19" spans="1:16">
      <c r="A19">
        <v>17550</v>
      </c>
      <c r="B19">
        <v>39800</v>
      </c>
      <c r="C19">
        <v>3400</v>
      </c>
      <c r="E19" t="s">
        <v>1826</v>
      </c>
      <c r="F19">
        <v>-44141.5</v>
      </c>
      <c r="G19">
        <v>-40346</v>
      </c>
      <c r="H19">
        <v>-45689</v>
      </c>
      <c r="I19">
        <v>-38549</v>
      </c>
      <c r="K19">
        <f t="shared" si="0"/>
        <v>46091.5</v>
      </c>
      <c r="L19">
        <f t="shared" si="1"/>
        <v>42296</v>
      </c>
      <c r="M19" s="3">
        <f t="shared" si="2"/>
        <v>44193.75</v>
      </c>
      <c r="N19" s="3">
        <f t="shared" si="3"/>
        <v>1897.75</v>
      </c>
      <c r="P19" t="s">
        <v>2531</v>
      </c>
    </row>
    <row r="20" spans="1:16">
      <c r="A20">
        <v>17588</v>
      </c>
      <c r="B20">
        <v>39800</v>
      </c>
      <c r="C20">
        <v>3400</v>
      </c>
      <c r="E20" t="s">
        <v>1827</v>
      </c>
      <c r="F20">
        <v>-44141</v>
      </c>
      <c r="G20">
        <v>-40344</v>
      </c>
      <c r="H20">
        <v>-45688</v>
      </c>
      <c r="I20">
        <v>-38547.5</v>
      </c>
      <c r="K20">
        <f t="shared" si="0"/>
        <v>46091</v>
      </c>
      <c r="L20">
        <f t="shared" si="1"/>
        <v>42294</v>
      </c>
      <c r="M20" s="3">
        <f t="shared" si="2"/>
        <v>44192.5</v>
      </c>
      <c r="N20" s="3">
        <f t="shared" si="3"/>
        <v>1898.5</v>
      </c>
      <c r="P20" t="s">
        <v>2531</v>
      </c>
    </row>
    <row r="21" spans="1:16">
      <c r="A21">
        <v>17588</v>
      </c>
      <c r="B21">
        <v>39800</v>
      </c>
      <c r="C21">
        <v>3400</v>
      </c>
      <c r="E21" t="s">
        <v>1827</v>
      </c>
      <c r="F21">
        <v>-44131</v>
      </c>
      <c r="G21">
        <v>-40346</v>
      </c>
      <c r="H21">
        <v>-45689</v>
      </c>
      <c r="I21">
        <v>-38549</v>
      </c>
      <c r="K21">
        <f t="shared" si="0"/>
        <v>46081</v>
      </c>
      <c r="L21">
        <f t="shared" si="1"/>
        <v>42296</v>
      </c>
      <c r="M21" s="3">
        <f t="shared" si="2"/>
        <v>44188.5</v>
      </c>
      <c r="N21" s="3">
        <f t="shared" si="3"/>
        <v>1892.5</v>
      </c>
      <c r="P21" t="s">
        <v>2531</v>
      </c>
    </row>
    <row r="22" spans="1:16">
      <c r="A22">
        <v>22572</v>
      </c>
      <c r="B22">
        <v>39700</v>
      </c>
      <c r="C22">
        <v>3400</v>
      </c>
      <c r="E22" t="s">
        <v>1828</v>
      </c>
      <c r="F22">
        <v>-44134</v>
      </c>
      <c r="G22">
        <v>-40288</v>
      </c>
      <c r="H22">
        <v>-45724.5</v>
      </c>
      <c r="I22">
        <v>-38478</v>
      </c>
      <c r="K22">
        <f t="shared" si="0"/>
        <v>46084</v>
      </c>
      <c r="L22">
        <f t="shared" si="1"/>
        <v>42238</v>
      </c>
      <c r="M22" s="3">
        <f t="shared" si="2"/>
        <v>44161</v>
      </c>
      <c r="N22" s="3">
        <f t="shared" si="3"/>
        <v>1923</v>
      </c>
      <c r="P22" t="s">
        <v>2531</v>
      </c>
    </row>
    <row r="23" spans="1:16">
      <c r="A23">
        <v>17628</v>
      </c>
      <c r="B23">
        <v>39700</v>
      </c>
      <c r="C23">
        <v>3400</v>
      </c>
      <c r="E23" t="s">
        <v>1829</v>
      </c>
      <c r="F23">
        <v>-44141</v>
      </c>
      <c r="G23">
        <v>-40290</v>
      </c>
      <c r="H23">
        <v>-45727</v>
      </c>
      <c r="I23">
        <v>-38479</v>
      </c>
      <c r="K23">
        <f t="shared" si="0"/>
        <v>46091</v>
      </c>
      <c r="L23">
        <f t="shared" si="1"/>
        <v>42240</v>
      </c>
      <c r="M23" s="3">
        <f t="shared" si="2"/>
        <v>44165.5</v>
      </c>
      <c r="N23" s="3">
        <f t="shared" si="3"/>
        <v>1925.5</v>
      </c>
      <c r="P23" t="s">
        <v>2531</v>
      </c>
    </row>
    <row r="24" spans="1:16">
      <c r="A24">
        <v>17543</v>
      </c>
      <c r="B24">
        <v>39300</v>
      </c>
      <c r="C24">
        <v>3200</v>
      </c>
      <c r="E24" t="s">
        <v>1830</v>
      </c>
      <c r="F24">
        <v>-43733.5</v>
      </c>
      <c r="G24">
        <v>-39619</v>
      </c>
      <c r="H24">
        <v>-45586.5</v>
      </c>
      <c r="I24">
        <v>-37861.5</v>
      </c>
      <c r="K24">
        <f t="shared" si="0"/>
        <v>45683.5</v>
      </c>
      <c r="L24">
        <f t="shared" si="1"/>
        <v>41569</v>
      </c>
      <c r="M24" s="3">
        <f t="shared" si="2"/>
        <v>43626.25</v>
      </c>
      <c r="N24" s="3">
        <f t="shared" si="3"/>
        <v>2057.25</v>
      </c>
      <c r="P24" t="s">
        <v>2531</v>
      </c>
    </row>
    <row r="25" spans="1:16">
      <c r="A25">
        <v>14856</v>
      </c>
      <c r="B25">
        <v>39151</v>
      </c>
      <c r="C25">
        <v>3232</v>
      </c>
      <c r="E25" t="s">
        <v>1831</v>
      </c>
      <c r="F25">
        <v>-43649.5</v>
      </c>
      <c r="G25">
        <v>-39587</v>
      </c>
      <c r="H25">
        <v>-45509</v>
      </c>
      <c r="I25">
        <v>-37820.5</v>
      </c>
      <c r="K25">
        <f t="shared" si="0"/>
        <v>45599.5</v>
      </c>
      <c r="L25">
        <f t="shared" si="1"/>
        <v>41537</v>
      </c>
      <c r="M25" s="3">
        <f t="shared" si="2"/>
        <v>43568.25</v>
      </c>
      <c r="N25" s="3">
        <f t="shared" si="3"/>
        <v>2031.25</v>
      </c>
      <c r="P25" t="s">
        <v>2531</v>
      </c>
    </row>
    <row r="26" spans="1:16">
      <c r="A26">
        <v>17557</v>
      </c>
      <c r="B26">
        <v>38900</v>
      </c>
      <c r="C26">
        <v>3100</v>
      </c>
      <c r="E26" t="s">
        <v>1832</v>
      </c>
      <c r="F26">
        <v>-43534.5</v>
      </c>
      <c r="G26">
        <v>-39542</v>
      </c>
      <c r="H26">
        <v>-45459</v>
      </c>
      <c r="I26">
        <v>-37743.5</v>
      </c>
      <c r="K26">
        <f t="shared" si="0"/>
        <v>45484.5</v>
      </c>
      <c r="L26">
        <f t="shared" si="1"/>
        <v>41492</v>
      </c>
      <c r="M26" s="3">
        <f t="shared" si="2"/>
        <v>43488.25</v>
      </c>
      <c r="N26" s="3">
        <f t="shared" si="3"/>
        <v>1996.25</v>
      </c>
      <c r="P26" t="s">
        <v>2531</v>
      </c>
    </row>
    <row r="27" spans="1:16">
      <c r="A27">
        <v>17547</v>
      </c>
      <c r="B27">
        <v>38800</v>
      </c>
      <c r="C27">
        <v>3100</v>
      </c>
      <c r="E27" t="s">
        <v>1833</v>
      </c>
      <c r="F27">
        <v>-43533.5</v>
      </c>
      <c r="G27">
        <v>-39491</v>
      </c>
      <c r="H27">
        <v>-45477</v>
      </c>
      <c r="I27">
        <v>-37653</v>
      </c>
      <c r="K27">
        <f t="shared" si="0"/>
        <v>45483.5</v>
      </c>
      <c r="L27">
        <f t="shared" si="1"/>
        <v>41441</v>
      </c>
      <c r="M27" s="3">
        <f t="shared" si="2"/>
        <v>43462.25</v>
      </c>
      <c r="N27" s="3">
        <f t="shared" si="3"/>
        <v>2021.25</v>
      </c>
      <c r="P27" t="s">
        <v>2531</v>
      </c>
    </row>
    <row r="28" spans="1:16">
      <c r="A28">
        <v>17553</v>
      </c>
      <c r="B28">
        <v>38600</v>
      </c>
      <c r="C28">
        <v>2900</v>
      </c>
      <c r="E28" t="s">
        <v>1834</v>
      </c>
      <c r="F28">
        <v>-43419.5</v>
      </c>
      <c r="G28">
        <v>-39484.5</v>
      </c>
      <c r="H28">
        <v>-45383.5</v>
      </c>
      <c r="I28">
        <v>-37659.5</v>
      </c>
      <c r="K28">
        <f t="shared" si="0"/>
        <v>45369.5</v>
      </c>
      <c r="L28">
        <f t="shared" si="1"/>
        <v>41434.5</v>
      </c>
      <c r="M28" s="3">
        <f t="shared" si="2"/>
        <v>43402</v>
      </c>
      <c r="N28" s="3">
        <f t="shared" si="3"/>
        <v>1967.5</v>
      </c>
      <c r="P28" t="s">
        <v>2531</v>
      </c>
    </row>
    <row r="29" spans="1:16">
      <c r="A29">
        <v>17579</v>
      </c>
      <c r="B29">
        <v>38500</v>
      </c>
      <c r="C29">
        <v>2900</v>
      </c>
      <c r="E29" t="s">
        <v>1835</v>
      </c>
      <c r="F29">
        <v>-43400</v>
      </c>
      <c r="G29">
        <v>-39305.5</v>
      </c>
      <c r="H29">
        <v>-45354</v>
      </c>
      <c r="I29">
        <v>-37328.5</v>
      </c>
      <c r="K29">
        <f t="shared" si="0"/>
        <v>45350</v>
      </c>
      <c r="L29">
        <f t="shared" si="1"/>
        <v>41255.5</v>
      </c>
      <c r="M29" s="3">
        <f t="shared" si="2"/>
        <v>43302.75</v>
      </c>
      <c r="N29" s="3">
        <f t="shared" si="3"/>
        <v>2047.25</v>
      </c>
      <c r="P29" t="s">
        <v>2531</v>
      </c>
    </row>
    <row r="30" spans="1:16">
      <c r="A30">
        <v>14937</v>
      </c>
      <c r="B30">
        <v>38490</v>
      </c>
      <c r="C30">
        <v>1005</v>
      </c>
      <c r="E30" t="s">
        <v>1836</v>
      </c>
      <c r="F30">
        <v>-41969.5</v>
      </c>
      <c r="G30">
        <v>-40387</v>
      </c>
      <c r="H30">
        <v>-43136.5</v>
      </c>
      <c r="I30">
        <v>-39602</v>
      </c>
      <c r="K30">
        <f t="shared" si="0"/>
        <v>43919.5</v>
      </c>
      <c r="L30">
        <f t="shared" si="1"/>
        <v>42337</v>
      </c>
      <c r="M30" s="3">
        <f t="shared" si="2"/>
        <v>43128.25</v>
      </c>
      <c r="N30" s="3">
        <f t="shared" si="3"/>
        <v>791.25</v>
      </c>
      <c r="P30" t="s">
        <v>2531</v>
      </c>
    </row>
    <row r="31" spans="1:16">
      <c r="A31">
        <v>17585</v>
      </c>
      <c r="B31">
        <v>38400</v>
      </c>
      <c r="C31">
        <v>2800</v>
      </c>
      <c r="E31" t="s">
        <v>1837</v>
      </c>
      <c r="F31">
        <v>-43332</v>
      </c>
      <c r="G31">
        <v>-39307.5</v>
      </c>
      <c r="H31">
        <v>-45300</v>
      </c>
      <c r="I31">
        <v>-37323.5</v>
      </c>
      <c r="K31">
        <f t="shared" si="0"/>
        <v>45282</v>
      </c>
      <c r="L31">
        <f t="shared" si="1"/>
        <v>41257.5</v>
      </c>
      <c r="M31" s="3">
        <f t="shared" si="2"/>
        <v>43269.75</v>
      </c>
      <c r="N31" s="3">
        <f t="shared" si="3"/>
        <v>2012.25</v>
      </c>
      <c r="P31" t="s">
        <v>2531</v>
      </c>
    </row>
    <row r="32" spans="1:16">
      <c r="A32">
        <v>17585</v>
      </c>
      <c r="B32">
        <v>38400</v>
      </c>
      <c r="C32">
        <v>2800</v>
      </c>
      <c r="E32" t="s">
        <v>1837</v>
      </c>
      <c r="F32">
        <v>-43335</v>
      </c>
      <c r="G32">
        <v>-39308.5</v>
      </c>
      <c r="H32">
        <v>-45300</v>
      </c>
      <c r="I32">
        <v>-37326.5</v>
      </c>
      <c r="K32">
        <f t="shared" si="0"/>
        <v>45285</v>
      </c>
      <c r="L32">
        <f t="shared" si="1"/>
        <v>41258.5</v>
      </c>
      <c r="M32" s="3">
        <f t="shared" si="2"/>
        <v>43271.75</v>
      </c>
      <c r="N32" s="3">
        <f t="shared" si="3"/>
        <v>2013.25</v>
      </c>
      <c r="P32" t="s">
        <v>2531</v>
      </c>
    </row>
    <row r="33" spans="1:16">
      <c r="A33">
        <v>14913</v>
      </c>
      <c r="B33">
        <v>38252</v>
      </c>
      <c r="C33">
        <v>1048</v>
      </c>
      <c r="E33" t="s">
        <v>1838</v>
      </c>
      <c r="F33">
        <v>-41939.5</v>
      </c>
      <c r="G33">
        <v>-40236.5</v>
      </c>
      <c r="H33">
        <v>-43122.5</v>
      </c>
      <c r="I33">
        <v>-39499.5</v>
      </c>
      <c r="K33">
        <f t="shared" si="0"/>
        <v>43889.5</v>
      </c>
      <c r="L33">
        <f t="shared" si="1"/>
        <v>42186.5</v>
      </c>
      <c r="M33" s="3">
        <f t="shared" si="2"/>
        <v>43038</v>
      </c>
      <c r="N33" s="3">
        <f t="shared" si="3"/>
        <v>851.5</v>
      </c>
      <c r="P33" t="s">
        <v>2531</v>
      </c>
    </row>
    <row r="34" spans="1:16">
      <c r="A34">
        <v>17605</v>
      </c>
      <c r="B34">
        <v>38000</v>
      </c>
      <c r="C34">
        <v>2700</v>
      </c>
      <c r="E34" t="s">
        <v>1839</v>
      </c>
      <c r="F34">
        <v>-43235.5</v>
      </c>
      <c r="G34">
        <v>-39200</v>
      </c>
      <c r="H34">
        <v>-45153</v>
      </c>
      <c r="I34">
        <v>-37163.5</v>
      </c>
      <c r="K34">
        <f t="shared" si="0"/>
        <v>45185.5</v>
      </c>
      <c r="L34">
        <f t="shared" si="1"/>
        <v>41150</v>
      </c>
      <c r="M34" s="3">
        <f t="shared" si="2"/>
        <v>43167.75</v>
      </c>
      <c r="N34" s="3">
        <f t="shared" si="3"/>
        <v>2017.75</v>
      </c>
      <c r="P34" t="s">
        <v>2531</v>
      </c>
    </row>
    <row r="35" spans="1:16">
      <c r="A35">
        <v>17535</v>
      </c>
      <c r="B35">
        <v>37920</v>
      </c>
      <c r="C35">
        <v>2700</v>
      </c>
      <c r="E35" t="s">
        <v>1840</v>
      </c>
      <c r="F35">
        <v>-43249</v>
      </c>
      <c r="G35">
        <v>-39161</v>
      </c>
      <c r="H35">
        <v>-45203.5</v>
      </c>
      <c r="I35">
        <v>-37122</v>
      </c>
      <c r="K35">
        <f t="shared" si="0"/>
        <v>45199</v>
      </c>
      <c r="L35">
        <f t="shared" si="1"/>
        <v>41111</v>
      </c>
      <c r="M35" s="3">
        <f t="shared" si="2"/>
        <v>43155</v>
      </c>
      <c r="N35" s="3">
        <f t="shared" si="3"/>
        <v>2044</v>
      </c>
      <c r="P35" t="s">
        <v>2531</v>
      </c>
    </row>
    <row r="36" spans="1:16">
      <c r="A36">
        <v>17622</v>
      </c>
      <c r="B36">
        <v>37800</v>
      </c>
      <c r="C36">
        <v>2700</v>
      </c>
      <c r="E36" t="s">
        <v>1841</v>
      </c>
      <c r="F36">
        <v>-43178</v>
      </c>
      <c r="G36">
        <v>-38872.5</v>
      </c>
      <c r="H36">
        <v>-45273.5</v>
      </c>
      <c r="I36">
        <v>-37023</v>
      </c>
      <c r="K36">
        <f t="shared" si="0"/>
        <v>45128</v>
      </c>
      <c r="L36">
        <f t="shared" si="1"/>
        <v>40822.5</v>
      </c>
      <c r="M36" s="3">
        <f t="shared" si="2"/>
        <v>42975.25</v>
      </c>
      <c r="N36" s="3">
        <f t="shared" si="3"/>
        <v>2152.75</v>
      </c>
      <c r="P36" t="s">
        <v>2531</v>
      </c>
    </row>
    <row r="37" spans="1:16">
      <c r="A37">
        <v>17545</v>
      </c>
      <c r="B37">
        <v>37800</v>
      </c>
      <c r="C37">
        <v>2700</v>
      </c>
      <c r="E37" t="s">
        <v>1842</v>
      </c>
      <c r="F37">
        <v>-43174.5</v>
      </c>
      <c r="G37">
        <v>-38886</v>
      </c>
      <c r="H37">
        <v>-45274.5</v>
      </c>
      <c r="I37">
        <v>-37023</v>
      </c>
      <c r="K37">
        <f t="shared" si="0"/>
        <v>45124.5</v>
      </c>
      <c r="L37">
        <f t="shared" si="1"/>
        <v>40836</v>
      </c>
      <c r="M37" s="3">
        <f t="shared" si="2"/>
        <v>42980.25</v>
      </c>
      <c r="N37" s="3">
        <f t="shared" si="3"/>
        <v>2144.25</v>
      </c>
      <c r="P37" t="s">
        <v>2531</v>
      </c>
    </row>
    <row r="38" spans="1:16">
      <c r="A38">
        <v>2660</v>
      </c>
      <c r="B38">
        <v>37700</v>
      </c>
      <c r="C38">
        <v>2600</v>
      </c>
      <c r="E38" t="s">
        <v>1843</v>
      </c>
      <c r="F38">
        <v>-43091.5</v>
      </c>
      <c r="G38">
        <v>-38798.5</v>
      </c>
      <c r="H38">
        <v>-45190</v>
      </c>
      <c r="I38">
        <v>-37029</v>
      </c>
      <c r="K38">
        <f t="shared" si="0"/>
        <v>45041.5</v>
      </c>
      <c r="L38">
        <f t="shared" si="1"/>
        <v>40748.5</v>
      </c>
      <c r="M38" s="3">
        <f t="shared" si="2"/>
        <v>42895</v>
      </c>
      <c r="N38" s="3">
        <f t="shared" si="3"/>
        <v>2146.5</v>
      </c>
      <c r="P38" t="s">
        <v>2531</v>
      </c>
    </row>
    <row r="39" spans="1:16">
      <c r="A39">
        <v>17570</v>
      </c>
      <c r="B39">
        <v>37700</v>
      </c>
      <c r="C39">
        <v>2600</v>
      </c>
      <c r="E39" t="s">
        <v>1844</v>
      </c>
      <c r="F39">
        <v>-43082</v>
      </c>
      <c r="G39">
        <v>-38799.5</v>
      </c>
      <c r="H39">
        <v>-45194.5</v>
      </c>
      <c r="I39">
        <v>-37029.5</v>
      </c>
      <c r="K39">
        <f t="shared" si="0"/>
        <v>45032</v>
      </c>
      <c r="L39">
        <f t="shared" si="1"/>
        <v>40749.5</v>
      </c>
      <c r="M39" s="3">
        <f t="shared" si="2"/>
        <v>42890.75</v>
      </c>
      <c r="N39" s="3">
        <f t="shared" si="3"/>
        <v>2141.25</v>
      </c>
      <c r="P39" t="s">
        <v>2531</v>
      </c>
    </row>
    <row r="40" spans="1:16">
      <c r="A40">
        <v>17536</v>
      </c>
      <c r="B40">
        <v>37600</v>
      </c>
      <c r="C40">
        <v>2600</v>
      </c>
      <c r="E40" t="s">
        <v>1845</v>
      </c>
      <c r="F40">
        <v>-43077</v>
      </c>
      <c r="G40">
        <v>-38704.5</v>
      </c>
      <c r="H40">
        <v>-45154.5</v>
      </c>
      <c r="I40">
        <v>-36663.5</v>
      </c>
      <c r="K40">
        <f t="shared" si="0"/>
        <v>45027</v>
      </c>
      <c r="L40">
        <f t="shared" si="1"/>
        <v>40654.5</v>
      </c>
      <c r="M40" s="3">
        <f t="shared" si="2"/>
        <v>42840.75</v>
      </c>
      <c r="N40" s="3">
        <f t="shared" si="3"/>
        <v>2186.25</v>
      </c>
      <c r="P40" t="s">
        <v>2531</v>
      </c>
    </row>
    <row r="41" spans="1:16">
      <c r="A41">
        <v>22615</v>
      </c>
      <c r="B41">
        <v>37400</v>
      </c>
      <c r="C41">
        <v>2600</v>
      </c>
      <c r="E41" t="s">
        <v>1846</v>
      </c>
      <c r="F41">
        <v>-43074</v>
      </c>
      <c r="G41">
        <v>-38544</v>
      </c>
      <c r="H41">
        <v>-45009.5</v>
      </c>
      <c r="I41">
        <v>-36434.5</v>
      </c>
      <c r="K41">
        <f t="shared" si="0"/>
        <v>45024</v>
      </c>
      <c r="L41">
        <f t="shared" si="1"/>
        <v>40494</v>
      </c>
      <c r="M41" s="3">
        <f t="shared" si="2"/>
        <v>42759</v>
      </c>
      <c r="N41" s="3">
        <f t="shared" si="3"/>
        <v>2265</v>
      </c>
      <c r="P41" t="s">
        <v>2531</v>
      </c>
    </row>
    <row r="42" spans="1:16">
      <c r="A42">
        <v>14362</v>
      </c>
      <c r="B42">
        <v>37359</v>
      </c>
      <c r="C42">
        <v>2532</v>
      </c>
      <c r="E42" t="s">
        <v>1847</v>
      </c>
      <c r="F42">
        <v>-43078</v>
      </c>
      <c r="G42">
        <v>-38517.5</v>
      </c>
      <c r="H42">
        <v>-44934</v>
      </c>
      <c r="I42">
        <v>-36457.5</v>
      </c>
      <c r="K42">
        <f t="shared" si="0"/>
        <v>45028</v>
      </c>
      <c r="L42">
        <f t="shared" si="1"/>
        <v>40467.5</v>
      </c>
      <c r="M42" s="3">
        <f t="shared" si="2"/>
        <v>42747.75</v>
      </c>
      <c r="N42" s="3">
        <f t="shared" si="3"/>
        <v>2280.25</v>
      </c>
      <c r="P42" t="s">
        <v>2531</v>
      </c>
    </row>
    <row r="43" spans="1:16">
      <c r="A43">
        <v>14869</v>
      </c>
      <c r="B43">
        <v>37331</v>
      </c>
      <c r="C43">
        <v>2516</v>
      </c>
      <c r="E43" t="s">
        <v>1848</v>
      </c>
      <c r="F43">
        <v>-43082.5</v>
      </c>
      <c r="G43">
        <v>-38502</v>
      </c>
      <c r="H43">
        <v>-44909.5</v>
      </c>
      <c r="I43">
        <v>-36443</v>
      </c>
      <c r="K43">
        <f t="shared" si="0"/>
        <v>45032.5</v>
      </c>
      <c r="L43">
        <f t="shared" si="1"/>
        <v>40452</v>
      </c>
      <c r="M43" s="3">
        <f t="shared" si="2"/>
        <v>42742.25</v>
      </c>
      <c r="N43" s="3">
        <f t="shared" si="3"/>
        <v>2290.25</v>
      </c>
      <c r="P43" t="s">
        <v>2531</v>
      </c>
    </row>
    <row r="44" spans="1:16">
      <c r="A44">
        <v>14921</v>
      </c>
      <c r="B44">
        <v>37212</v>
      </c>
      <c r="C44">
        <v>867</v>
      </c>
      <c r="E44" t="s">
        <v>1849</v>
      </c>
      <c r="F44">
        <v>-40916.5</v>
      </c>
      <c r="G44">
        <v>-39598</v>
      </c>
      <c r="H44">
        <v>-41434</v>
      </c>
      <c r="I44">
        <v>-38812</v>
      </c>
      <c r="K44">
        <f t="shared" si="0"/>
        <v>42866.5</v>
      </c>
      <c r="L44">
        <f t="shared" si="1"/>
        <v>41548</v>
      </c>
      <c r="M44" s="3">
        <f t="shared" si="2"/>
        <v>42207.25</v>
      </c>
      <c r="N44" s="3">
        <f t="shared" si="3"/>
        <v>659.25</v>
      </c>
      <c r="P44" t="s">
        <v>2531</v>
      </c>
    </row>
    <row r="45" spans="1:16">
      <c r="A45">
        <v>17560</v>
      </c>
      <c r="B45">
        <v>37100</v>
      </c>
      <c r="C45">
        <v>2400</v>
      </c>
      <c r="E45" t="s">
        <v>1850</v>
      </c>
      <c r="F45">
        <v>-42204</v>
      </c>
      <c r="G45">
        <v>-37850.5</v>
      </c>
      <c r="H45">
        <v>-44742.5</v>
      </c>
      <c r="I45">
        <v>-35951.5</v>
      </c>
      <c r="K45">
        <f t="shared" si="0"/>
        <v>44154</v>
      </c>
      <c r="L45">
        <f t="shared" si="1"/>
        <v>39800.5</v>
      </c>
      <c r="M45" s="3">
        <f t="shared" si="2"/>
        <v>41977.25</v>
      </c>
      <c r="N45" s="3">
        <f t="shared" si="3"/>
        <v>2176.75</v>
      </c>
      <c r="P45" t="s">
        <v>2531</v>
      </c>
    </row>
    <row r="46" spans="1:16">
      <c r="A46">
        <v>26009</v>
      </c>
      <c r="B46">
        <v>37100</v>
      </c>
      <c r="C46">
        <v>2500</v>
      </c>
      <c r="E46" t="s">
        <v>1851</v>
      </c>
      <c r="F46">
        <v>-42246</v>
      </c>
      <c r="G46">
        <v>-37820</v>
      </c>
      <c r="H46">
        <v>-44854.5</v>
      </c>
      <c r="I46">
        <v>-35886.5</v>
      </c>
      <c r="K46">
        <f t="shared" si="0"/>
        <v>44196</v>
      </c>
      <c r="L46">
        <f t="shared" si="1"/>
        <v>39770</v>
      </c>
      <c r="M46" s="3">
        <f t="shared" si="2"/>
        <v>41983</v>
      </c>
      <c r="N46" s="3">
        <f t="shared" si="3"/>
        <v>2213</v>
      </c>
      <c r="P46" t="s">
        <v>2531</v>
      </c>
    </row>
    <row r="47" spans="1:16">
      <c r="A47">
        <v>17524</v>
      </c>
      <c r="B47">
        <v>36800</v>
      </c>
      <c r="C47">
        <v>2400</v>
      </c>
      <c r="E47" t="s">
        <v>1852</v>
      </c>
      <c r="F47">
        <v>-42038.5</v>
      </c>
      <c r="G47">
        <v>-37729.5</v>
      </c>
      <c r="H47">
        <v>-44654</v>
      </c>
      <c r="I47">
        <v>-35738.5</v>
      </c>
      <c r="K47">
        <f t="shared" si="0"/>
        <v>43988.5</v>
      </c>
      <c r="L47">
        <f t="shared" si="1"/>
        <v>39679.5</v>
      </c>
      <c r="M47" s="3">
        <f t="shared" si="2"/>
        <v>41834</v>
      </c>
      <c r="N47" s="3">
        <f t="shared" si="3"/>
        <v>2154.5</v>
      </c>
      <c r="P47" t="s">
        <v>2531</v>
      </c>
    </row>
    <row r="48" spans="1:16">
      <c r="A48">
        <v>17544</v>
      </c>
      <c r="B48">
        <v>36800</v>
      </c>
      <c r="C48">
        <v>2400</v>
      </c>
      <c r="E48" t="s">
        <v>1853</v>
      </c>
      <c r="F48">
        <v>-42041.5</v>
      </c>
      <c r="G48">
        <v>-37727.5</v>
      </c>
      <c r="H48">
        <v>-44659.5</v>
      </c>
      <c r="I48">
        <v>-35741</v>
      </c>
      <c r="K48">
        <f t="shared" si="0"/>
        <v>43991.5</v>
      </c>
      <c r="L48">
        <f t="shared" si="1"/>
        <v>39677.5</v>
      </c>
      <c r="M48" s="3">
        <f t="shared" si="2"/>
        <v>41834.5</v>
      </c>
      <c r="N48" s="3">
        <f t="shared" si="3"/>
        <v>2157</v>
      </c>
      <c r="P48" t="s">
        <v>2531</v>
      </c>
    </row>
    <row r="49" spans="1:16">
      <c r="A49">
        <v>17616</v>
      </c>
      <c r="B49">
        <v>36800</v>
      </c>
      <c r="C49">
        <v>2500</v>
      </c>
      <c r="E49" t="s">
        <v>1416</v>
      </c>
      <c r="F49">
        <v>-42080</v>
      </c>
      <c r="G49">
        <v>-37689.5</v>
      </c>
      <c r="H49">
        <v>-44715.5</v>
      </c>
      <c r="I49">
        <v>-35072.5</v>
      </c>
      <c r="K49">
        <f t="shared" si="0"/>
        <v>44030</v>
      </c>
      <c r="L49">
        <f t="shared" si="1"/>
        <v>39639.5</v>
      </c>
      <c r="M49" s="3">
        <f t="shared" si="2"/>
        <v>41834.75</v>
      </c>
      <c r="N49" s="3">
        <f t="shared" si="3"/>
        <v>2195.25</v>
      </c>
      <c r="P49" t="s">
        <v>2531</v>
      </c>
    </row>
    <row r="50" spans="1:16">
      <c r="A50">
        <v>17627</v>
      </c>
      <c r="B50">
        <v>36700</v>
      </c>
      <c r="C50">
        <v>2300</v>
      </c>
      <c r="E50" t="s">
        <v>1375</v>
      </c>
      <c r="F50">
        <v>-41980</v>
      </c>
      <c r="G50">
        <v>-37680.5</v>
      </c>
      <c r="H50">
        <v>-44454.5</v>
      </c>
      <c r="I50">
        <v>-35714.5</v>
      </c>
      <c r="K50">
        <f t="shared" si="0"/>
        <v>43930</v>
      </c>
      <c r="L50">
        <f t="shared" si="1"/>
        <v>39630.5</v>
      </c>
      <c r="M50" s="3">
        <f t="shared" si="2"/>
        <v>41780.25</v>
      </c>
      <c r="N50" s="3">
        <f t="shared" si="3"/>
        <v>2149.75</v>
      </c>
      <c r="P50" t="s">
        <v>2531</v>
      </c>
    </row>
    <row r="51" spans="1:16">
      <c r="A51">
        <v>25998</v>
      </c>
      <c r="B51">
        <v>36700</v>
      </c>
      <c r="C51">
        <v>2400</v>
      </c>
      <c r="E51" t="s">
        <v>1376</v>
      </c>
      <c r="F51">
        <v>-42025</v>
      </c>
      <c r="G51">
        <v>-37633.5</v>
      </c>
      <c r="H51">
        <v>-44524.5</v>
      </c>
      <c r="I51">
        <v>-35055.5</v>
      </c>
      <c r="K51">
        <f t="shared" si="0"/>
        <v>43975</v>
      </c>
      <c r="L51">
        <f t="shared" si="1"/>
        <v>39583.5</v>
      </c>
      <c r="M51" s="3">
        <f t="shared" si="2"/>
        <v>41779.25</v>
      </c>
      <c r="N51" s="3">
        <f t="shared" si="3"/>
        <v>2195.75</v>
      </c>
      <c r="P51" t="s">
        <v>2531</v>
      </c>
    </row>
    <row r="52" spans="1:16">
      <c r="A52">
        <v>17534</v>
      </c>
      <c r="B52">
        <v>36600</v>
      </c>
      <c r="C52">
        <v>2300</v>
      </c>
      <c r="E52" t="s">
        <v>1377</v>
      </c>
      <c r="F52">
        <v>-41509.5</v>
      </c>
      <c r="G52">
        <v>-37322</v>
      </c>
      <c r="H52">
        <v>-44262.5</v>
      </c>
      <c r="I52">
        <v>-35012</v>
      </c>
      <c r="K52">
        <f t="shared" si="0"/>
        <v>43459.5</v>
      </c>
      <c r="L52">
        <f t="shared" si="1"/>
        <v>39272</v>
      </c>
      <c r="M52" s="3">
        <f t="shared" si="2"/>
        <v>41365.75</v>
      </c>
      <c r="N52" s="3">
        <f t="shared" si="3"/>
        <v>2093.75</v>
      </c>
      <c r="P52" t="s">
        <v>2531</v>
      </c>
    </row>
    <row r="53" spans="1:16">
      <c r="A53">
        <v>17575</v>
      </c>
      <c r="B53">
        <v>36500</v>
      </c>
      <c r="C53">
        <v>2300</v>
      </c>
      <c r="E53" t="s">
        <v>1378</v>
      </c>
      <c r="F53">
        <v>-41460</v>
      </c>
      <c r="G53">
        <v>-37308</v>
      </c>
      <c r="H53">
        <v>-43904.5</v>
      </c>
      <c r="I53">
        <v>-34742</v>
      </c>
      <c r="K53">
        <f t="shared" si="0"/>
        <v>43410</v>
      </c>
      <c r="L53">
        <f t="shared" si="1"/>
        <v>39258</v>
      </c>
      <c r="M53" s="3">
        <f t="shared" si="2"/>
        <v>41334</v>
      </c>
      <c r="N53" s="3">
        <f t="shared" si="3"/>
        <v>2076</v>
      </c>
      <c r="P53" t="s">
        <v>2531</v>
      </c>
    </row>
    <row r="54" spans="1:16">
      <c r="A54">
        <v>17575</v>
      </c>
      <c r="B54">
        <v>36500</v>
      </c>
      <c r="C54">
        <v>2300</v>
      </c>
      <c r="E54" t="s">
        <v>1378</v>
      </c>
      <c r="F54">
        <v>-41460</v>
      </c>
      <c r="G54">
        <v>-37314</v>
      </c>
      <c r="H54">
        <v>-43904</v>
      </c>
      <c r="I54">
        <v>-34742</v>
      </c>
      <c r="K54">
        <f t="shared" si="0"/>
        <v>43410</v>
      </c>
      <c r="L54">
        <f t="shared" si="1"/>
        <v>39264</v>
      </c>
      <c r="M54" s="3">
        <f t="shared" si="2"/>
        <v>41337</v>
      </c>
      <c r="N54" s="3">
        <f t="shared" si="3"/>
        <v>2073</v>
      </c>
      <c r="P54" t="s">
        <v>2531</v>
      </c>
    </row>
    <row r="55" spans="1:16">
      <c r="A55">
        <v>17578</v>
      </c>
      <c r="B55">
        <v>36400</v>
      </c>
      <c r="C55">
        <v>22</v>
      </c>
      <c r="E55" t="s">
        <v>1379</v>
      </c>
      <c r="F55">
        <v>-40192.5</v>
      </c>
      <c r="G55">
        <v>-39484.5</v>
      </c>
      <c r="H55">
        <v>-40216</v>
      </c>
      <c r="I55">
        <v>-39267.5</v>
      </c>
      <c r="K55">
        <f t="shared" si="0"/>
        <v>42142.5</v>
      </c>
      <c r="L55">
        <f t="shared" si="1"/>
        <v>41434.5</v>
      </c>
      <c r="M55" s="3">
        <f t="shared" si="2"/>
        <v>41788.5</v>
      </c>
      <c r="N55" s="3">
        <f t="shared" si="3"/>
        <v>354</v>
      </c>
      <c r="P55" t="s">
        <v>2531</v>
      </c>
    </row>
    <row r="56" spans="1:16">
      <c r="A56">
        <v>17564</v>
      </c>
      <c r="B56">
        <v>35800</v>
      </c>
      <c r="C56">
        <v>2100</v>
      </c>
      <c r="E56" t="s">
        <v>1380</v>
      </c>
      <c r="F56">
        <v>-41213.5</v>
      </c>
      <c r="G56">
        <v>-37113.5</v>
      </c>
      <c r="H56">
        <v>-43185</v>
      </c>
      <c r="I56">
        <v>-34719</v>
      </c>
      <c r="K56">
        <f t="shared" si="0"/>
        <v>43163.5</v>
      </c>
      <c r="L56">
        <f t="shared" si="1"/>
        <v>39063.5</v>
      </c>
      <c r="M56" s="3">
        <f t="shared" si="2"/>
        <v>41113.5</v>
      </c>
      <c r="N56" s="3">
        <f t="shared" si="3"/>
        <v>2050</v>
      </c>
      <c r="P56" t="s">
        <v>2531</v>
      </c>
    </row>
    <row r="57" spans="1:16">
      <c r="A57">
        <v>17542</v>
      </c>
      <c r="B57">
        <v>35700</v>
      </c>
      <c r="C57">
        <v>2000</v>
      </c>
      <c r="E57" t="s">
        <v>1381</v>
      </c>
      <c r="F57">
        <v>-40920.5</v>
      </c>
      <c r="G57">
        <v>-37142</v>
      </c>
      <c r="H57">
        <v>-43090</v>
      </c>
      <c r="I57">
        <v>-34708</v>
      </c>
      <c r="K57">
        <f t="shared" si="0"/>
        <v>42870.5</v>
      </c>
      <c r="L57">
        <f t="shared" si="1"/>
        <v>39092</v>
      </c>
      <c r="M57" s="3">
        <f t="shared" si="2"/>
        <v>40981.25</v>
      </c>
      <c r="N57" s="3">
        <f t="shared" si="3"/>
        <v>1889.25</v>
      </c>
      <c r="P57" t="s">
        <v>2531</v>
      </c>
    </row>
    <row r="58" spans="1:16">
      <c r="A58">
        <v>14876</v>
      </c>
      <c r="B58">
        <v>35700</v>
      </c>
      <c r="C58">
        <v>2155</v>
      </c>
      <c r="E58" t="s">
        <v>1382</v>
      </c>
      <c r="F58">
        <v>-41244</v>
      </c>
      <c r="G58">
        <v>-37003.5</v>
      </c>
      <c r="H58">
        <v>-43238</v>
      </c>
      <c r="I58">
        <v>-34693</v>
      </c>
      <c r="K58">
        <f t="shared" si="0"/>
        <v>43194</v>
      </c>
      <c r="L58">
        <f t="shared" si="1"/>
        <v>38953.5</v>
      </c>
      <c r="M58" s="3">
        <f t="shared" si="2"/>
        <v>41073.75</v>
      </c>
      <c r="N58" s="3">
        <f t="shared" si="3"/>
        <v>2120.25</v>
      </c>
      <c r="P58" t="s">
        <v>2531</v>
      </c>
    </row>
    <row r="59" spans="1:16">
      <c r="A59">
        <v>14931</v>
      </c>
      <c r="B59">
        <v>35604</v>
      </c>
      <c r="C59">
        <v>985</v>
      </c>
      <c r="E59" t="s">
        <v>1383</v>
      </c>
      <c r="F59">
        <v>-40212</v>
      </c>
      <c r="G59">
        <v>-37881</v>
      </c>
      <c r="H59">
        <v>-40904.5</v>
      </c>
      <c r="I59">
        <v>-37125</v>
      </c>
      <c r="K59">
        <f t="shared" si="0"/>
        <v>42162</v>
      </c>
      <c r="L59">
        <f t="shared" si="1"/>
        <v>39831</v>
      </c>
      <c r="M59" s="3">
        <f t="shared" si="2"/>
        <v>40996.5</v>
      </c>
      <c r="N59" s="3">
        <f t="shared" si="3"/>
        <v>1165.5</v>
      </c>
      <c r="P59" t="s">
        <v>2531</v>
      </c>
    </row>
    <row r="60" spans="1:16">
      <c r="A60">
        <v>14926</v>
      </c>
      <c r="B60">
        <v>35537</v>
      </c>
      <c r="C60">
        <v>714</v>
      </c>
      <c r="E60" t="s">
        <v>1384</v>
      </c>
      <c r="F60">
        <v>-40120</v>
      </c>
      <c r="G60">
        <v>-37888</v>
      </c>
      <c r="H60">
        <v>-40366.5</v>
      </c>
      <c r="I60">
        <v>-37300.5</v>
      </c>
      <c r="K60">
        <f t="shared" si="0"/>
        <v>42070</v>
      </c>
      <c r="L60">
        <f t="shared" si="1"/>
        <v>39838</v>
      </c>
      <c r="M60" s="3">
        <f t="shared" si="2"/>
        <v>40954</v>
      </c>
      <c r="N60" s="3">
        <f t="shared" si="3"/>
        <v>1116</v>
      </c>
      <c r="P60" t="s">
        <v>2531</v>
      </c>
    </row>
    <row r="61" spans="1:16">
      <c r="A61">
        <v>17532</v>
      </c>
      <c r="B61">
        <v>35400</v>
      </c>
      <c r="C61">
        <v>2000</v>
      </c>
      <c r="E61" t="s">
        <v>1385</v>
      </c>
      <c r="F61">
        <v>-40904</v>
      </c>
      <c r="G61">
        <v>-36607</v>
      </c>
      <c r="H61">
        <v>-43027</v>
      </c>
      <c r="I61">
        <v>-34304.5</v>
      </c>
      <c r="K61">
        <f t="shared" si="0"/>
        <v>42854</v>
      </c>
      <c r="L61">
        <f t="shared" si="1"/>
        <v>38557</v>
      </c>
      <c r="M61" s="3">
        <f t="shared" si="2"/>
        <v>40705.5</v>
      </c>
      <c r="N61" s="3">
        <f t="shared" si="3"/>
        <v>2148.5</v>
      </c>
      <c r="P61" t="s">
        <v>2531</v>
      </c>
    </row>
    <row r="62" spans="1:16">
      <c r="A62">
        <v>26007</v>
      </c>
      <c r="B62">
        <v>35100</v>
      </c>
      <c r="C62">
        <v>2000</v>
      </c>
      <c r="E62" t="s">
        <v>1386</v>
      </c>
      <c r="F62">
        <v>-40500.5</v>
      </c>
      <c r="G62">
        <v>-36382</v>
      </c>
      <c r="H62">
        <v>-42268.5</v>
      </c>
      <c r="I62">
        <v>-34091</v>
      </c>
      <c r="K62">
        <f t="shared" si="0"/>
        <v>42450.5</v>
      </c>
      <c r="L62">
        <f t="shared" si="1"/>
        <v>38332</v>
      </c>
      <c r="M62" s="3">
        <f t="shared" si="2"/>
        <v>40391.25</v>
      </c>
      <c r="N62" s="3">
        <f t="shared" si="3"/>
        <v>2059.25</v>
      </c>
      <c r="P62" t="s">
        <v>2531</v>
      </c>
    </row>
    <row r="63" spans="1:16">
      <c r="A63">
        <v>17529</v>
      </c>
      <c r="B63">
        <v>34700</v>
      </c>
      <c r="C63">
        <v>1900</v>
      </c>
      <c r="E63" t="s">
        <v>1387</v>
      </c>
      <c r="F63">
        <v>-40204</v>
      </c>
      <c r="G63">
        <v>-35852</v>
      </c>
      <c r="H63">
        <v>-41959.5</v>
      </c>
      <c r="I63">
        <v>-33976.5</v>
      </c>
      <c r="K63">
        <f t="shared" si="0"/>
        <v>42154</v>
      </c>
      <c r="L63">
        <f t="shared" si="1"/>
        <v>37802</v>
      </c>
      <c r="M63" s="3">
        <f t="shared" si="2"/>
        <v>39978</v>
      </c>
      <c r="N63" s="3">
        <f t="shared" si="3"/>
        <v>2176</v>
      </c>
      <c r="P63" t="s">
        <v>2531</v>
      </c>
    </row>
    <row r="64" spans="1:16">
      <c r="A64">
        <v>17565</v>
      </c>
      <c r="B64">
        <v>34500</v>
      </c>
      <c r="C64">
        <v>1800</v>
      </c>
      <c r="E64" t="s">
        <v>1388</v>
      </c>
      <c r="F64">
        <v>-40102</v>
      </c>
      <c r="G64">
        <v>-35092</v>
      </c>
      <c r="H64">
        <v>-41335.5</v>
      </c>
      <c r="I64">
        <v>-34045</v>
      </c>
      <c r="K64">
        <f t="shared" si="0"/>
        <v>42052</v>
      </c>
      <c r="L64">
        <f t="shared" si="1"/>
        <v>37042</v>
      </c>
      <c r="M64" s="3">
        <f t="shared" si="2"/>
        <v>39547</v>
      </c>
      <c r="N64" s="3">
        <f t="shared" si="3"/>
        <v>2505</v>
      </c>
      <c r="P64" t="s">
        <v>2531</v>
      </c>
    </row>
    <row r="65" spans="1:16">
      <c r="A65">
        <v>26034</v>
      </c>
      <c r="B65">
        <v>34400</v>
      </c>
      <c r="C65">
        <v>1800</v>
      </c>
      <c r="E65" t="s">
        <v>1389</v>
      </c>
      <c r="F65">
        <v>-39557</v>
      </c>
      <c r="G65">
        <v>-35029</v>
      </c>
      <c r="H65">
        <v>-41304.5</v>
      </c>
      <c r="I65">
        <v>-33999.5</v>
      </c>
      <c r="K65">
        <f t="shared" si="0"/>
        <v>41507</v>
      </c>
      <c r="L65">
        <f t="shared" si="1"/>
        <v>36979</v>
      </c>
      <c r="M65" s="3">
        <f t="shared" si="2"/>
        <v>39243</v>
      </c>
      <c r="N65" s="3">
        <f t="shared" si="3"/>
        <v>2264</v>
      </c>
      <c r="P65" t="s">
        <v>2531</v>
      </c>
    </row>
    <row r="66" spans="1:16">
      <c r="A66">
        <v>17556</v>
      </c>
      <c r="B66">
        <v>34100</v>
      </c>
      <c r="C66">
        <v>1700</v>
      </c>
      <c r="E66" t="s">
        <v>1390</v>
      </c>
      <c r="F66">
        <v>-39215</v>
      </c>
      <c r="G66">
        <v>-34991</v>
      </c>
      <c r="H66">
        <v>-40927.5</v>
      </c>
      <c r="I66">
        <v>-33914.5</v>
      </c>
      <c r="K66">
        <f t="shared" si="0"/>
        <v>41165</v>
      </c>
      <c r="L66">
        <f t="shared" si="1"/>
        <v>36941</v>
      </c>
      <c r="M66" s="3">
        <f t="shared" si="2"/>
        <v>39053</v>
      </c>
      <c r="N66" s="3">
        <f t="shared" si="3"/>
        <v>2112</v>
      </c>
      <c r="P66" t="s">
        <v>2531</v>
      </c>
    </row>
    <row r="67" spans="1:16">
      <c r="A67">
        <v>17582</v>
      </c>
      <c r="B67">
        <v>33900</v>
      </c>
      <c r="C67">
        <v>1700</v>
      </c>
      <c r="E67" t="s">
        <v>1391</v>
      </c>
      <c r="F67">
        <v>-39092.5</v>
      </c>
      <c r="G67">
        <v>-34733</v>
      </c>
      <c r="H67">
        <v>-40903</v>
      </c>
      <c r="I67">
        <v>-33346.5</v>
      </c>
      <c r="K67">
        <f t="shared" si="0"/>
        <v>41042.5</v>
      </c>
      <c r="L67">
        <f t="shared" si="1"/>
        <v>36683</v>
      </c>
      <c r="M67" s="3">
        <f t="shared" si="2"/>
        <v>38862.75</v>
      </c>
      <c r="N67" s="3">
        <f t="shared" si="3"/>
        <v>2179.75</v>
      </c>
      <c r="P67" t="s">
        <v>2531</v>
      </c>
    </row>
    <row r="68" spans="1:16">
      <c r="A68">
        <v>17582</v>
      </c>
      <c r="B68">
        <v>33900</v>
      </c>
      <c r="C68">
        <v>1700</v>
      </c>
      <c r="E68" t="s">
        <v>1391</v>
      </c>
      <c r="F68">
        <v>-39096</v>
      </c>
      <c r="G68">
        <v>-34734</v>
      </c>
      <c r="H68">
        <v>-40903</v>
      </c>
      <c r="I68">
        <v>-33347.5</v>
      </c>
      <c r="K68">
        <f t="shared" ref="K68:K131" si="4">-1*(F68-1950)</f>
        <v>41046</v>
      </c>
      <c r="L68">
        <f t="shared" ref="L68:L131" si="5">-1*(G68-1950)</f>
        <v>36684</v>
      </c>
      <c r="M68" s="3">
        <f t="shared" ref="M68:M131" si="6">(K68+L68)/2</f>
        <v>38865</v>
      </c>
      <c r="N68" s="3">
        <f t="shared" ref="N68:N131" si="7">M68-L68</f>
        <v>2181</v>
      </c>
      <c r="P68" t="s">
        <v>2531</v>
      </c>
    </row>
    <row r="69" spans="1:16">
      <c r="A69">
        <v>17567</v>
      </c>
      <c r="B69">
        <v>33800</v>
      </c>
      <c r="C69">
        <v>1600</v>
      </c>
      <c r="E69" t="s">
        <v>1392</v>
      </c>
      <c r="F69">
        <v>-38701.5</v>
      </c>
      <c r="G69">
        <v>-34729</v>
      </c>
      <c r="H69">
        <v>-40524</v>
      </c>
      <c r="I69">
        <v>-33350</v>
      </c>
      <c r="K69">
        <f t="shared" si="4"/>
        <v>40651.5</v>
      </c>
      <c r="L69">
        <f t="shared" si="5"/>
        <v>36679</v>
      </c>
      <c r="M69" s="3">
        <f t="shared" si="6"/>
        <v>38665.25</v>
      </c>
      <c r="N69" s="3">
        <f t="shared" si="7"/>
        <v>1986.25</v>
      </c>
      <c r="P69" t="s">
        <v>2531</v>
      </c>
    </row>
    <row r="70" spans="1:16">
      <c r="A70">
        <v>17558</v>
      </c>
      <c r="B70">
        <v>33750</v>
      </c>
      <c r="C70">
        <v>1600</v>
      </c>
      <c r="E70" t="s">
        <v>1393</v>
      </c>
      <c r="F70">
        <v>-38644.5</v>
      </c>
      <c r="G70">
        <v>-34727.5</v>
      </c>
      <c r="H70">
        <v>-40494</v>
      </c>
      <c r="I70">
        <v>-33342.5</v>
      </c>
      <c r="K70">
        <f t="shared" si="4"/>
        <v>40594.5</v>
      </c>
      <c r="L70">
        <f t="shared" si="5"/>
        <v>36677.5</v>
      </c>
      <c r="M70" s="3">
        <f t="shared" si="6"/>
        <v>38636</v>
      </c>
      <c r="N70" s="3">
        <f t="shared" si="7"/>
        <v>1958.5</v>
      </c>
      <c r="P70" t="s">
        <v>2531</v>
      </c>
    </row>
    <row r="71" spans="1:16">
      <c r="A71">
        <v>17619</v>
      </c>
      <c r="B71">
        <v>33400</v>
      </c>
      <c r="C71">
        <v>1600</v>
      </c>
      <c r="E71" t="s">
        <v>1394</v>
      </c>
      <c r="F71">
        <v>-38466</v>
      </c>
      <c r="G71">
        <v>-34528</v>
      </c>
      <c r="H71">
        <v>-40233.5</v>
      </c>
      <c r="I71">
        <v>-33313.5</v>
      </c>
      <c r="K71">
        <f t="shared" si="4"/>
        <v>40416</v>
      </c>
      <c r="L71">
        <f t="shared" si="5"/>
        <v>36478</v>
      </c>
      <c r="M71" s="3">
        <f t="shared" si="6"/>
        <v>38447</v>
      </c>
      <c r="N71" s="3">
        <f t="shared" si="7"/>
        <v>1969</v>
      </c>
      <c r="P71" t="s">
        <v>2531</v>
      </c>
    </row>
    <row r="72" spans="1:16">
      <c r="A72">
        <v>14358</v>
      </c>
      <c r="B72">
        <v>33338</v>
      </c>
      <c r="C72">
        <v>1537</v>
      </c>
      <c r="E72" t="s">
        <v>1395</v>
      </c>
      <c r="F72">
        <v>-38437.5</v>
      </c>
      <c r="G72">
        <v>-34362</v>
      </c>
      <c r="H72">
        <v>-40161.5</v>
      </c>
      <c r="I72">
        <v>-33312.5</v>
      </c>
      <c r="K72">
        <f t="shared" si="4"/>
        <v>40387.5</v>
      </c>
      <c r="L72">
        <f t="shared" si="5"/>
        <v>36312</v>
      </c>
      <c r="M72" s="3">
        <f t="shared" si="6"/>
        <v>38349.75</v>
      </c>
      <c r="N72" s="3">
        <f t="shared" si="7"/>
        <v>2037.75</v>
      </c>
      <c r="P72" t="s">
        <v>2531</v>
      </c>
    </row>
    <row r="73" spans="1:16">
      <c r="A73">
        <v>22575</v>
      </c>
      <c r="B73">
        <v>33300</v>
      </c>
      <c r="C73">
        <v>1600</v>
      </c>
      <c r="E73" t="s">
        <v>1396</v>
      </c>
      <c r="F73">
        <v>-38425.5</v>
      </c>
      <c r="G73">
        <v>-34317.5</v>
      </c>
      <c r="H73">
        <v>-40177.5</v>
      </c>
      <c r="I73">
        <v>-33303.5</v>
      </c>
      <c r="K73">
        <f t="shared" si="4"/>
        <v>40375.5</v>
      </c>
      <c r="L73">
        <f t="shared" si="5"/>
        <v>36267.5</v>
      </c>
      <c r="M73" s="3">
        <f t="shared" si="6"/>
        <v>38321.5</v>
      </c>
      <c r="N73" s="3">
        <f t="shared" si="7"/>
        <v>2054</v>
      </c>
      <c r="P73" t="s">
        <v>2531</v>
      </c>
    </row>
    <row r="74" spans="1:16">
      <c r="A74">
        <v>14958</v>
      </c>
      <c r="B74">
        <v>32700</v>
      </c>
      <c r="C74">
        <v>1400</v>
      </c>
      <c r="E74" t="s">
        <v>1397</v>
      </c>
      <c r="F74">
        <v>-37591.5</v>
      </c>
      <c r="G74">
        <v>-33959</v>
      </c>
      <c r="H74">
        <v>-39265.5</v>
      </c>
      <c r="I74">
        <v>-32938</v>
      </c>
      <c r="K74">
        <f t="shared" si="4"/>
        <v>39541.5</v>
      </c>
      <c r="L74">
        <f t="shared" si="5"/>
        <v>35909</v>
      </c>
      <c r="M74" s="3">
        <f t="shared" si="6"/>
        <v>37725.25</v>
      </c>
      <c r="N74" s="3">
        <f t="shared" si="7"/>
        <v>1816.25</v>
      </c>
      <c r="P74" t="s">
        <v>2531</v>
      </c>
    </row>
    <row r="75" spans="1:16">
      <c r="A75">
        <v>28005</v>
      </c>
      <c r="B75">
        <v>32400</v>
      </c>
      <c r="C75">
        <v>1430</v>
      </c>
      <c r="E75" t="s">
        <v>1398</v>
      </c>
      <c r="F75">
        <v>-37149</v>
      </c>
      <c r="G75">
        <v>-33340</v>
      </c>
      <c r="H75">
        <v>-39208</v>
      </c>
      <c r="I75">
        <v>-32765</v>
      </c>
      <c r="K75">
        <f t="shared" si="4"/>
        <v>39099</v>
      </c>
      <c r="L75">
        <f t="shared" si="5"/>
        <v>35290</v>
      </c>
      <c r="M75" s="3">
        <f t="shared" si="6"/>
        <v>37194.5</v>
      </c>
      <c r="N75" s="3">
        <f t="shared" si="7"/>
        <v>1904.5</v>
      </c>
      <c r="P75" t="s">
        <v>2531</v>
      </c>
    </row>
    <row r="76" spans="1:16">
      <c r="A76">
        <v>22576</v>
      </c>
      <c r="B76">
        <v>32340</v>
      </c>
      <c r="C76">
        <v>1400</v>
      </c>
      <c r="E76" t="s">
        <v>1399</v>
      </c>
      <c r="F76">
        <v>-37101</v>
      </c>
      <c r="G76">
        <v>-33341</v>
      </c>
      <c r="H76">
        <v>-39123</v>
      </c>
      <c r="I76">
        <v>-32771</v>
      </c>
      <c r="K76">
        <f t="shared" si="4"/>
        <v>39051</v>
      </c>
      <c r="L76">
        <f t="shared" si="5"/>
        <v>35291</v>
      </c>
      <c r="M76" s="3">
        <f t="shared" si="6"/>
        <v>37171</v>
      </c>
      <c r="N76" s="3">
        <f t="shared" si="7"/>
        <v>1880</v>
      </c>
      <c r="P76" t="s">
        <v>2531</v>
      </c>
    </row>
    <row r="77" spans="1:16">
      <c r="A77">
        <v>17589</v>
      </c>
      <c r="B77">
        <v>32000</v>
      </c>
      <c r="C77">
        <v>1300</v>
      </c>
      <c r="E77" t="s">
        <v>1400</v>
      </c>
      <c r="F77">
        <v>-36921.5</v>
      </c>
      <c r="G77">
        <v>-33291</v>
      </c>
      <c r="H77">
        <v>-38811</v>
      </c>
      <c r="I77">
        <v>-32643</v>
      </c>
      <c r="K77">
        <f t="shared" si="4"/>
        <v>38871.5</v>
      </c>
      <c r="L77">
        <f t="shared" si="5"/>
        <v>35241</v>
      </c>
      <c r="M77" s="3">
        <f t="shared" si="6"/>
        <v>37056.25</v>
      </c>
      <c r="N77" s="3">
        <f t="shared" si="7"/>
        <v>1815.25</v>
      </c>
      <c r="P77" t="s">
        <v>2531</v>
      </c>
    </row>
    <row r="78" spans="1:16">
      <c r="A78">
        <v>17589</v>
      </c>
      <c r="B78">
        <v>32000</v>
      </c>
      <c r="C78">
        <v>1300</v>
      </c>
      <c r="E78" t="s">
        <v>1400</v>
      </c>
      <c r="F78">
        <v>-36481.5</v>
      </c>
      <c r="G78">
        <v>-33292</v>
      </c>
      <c r="H78">
        <v>-38819.5</v>
      </c>
      <c r="I78">
        <v>-32645</v>
      </c>
      <c r="K78">
        <f t="shared" si="4"/>
        <v>38431.5</v>
      </c>
      <c r="L78">
        <f t="shared" si="5"/>
        <v>35242</v>
      </c>
      <c r="M78" s="3">
        <f t="shared" si="6"/>
        <v>36836.75</v>
      </c>
      <c r="N78" s="3">
        <f t="shared" si="7"/>
        <v>1594.75</v>
      </c>
      <c r="P78" t="s">
        <v>2531</v>
      </c>
    </row>
    <row r="79" spans="1:16">
      <c r="A79">
        <v>14942</v>
      </c>
      <c r="B79">
        <v>31689</v>
      </c>
      <c r="C79">
        <v>459</v>
      </c>
      <c r="E79" t="s">
        <v>1401</v>
      </c>
      <c r="F79">
        <v>-34686</v>
      </c>
      <c r="G79">
        <v>-33327</v>
      </c>
      <c r="H79">
        <v>-36252.5</v>
      </c>
      <c r="I79">
        <v>-33229.5</v>
      </c>
      <c r="K79">
        <f t="shared" si="4"/>
        <v>36636</v>
      </c>
      <c r="L79">
        <f t="shared" si="5"/>
        <v>35277</v>
      </c>
      <c r="M79" s="3">
        <f t="shared" si="6"/>
        <v>35956.5</v>
      </c>
      <c r="N79" s="3">
        <f t="shared" si="7"/>
        <v>679.5</v>
      </c>
      <c r="P79" t="s">
        <v>2531</v>
      </c>
    </row>
    <row r="80" spans="1:16">
      <c r="A80">
        <v>26014</v>
      </c>
      <c r="B80">
        <v>31600</v>
      </c>
      <c r="C80">
        <v>1200</v>
      </c>
      <c r="E80" t="s">
        <v>1402</v>
      </c>
      <c r="F80">
        <v>-36272</v>
      </c>
      <c r="G80">
        <v>-32946</v>
      </c>
      <c r="H80">
        <v>-38455.5</v>
      </c>
      <c r="I80">
        <v>-32258.5</v>
      </c>
      <c r="K80">
        <f t="shared" si="4"/>
        <v>38222</v>
      </c>
      <c r="L80">
        <f t="shared" si="5"/>
        <v>34896</v>
      </c>
      <c r="M80" s="3">
        <f t="shared" si="6"/>
        <v>36559</v>
      </c>
      <c r="N80" s="3">
        <f t="shared" si="7"/>
        <v>1663</v>
      </c>
      <c r="P80" t="s">
        <v>2531</v>
      </c>
    </row>
    <row r="81" spans="1:16">
      <c r="A81">
        <v>17531</v>
      </c>
      <c r="B81">
        <v>31600</v>
      </c>
      <c r="C81">
        <v>1300</v>
      </c>
      <c r="E81" t="s">
        <v>1403</v>
      </c>
      <c r="F81">
        <v>-36324.5</v>
      </c>
      <c r="G81">
        <v>-32883</v>
      </c>
      <c r="H81">
        <v>-38629</v>
      </c>
      <c r="I81">
        <v>-31287</v>
      </c>
      <c r="K81">
        <f t="shared" si="4"/>
        <v>38274.5</v>
      </c>
      <c r="L81">
        <f t="shared" si="5"/>
        <v>34833</v>
      </c>
      <c r="M81" s="3">
        <f t="shared" si="6"/>
        <v>36553.75</v>
      </c>
      <c r="N81" s="3">
        <f t="shared" si="7"/>
        <v>1720.75</v>
      </c>
      <c r="P81" t="s">
        <v>2531</v>
      </c>
    </row>
    <row r="82" spans="1:16">
      <c r="A82">
        <v>14907</v>
      </c>
      <c r="B82">
        <v>31547</v>
      </c>
      <c r="C82">
        <v>773</v>
      </c>
      <c r="E82" t="s">
        <v>1404</v>
      </c>
      <c r="F82">
        <v>-35397</v>
      </c>
      <c r="G82">
        <v>-33095.5</v>
      </c>
      <c r="H82">
        <v>-36905</v>
      </c>
      <c r="I82">
        <v>-32744.5</v>
      </c>
      <c r="K82">
        <f t="shared" si="4"/>
        <v>37347</v>
      </c>
      <c r="L82">
        <f t="shared" si="5"/>
        <v>35045.5</v>
      </c>
      <c r="M82" s="3">
        <f t="shared" si="6"/>
        <v>36196.25</v>
      </c>
      <c r="N82" s="3">
        <f t="shared" si="7"/>
        <v>1150.75</v>
      </c>
      <c r="P82" t="s">
        <v>2531</v>
      </c>
    </row>
    <row r="83" spans="1:16">
      <c r="A83">
        <v>17600</v>
      </c>
      <c r="B83">
        <v>31400</v>
      </c>
      <c r="C83">
        <v>1200</v>
      </c>
      <c r="E83" t="s">
        <v>1405</v>
      </c>
      <c r="F83">
        <v>-36224.5</v>
      </c>
      <c r="G83">
        <v>-32786.5</v>
      </c>
      <c r="H83">
        <v>-38388.5</v>
      </c>
      <c r="I83">
        <v>-31226</v>
      </c>
      <c r="K83">
        <f t="shared" si="4"/>
        <v>38174.5</v>
      </c>
      <c r="L83">
        <f t="shared" si="5"/>
        <v>34736.5</v>
      </c>
      <c r="M83" s="3">
        <f t="shared" si="6"/>
        <v>36455.5</v>
      </c>
      <c r="N83" s="3">
        <f t="shared" si="7"/>
        <v>1719</v>
      </c>
      <c r="P83" t="s">
        <v>2531</v>
      </c>
    </row>
    <row r="84" spans="1:16">
      <c r="A84">
        <v>17600</v>
      </c>
      <c r="B84">
        <v>31400</v>
      </c>
      <c r="C84">
        <v>1200</v>
      </c>
      <c r="E84" t="s">
        <v>1405</v>
      </c>
      <c r="F84">
        <v>-36227</v>
      </c>
      <c r="G84">
        <v>-32785</v>
      </c>
      <c r="H84">
        <v>-38406.5</v>
      </c>
      <c r="I84">
        <v>-31221.5</v>
      </c>
      <c r="K84">
        <f t="shared" si="4"/>
        <v>38177</v>
      </c>
      <c r="L84">
        <f t="shared" si="5"/>
        <v>34735</v>
      </c>
      <c r="M84" s="3">
        <f t="shared" si="6"/>
        <v>36456</v>
      </c>
      <c r="N84" s="3">
        <f t="shared" si="7"/>
        <v>1721</v>
      </c>
      <c r="P84" t="s">
        <v>2531</v>
      </c>
    </row>
    <row r="85" spans="1:16">
      <c r="A85">
        <v>14363</v>
      </c>
      <c r="B85">
        <v>31360</v>
      </c>
      <c r="C85">
        <v>1251</v>
      </c>
      <c r="E85" t="s">
        <v>1406</v>
      </c>
      <c r="F85">
        <v>-36241.5</v>
      </c>
      <c r="G85">
        <v>-32753</v>
      </c>
      <c r="H85">
        <v>-38422</v>
      </c>
      <c r="I85">
        <v>-31160</v>
      </c>
      <c r="K85">
        <f t="shared" si="4"/>
        <v>38191.5</v>
      </c>
      <c r="L85">
        <f t="shared" si="5"/>
        <v>34703</v>
      </c>
      <c r="M85" s="3">
        <f t="shared" si="6"/>
        <v>36447.25</v>
      </c>
      <c r="N85" s="3">
        <f t="shared" si="7"/>
        <v>1744.25</v>
      </c>
      <c r="P85" t="s">
        <v>2531</v>
      </c>
    </row>
    <row r="86" spans="1:16">
      <c r="A86">
        <v>17602</v>
      </c>
      <c r="B86">
        <v>31300</v>
      </c>
      <c r="C86">
        <v>1200</v>
      </c>
      <c r="E86" t="s">
        <v>1407</v>
      </c>
      <c r="F86">
        <v>-36215.5</v>
      </c>
      <c r="G86">
        <v>-32735.5</v>
      </c>
      <c r="H86">
        <v>-38352</v>
      </c>
      <c r="I86">
        <v>-31158</v>
      </c>
      <c r="K86">
        <f t="shared" si="4"/>
        <v>38165.5</v>
      </c>
      <c r="L86">
        <f t="shared" si="5"/>
        <v>34685.5</v>
      </c>
      <c r="M86" s="3">
        <f t="shared" si="6"/>
        <v>36425.5</v>
      </c>
      <c r="N86" s="3">
        <f t="shared" si="7"/>
        <v>1740</v>
      </c>
      <c r="P86" t="s">
        <v>2531</v>
      </c>
    </row>
    <row r="87" spans="1:16">
      <c r="A87">
        <v>17555</v>
      </c>
      <c r="B87">
        <v>31300</v>
      </c>
      <c r="C87">
        <v>1200</v>
      </c>
      <c r="E87" t="s">
        <v>1408</v>
      </c>
      <c r="F87">
        <v>-36221.5</v>
      </c>
      <c r="G87">
        <v>-32733.5</v>
      </c>
      <c r="H87">
        <v>-38352</v>
      </c>
      <c r="I87">
        <v>-31153.5</v>
      </c>
      <c r="K87">
        <f t="shared" si="4"/>
        <v>38171.5</v>
      </c>
      <c r="L87">
        <f t="shared" si="5"/>
        <v>34683.5</v>
      </c>
      <c r="M87" s="3">
        <f t="shared" si="6"/>
        <v>36427.5</v>
      </c>
      <c r="N87" s="3">
        <f t="shared" si="7"/>
        <v>1744</v>
      </c>
      <c r="P87" t="s">
        <v>2531</v>
      </c>
    </row>
    <row r="88" spans="1:16">
      <c r="A88">
        <v>17539</v>
      </c>
      <c r="B88">
        <v>31200</v>
      </c>
      <c r="C88">
        <v>1200</v>
      </c>
      <c r="E88" t="s">
        <v>1409</v>
      </c>
      <c r="F88">
        <v>-36217</v>
      </c>
      <c r="G88">
        <v>-32688.5</v>
      </c>
      <c r="H88">
        <v>-38317</v>
      </c>
      <c r="I88">
        <v>-31062</v>
      </c>
      <c r="K88">
        <f t="shared" si="4"/>
        <v>38167</v>
      </c>
      <c r="L88">
        <f t="shared" si="5"/>
        <v>34638.5</v>
      </c>
      <c r="M88" s="3">
        <f t="shared" si="6"/>
        <v>36402.75</v>
      </c>
      <c r="N88" s="3">
        <f t="shared" si="7"/>
        <v>1764.25</v>
      </c>
      <c r="P88" t="s">
        <v>2531</v>
      </c>
    </row>
    <row r="89" spans="1:16">
      <c r="A89">
        <v>17554</v>
      </c>
      <c r="B89">
        <v>31200</v>
      </c>
      <c r="C89">
        <v>1200</v>
      </c>
      <c r="E89" t="s">
        <v>1410</v>
      </c>
      <c r="F89">
        <v>-36226.5</v>
      </c>
      <c r="G89">
        <v>-32691.5</v>
      </c>
      <c r="H89">
        <v>-38308.5</v>
      </c>
      <c r="I89">
        <v>-31041</v>
      </c>
      <c r="K89">
        <f t="shared" si="4"/>
        <v>38176.5</v>
      </c>
      <c r="L89">
        <f t="shared" si="5"/>
        <v>34641.5</v>
      </c>
      <c r="M89" s="3">
        <f t="shared" si="6"/>
        <v>36409</v>
      </c>
      <c r="N89" s="3">
        <f t="shared" si="7"/>
        <v>1767.5</v>
      </c>
      <c r="P89" t="s">
        <v>2531</v>
      </c>
    </row>
    <row r="90" spans="1:16">
      <c r="A90">
        <v>22574</v>
      </c>
      <c r="B90">
        <v>31100</v>
      </c>
      <c r="C90">
        <v>1200</v>
      </c>
      <c r="E90" t="s">
        <v>1411</v>
      </c>
      <c r="F90">
        <v>-36222.5</v>
      </c>
      <c r="G90">
        <v>-32639.5</v>
      </c>
      <c r="H90">
        <v>-37707</v>
      </c>
      <c r="I90">
        <v>-30859</v>
      </c>
      <c r="K90">
        <f t="shared" si="4"/>
        <v>38172.5</v>
      </c>
      <c r="L90">
        <f t="shared" si="5"/>
        <v>34589.5</v>
      </c>
      <c r="M90" s="3">
        <f t="shared" si="6"/>
        <v>36381</v>
      </c>
      <c r="N90" s="3">
        <f t="shared" si="7"/>
        <v>1791.5</v>
      </c>
      <c r="P90" t="s">
        <v>2531</v>
      </c>
    </row>
    <row r="91" spans="1:16">
      <c r="A91">
        <v>14907</v>
      </c>
      <c r="B91">
        <v>30485</v>
      </c>
      <c r="C91">
        <v>437</v>
      </c>
      <c r="E91" t="s">
        <v>1404</v>
      </c>
      <c r="F91">
        <v>-34250.5</v>
      </c>
      <c r="G91">
        <v>-32727</v>
      </c>
      <c r="H91">
        <v>-34271</v>
      </c>
      <c r="I91">
        <v>-32406</v>
      </c>
      <c r="K91">
        <f t="shared" si="4"/>
        <v>36200.5</v>
      </c>
      <c r="L91">
        <f t="shared" si="5"/>
        <v>34677</v>
      </c>
      <c r="M91" s="3">
        <f t="shared" si="6"/>
        <v>35438.75</v>
      </c>
      <c r="N91" s="3">
        <f t="shared" si="7"/>
        <v>761.75</v>
      </c>
      <c r="P91" t="s">
        <v>2531</v>
      </c>
    </row>
    <row r="92" spans="1:16">
      <c r="A92">
        <v>17538</v>
      </c>
      <c r="B92">
        <v>30000</v>
      </c>
      <c r="C92">
        <v>1000</v>
      </c>
      <c r="E92" t="s">
        <v>1412</v>
      </c>
      <c r="F92">
        <v>-34258</v>
      </c>
      <c r="G92">
        <v>-30985.5</v>
      </c>
      <c r="H92">
        <v>-35329</v>
      </c>
      <c r="I92">
        <v>-28610.5</v>
      </c>
      <c r="K92">
        <f t="shared" si="4"/>
        <v>36208</v>
      </c>
      <c r="L92">
        <f t="shared" si="5"/>
        <v>32935.5</v>
      </c>
      <c r="M92" s="3">
        <f t="shared" si="6"/>
        <v>34571.75</v>
      </c>
      <c r="N92" s="3">
        <f t="shared" si="7"/>
        <v>1636.25</v>
      </c>
      <c r="P92" t="s">
        <v>2531</v>
      </c>
    </row>
    <row r="93" spans="1:16">
      <c r="A93">
        <v>17584</v>
      </c>
      <c r="B93">
        <v>29180</v>
      </c>
      <c r="C93">
        <v>950</v>
      </c>
      <c r="E93" t="s">
        <v>1413</v>
      </c>
      <c r="F93">
        <v>-32744.5</v>
      </c>
      <c r="G93">
        <v>-29568.5</v>
      </c>
      <c r="H93">
        <v>-34251.5</v>
      </c>
      <c r="I93">
        <v>-28289</v>
      </c>
      <c r="K93">
        <f t="shared" si="4"/>
        <v>34694.5</v>
      </c>
      <c r="L93">
        <f t="shared" si="5"/>
        <v>31518.5</v>
      </c>
      <c r="M93" s="3">
        <f t="shared" si="6"/>
        <v>33106.5</v>
      </c>
      <c r="N93" s="3">
        <f t="shared" si="7"/>
        <v>1588</v>
      </c>
      <c r="P93" t="s">
        <v>2531</v>
      </c>
    </row>
    <row r="94" spans="1:16">
      <c r="A94">
        <v>14907</v>
      </c>
      <c r="B94">
        <v>29104</v>
      </c>
      <c r="C94">
        <v>465</v>
      </c>
      <c r="E94" t="s">
        <v>1404</v>
      </c>
      <c r="F94">
        <v>-32620</v>
      </c>
      <c r="G94">
        <v>-30255</v>
      </c>
      <c r="H94">
        <v>-33232.5</v>
      </c>
      <c r="I94">
        <v>-28652.5</v>
      </c>
      <c r="K94">
        <f t="shared" si="4"/>
        <v>34570</v>
      </c>
      <c r="L94">
        <f t="shared" si="5"/>
        <v>32205</v>
      </c>
      <c r="M94" s="3">
        <f t="shared" si="6"/>
        <v>33387.5</v>
      </c>
      <c r="N94" s="3">
        <f t="shared" si="7"/>
        <v>1182.5</v>
      </c>
      <c r="P94" t="s">
        <v>2531</v>
      </c>
    </row>
    <row r="95" spans="1:16">
      <c r="A95">
        <v>25997</v>
      </c>
      <c r="B95">
        <v>28440</v>
      </c>
      <c r="C95">
        <v>850</v>
      </c>
      <c r="E95" t="s">
        <v>1414</v>
      </c>
      <c r="F95">
        <v>-32085.5</v>
      </c>
      <c r="G95">
        <v>-28491.5</v>
      </c>
      <c r="H95">
        <v>-32707</v>
      </c>
      <c r="I95">
        <v>-28195</v>
      </c>
      <c r="K95">
        <f t="shared" si="4"/>
        <v>34035.5</v>
      </c>
      <c r="L95">
        <f t="shared" si="5"/>
        <v>30441.5</v>
      </c>
      <c r="M95" s="3">
        <f t="shared" si="6"/>
        <v>32238.5</v>
      </c>
      <c r="N95" s="3">
        <f t="shared" si="7"/>
        <v>1797</v>
      </c>
      <c r="P95" t="s">
        <v>2531</v>
      </c>
    </row>
    <row r="96" spans="1:16">
      <c r="A96">
        <v>17566</v>
      </c>
      <c r="B96">
        <v>28400</v>
      </c>
      <c r="C96">
        <v>840</v>
      </c>
      <c r="E96" t="s">
        <v>1415</v>
      </c>
      <c r="F96">
        <v>-32065</v>
      </c>
      <c r="G96">
        <v>-28431</v>
      </c>
      <c r="H96">
        <v>-32685</v>
      </c>
      <c r="I96">
        <v>-28199.5</v>
      </c>
      <c r="K96">
        <f t="shared" si="4"/>
        <v>34015</v>
      </c>
      <c r="L96">
        <f t="shared" si="5"/>
        <v>30381</v>
      </c>
      <c r="M96" s="3">
        <f t="shared" si="6"/>
        <v>32198</v>
      </c>
      <c r="N96" s="3">
        <f t="shared" si="7"/>
        <v>1817</v>
      </c>
      <c r="P96" t="s">
        <v>2531</v>
      </c>
    </row>
    <row r="97" spans="1:16">
      <c r="A97">
        <v>17584</v>
      </c>
      <c r="B97">
        <v>28180</v>
      </c>
      <c r="C97">
        <v>950</v>
      </c>
      <c r="E97" t="s">
        <v>1413</v>
      </c>
      <c r="F97">
        <v>-31078</v>
      </c>
      <c r="G97">
        <v>-28230.5</v>
      </c>
      <c r="H97">
        <v>-32661.5</v>
      </c>
      <c r="I97">
        <v>-27959.5</v>
      </c>
      <c r="K97">
        <f t="shared" si="4"/>
        <v>33028</v>
      </c>
      <c r="L97">
        <f t="shared" si="5"/>
        <v>30180.5</v>
      </c>
      <c r="M97" s="3">
        <f t="shared" si="6"/>
        <v>31604.25</v>
      </c>
      <c r="N97" s="3">
        <f t="shared" si="7"/>
        <v>1423.75</v>
      </c>
      <c r="P97" t="s">
        <v>2531</v>
      </c>
    </row>
    <row r="98" spans="1:16">
      <c r="A98">
        <v>17616</v>
      </c>
      <c r="B98">
        <v>28020</v>
      </c>
      <c r="C98">
        <v>810</v>
      </c>
      <c r="E98" t="s">
        <v>1416</v>
      </c>
      <c r="F98">
        <v>-30830</v>
      </c>
      <c r="G98">
        <v>-28230.5</v>
      </c>
      <c r="H98">
        <v>-32317</v>
      </c>
      <c r="I98">
        <v>-27945.5</v>
      </c>
      <c r="K98">
        <f t="shared" si="4"/>
        <v>32780</v>
      </c>
      <c r="L98">
        <f t="shared" si="5"/>
        <v>30180.5</v>
      </c>
      <c r="M98" s="3">
        <f t="shared" si="6"/>
        <v>31480.25</v>
      </c>
      <c r="N98" s="3">
        <f t="shared" si="7"/>
        <v>1299.75</v>
      </c>
      <c r="P98" t="s">
        <v>2531</v>
      </c>
    </row>
    <row r="99" spans="1:16">
      <c r="A99">
        <v>26012</v>
      </c>
      <c r="B99">
        <v>27630</v>
      </c>
      <c r="C99">
        <v>770</v>
      </c>
      <c r="E99" t="s">
        <v>1417</v>
      </c>
      <c r="F99">
        <v>-30492</v>
      </c>
      <c r="G99">
        <v>-27949.5</v>
      </c>
      <c r="H99">
        <v>-32199.5</v>
      </c>
      <c r="I99">
        <v>-27784.5</v>
      </c>
      <c r="K99">
        <f t="shared" si="4"/>
        <v>32442</v>
      </c>
      <c r="L99">
        <f t="shared" si="5"/>
        <v>29899.5</v>
      </c>
      <c r="M99" s="3">
        <f t="shared" si="6"/>
        <v>31170.75</v>
      </c>
      <c r="N99" s="3">
        <f t="shared" si="7"/>
        <v>1271.25</v>
      </c>
      <c r="P99" t="s">
        <v>2531</v>
      </c>
    </row>
    <row r="100" spans="1:16">
      <c r="A100">
        <v>17549</v>
      </c>
      <c r="B100">
        <v>27490</v>
      </c>
      <c r="C100">
        <v>750</v>
      </c>
      <c r="E100" t="s">
        <v>1418</v>
      </c>
      <c r="F100">
        <v>-30396.5</v>
      </c>
      <c r="G100">
        <v>-27928</v>
      </c>
      <c r="H100">
        <v>-32159.5</v>
      </c>
      <c r="I100">
        <v>-27325.5</v>
      </c>
      <c r="K100">
        <f t="shared" si="4"/>
        <v>32346.5</v>
      </c>
      <c r="L100">
        <f t="shared" si="5"/>
        <v>29878</v>
      </c>
      <c r="M100" s="3">
        <f t="shared" si="6"/>
        <v>31112.25</v>
      </c>
      <c r="N100" s="3">
        <f t="shared" si="7"/>
        <v>1234.25</v>
      </c>
      <c r="P100" t="s">
        <v>2531</v>
      </c>
    </row>
    <row r="101" spans="1:16">
      <c r="A101">
        <v>14930</v>
      </c>
      <c r="B101">
        <v>27436</v>
      </c>
      <c r="C101">
        <v>308</v>
      </c>
      <c r="E101" t="s">
        <v>1419</v>
      </c>
      <c r="F101">
        <v>-29767</v>
      </c>
      <c r="G101">
        <v>-27965</v>
      </c>
      <c r="H101">
        <v>-29774.5</v>
      </c>
      <c r="I101">
        <v>-27944.5</v>
      </c>
      <c r="K101">
        <f t="shared" si="4"/>
        <v>31717</v>
      </c>
      <c r="L101">
        <f t="shared" si="5"/>
        <v>29915</v>
      </c>
      <c r="M101" s="3">
        <f t="shared" si="6"/>
        <v>30816</v>
      </c>
      <c r="N101" s="3">
        <f t="shared" si="7"/>
        <v>901</v>
      </c>
      <c r="P101" t="s">
        <v>2531</v>
      </c>
    </row>
    <row r="102" spans="1:16">
      <c r="A102">
        <v>26029</v>
      </c>
      <c r="B102">
        <v>27180</v>
      </c>
      <c r="C102">
        <v>730</v>
      </c>
      <c r="E102" t="s">
        <v>1420</v>
      </c>
      <c r="F102">
        <v>-29777</v>
      </c>
      <c r="G102">
        <v>-27783</v>
      </c>
      <c r="H102">
        <v>-31577</v>
      </c>
      <c r="I102">
        <v>-27209.5</v>
      </c>
      <c r="K102">
        <f t="shared" si="4"/>
        <v>31727</v>
      </c>
      <c r="L102">
        <f t="shared" si="5"/>
        <v>29733</v>
      </c>
      <c r="M102" s="3">
        <f t="shared" si="6"/>
        <v>30730</v>
      </c>
      <c r="N102" s="3">
        <f t="shared" si="7"/>
        <v>997</v>
      </c>
      <c r="P102" t="s">
        <v>2531</v>
      </c>
    </row>
    <row r="103" spans="1:16">
      <c r="A103">
        <v>17569</v>
      </c>
      <c r="B103">
        <v>26800</v>
      </c>
      <c r="C103">
        <v>690</v>
      </c>
      <c r="E103" t="s">
        <v>1421</v>
      </c>
      <c r="F103">
        <v>-29767</v>
      </c>
      <c r="G103">
        <v>-27216.5</v>
      </c>
      <c r="H103">
        <v>-30828.5</v>
      </c>
      <c r="I103">
        <v>-27182.5</v>
      </c>
      <c r="K103">
        <f t="shared" si="4"/>
        <v>31717</v>
      </c>
      <c r="L103">
        <f t="shared" si="5"/>
        <v>29166.5</v>
      </c>
      <c r="M103" s="3">
        <f t="shared" si="6"/>
        <v>30441.75</v>
      </c>
      <c r="N103" s="3">
        <f t="shared" si="7"/>
        <v>1275.25</v>
      </c>
      <c r="P103" t="s">
        <v>2531</v>
      </c>
    </row>
    <row r="104" spans="1:16">
      <c r="A104">
        <v>26022</v>
      </c>
      <c r="B104">
        <v>26050</v>
      </c>
      <c r="C104">
        <v>690</v>
      </c>
      <c r="E104" t="s">
        <v>1422</v>
      </c>
      <c r="F104">
        <v>-27958</v>
      </c>
      <c r="G104">
        <v>-27114</v>
      </c>
      <c r="H104">
        <v>-29768.5</v>
      </c>
      <c r="I104">
        <v>-26776.5</v>
      </c>
      <c r="K104">
        <f t="shared" si="4"/>
        <v>29908</v>
      </c>
      <c r="L104">
        <f t="shared" si="5"/>
        <v>29064</v>
      </c>
      <c r="M104" s="3">
        <f t="shared" si="6"/>
        <v>29486</v>
      </c>
      <c r="N104" s="3">
        <f t="shared" si="7"/>
        <v>422</v>
      </c>
      <c r="P104" t="s">
        <v>2531</v>
      </c>
    </row>
    <row r="105" spans="1:16">
      <c r="A105">
        <v>14855</v>
      </c>
      <c r="B105">
        <v>26022</v>
      </c>
      <c r="C105">
        <v>640</v>
      </c>
      <c r="E105" t="s">
        <v>1423</v>
      </c>
      <c r="F105">
        <v>-27919.5</v>
      </c>
      <c r="G105">
        <v>-27203.5</v>
      </c>
      <c r="H105">
        <v>-29763</v>
      </c>
      <c r="I105">
        <v>-26783</v>
      </c>
      <c r="K105">
        <f t="shared" si="4"/>
        <v>29869.5</v>
      </c>
      <c r="L105">
        <f t="shared" si="5"/>
        <v>29153.5</v>
      </c>
      <c r="M105" s="3">
        <f t="shared" si="6"/>
        <v>29511.5</v>
      </c>
      <c r="N105" s="3">
        <f t="shared" si="7"/>
        <v>358</v>
      </c>
      <c r="P105" t="s">
        <v>2531</v>
      </c>
    </row>
    <row r="106" spans="1:16">
      <c r="A106">
        <v>22577</v>
      </c>
      <c r="B106">
        <v>25560</v>
      </c>
      <c r="C106">
        <v>600</v>
      </c>
      <c r="E106" t="s">
        <v>1424</v>
      </c>
      <c r="F106">
        <v>-27766.5</v>
      </c>
      <c r="G106">
        <v>-26867</v>
      </c>
      <c r="H106">
        <v>-28175.5</v>
      </c>
      <c r="I106">
        <v>-26523.5</v>
      </c>
      <c r="K106">
        <f t="shared" si="4"/>
        <v>29716.5</v>
      </c>
      <c r="L106">
        <f t="shared" si="5"/>
        <v>28817</v>
      </c>
      <c r="M106" s="3">
        <f t="shared" si="6"/>
        <v>29266.75</v>
      </c>
      <c r="N106" s="3">
        <f t="shared" si="7"/>
        <v>449.75</v>
      </c>
      <c r="P106" t="s">
        <v>2531</v>
      </c>
    </row>
    <row r="107" spans="1:16">
      <c r="A107">
        <v>14870</v>
      </c>
      <c r="B107">
        <v>25362</v>
      </c>
      <c r="C107">
        <v>584</v>
      </c>
      <c r="E107" t="s">
        <v>1425</v>
      </c>
      <c r="F107">
        <v>-27747</v>
      </c>
      <c r="G107">
        <v>-26812</v>
      </c>
      <c r="H107">
        <v>-27946</v>
      </c>
      <c r="I107">
        <v>-25757.5</v>
      </c>
      <c r="K107">
        <f t="shared" si="4"/>
        <v>29697</v>
      </c>
      <c r="L107">
        <f t="shared" si="5"/>
        <v>28762</v>
      </c>
      <c r="M107" s="3">
        <f t="shared" si="6"/>
        <v>29229.5</v>
      </c>
      <c r="N107" s="3">
        <f t="shared" si="7"/>
        <v>467.5</v>
      </c>
      <c r="P107" t="s">
        <v>2531</v>
      </c>
    </row>
    <row r="108" spans="1:16">
      <c r="A108">
        <v>14933</v>
      </c>
      <c r="B108">
        <v>24730</v>
      </c>
      <c r="C108">
        <v>224</v>
      </c>
      <c r="E108" t="s">
        <v>1426</v>
      </c>
      <c r="F108">
        <v>-27102</v>
      </c>
      <c r="G108">
        <v>-26551</v>
      </c>
      <c r="H108">
        <v>-27195.5</v>
      </c>
      <c r="I108">
        <v>-25760.5</v>
      </c>
      <c r="K108">
        <f t="shared" si="4"/>
        <v>29052</v>
      </c>
      <c r="L108">
        <f t="shared" si="5"/>
        <v>28501</v>
      </c>
      <c r="M108" s="3">
        <f t="shared" si="6"/>
        <v>28776.5</v>
      </c>
      <c r="N108" s="3">
        <f t="shared" si="7"/>
        <v>275.5</v>
      </c>
      <c r="P108" t="s">
        <v>2531</v>
      </c>
    </row>
    <row r="109" spans="1:16">
      <c r="A109">
        <v>14347</v>
      </c>
      <c r="B109">
        <v>24609</v>
      </c>
      <c r="C109">
        <v>247</v>
      </c>
      <c r="E109" t="s">
        <v>1427</v>
      </c>
      <c r="F109">
        <v>-27101</v>
      </c>
      <c r="G109">
        <v>-26356</v>
      </c>
      <c r="H109">
        <v>-27177.5</v>
      </c>
      <c r="I109">
        <v>-25750</v>
      </c>
      <c r="K109">
        <f t="shared" si="4"/>
        <v>29051</v>
      </c>
      <c r="L109">
        <f t="shared" si="5"/>
        <v>28306</v>
      </c>
      <c r="M109" s="3">
        <f t="shared" si="6"/>
        <v>28678.5</v>
      </c>
      <c r="N109" s="3">
        <f t="shared" si="7"/>
        <v>372.5</v>
      </c>
      <c r="P109" t="s">
        <v>2531</v>
      </c>
    </row>
    <row r="110" spans="1:16">
      <c r="A110">
        <v>14854</v>
      </c>
      <c r="B110">
        <v>24249</v>
      </c>
      <c r="C110">
        <v>521</v>
      </c>
      <c r="E110" t="s">
        <v>1428</v>
      </c>
      <c r="F110">
        <v>-26777</v>
      </c>
      <c r="G110">
        <v>-25744.5</v>
      </c>
      <c r="H110">
        <v>-27178.5</v>
      </c>
      <c r="I110">
        <v>-25397.5</v>
      </c>
      <c r="K110">
        <f t="shared" si="4"/>
        <v>28727</v>
      </c>
      <c r="L110">
        <f t="shared" si="5"/>
        <v>27694.5</v>
      </c>
      <c r="M110" s="3">
        <f t="shared" si="6"/>
        <v>28210.75</v>
      </c>
      <c r="N110" s="3">
        <f t="shared" si="7"/>
        <v>516.25</v>
      </c>
      <c r="P110" t="s">
        <v>2531</v>
      </c>
    </row>
    <row r="111" spans="1:16">
      <c r="A111">
        <v>26013</v>
      </c>
      <c r="B111">
        <v>24193</v>
      </c>
      <c r="C111">
        <v>510</v>
      </c>
      <c r="E111" t="s">
        <v>1429</v>
      </c>
      <c r="F111">
        <v>-26765.5</v>
      </c>
      <c r="G111">
        <v>-25740.5</v>
      </c>
      <c r="H111">
        <v>-27166</v>
      </c>
      <c r="I111">
        <v>-25396</v>
      </c>
      <c r="K111">
        <f t="shared" si="4"/>
        <v>28715.5</v>
      </c>
      <c r="L111">
        <f t="shared" si="5"/>
        <v>27690.5</v>
      </c>
      <c r="M111" s="3">
        <f t="shared" si="6"/>
        <v>28203</v>
      </c>
      <c r="N111" s="3">
        <f t="shared" si="7"/>
        <v>512.5</v>
      </c>
      <c r="P111" t="s">
        <v>2531</v>
      </c>
    </row>
    <row r="112" spans="1:16">
      <c r="A112">
        <v>14881</v>
      </c>
      <c r="B112">
        <v>23808</v>
      </c>
      <c r="C112">
        <v>487</v>
      </c>
      <c r="E112" t="s">
        <v>1430</v>
      </c>
      <c r="F112">
        <v>-26506</v>
      </c>
      <c r="G112">
        <v>-25478.5</v>
      </c>
      <c r="H112">
        <v>-26807.5</v>
      </c>
      <c r="I112">
        <v>-25189.5</v>
      </c>
      <c r="K112">
        <f t="shared" si="4"/>
        <v>28456</v>
      </c>
      <c r="L112">
        <f t="shared" si="5"/>
        <v>27428.5</v>
      </c>
      <c r="M112" s="3">
        <f t="shared" si="6"/>
        <v>27942.25</v>
      </c>
      <c r="N112" s="3">
        <f t="shared" si="7"/>
        <v>513.75</v>
      </c>
      <c r="P112" t="s">
        <v>2531</v>
      </c>
    </row>
    <row r="113" spans="1:16">
      <c r="A113">
        <v>14864</v>
      </c>
      <c r="B113">
        <v>23222</v>
      </c>
      <c r="C113">
        <v>453</v>
      </c>
      <c r="E113" t="s">
        <v>1431</v>
      </c>
      <c r="F113">
        <v>-25871</v>
      </c>
      <c r="G113">
        <v>-24706</v>
      </c>
      <c r="H113">
        <v>-26504.5</v>
      </c>
      <c r="I113">
        <v>-24560</v>
      </c>
      <c r="K113">
        <f t="shared" si="4"/>
        <v>27821</v>
      </c>
      <c r="L113">
        <f t="shared" si="5"/>
        <v>26656</v>
      </c>
      <c r="M113" s="3">
        <f t="shared" si="6"/>
        <v>27238.5</v>
      </c>
      <c r="N113" s="3">
        <f t="shared" si="7"/>
        <v>582.5</v>
      </c>
      <c r="P113" t="s">
        <v>2531</v>
      </c>
    </row>
    <row r="114" spans="1:16">
      <c r="A114">
        <v>17574</v>
      </c>
      <c r="B114">
        <v>23150</v>
      </c>
      <c r="C114">
        <v>460</v>
      </c>
      <c r="E114" t="s">
        <v>1432</v>
      </c>
      <c r="F114">
        <v>-25731.5</v>
      </c>
      <c r="G114">
        <v>-24699.5</v>
      </c>
      <c r="H114">
        <v>-26495</v>
      </c>
      <c r="I114">
        <v>-24170.5</v>
      </c>
      <c r="K114">
        <f t="shared" si="4"/>
        <v>27681.5</v>
      </c>
      <c r="L114">
        <f t="shared" si="5"/>
        <v>26649.5</v>
      </c>
      <c r="M114" s="3">
        <f t="shared" si="6"/>
        <v>27165.5</v>
      </c>
      <c r="N114" s="3">
        <f t="shared" si="7"/>
        <v>516</v>
      </c>
      <c r="P114" t="s">
        <v>2531</v>
      </c>
    </row>
    <row r="115" spans="1:16">
      <c r="A115">
        <v>14868</v>
      </c>
      <c r="B115">
        <v>23015</v>
      </c>
      <c r="C115">
        <v>449</v>
      </c>
      <c r="E115" t="s">
        <v>1433</v>
      </c>
      <c r="F115">
        <v>-25714</v>
      </c>
      <c r="G115">
        <v>-24697.5</v>
      </c>
      <c r="H115">
        <v>-26469.5</v>
      </c>
      <c r="I115">
        <v>-24133.5</v>
      </c>
      <c r="K115">
        <f t="shared" si="4"/>
        <v>27664</v>
      </c>
      <c r="L115">
        <f t="shared" si="5"/>
        <v>26647.5</v>
      </c>
      <c r="M115" s="3">
        <f t="shared" si="6"/>
        <v>27155.75</v>
      </c>
      <c r="N115" s="3">
        <f t="shared" si="7"/>
        <v>508.25</v>
      </c>
      <c r="P115" t="s">
        <v>2531</v>
      </c>
    </row>
    <row r="116" spans="1:16">
      <c r="A116">
        <v>14873</v>
      </c>
      <c r="B116">
        <v>22796</v>
      </c>
      <c r="C116">
        <v>456</v>
      </c>
      <c r="E116" t="s">
        <v>1434</v>
      </c>
      <c r="F116">
        <v>-25695.5</v>
      </c>
      <c r="G116">
        <v>-24564</v>
      </c>
      <c r="H116">
        <v>-25730</v>
      </c>
      <c r="I116">
        <v>-24109.5</v>
      </c>
      <c r="K116">
        <f t="shared" si="4"/>
        <v>27645.5</v>
      </c>
      <c r="L116">
        <f t="shared" si="5"/>
        <v>26514</v>
      </c>
      <c r="M116" s="3">
        <f t="shared" si="6"/>
        <v>27079.75</v>
      </c>
      <c r="N116" s="3">
        <f t="shared" si="7"/>
        <v>565.75</v>
      </c>
      <c r="P116" t="s">
        <v>2531</v>
      </c>
    </row>
    <row r="117" spans="1:16">
      <c r="A117">
        <v>14951</v>
      </c>
      <c r="B117">
        <v>22760</v>
      </c>
      <c r="C117">
        <v>430</v>
      </c>
      <c r="E117" t="s">
        <v>1435</v>
      </c>
      <c r="F117">
        <v>-25689</v>
      </c>
      <c r="G117">
        <v>-24561.5</v>
      </c>
      <c r="H117">
        <v>-25713.5</v>
      </c>
      <c r="I117">
        <v>-24131.5</v>
      </c>
      <c r="K117">
        <f t="shared" si="4"/>
        <v>27639</v>
      </c>
      <c r="L117">
        <f t="shared" si="5"/>
        <v>26511.5</v>
      </c>
      <c r="M117" s="3">
        <f t="shared" si="6"/>
        <v>27075.25</v>
      </c>
      <c r="N117" s="3">
        <f t="shared" si="7"/>
        <v>563.75</v>
      </c>
      <c r="P117" t="s">
        <v>2531</v>
      </c>
    </row>
    <row r="118" spans="1:16">
      <c r="A118">
        <v>14345</v>
      </c>
      <c r="B118">
        <v>22399</v>
      </c>
      <c r="C118">
        <v>253</v>
      </c>
      <c r="E118" t="s">
        <v>1436</v>
      </c>
      <c r="F118">
        <v>-25167</v>
      </c>
      <c r="G118">
        <v>-24153.5</v>
      </c>
      <c r="H118">
        <v>-25330.5</v>
      </c>
      <c r="I118">
        <v>-24130</v>
      </c>
      <c r="K118">
        <f t="shared" si="4"/>
        <v>27117</v>
      </c>
      <c r="L118">
        <f t="shared" si="5"/>
        <v>26103.5</v>
      </c>
      <c r="M118" s="3">
        <f t="shared" si="6"/>
        <v>26610.25</v>
      </c>
      <c r="N118" s="3">
        <f t="shared" si="7"/>
        <v>506.75</v>
      </c>
      <c r="P118" t="s">
        <v>2531</v>
      </c>
    </row>
    <row r="119" spans="1:16">
      <c r="A119">
        <v>14917</v>
      </c>
      <c r="B119">
        <v>21848</v>
      </c>
      <c r="C119">
        <v>175</v>
      </c>
      <c r="E119" t="s">
        <v>1437</v>
      </c>
      <c r="F119">
        <v>-24511</v>
      </c>
      <c r="G119">
        <v>-23905.5</v>
      </c>
      <c r="H119">
        <v>-24541</v>
      </c>
      <c r="I119">
        <v>-23644.5</v>
      </c>
      <c r="K119">
        <f t="shared" si="4"/>
        <v>26461</v>
      </c>
      <c r="L119">
        <f t="shared" si="5"/>
        <v>25855.5</v>
      </c>
      <c r="M119" s="3">
        <f t="shared" si="6"/>
        <v>26158.25</v>
      </c>
      <c r="N119" s="3">
        <f t="shared" si="7"/>
        <v>302.75</v>
      </c>
      <c r="P119" t="s">
        <v>2531</v>
      </c>
    </row>
    <row r="120" spans="1:16">
      <c r="A120">
        <v>14943</v>
      </c>
      <c r="B120">
        <v>21705</v>
      </c>
      <c r="C120">
        <v>180</v>
      </c>
      <c r="E120" t="s">
        <v>1438</v>
      </c>
      <c r="F120">
        <v>-24113.5</v>
      </c>
      <c r="G120">
        <v>-23677</v>
      </c>
      <c r="H120">
        <v>-24523</v>
      </c>
      <c r="I120">
        <v>-23518.5</v>
      </c>
      <c r="K120">
        <f t="shared" si="4"/>
        <v>26063.5</v>
      </c>
      <c r="L120">
        <f t="shared" si="5"/>
        <v>25627</v>
      </c>
      <c r="M120" s="3">
        <f t="shared" si="6"/>
        <v>25845.25</v>
      </c>
      <c r="N120" s="3">
        <f t="shared" si="7"/>
        <v>218.25</v>
      </c>
      <c r="P120" t="s">
        <v>2531</v>
      </c>
    </row>
    <row r="121" spans="1:16">
      <c r="A121">
        <v>14349</v>
      </c>
      <c r="B121">
        <v>21331</v>
      </c>
      <c r="C121">
        <v>633</v>
      </c>
      <c r="E121" t="s">
        <v>1439</v>
      </c>
      <c r="F121">
        <v>-24505.5</v>
      </c>
      <c r="G121">
        <v>-22859</v>
      </c>
      <c r="H121">
        <v>-25166</v>
      </c>
      <c r="I121">
        <v>-22030</v>
      </c>
      <c r="K121">
        <f t="shared" si="4"/>
        <v>26455.5</v>
      </c>
      <c r="L121">
        <f t="shared" si="5"/>
        <v>24809</v>
      </c>
      <c r="M121" s="3">
        <f t="shared" si="6"/>
        <v>25632.25</v>
      </c>
      <c r="N121" s="3">
        <f t="shared" si="7"/>
        <v>823.25</v>
      </c>
      <c r="P121" t="s">
        <v>2531</v>
      </c>
    </row>
    <row r="122" spans="1:16">
      <c r="A122">
        <v>26035</v>
      </c>
      <c r="B122">
        <v>20780</v>
      </c>
      <c r="C122">
        <v>340</v>
      </c>
      <c r="E122" t="s">
        <v>1440</v>
      </c>
      <c r="F122">
        <v>-23482</v>
      </c>
      <c r="G122">
        <v>-22555.5</v>
      </c>
      <c r="H122">
        <v>-23870</v>
      </c>
      <c r="I122">
        <v>-22006.5</v>
      </c>
      <c r="K122">
        <f t="shared" si="4"/>
        <v>25432</v>
      </c>
      <c r="L122">
        <f t="shared" si="5"/>
        <v>24505.5</v>
      </c>
      <c r="M122" s="3">
        <f t="shared" si="6"/>
        <v>24968.75</v>
      </c>
      <c r="N122" s="3">
        <f t="shared" si="7"/>
        <v>463.25</v>
      </c>
      <c r="P122" t="s">
        <v>2531</v>
      </c>
    </row>
    <row r="123" spans="1:16">
      <c r="A123">
        <v>14960</v>
      </c>
      <c r="B123">
        <v>20350</v>
      </c>
      <c r="C123">
        <v>330</v>
      </c>
      <c r="E123" t="s">
        <v>1441</v>
      </c>
      <c r="F123">
        <v>-22855</v>
      </c>
      <c r="G123">
        <v>-22002</v>
      </c>
      <c r="H123">
        <v>-23094.5</v>
      </c>
      <c r="I123">
        <v>-21597.5</v>
      </c>
      <c r="K123">
        <f t="shared" si="4"/>
        <v>24805</v>
      </c>
      <c r="L123">
        <f t="shared" si="5"/>
        <v>23952</v>
      </c>
      <c r="M123" s="3">
        <f t="shared" si="6"/>
        <v>24378.5</v>
      </c>
      <c r="N123" s="3">
        <f t="shared" si="7"/>
        <v>426.5</v>
      </c>
      <c r="P123" t="s">
        <v>2531</v>
      </c>
    </row>
    <row r="124" spans="1:16">
      <c r="A124">
        <v>26003</v>
      </c>
      <c r="B124">
        <v>20120</v>
      </c>
      <c r="C124">
        <v>350</v>
      </c>
      <c r="E124" t="s">
        <v>1442</v>
      </c>
      <c r="F124">
        <v>-22619</v>
      </c>
      <c r="G124">
        <v>-21661.5</v>
      </c>
      <c r="H124">
        <v>-23034.5</v>
      </c>
      <c r="I124">
        <v>-21434</v>
      </c>
      <c r="K124">
        <f t="shared" si="4"/>
        <v>24569</v>
      </c>
      <c r="L124">
        <f t="shared" si="5"/>
        <v>23611.5</v>
      </c>
      <c r="M124" s="3">
        <f t="shared" si="6"/>
        <v>24090.25</v>
      </c>
      <c r="N124" s="3">
        <f t="shared" si="7"/>
        <v>478.75</v>
      </c>
      <c r="P124" t="s">
        <v>2531</v>
      </c>
    </row>
    <row r="125" spans="1:16">
      <c r="A125">
        <v>17623</v>
      </c>
      <c r="B125">
        <v>19970</v>
      </c>
      <c r="C125">
        <v>350</v>
      </c>
      <c r="E125" t="s">
        <v>1443</v>
      </c>
      <c r="F125">
        <v>-22443.5</v>
      </c>
      <c r="G125">
        <v>-21533</v>
      </c>
      <c r="H125">
        <v>-22890</v>
      </c>
      <c r="I125">
        <v>-21388.5</v>
      </c>
      <c r="K125">
        <f t="shared" si="4"/>
        <v>24393.5</v>
      </c>
      <c r="L125">
        <f t="shared" si="5"/>
        <v>23483</v>
      </c>
      <c r="M125" s="3">
        <f t="shared" si="6"/>
        <v>23938.25</v>
      </c>
      <c r="N125" s="3">
        <f t="shared" si="7"/>
        <v>455.25</v>
      </c>
      <c r="P125" t="s">
        <v>2531</v>
      </c>
    </row>
    <row r="126" spans="1:16">
      <c r="A126">
        <v>14924</v>
      </c>
      <c r="B126">
        <v>19878</v>
      </c>
      <c r="C126">
        <v>141</v>
      </c>
      <c r="E126" t="s">
        <v>1444</v>
      </c>
      <c r="F126">
        <v>-21985</v>
      </c>
      <c r="G126">
        <v>-21595.5</v>
      </c>
      <c r="H126">
        <v>-22309</v>
      </c>
      <c r="I126">
        <v>-21453</v>
      </c>
      <c r="K126">
        <f t="shared" si="4"/>
        <v>23935</v>
      </c>
      <c r="L126">
        <f t="shared" si="5"/>
        <v>23545.5</v>
      </c>
      <c r="M126" s="3">
        <f t="shared" si="6"/>
        <v>23740.25</v>
      </c>
      <c r="N126" s="3">
        <f t="shared" si="7"/>
        <v>194.75</v>
      </c>
      <c r="P126" t="s">
        <v>2531</v>
      </c>
    </row>
    <row r="127" spans="1:16">
      <c r="A127">
        <v>26018</v>
      </c>
      <c r="B127">
        <v>19870</v>
      </c>
      <c r="C127">
        <v>310</v>
      </c>
      <c r="E127" t="s">
        <v>1445</v>
      </c>
      <c r="F127">
        <v>-22307.5</v>
      </c>
      <c r="G127">
        <v>-21449.5</v>
      </c>
      <c r="H127">
        <v>-22677.5</v>
      </c>
      <c r="I127">
        <v>-21153</v>
      </c>
      <c r="K127">
        <f t="shared" si="4"/>
        <v>24257.5</v>
      </c>
      <c r="L127">
        <f t="shared" si="5"/>
        <v>23399.5</v>
      </c>
      <c r="M127" s="3">
        <f t="shared" si="6"/>
        <v>23828.5</v>
      </c>
      <c r="N127" s="3">
        <f t="shared" si="7"/>
        <v>429</v>
      </c>
      <c r="P127" t="s">
        <v>2531</v>
      </c>
    </row>
    <row r="128" spans="1:16">
      <c r="A128">
        <v>14356</v>
      </c>
      <c r="B128">
        <v>19763</v>
      </c>
      <c r="C128">
        <v>307</v>
      </c>
      <c r="E128" t="s">
        <v>1446</v>
      </c>
      <c r="F128">
        <v>-22271.5</v>
      </c>
      <c r="G128">
        <v>-21418</v>
      </c>
      <c r="H128">
        <v>-22593</v>
      </c>
      <c r="I128">
        <v>-21094.5</v>
      </c>
      <c r="K128">
        <f t="shared" si="4"/>
        <v>24221.5</v>
      </c>
      <c r="L128">
        <f t="shared" si="5"/>
        <v>23368</v>
      </c>
      <c r="M128" s="3">
        <f t="shared" si="6"/>
        <v>23794.75</v>
      </c>
      <c r="N128" s="3">
        <f t="shared" si="7"/>
        <v>426.75</v>
      </c>
      <c r="P128" t="s">
        <v>2531</v>
      </c>
    </row>
    <row r="129" spans="1:16">
      <c r="A129">
        <v>14348</v>
      </c>
      <c r="B129">
        <v>19759</v>
      </c>
      <c r="C129">
        <v>197</v>
      </c>
      <c r="E129" t="s">
        <v>1447</v>
      </c>
      <c r="F129">
        <v>-21948.5</v>
      </c>
      <c r="G129">
        <v>-21519</v>
      </c>
      <c r="H129">
        <v>-22319</v>
      </c>
      <c r="I129">
        <v>-21394.5</v>
      </c>
      <c r="K129">
        <f t="shared" si="4"/>
        <v>23898.5</v>
      </c>
      <c r="L129">
        <f t="shared" si="5"/>
        <v>23469</v>
      </c>
      <c r="M129" s="3">
        <f t="shared" si="6"/>
        <v>23683.75</v>
      </c>
      <c r="N129" s="3">
        <f t="shared" si="7"/>
        <v>214.75</v>
      </c>
      <c r="P129" t="s">
        <v>2531</v>
      </c>
    </row>
    <row r="130" spans="1:16">
      <c r="A130">
        <v>17620</v>
      </c>
      <c r="B130">
        <v>19560</v>
      </c>
      <c r="C130">
        <v>330</v>
      </c>
      <c r="E130" t="s">
        <v>1448</v>
      </c>
      <c r="F130">
        <v>-21968</v>
      </c>
      <c r="G130">
        <v>-21123.5</v>
      </c>
      <c r="H130">
        <v>-22464</v>
      </c>
      <c r="I130">
        <v>-20811.5</v>
      </c>
      <c r="K130">
        <f t="shared" si="4"/>
        <v>23918</v>
      </c>
      <c r="L130">
        <f t="shared" si="5"/>
        <v>23073.5</v>
      </c>
      <c r="M130" s="3">
        <f t="shared" si="6"/>
        <v>23495.75</v>
      </c>
      <c r="N130" s="3">
        <f t="shared" si="7"/>
        <v>422.25</v>
      </c>
      <c r="P130" t="s">
        <v>2531</v>
      </c>
    </row>
    <row r="131" spans="1:16">
      <c r="A131">
        <v>14929</v>
      </c>
      <c r="B131">
        <v>19477</v>
      </c>
      <c r="C131">
        <v>173</v>
      </c>
      <c r="E131" t="s">
        <v>1449</v>
      </c>
      <c r="F131">
        <v>-21623.5</v>
      </c>
      <c r="G131">
        <v>-21111</v>
      </c>
      <c r="H131">
        <v>-21950</v>
      </c>
      <c r="I131">
        <v>-21073</v>
      </c>
      <c r="K131">
        <f t="shared" si="4"/>
        <v>23573.5</v>
      </c>
      <c r="L131">
        <f t="shared" si="5"/>
        <v>23061</v>
      </c>
      <c r="M131" s="3">
        <f t="shared" si="6"/>
        <v>23317.25</v>
      </c>
      <c r="N131" s="3">
        <f t="shared" si="7"/>
        <v>256.25</v>
      </c>
      <c r="P131" t="s">
        <v>2531</v>
      </c>
    </row>
    <row r="132" spans="1:16">
      <c r="A132">
        <v>14344</v>
      </c>
      <c r="B132">
        <v>19447</v>
      </c>
      <c r="C132">
        <v>162</v>
      </c>
      <c r="E132" t="s">
        <v>1450</v>
      </c>
      <c r="F132">
        <v>-21564.5</v>
      </c>
      <c r="G132">
        <v>-21114</v>
      </c>
      <c r="H132">
        <v>-21934.5</v>
      </c>
      <c r="I132">
        <v>-21063.5</v>
      </c>
      <c r="K132">
        <f t="shared" ref="K132:K154" si="8">-1*(F132-1950)</f>
        <v>23514.5</v>
      </c>
      <c r="L132">
        <f t="shared" ref="L132:L154" si="9">-1*(G132-1950)</f>
        <v>23064</v>
      </c>
      <c r="M132" s="3">
        <f t="shared" ref="M132:M154" si="10">(K132+L132)/2</f>
        <v>23289.25</v>
      </c>
      <c r="N132" s="3">
        <f t="shared" ref="N132:N154" si="11">M132-L132</f>
        <v>225.25</v>
      </c>
      <c r="P132" t="s">
        <v>2531</v>
      </c>
    </row>
    <row r="133" spans="1:16">
      <c r="A133">
        <v>14897</v>
      </c>
      <c r="B133">
        <v>19169</v>
      </c>
      <c r="C133">
        <v>138</v>
      </c>
      <c r="E133" t="s">
        <v>1451</v>
      </c>
      <c r="F133">
        <v>-21390</v>
      </c>
      <c r="G133">
        <v>-20872</v>
      </c>
      <c r="H133">
        <v>-21415.5</v>
      </c>
      <c r="I133">
        <v>-20683.5</v>
      </c>
      <c r="K133">
        <f t="shared" si="8"/>
        <v>23340</v>
      </c>
      <c r="L133">
        <f t="shared" si="9"/>
        <v>22822</v>
      </c>
      <c r="M133" s="3">
        <f t="shared" si="10"/>
        <v>23081</v>
      </c>
      <c r="N133" s="3">
        <f t="shared" si="11"/>
        <v>259</v>
      </c>
      <c r="P133" t="s">
        <v>2531</v>
      </c>
    </row>
    <row r="134" spans="1:16">
      <c r="A134">
        <v>14918</v>
      </c>
      <c r="B134">
        <v>19011</v>
      </c>
      <c r="C134">
        <v>132</v>
      </c>
      <c r="E134" t="s">
        <v>1452</v>
      </c>
      <c r="F134">
        <v>-21364.5</v>
      </c>
      <c r="G134">
        <v>-20806.5</v>
      </c>
      <c r="H134">
        <v>-21379.5</v>
      </c>
      <c r="I134">
        <v>-20608</v>
      </c>
      <c r="K134">
        <f t="shared" si="8"/>
        <v>23314.5</v>
      </c>
      <c r="L134">
        <f t="shared" si="9"/>
        <v>22756.5</v>
      </c>
      <c r="M134" s="3">
        <f t="shared" si="10"/>
        <v>23035.5</v>
      </c>
      <c r="N134" s="3">
        <f t="shared" si="11"/>
        <v>279</v>
      </c>
      <c r="P134" t="s">
        <v>2531</v>
      </c>
    </row>
    <row r="135" spans="1:16">
      <c r="A135">
        <v>14350</v>
      </c>
      <c r="B135">
        <v>18691</v>
      </c>
      <c r="C135">
        <v>427</v>
      </c>
      <c r="E135" t="s">
        <v>1453</v>
      </c>
      <c r="F135">
        <v>-21357.5</v>
      </c>
      <c r="G135">
        <v>-19951.5</v>
      </c>
      <c r="H135">
        <v>-21465.5</v>
      </c>
      <c r="I135">
        <v>-19591</v>
      </c>
      <c r="K135">
        <f t="shared" si="8"/>
        <v>23307.5</v>
      </c>
      <c r="L135">
        <f t="shared" si="9"/>
        <v>21901.5</v>
      </c>
      <c r="M135" s="3">
        <f t="shared" si="10"/>
        <v>22604.5</v>
      </c>
      <c r="N135" s="3">
        <f t="shared" si="11"/>
        <v>703</v>
      </c>
      <c r="P135" t="s">
        <v>2531</v>
      </c>
    </row>
    <row r="136" spans="1:16">
      <c r="A136">
        <v>14935</v>
      </c>
      <c r="B136">
        <v>18379</v>
      </c>
      <c r="C136">
        <v>124</v>
      </c>
      <c r="E136" t="s">
        <v>1454</v>
      </c>
      <c r="F136">
        <v>-20538.5</v>
      </c>
      <c r="G136">
        <v>-19938</v>
      </c>
      <c r="H136">
        <v>-20555</v>
      </c>
      <c r="I136">
        <v>-19870</v>
      </c>
      <c r="K136">
        <f t="shared" si="8"/>
        <v>22488.5</v>
      </c>
      <c r="L136">
        <f t="shared" si="9"/>
        <v>21888</v>
      </c>
      <c r="M136" s="3">
        <f t="shared" si="10"/>
        <v>22188.25</v>
      </c>
      <c r="N136" s="3">
        <f t="shared" si="11"/>
        <v>300.25</v>
      </c>
      <c r="P136" t="s">
        <v>2531</v>
      </c>
    </row>
    <row r="137" spans="1:16">
      <c r="A137">
        <v>26021</v>
      </c>
      <c r="B137">
        <v>18140</v>
      </c>
      <c r="C137">
        <v>280</v>
      </c>
      <c r="E137" t="s">
        <v>1455</v>
      </c>
      <c r="F137">
        <v>-20527.5</v>
      </c>
      <c r="G137">
        <v>-19598</v>
      </c>
      <c r="H137">
        <v>-20602</v>
      </c>
      <c r="I137">
        <v>-19029</v>
      </c>
      <c r="K137">
        <f t="shared" si="8"/>
        <v>22477.5</v>
      </c>
      <c r="L137">
        <f t="shared" si="9"/>
        <v>21548</v>
      </c>
      <c r="M137" s="3">
        <f t="shared" si="10"/>
        <v>22012.75</v>
      </c>
      <c r="N137" s="3">
        <f t="shared" si="11"/>
        <v>464.75</v>
      </c>
      <c r="P137" t="s">
        <v>2531</v>
      </c>
    </row>
    <row r="138" spans="1:16">
      <c r="A138">
        <v>14956</v>
      </c>
      <c r="B138">
        <v>18120</v>
      </c>
      <c r="C138">
        <v>260</v>
      </c>
      <c r="E138" t="s">
        <v>1456</v>
      </c>
      <c r="F138">
        <v>-20522</v>
      </c>
      <c r="G138">
        <v>-19584.5</v>
      </c>
      <c r="H138">
        <v>-20577.5</v>
      </c>
      <c r="I138">
        <v>-19038</v>
      </c>
      <c r="K138">
        <f t="shared" si="8"/>
        <v>22472</v>
      </c>
      <c r="L138">
        <f t="shared" si="9"/>
        <v>21534.5</v>
      </c>
      <c r="M138" s="3">
        <f t="shared" si="10"/>
        <v>22003.25</v>
      </c>
      <c r="N138" s="3">
        <f t="shared" si="11"/>
        <v>468.75</v>
      </c>
      <c r="P138" t="s">
        <v>2531</v>
      </c>
    </row>
    <row r="139" spans="1:16">
      <c r="A139">
        <v>26004</v>
      </c>
      <c r="B139">
        <v>18090</v>
      </c>
      <c r="C139">
        <v>250</v>
      </c>
      <c r="E139" t="s">
        <v>1457</v>
      </c>
      <c r="F139">
        <v>-20515.5</v>
      </c>
      <c r="G139">
        <v>-19556</v>
      </c>
      <c r="H139">
        <v>-20564.5</v>
      </c>
      <c r="I139">
        <v>-19038</v>
      </c>
      <c r="K139">
        <f t="shared" si="8"/>
        <v>22465.5</v>
      </c>
      <c r="L139">
        <f t="shared" si="9"/>
        <v>21506</v>
      </c>
      <c r="M139" s="3">
        <f t="shared" si="10"/>
        <v>21985.75</v>
      </c>
      <c r="N139" s="3">
        <f t="shared" si="11"/>
        <v>479.75</v>
      </c>
      <c r="P139" t="s">
        <v>2531</v>
      </c>
    </row>
    <row r="140" spans="1:16">
      <c r="A140">
        <v>14890</v>
      </c>
      <c r="B140">
        <v>18041</v>
      </c>
      <c r="C140">
        <v>275</v>
      </c>
      <c r="E140" t="s">
        <v>1458</v>
      </c>
      <c r="F140">
        <v>-20515.5</v>
      </c>
      <c r="G140">
        <v>-19490</v>
      </c>
      <c r="H140">
        <v>-20564.5</v>
      </c>
      <c r="I140">
        <v>-19015</v>
      </c>
      <c r="K140">
        <f t="shared" si="8"/>
        <v>22465.5</v>
      </c>
      <c r="L140">
        <f t="shared" si="9"/>
        <v>21440</v>
      </c>
      <c r="M140" s="3">
        <f t="shared" si="10"/>
        <v>21952.75</v>
      </c>
      <c r="N140" s="3">
        <f t="shared" si="11"/>
        <v>512.75</v>
      </c>
      <c r="P140" t="s">
        <v>2531</v>
      </c>
    </row>
    <row r="141" spans="1:16">
      <c r="A141">
        <v>14922</v>
      </c>
      <c r="B141">
        <v>17437</v>
      </c>
      <c r="C141">
        <v>132</v>
      </c>
      <c r="E141" t="s">
        <v>1459</v>
      </c>
      <c r="F141">
        <v>-19416</v>
      </c>
      <c r="G141">
        <v>-18673</v>
      </c>
      <c r="H141">
        <v>-19446.5</v>
      </c>
      <c r="I141">
        <v>-18657</v>
      </c>
      <c r="K141">
        <f t="shared" si="8"/>
        <v>21366</v>
      </c>
      <c r="L141">
        <f t="shared" si="9"/>
        <v>20623</v>
      </c>
      <c r="M141" s="3">
        <f t="shared" si="10"/>
        <v>20994.5</v>
      </c>
      <c r="N141" s="3">
        <f t="shared" si="11"/>
        <v>371.5</v>
      </c>
      <c r="P141" t="s">
        <v>2531</v>
      </c>
    </row>
    <row r="142" spans="1:16">
      <c r="A142">
        <v>14936</v>
      </c>
      <c r="B142">
        <v>17354</v>
      </c>
      <c r="C142">
        <v>143</v>
      </c>
      <c r="E142" t="s">
        <v>1460</v>
      </c>
      <c r="F142">
        <v>-19239</v>
      </c>
      <c r="G142">
        <v>-18653</v>
      </c>
      <c r="H142">
        <v>-19448</v>
      </c>
      <c r="I142">
        <v>-18618.5</v>
      </c>
      <c r="K142">
        <f t="shared" si="8"/>
        <v>21189</v>
      </c>
      <c r="L142">
        <f t="shared" si="9"/>
        <v>20603</v>
      </c>
      <c r="M142" s="3">
        <f t="shared" si="10"/>
        <v>20896</v>
      </c>
      <c r="N142" s="3">
        <f t="shared" si="11"/>
        <v>293</v>
      </c>
      <c r="P142" t="s">
        <v>2531</v>
      </c>
    </row>
    <row r="143" spans="1:16">
      <c r="A143">
        <v>17571</v>
      </c>
      <c r="B143">
        <v>16940</v>
      </c>
      <c r="C143">
        <v>210</v>
      </c>
      <c r="E143" t="s">
        <v>1461</v>
      </c>
      <c r="F143">
        <v>-18646.5</v>
      </c>
      <c r="G143">
        <v>-18168.5</v>
      </c>
      <c r="H143">
        <v>-19240.5</v>
      </c>
      <c r="I143">
        <v>-17915</v>
      </c>
      <c r="K143">
        <f t="shared" si="8"/>
        <v>20596.5</v>
      </c>
      <c r="L143">
        <f t="shared" si="9"/>
        <v>20118.5</v>
      </c>
      <c r="M143" s="3">
        <f t="shared" si="10"/>
        <v>20357.5</v>
      </c>
      <c r="N143" s="3">
        <f t="shared" si="11"/>
        <v>239</v>
      </c>
      <c r="P143" t="s">
        <v>2531</v>
      </c>
    </row>
    <row r="144" spans="1:16">
      <c r="A144">
        <v>14896</v>
      </c>
      <c r="B144">
        <v>16789</v>
      </c>
      <c r="C144">
        <v>108</v>
      </c>
      <c r="E144" t="s">
        <v>1462</v>
      </c>
      <c r="F144">
        <v>-18389.5</v>
      </c>
      <c r="G144">
        <v>-18119.5</v>
      </c>
      <c r="H144">
        <v>-18586</v>
      </c>
      <c r="I144">
        <v>-18034.5</v>
      </c>
      <c r="K144">
        <f t="shared" si="8"/>
        <v>20339.5</v>
      </c>
      <c r="L144">
        <f t="shared" si="9"/>
        <v>20069.5</v>
      </c>
      <c r="M144" s="3">
        <f t="shared" si="10"/>
        <v>20204.5</v>
      </c>
      <c r="N144" s="3">
        <f t="shared" si="11"/>
        <v>135</v>
      </c>
      <c r="P144" t="s">
        <v>2531</v>
      </c>
    </row>
    <row r="145" spans="1:16">
      <c r="A145">
        <v>14955</v>
      </c>
      <c r="B145">
        <v>16370</v>
      </c>
      <c r="C145">
        <v>210</v>
      </c>
      <c r="E145" t="s">
        <v>1463</v>
      </c>
      <c r="F145">
        <v>-18034.5</v>
      </c>
      <c r="G145">
        <v>-17440</v>
      </c>
      <c r="H145">
        <v>-18334</v>
      </c>
      <c r="I145">
        <v>-17078.5</v>
      </c>
      <c r="K145">
        <f t="shared" si="8"/>
        <v>19984.5</v>
      </c>
      <c r="L145">
        <f t="shared" si="9"/>
        <v>19390</v>
      </c>
      <c r="M145" s="3">
        <f t="shared" si="10"/>
        <v>19687.25</v>
      </c>
      <c r="N145" s="3">
        <f t="shared" si="11"/>
        <v>297.25</v>
      </c>
      <c r="P145" t="s">
        <v>2531</v>
      </c>
    </row>
    <row r="146" spans="1:16">
      <c r="A146">
        <v>14364</v>
      </c>
      <c r="B146">
        <v>16319</v>
      </c>
      <c r="C146">
        <v>292</v>
      </c>
      <c r="E146" t="s">
        <v>1464</v>
      </c>
      <c r="F146">
        <v>-18050.5</v>
      </c>
      <c r="G146">
        <v>-17263.5</v>
      </c>
      <c r="H146">
        <v>-18371.5</v>
      </c>
      <c r="I146">
        <v>-16989.5</v>
      </c>
      <c r="K146">
        <f t="shared" si="8"/>
        <v>20000.5</v>
      </c>
      <c r="L146">
        <f t="shared" si="9"/>
        <v>19213.5</v>
      </c>
      <c r="M146" s="3">
        <f t="shared" si="10"/>
        <v>19607</v>
      </c>
      <c r="N146" s="3">
        <f t="shared" si="11"/>
        <v>393.5</v>
      </c>
      <c r="P146" t="s">
        <v>2531</v>
      </c>
    </row>
    <row r="147" spans="1:16">
      <c r="A147">
        <v>14899</v>
      </c>
      <c r="B147">
        <v>16243</v>
      </c>
      <c r="C147">
        <v>105</v>
      </c>
      <c r="E147" t="s">
        <v>1465</v>
      </c>
      <c r="F147">
        <v>-17814.5</v>
      </c>
      <c r="G147">
        <v>-17388</v>
      </c>
      <c r="H147">
        <v>-17910</v>
      </c>
      <c r="I147">
        <v>-17230.5</v>
      </c>
      <c r="K147">
        <f t="shared" si="8"/>
        <v>19764.5</v>
      </c>
      <c r="L147">
        <f t="shared" si="9"/>
        <v>19338</v>
      </c>
      <c r="M147" s="3">
        <f t="shared" si="10"/>
        <v>19551.25</v>
      </c>
      <c r="N147" s="3">
        <f t="shared" si="11"/>
        <v>213.25</v>
      </c>
      <c r="P147" t="s">
        <v>2531</v>
      </c>
    </row>
    <row r="148" spans="1:16">
      <c r="A148">
        <v>17576</v>
      </c>
      <c r="B148">
        <v>16170</v>
      </c>
      <c r="C148">
        <v>210</v>
      </c>
      <c r="E148" t="s">
        <v>1466</v>
      </c>
      <c r="F148">
        <v>-17808.5</v>
      </c>
      <c r="G148">
        <v>-17059.5</v>
      </c>
      <c r="H148">
        <v>-18060</v>
      </c>
      <c r="I148">
        <v>-16970</v>
      </c>
      <c r="K148">
        <f t="shared" si="8"/>
        <v>19758.5</v>
      </c>
      <c r="L148">
        <f t="shared" si="9"/>
        <v>19009.5</v>
      </c>
      <c r="M148" s="3">
        <f t="shared" si="10"/>
        <v>19384</v>
      </c>
      <c r="N148" s="3">
        <f t="shared" si="11"/>
        <v>374.5</v>
      </c>
      <c r="P148" t="s">
        <v>2531</v>
      </c>
    </row>
    <row r="149" spans="1:16">
      <c r="A149">
        <v>14866</v>
      </c>
      <c r="B149">
        <v>16168</v>
      </c>
      <c r="C149">
        <v>209</v>
      </c>
      <c r="E149" t="s">
        <v>1467</v>
      </c>
      <c r="F149">
        <v>-17806</v>
      </c>
      <c r="G149">
        <v>-17059</v>
      </c>
      <c r="H149">
        <v>-18055.5</v>
      </c>
      <c r="I149">
        <v>-16970.5</v>
      </c>
      <c r="K149">
        <f t="shared" si="8"/>
        <v>19756</v>
      </c>
      <c r="L149">
        <f t="shared" si="9"/>
        <v>19009</v>
      </c>
      <c r="M149" s="3">
        <f t="shared" si="10"/>
        <v>19382.5</v>
      </c>
      <c r="N149" s="3">
        <f t="shared" si="11"/>
        <v>373.5</v>
      </c>
      <c r="P149" t="s">
        <v>2531</v>
      </c>
    </row>
    <row r="150" spans="1:16">
      <c r="A150">
        <v>14928</v>
      </c>
      <c r="B150">
        <v>15947</v>
      </c>
      <c r="C150">
        <v>121</v>
      </c>
      <c r="E150" t="s">
        <v>1468</v>
      </c>
      <c r="F150">
        <v>-17287</v>
      </c>
      <c r="G150">
        <v>-16998.5</v>
      </c>
      <c r="H150">
        <v>-17464.5</v>
      </c>
      <c r="I150">
        <v>-16906</v>
      </c>
      <c r="K150">
        <f t="shared" si="8"/>
        <v>19237</v>
      </c>
      <c r="L150">
        <f t="shared" si="9"/>
        <v>18948.5</v>
      </c>
      <c r="M150" s="3">
        <f t="shared" si="10"/>
        <v>19092.75</v>
      </c>
      <c r="N150" s="3">
        <f t="shared" si="11"/>
        <v>144.25</v>
      </c>
      <c r="P150" t="s">
        <v>2531</v>
      </c>
    </row>
    <row r="151" spans="1:16">
      <c r="A151">
        <v>14915</v>
      </c>
      <c r="B151">
        <v>15917</v>
      </c>
      <c r="C151">
        <v>106</v>
      </c>
      <c r="E151" t="s">
        <v>1469</v>
      </c>
      <c r="F151">
        <v>-17252.5</v>
      </c>
      <c r="G151">
        <v>-16986.5</v>
      </c>
      <c r="H151">
        <v>-17441</v>
      </c>
      <c r="I151">
        <v>-16913</v>
      </c>
      <c r="K151">
        <f t="shared" si="8"/>
        <v>19202.5</v>
      </c>
      <c r="L151">
        <f t="shared" si="9"/>
        <v>18936.5</v>
      </c>
      <c r="M151" s="3">
        <f t="shared" si="10"/>
        <v>19069.5</v>
      </c>
      <c r="N151" s="3">
        <f t="shared" si="11"/>
        <v>133</v>
      </c>
      <c r="P151" t="s">
        <v>2531</v>
      </c>
    </row>
    <row r="152" spans="1:16">
      <c r="A152">
        <v>14872</v>
      </c>
      <c r="B152">
        <v>15796</v>
      </c>
      <c r="C152">
        <v>195</v>
      </c>
      <c r="E152" t="s">
        <v>1470</v>
      </c>
      <c r="F152">
        <v>-17213</v>
      </c>
      <c r="G152">
        <v>-16797.5</v>
      </c>
      <c r="H152">
        <v>-17469</v>
      </c>
      <c r="I152">
        <v>-16697</v>
      </c>
      <c r="K152">
        <f t="shared" si="8"/>
        <v>19163</v>
      </c>
      <c r="L152">
        <f t="shared" si="9"/>
        <v>18747.5</v>
      </c>
      <c r="M152" s="3">
        <f t="shared" si="10"/>
        <v>18955.25</v>
      </c>
      <c r="N152" s="3">
        <f t="shared" si="11"/>
        <v>207.75</v>
      </c>
      <c r="P152" t="s">
        <v>2531</v>
      </c>
    </row>
    <row r="153" spans="1:16">
      <c r="A153">
        <v>26015</v>
      </c>
      <c r="B153">
        <v>15740</v>
      </c>
      <c r="C153">
        <v>230</v>
      </c>
      <c r="E153" t="s">
        <v>1471</v>
      </c>
      <c r="F153">
        <v>-17210</v>
      </c>
      <c r="G153">
        <v>-16743</v>
      </c>
      <c r="H153">
        <v>-17731.5</v>
      </c>
      <c r="I153">
        <v>-16545</v>
      </c>
      <c r="K153">
        <f t="shared" si="8"/>
        <v>19160</v>
      </c>
      <c r="L153">
        <f t="shared" si="9"/>
        <v>18693</v>
      </c>
      <c r="M153" s="3">
        <f t="shared" si="10"/>
        <v>18926.5</v>
      </c>
      <c r="N153" s="3">
        <f t="shared" si="11"/>
        <v>233.5</v>
      </c>
      <c r="P153" t="s">
        <v>2531</v>
      </c>
    </row>
    <row r="154" spans="1:16">
      <c r="A154">
        <v>22619</v>
      </c>
      <c r="B154">
        <v>15654</v>
      </c>
      <c r="C154">
        <v>218</v>
      </c>
      <c r="E154" t="s">
        <v>1472</v>
      </c>
      <c r="F154">
        <v>-17184</v>
      </c>
      <c r="G154">
        <v>-16679.5</v>
      </c>
      <c r="H154">
        <v>-17439.5</v>
      </c>
      <c r="I154">
        <v>-16227.5</v>
      </c>
      <c r="K154">
        <f t="shared" si="8"/>
        <v>19134</v>
      </c>
      <c r="L154">
        <f t="shared" si="9"/>
        <v>18629.5</v>
      </c>
      <c r="M154" s="3">
        <f t="shared" si="10"/>
        <v>18881.75</v>
      </c>
      <c r="N154" s="3">
        <f t="shared" si="11"/>
        <v>252.25</v>
      </c>
      <c r="P154" t="s">
        <v>2531</v>
      </c>
    </row>
    <row r="155" spans="1:16">
      <c r="A155">
        <v>14894</v>
      </c>
      <c r="B155">
        <v>15540</v>
      </c>
      <c r="C155">
        <v>145</v>
      </c>
      <c r="E155" t="s">
        <v>1473</v>
      </c>
      <c r="F155">
        <v>-16931.5</v>
      </c>
      <c r="G155">
        <v>-16686</v>
      </c>
      <c r="H155">
        <v>-17029.5</v>
      </c>
      <c r="I155">
        <v>-16219.5</v>
      </c>
      <c r="K155">
        <f t="shared" ref="K155:K200" si="12">-1*(F155-1950)</f>
        <v>18881.5</v>
      </c>
      <c r="L155">
        <f t="shared" ref="L155:L200" si="13">-1*(G155-1950)</f>
        <v>18636</v>
      </c>
      <c r="M155" s="3">
        <f t="shared" ref="M155:M200" si="14">(K155+L155)/2</f>
        <v>18758.75</v>
      </c>
      <c r="N155" s="3">
        <f t="shared" ref="N155:N200" si="15">M155-L155</f>
        <v>122.75</v>
      </c>
      <c r="P155" t="s">
        <v>2531</v>
      </c>
    </row>
    <row r="156" spans="1:16">
      <c r="A156">
        <v>14910</v>
      </c>
      <c r="B156">
        <v>15513</v>
      </c>
      <c r="C156">
        <v>192</v>
      </c>
      <c r="E156" t="s">
        <v>1474</v>
      </c>
      <c r="F156">
        <v>-16951.5</v>
      </c>
      <c r="G156">
        <v>-16588.5</v>
      </c>
      <c r="H156">
        <v>-17194.5</v>
      </c>
      <c r="I156">
        <v>-16089.5</v>
      </c>
      <c r="K156">
        <f t="shared" si="12"/>
        <v>18901.5</v>
      </c>
      <c r="L156">
        <f t="shared" si="13"/>
        <v>18538.5</v>
      </c>
      <c r="M156" s="3">
        <f t="shared" si="14"/>
        <v>18720</v>
      </c>
      <c r="N156" s="3">
        <f t="shared" si="15"/>
        <v>181.5</v>
      </c>
      <c r="P156" t="s">
        <v>2531</v>
      </c>
    </row>
    <row r="157" spans="1:16">
      <c r="A157">
        <v>14920</v>
      </c>
      <c r="B157">
        <v>15453</v>
      </c>
      <c r="C157">
        <v>99</v>
      </c>
      <c r="E157" t="s">
        <v>1475</v>
      </c>
      <c r="F157">
        <v>-16806.5</v>
      </c>
      <c r="G157">
        <v>-16594.5</v>
      </c>
      <c r="H157">
        <v>-16922.5</v>
      </c>
      <c r="I157">
        <v>-16238.5</v>
      </c>
      <c r="K157">
        <f t="shared" si="12"/>
        <v>18756.5</v>
      </c>
      <c r="L157">
        <f t="shared" si="13"/>
        <v>18544.5</v>
      </c>
      <c r="M157" s="3">
        <f t="shared" si="14"/>
        <v>18650.5</v>
      </c>
      <c r="N157" s="3">
        <f t="shared" si="15"/>
        <v>106</v>
      </c>
      <c r="P157" t="s">
        <v>2531</v>
      </c>
    </row>
    <row r="158" spans="1:16">
      <c r="A158">
        <v>14941</v>
      </c>
      <c r="B158">
        <v>15426</v>
      </c>
      <c r="C158">
        <v>98</v>
      </c>
      <c r="E158" t="s">
        <v>1476</v>
      </c>
      <c r="F158">
        <v>-16771.5</v>
      </c>
      <c r="G158">
        <v>-16590.5</v>
      </c>
      <c r="H158">
        <v>-16890</v>
      </c>
      <c r="I158">
        <v>-16204.5</v>
      </c>
      <c r="K158">
        <f t="shared" si="12"/>
        <v>18721.5</v>
      </c>
      <c r="L158">
        <f t="shared" si="13"/>
        <v>18540.5</v>
      </c>
      <c r="M158" s="3">
        <f t="shared" si="14"/>
        <v>18631</v>
      </c>
      <c r="N158" s="3">
        <f t="shared" si="15"/>
        <v>90.5</v>
      </c>
      <c r="P158" t="s">
        <v>2531</v>
      </c>
    </row>
    <row r="159" spans="1:16">
      <c r="A159">
        <v>14932</v>
      </c>
      <c r="B159">
        <v>15373</v>
      </c>
      <c r="C159">
        <v>101</v>
      </c>
      <c r="E159" t="s">
        <v>1477</v>
      </c>
      <c r="F159">
        <v>-16745.5</v>
      </c>
      <c r="G159">
        <v>-16554</v>
      </c>
      <c r="H159">
        <v>-16811</v>
      </c>
      <c r="I159">
        <v>-16114</v>
      </c>
      <c r="K159">
        <f t="shared" si="12"/>
        <v>18695.5</v>
      </c>
      <c r="L159">
        <f t="shared" si="13"/>
        <v>18504</v>
      </c>
      <c r="M159" s="3">
        <f t="shared" si="14"/>
        <v>18599.75</v>
      </c>
      <c r="N159" s="3">
        <f t="shared" si="15"/>
        <v>95.75</v>
      </c>
      <c r="P159" t="s">
        <v>2531</v>
      </c>
    </row>
    <row r="160" spans="1:16">
      <c r="A160">
        <v>14912</v>
      </c>
      <c r="B160">
        <v>15102</v>
      </c>
      <c r="C160">
        <v>135</v>
      </c>
      <c r="E160" t="s">
        <v>1478</v>
      </c>
      <c r="F160">
        <v>-16547</v>
      </c>
      <c r="G160">
        <v>-16077.5</v>
      </c>
      <c r="H160">
        <v>-16678.5</v>
      </c>
      <c r="I160">
        <v>-16044.5</v>
      </c>
      <c r="K160">
        <f t="shared" si="12"/>
        <v>18497</v>
      </c>
      <c r="L160">
        <f t="shared" si="13"/>
        <v>18027.5</v>
      </c>
      <c r="M160" s="3">
        <f t="shared" si="14"/>
        <v>18262.25</v>
      </c>
      <c r="N160" s="3">
        <f t="shared" si="15"/>
        <v>234.75</v>
      </c>
      <c r="P160" t="s">
        <v>2531</v>
      </c>
    </row>
    <row r="161" spans="1:16">
      <c r="A161" t="s">
        <v>793</v>
      </c>
      <c r="B161">
        <v>14830</v>
      </c>
      <c r="C161">
        <v>180</v>
      </c>
      <c r="E161" t="s">
        <v>1479</v>
      </c>
      <c r="F161">
        <v>-16516.5</v>
      </c>
      <c r="G161">
        <v>-15994.5</v>
      </c>
      <c r="H161">
        <v>-16546.5</v>
      </c>
      <c r="I161">
        <v>-15851.5</v>
      </c>
      <c r="K161">
        <f t="shared" si="12"/>
        <v>18466.5</v>
      </c>
      <c r="L161">
        <f t="shared" si="13"/>
        <v>17944.5</v>
      </c>
      <c r="M161" s="3">
        <f t="shared" si="14"/>
        <v>18205.5</v>
      </c>
      <c r="N161" s="3">
        <f t="shared" si="15"/>
        <v>261</v>
      </c>
      <c r="P161" t="s">
        <v>2531</v>
      </c>
    </row>
    <row r="162" spans="1:16">
      <c r="A162" t="s">
        <v>794</v>
      </c>
      <c r="B162">
        <v>14760</v>
      </c>
      <c r="C162">
        <v>170</v>
      </c>
      <c r="E162" t="s">
        <v>1480</v>
      </c>
      <c r="F162">
        <v>-16499.5</v>
      </c>
      <c r="G162">
        <v>-15964</v>
      </c>
      <c r="H162">
        <v>-16533</v>
      </c>
      <c r="I162">
        <v>-15806.5</v>
      </c>
      <c r="K162">
        <f t="shared" si="12"/>
        <v>18449.5</v>
      </c>
      <c r="L162">
        <f t="shared" si="13"/>
        <v>17914</v>
      </c>
      <c r="M162" s="3">
        <f t="shared" si="14"/>
        <v>18181.75</v>
      </c>
      <c r="N162" s="3">
        <f t="shared" si="15"/>
        <v>267.75</v>
      </c>
      <c r="P162" t="s">
        <v>2531</v>
      </c>
    </row>
    <row r="163" spans="1:16">
      <c r="A163" t="s">
        <v>795</v>
      </c>
      <c r="B163">
        <v>14679</v>
      </c>
      <c r="C163">
        <v>174</v>
      </c>
      <c r="E163" t="s">
        <v>1481</v>
      </c>
      <c r="F163">
        <v>-16475.5</v>
      </c>
      <c r="G163">
        <v>-15873.5</v>
      </c>
      <c r="H163">
        <v>-16524.5</v>
      </c>
      <c r="I163">
        <v>-15534.5</v>
      </c>
      <c r="K163">
        <f t="shared" si="12"/>
        <v>18425.5</v>
      </c>
      <c r="L163">
        <f t="shared" si="13"/>
        <v>17823.5</v>
      </c>
      <c r="M163" s="3">
        <f t="shared" si="14"/>
        <v>18124.5</v>
      </c>
      <c r="N163" s="3">
        <f t="shared" si="15"/>
        <v>301</v>
      </c>
      <c r="P163" t="s">
        <v>2531</v>
      </c>
    </row>
    <row r="164" spans="1:16">
      <c r="A164" t="s">
        <v>796</v>
      </c>
      <c r="B164">
        <v>14390</v>
      </c>
      <c r="C164">
        <v>92</v>
      </c>
      <c r="E164" t="s">
        <v>1482</v>
      </c>
      <c r="F164">
        <v>-15976.5</v>
      </c>
      <c r="G164">
        <v>-15773</v>
      </c>
      <c r="H164">
        <v>-16042.5</v>
      </c>
      <c r="I164">
        <v>-15515</v>
      </c>
      <c r="K164">
        <f t="shared" si="12"/>
        <v>17926.5</v>
      </c>
      <c r="L164">
        <f t="shared" si="13"/>
        <v>17723</v>
      </c>
      <c r="M164" s="3">
        <f t="shared" si="14"/>
        <v>17824.75</v>
      </c>
      <c r="N164" s="3">
        <f t="shared" si="15"/>
        <v>101.75</v>
      </c>
      <c r="P164" t="s">
        <v>2531</v>
      </c>
    </row>
    <row r="165" spans="1:16">
      <c r="A165" t="s">
        <v>797</v>
      </c>
      <c r="B165">
        <v>14372</v>
      </c>
      <c r="C165">
        <v>92</v>
      </c>
      <c r="E165" t="s">
        <v>1483</v>
      </c>
      <c r="F165">
        <v>-15987</v>
      </c>
      <c r="G165">
        <v>-15559.5</v>
      </c>
      <c r="H165">
        <v>-16039.5</v>
      </c>
      <c r="I165">
        <v>-15510</v>
      </c>
      <c r="K165">
        <f t="shared" si="12"/>
        <v>17937</v>
      </c>
      <c r="L165">
        <f t="shared" si="13"/>
        <v>17509.5</v>
      </c>
      <c r="M165" s="3">
        <f t="shared" si="14"/>
        <v>17723.25</v>
      </c>
      <c r="N165" s="3">
        <f t="shared" si="15"/>
        <v>213.75</v>
      </c>
      <c r="P165" t="s">
        <v>2531</v>
      </c>
    </row>
    <row r="166" spans="1:16">
      <c r="A166" t="s">
        <v>798</v>
      </c>
      <c r="B166">
        <v>14300</v>
      </c>
      <c r="C166">
        <v>170</v>
      </c>
      <c r="E166" t="s">
        <v>1484</v>
      </c>
      <c r="F166">
        <v>-15889</v>
      </c>
      <c r="G166">
        <v>-15483.5</v>
      </c>
      <c r="H166">
        <v>-16020</v>
      </c>
      <c r="I166">
        <v>-15434.5</v>
      </c>
      <c r="K166">
        <f t="shared" si="12"/>
        <v>17839</v>
      </c>
      <c r="L166">
        <f t="shared" si="13"/>
        <v>17433.5</v>
      </c>
      <c r="M166" s="3">
        <f t="shared" si="14"/>
        <v>17636.25</v>
      </c>
      <c r="N166" s="3">
        <f t="shared" si="15"/>
        <v>202.75</v>
      </c>
      <c r="P166" t="s">
        <v>2531</v>
      </c>
    </row>
    <row r="167" spans="1:16">
      <c r="A167">
        <v>26033</v>
      </c>
      <c r="B167">
        <v>14260</v>
      </c>
      <c r="C167">
        <v>160</v>
      </c>
      <c r="E167" t="s">
        <v>1485</v>
      </c>
      <c r="F167">
        <v>-15820.5</v>
      </c>
      <c r="G167">
        <v>-15464.5</v>
      </c>
      <c r="H167">
        <v>-16009</v>
      </c>
      <c r="I167">
        <v>-15428</v>
      </c>
      <c r="K167">
        <f t="shared" si="12"/>
        <v>17770.5</v>
      </c>
      <c r="L167">
        <f t="shared" si="13"/>
        <v>17414.5</v>
      </c>
      <c r="M167" s="3">
        <f t="shared" si="14"/>
        <v>17592.5</v>
      </c>
      <c r="N167" s="3">
        <f t="shared" si="15"/>
        <v>178</v>
      </c>
      <c r="P167" t="s">
        <v>2531</v>
      </c>
    </row>
    <row r="168" spans="1:16">
      <c r="A168" t="s">
        <v>799</v>
      </c>
      <c r="B168">
        <v>14115</v>
      </c>
      <c r="C168">
        <v>88</v>
      </c>
      <c r="E168" t="s">
        <v>1486</v>
      </c>
      <c r="F168">
        <v>-15759</v>
      </c>
      <c r="G168">
        <v>-15430.5</v>
      </c>
      <c r="H168">
        <v>-15777</v>
      </c>
      <c r="I168">
        <v>-15328.5</v>
      </c>
      <c r="K168">
        <f t="shared" si="12"/>
        <v>17709</v>
      </c>
      <c r="L168">
        <f t="shared" si="13"/>
        <v>17380.5</v>
      </c>
      <c r="M168" s="3">
        <f t="shared" si="14"/>
        <v>17544.75</v>
      </c>
      <c r="N168" s="3">
        <f t="shared" si="15"/>
        <v>164.25</v>
      </c>
      <c r="P168" t="s">
        <v>2531</v>
      </c>
    </row>
    <row r="169" spans="1:16">
      <c r="A169">
        <v>14900</v>
      </c>
      <c r="B169">
        <v>14115</v>
      </c>
      <c r="C169">
        <v>88</v>
      </c>
      <c r="E169" t="s">
        <v>1487</v>
      </c>
      <c r="F169">
        <v>-15759</v>
      </c>
      <c r="G169">
        <v>-15430.5</v>
      </c>
      <c r="H169">
        <v>-15777</v>
      </c>
      <c r="I169">
        <v>-15328.5</v>
      </c>
      <c r="K169">
        <f t="shared" si="12"/>
        <v>17709</v>
      </c>
      <c r="L169">
        <f t="shared" si="13"/>
        <v>17380.5</v>
      </c>
      <c r="M169" s="3">
        <f t="shared" si="14"/>
        <v>17544.75</v>
      </c>
      <c r="N169" s="3">
        <f t="shared" si="15"/>
        <v>164.25</v>
      </c>
      <c r="P169" t="s">
        <v>2531</v>
      </c>
    </row>
    <row r="170" spans="1:16">
      <c r="A170" t="s">
        <v>800</v>
      </c>
      <c r="B170">
        <v>14093</v>
      </c>
      <c r="C170">
        <v>163</v>
      </c>
      <c r="E170" t="s">
        <v>1488</v>
      </c>
      <c r="F170">
        <v>-15764</v>
      </c>
      <c r="G170">
        <v>-15421</v>
      </c>
      <c r="H170">
        <v>-15879</v>
      </c>
      <c r="I170">
        <v>-15304.5</v>
      </c>
      <c r="K170">
        <f t="shared" si="12"/>
        <v>17714</v>
      </c>
      <c r="L170">
        <f t="shared" si="13"/>
        <v>17371</v>
      </c>
      <c r="M170" s="3">
        <f t="shared" si="14"/>
        <v>17542.5</v>
      </c>
      <c r="N170" s="3">
        <f t="shared" si="15"/>
        <v>171.5</v>
      </c>
      <c r="P170" t="s">
        <v>2531</v>
      </c>
    </row>
    <row r="171" spans="1:16">
      <c r="A171" t="s">
        <v>801</v>
      </c>
      <c r="B171">
        <v>14023</v>
      </c>
      <c r="C171">
        <v>98</v>
      </c>
      <c r="E171" t="s">
        <v>1489</v>
      </c>
      <c r="F171">
        <v>-15748</v>
      </c>
      <c r="G171">
        <v>-15318.5</v>
      </c>
      <c r="H171">
        <v>-15761</v>
      </c>
      <c r="I171">
        <v>-15310</v>
      </c>
      <c r="K171">
        <f t="shared" si="12"/>
        <v>17698</v>
      </c>
      <c r="L171">
        <f t="shared" si="13"/>
        <v>17268.5</v>
      </c>
      <c r="M171" s="3">
        <f t="shared" si="14"/>
        <v>17483.25</v>
      </c>
      <c r="N171" s="3">
        <f t="shared" si="15"/>
        <v>214.75</v>
      </c>
      <c r="P171" t="s">
        <v>2531</v>
      </c>
    </row>
    <row r="172" spans="1:16">
      <c r="A172" t="s">
        <v>802</v>
      </c>
      <c r="B172">
        <v>13690</v>
      </c>
      <c r="C172">
        <v>190</v>
      </c>
      <c r="E172" t="s">
        <v>1490</v>
      </c>
      <c r="F172">
        <v>-15426</v>
      </c>
      <c r="G172">
        <v>-15093.5</v>
      </c>
      <c r="H172">
        <v>-15754</v>
      </c>
      <c r="I172">
        <v>-14460.5</v>
      </c>
      <c r="K172">
        <f t="shared" si="12"/>
        <v>17376</v>
      </c>
      <c r="L172">
        <f t="shared" si="13"/>
        <v>17043.5</v>
      </c>
      <c r="M172" s="3">
        <f t="shared" si="14"/>
        <v>17209.75</v>
      </c>
      <c r="N172" s="3">
        <f t="shared" si="15"/>
        <v>166.25</v>
      </c>
      <c r="P172" t="s">
        <v>2531</v>
      </c>
    </row>
    <row r="173" spans="1:16">
      <c r="A173" t="s">
        <v>803</v>
      </c>
      <c r="B173">
        <v>13661</v>
      </c>
      <c r="C173">
        <v>156</v>
      </c>
      <c r="E173" t="s">
        <v>1491</v>
      </c>
      <c r="F173">
        <v>-15411</v>
      </c>
      <c r="G173">
        <v>-15137</v>
      </c>
      <c r="H173">
        <v>-15440</v>
      </c>
      <c r="I173">
        <v>-14604.5</v>
      </c>
      <c r="K173">
        <f t="shared" si="12"/>
        <v>17361</v>
      </c>
      <c r="L173">
        <f t="shared" si="13"/>
        <v>17087</v>
      </c>
      <c r="M173" s="3">
        <f t="shared" si="14"/>
        <v>17224</v>
      </c>
      <c r="N173" s="3">
        <f t="shared" si="15"/>
        <v>137</v>
      </c>
      <c r="P173" t="s">
        <v>2531</v>
      </c>
    </row>
    <row r="174" spans="1:16">
      <c r="A174" t="s">
        <v>804</v>
      </c>
      <c r="B174">
        <v>13436</v>
      </c>
      <c r="C174">
        <v>87</v>
      </c>
      <c r="E174" t="s">
        <v>1492</v>
      </c>
      <c r="F174">
        <v>-15275</v>
      </c>
      <c r="G174">
        <v>-14842.5</v>
      </c>
      <c r="H174">
        <v>-15297.5</v>
      </c>
      <c r="I174">
        <v>-14472.5</v>
      </c>
      <c r="K174">
        <f t="shared" si="12"/>
        <v>17225</v>
      </c>
      <c r="L174">
        <f t="shared" si="13"/>
        <v>16792.5</v>
      </c>
      <c r="M174" s="3">
        <f t="shared" si="14"/>
        <v>17008.75</v>
      </c>
      <c r="N174" s="3">
        <f t="shared" si="15"/>
        <v>216.25</v>
      </c>
      <c r="P174" t="s">
        <v>2531</v>
      </c>
    </row>
    <row r="175" spans="1:16">
      <c r="A175" t="s">
        <v>805</v>
      </c>
      <c r="B175">
        <v>13410</v>
      </c>
      <c r="C175">
        <v>152</v>
      </c>
      <c r="E175" t="s">
        <v>1493</v>
      </c>
      <c r="F175">
        <v>-15288.5</v>
      </c>
      <c r="G175">
        <v>-14482.5</v>
      </c>
      <c r="H175">
        <v>-15390.5</v>
      </c>
      <c r="I175">
        <v>-13711</v>
      </c>
      <c r="K175">
        <f t="shared" si="12"/>
        <v>17238.5</v>
      </c>
      <c r="L175">
        <f t="shared" si="13"/>
        <v>16432.5</v>
      </c>
      <c r="M175" s="3">
        <f t="shared" si="14"/>
        <v>16835.5</v>
      </c>
      <c r="N175" s="3">
        <f t="shared" si="15"/>
        <v>403</v>
      </c>
      <c r="P175" t="s">
        <v>2531</v>
      </c>
    </row>
    <row r="176" spans="1:16">
      <c r="A176" t="s">
        <v>806</v>
      </c>
      <c r="B176">
        <v>13380</v>
      </c>
      <c r="C176">
        <v>88</v>
      </c>
      <c r="E176" t="s">
        <v>1494</v>
      </c>
      <c r="F176">
        <v>-15156.5</v>
      </c>
      <c r="G176">
        <v>-14819.5</v>
      </c>
      <c r="H176">
        <v>-15295</v>
      </c>
      <c r="I176">
        <v>-14441</v>
      </c>
      <c r="K176">
        <f t="shared" si="12"/>
        <v>17106.5</v>
      </c>
      <c r="L176">
        <f t="shared" si="13"/>
        <v>16769.5</v>
      </c>
      <c r="M176" s="3">
        <f t="shared" si="14"/>
        <v>16938</v>
      </c>
      <c r="N176" s="3">
        <f t="shared" si="15"/>
        <v>168.5</v>
      </c>
      <c r="P176" t="s">
        <v>2531</v>
      </c>
    </row>
    <row r="177" spans="1:16">
      <c r="A177" t="s">
        <v>807</v>
      </c>
      <c r="B177">
        <v>13339</v>
      </c>
      <c r="C177">
        <v>150</v>
      </c>
      <c r="E177" t="s">
        <v>1495</v>
      </c>
      <c r="F177">
        <v>-15283</v>
      </c>
      <c r="G177">
        <v>-14267</v>
      </c>
      <c r="H177">
        <v>-15294.5</v>
      </c>
      <c r="I177">
        <v>-13685.5</v>
      </c>
      <c r="K177">
        <f t="shared" si="12"/>
        <v>17233</v>
      </c>
      <c r="L177">
        <f t="shared" si="13"/>
        <v>16217</v>
      </c>
      <c r="M177" s="3">
        <f t="shared" si="14"/>
        <v>16725</v>
      </c>
      <c r="N177" s="3">
        <f t="shared" si="15"/>
        <v>508</v>
      </c>
      <c r="P177" t="s">
        <v>2531</v>
      </c>
    </row>
    <row r="178" spans="1:16">
      <c r="A178">
        <v>14346</v>
      </c>
      <c r="B178">
        <v>13315</v>
      </c>
      <c r="C178">
        <v>201</v>
      </c>
      <c r="E178" t="s">
        <v>1496</v>
      </c>
      <c r="F178">
        <v>-15198</v>
      </c>
      <c r="G178">
        <v>-14048.5</v>
      </c>
      <c r="H178">
        <v>-15302</v>
      </c>
      <c r="I178">
        <v>-13578</v>
      </c>
      <c r="K178">
        <f t="shared" si="12"/>
        <v>17148</v>
      </c>
      <c r="L178">
        <f t="shared" si="13"/>
        <v>15998.5</v>
      </c>
      <c r="M178" s="3">
        <f t="shared" si="14"/>
        <v>16573.25</v>
      </c>
      <c r="N178" s="3">
        <f t="shared" si="15"/>
        <v>574.75</v>
      </c>
      <c r="P178" t="s">
        <v>2531</v>
      </c>
    </row>
    <row r="179" spans="1:16">
      <c r="A179" t="s">
        <v>808</v>
      </c>
      <c r="B179">
        <v>13290</v>
      </c>
      <c r="C179">
        <v>140</v>
      </c>
      <c r="E179" t="s">
        <v>1497</v>
      </c>
      <c r="F179">
        <v>-15157</v>
      </c>
      <c r="G179">
        <v>-14156</v>
      </c>
      <c r="H179">
        <v>-15284</v>
      </c>
      <c r="I179">
        <v>-13669.5</v>
      </c>
      <c r="K179">
        <f t="shared" si="12"/>
        <v>17107</v>
      </c>
      <c r="L179">
        <f t="shared" si="13"/>
        <v>16106</v>
      </c>
      <c r="M179" s="3">
        <f t="shared" si="14"/>
        <v>16606.5</v>
      </c>
      <c r="N179" s="3">
        <f t="shared" si="15"/>
        <v>500.5</v>
      </c>
      <c r="P179" t="s">
        <v>2531</v>
      </c>
    </row>
    <row r="180" spans="1:16">
      <c r="A180">
        <v>14949</v>
      </c>
      <c r="B180">
        <v>13250</v>
      </c>
      <c r="C180">
        <v>170</v>
      </c>
      <c r="E180" t="s">
        <v>1498</v>
      </c>
      <c r="F180">
        <v>-15109</v>
      </c>
      <c r="G180">
        <v>-13974.5</v>
      </c>
      <c r="H180">
        <v>-15287.5</v>
      </c>
      <c r="I180">
        <v>-13569</v>
      </c>
      <c r="K180">
        <f t="shared" si="12"/>
        <v>17059</v>
      </c>
      <c r="L180">
        <f t="shared" si="13"/>
        <v>15924.5</v>
      </c>
      <c r="M180" s="3">
        <f t="shared" si="14"/>
        <v>16491.75</v>
      </c>
      <c r="N180" s="3">
        <f t="shared" si="15"/>
        <v>567.25</v>
      </c>
      <c r="P180" t="s">
        <v>2531</v>
      </c>
    </row>
    <row r="181" spans="1:16">
      <c r="A181" t="s">
        <v>809</v>
      </c>
      <c r="B181">
        <v>13226</v>
      </c>
      <c r="C181">
        <v>85</v>
      </c>
      <c r="E181" t="s">
        <v>1499</v>
      </c>
      <c r="F181">
        <v>-14994</v>
      </c>
      <c r="G181">
        <v>-14091</v>
      </c>
      <c r="H181">
        <v>-15092</v>
      </c>
      <c r="I181">
        <v>-13684</v>
      </c>
      <c r="K181">
        <f t="shared" si="12"/>
        <v>16944</v>
      </c>
      <c r="L181">
        <f t="shared" si="13"/>
        <v>16041</v>
      </c>
      <c r="M181" s="3">
        <f t="shared" si="14"/>
        <v>16492.5</v>
      </c>
      <c r="N181" s="3">
        <f t="shared" si="15"/>
        <v>451.5</v>
      </c>
      <c r="P181" t="s">
        <v>2531</v>
      </c>
    </row>
    <row r="182" spans="1:16">
      <c r="A182" t="s">
        <v>810</v>
      </c>
      <c r="B182">
        <v>13060</v>
      </c>
      <c r="C182">
        <v>150</v>
      </c>
      <c r="E182" t="s">
        <v>1500</v>
      </c>
      <c r="F182">
        <v>-14768</v>
      </c>
      <c r="G182">
        <v>-13569</v>
      </c>
      <c r="H182">
        <v>-14960.5</v>
      </c>
      <c r="I182">
        <v>-13177.5</v>
      </c>
      <c r="K182">
        <f t="shared" si="12"/>
        <v>16718</v>
      </c>
      <c r="L182">
        <f t="shared" si="13"/>
        <v>15519</v>
      </c>
      <c r="M182" s="3">
        <f t="shared" si="14"/>
        <v>16118.5</v>
      </c>
      <c r="N182" s="3">
        <f t="shared" si="15"/>
        <v>599.5</v>
      </c>
      <c r="P182" t="s">
        <v>2531</v>
      </c>
    </row>
    <row r="183" spans="1:16">
      <c r="A183" t="s">
        <v>811</v>
      </c>
      <c r="B183">
        <v>12884</v>
      </c>
      <c r="C183">
        <v>124</v>
      </c>
      <c r="E183" t="s">
        <v>1501</v>
      </c>
      <c r="F183">
        <v>-14717.5</v>
      </c>
      <c r="G183">
        <v>-13130</v>
      </c>
      <c r="H183">
        <v>-14764.5</v>
      </c>
      <c r="I183">
        <v>-12859</v>
      </c>
      <c r="K183">
        <f t="shared" si="12"/>
        <v>16667.5</v>
      </c>
      <c r="L183">
        <f t="shared" si="13"/>
        <v>15080</v>
      </c>
      <c r="M183" s="3">
        <f t="shared" si="14"/>
        <v>15873.75</v>
      </c>
      <c r="N183" s="3">
        <f t="shared" si="15"/>
        <v>793.75</v>
      </c>
      <c r="P183" t="s">
        <v>2531</v>
      </c>
    </row>
    <row r="184" spans="1:16">
      <c r="A184" t="s">
        <v>812</v>
      </c>
      <c r="B184">
        <v>12677</v>
      </c>
      <c r="C184">
        <v>142</v>
      </c>
      <c r="E184" t="s">
        <v>1502</v>
      </c>
      <c r="F184">
        <v>-13409.5</v>
      </c>
      <c r="G184">
        <v>-12488.5</v>
      </c>
      <c r="H184">
        <v>-13658</v>
      </c>
      <c r="I184">
        <v>-12159.5</v>
      </c>
      <c r="K184">
        <f t="shared" si="12"/>
        <v>15359.5</v>
      </c>
      <c r="L184">
        <f t="shared" si="13"/>
        <v>14438.5</v>
      </c>
      <c r="M184" s="3">
        <f t="shared" si="14"/>
        <v>14899</v>
      </c>
      <c r="N184" s="3">
        <f t="shared" si="15"/>
        <v>460.5</v>
      </c>
      <c r="P184" t="s">
        <v>2531</v>
      </c>
    </row>
    <row r="185" spans="1:16">
      <c r="A185" t="s">
        <v>813</v>
      </c>
      <c r="B185">
        <v>12576</v>
      </c>
      <c r="C185">
        <v>147</v>
      </c>
      <c r="E185" t="s">
        <v>1503</v>
      </c>
      <c r="F185">
        <v>-13131</v>
      </c>
      <c r="G185">
        <v>-12469.5</v>
      </c>
      <c r="H185">
        <v>-13428</v>
      </c>
      <c r="I185">
        <v>-12031.5</v>
      </c>
      <c r="K185">
        <f t="shared" si="12"/>
        <v>15081</v>
      </c>
      <c r="L185">
        <f t="shared" si="13"/>
        <v>14419.5</v>
      </c>
      <c r="M185" s="3">
        <f t="shared" si="14"/>
        <v>14750.25</v>
      </c>
      <c r="N185" s="3">
        <f t="shared" si="15"/>
        <v>330.75</v>
      </c>
      <c r="P185" t="s">
        <v>2531</v>
      </c>
    </row>
    <row r="186" spans="1:16">
      <c r="A186" t="s">
        <v>814</v>
      </c>
      <c r="B186">
        <v>12508</v>
      </c>
      <c r="C186">
        <v>145</v>
      </c>
      <c r="E186" t="s">
        <v>1504</v>
      </c>
      <c r="F186">
        <v>-13079.5</v>
      </c>
      <c r="G186">
        <v>-12371.5</v>
      </c>
      <c r="H186">
        <v>-13179</v>
      </c>
      <c r="I186">
        <v>-11977.5</v>
      </c>
      <c r="K186">
        <f t="shared" si="12"/>
        <v>15029.5</v>
      </c>
      <c r="L186">
        <f t="shared" si="13"/>
        <v>14321.5</v>
      </c>
      <c r="M186" s="3">
        <f t="shared" si="14"/>
        <v>14675.5</v>
      </c>
      <c r="N186" s="3">
        <f t="shared" si="15"/>
        <v>354</v>
      </c>
      <c r="P186" t="s">
        <v>2531</v>
      </c>
    </row>
    <row r="187" spans="1:16">
      <c r="A187" t="s">
        <v>815</v>
      </c>
      <c r="B187">
        <v>12490</v>
      </c>
      <c r="C187">
        <v>170</v>
      </c>
      <c r="E187" t="s">
        <v>1505</v>
      </c>
      <c r="F187">
        <v>-13069.5</v>
      </c>
      <c r="G187">
        <v>-12374.5</v>
      </c>
      <c r="H187">
        <v>-13300</v>
      </c>
      <c r="I187">
        <v>-12129.5</v>
      </c>
      <c r="K187">
        <f t="shared" si="12"/>
        <v>15019.5</v>
      </c>
      <c r="L187">
        <f t="shared" si="13"/>
        <v>14324.5</v>
      </c>
      <c r="M187" s="3">
        <f t="shared" si="14"/>
        <v>14672</v>
      </c>
      <c r="N187" s="3">
        <f t="shared" si="15"/>
        <v>347.5</v>
      </c>
      <c r="P187" t="s">
        <v>2531</v>
      </c>
    </row>
    <row r="188" spans="1:16">
      <c r="A188" t="s">
        <v>816</v>
      </c>
      <c r="B188">
        <v>12476</v>
      </c>
      <c r="C188">
        <v>81</v>
      </c>
      <c r="E188" t="s">
        <v>1506</v>
      </c>
      <c r="F188">
        <v>-12960.5</v>
      </c>
      <c r="G188">
        <v>-12450.5</v>
      </c>
      <c r="H188">
        <v>-13118.5</v>
      </c>
      <c r="I188">
        <v>-12276</v>
      </c>
      <c r="K188">
        <f t="shared" si="12"/>
        <v>14910.5</v>
      </c>
      <c r="L188">
        <f t="shared" si="13"/>
        <v>14400.5</v>
      </c>
      <c r="M188" s="3">
        <f t="shared" si="14"/>
        <v>14655.5</v>
      </c>
      <c r="N188" s="3">
        <f t="shared" si="15"/>
        <v>255</v>
      </c>
      <c r="P188" t="s">
        <v>2531</v>
      </c>
    </row>
    <row r="189" spans="1:16">
      <c r="A189">
        <v>26017</v>
      </c>
      <c r="B189">
        <v>12440</v>
      </c>
      <c r="C189">
        <v>130</v>
      </c>
      <c r="E189" t="s">
        <v>1507</v>
      </c>
      <c r="F189">
        <v>-12903.5</v>
      </c>
      <c r="G189">
        <v>-12299.5</v>
      </c>
      <c r="H189">
        <v>-13154</v>
      </c>
      <c r="I189">
        <v>-12163.5</v>
      </c>
      <c r="K189">
        <f t="shared" si="12"/>
        <v>14853.5</v>
      </c>
      <c r="L189">
        <f t="shared" si="13"/>
        <v>14249.5</v>
      </c>
      <c r="M189" s="3">
        <f t="shared" si="14"/>
        <v>14551.5</v>
      </c>
      <c r="N189" s="3">
        <f t="shared" si="15"/>
        <v>302</v>
      </c>
      <c r="P189" t="s">
        <v>2531</v>
      </c>
    </row>
    <row r="190" spans="1:16">
      <c r="A190" t="s">
        <v>817</v>
      </c>
      <c r="B190">
        <v>12429</v>
      </c>
      <c r="C190">
        <v>178</v>
      </c>
      <c r="E190" t="s">
        <v>1508</v>
      </c>
      <c r="F190">
        <v>-12953</v>
      </c>
      <c r="G190">
        <v>-12249</v>
      </c>
      <c r="H190">
        <v>-13259</v>
      </c>
      <c r="I190">
        <v>-12044</v>
      </c>
      <c r="K190">
        <f t="shared" si="12"/>
        <v>14903</v>
      </c>
      <c r="L190">
        <f t="shared" si="13"/>
        <v>14199</v>
      </c>
      <c r="M190" s="3">
        <f t="shared" si="14"/>
        <v>14551</v>
      </c>
      <c r="N190" s="3">
        <f t="shared" si="15"/>
        <v>352</v>
      </c>
      <c r="P190" t="s">
        <v>2531</v>
      </c>
    </row>
    <row r="191" spans="1:16">
      <c r="A191" t="s">
        <v>818</v>
      </c>
      <c r="B191">
        <v>12337</v>
      </c>
      <c r="C191">
        <v>108</v>
      </c>
      <c r="E191" t="s">
        <v>1509</v>
      </c>
      <c r="F191">
        <v>-12670.5</v>
      </c>
      <c r="G191">
        <v>-12176</v>
      </c>
      <c r="H191">
        <v>-12991</v>
      </c>
      <c r="I191">
        <v>-12062.5</v>
      </c>
      <c r="K191">
        <f t="shared" si="12"/>
        <v>14620.5</v>
      </c>
      <c r="L191">
        <f t="shared" si="13"/>
        <v>14126</v>
      </c>
      <c r="M191" s="3">
        <f t="shared" si="14"/>
        <v>14373.25</v>
      </c>
      <c r="N191" s="3">
        <f t="shared" si="15"/>
        <v>247.25</v>
      </c>
      <c r="P191" t="s">
        <v>2531</v>
      </c>
    </row>
    <row r="192" spans="1:16">
      <c r="A192">
        <v>14938</v>
      </c>
      <c r="B192">
        <v>12337</v>
      </c>
      <c r="C192">
        <v>108</v>
      </c>
      <c r="E192" t="s">
        <v>1510</v>
      </c>
      <c r="F192">
        <v>-12670.5</v>
      </c>
      <c r="G192">
        <v>-12176</v>
      </c>
      <c r="H192">
        <v>-12991</v>
      </c>
      <c r="I192">
        <v>-12062.5</v>
      </c>
      <c r="K192">
        <f t="shared" si="12"/>
        <v>14620.5</v>
      </c>
      <c r="L192">
        <f t="shared" si="13"/>
        <v>14126</v>
      </c>
      <c r="M192" s="3">
        <f t="shared" si="14"/>
        <v>14373.25</v>
      </c>
      <c r="N192" s="3">
        <f t="shared" si="15"/>
        <v>247.25</v>
      </c>
      <c r="P192" t="s">
        <v>2531</v>
      </c>
    </row>
    <row r="193" spans="1:16">
      <c r="A193" t="s">
        <v>819</v>
      </c>
      <c r="B193">
        <v>12190</v>
      </c>
      <c r="C193">
        <v>130</v>
      </c>
      <c r="E193" t="s">
        <v>1511</v>
      </c>
      <c r="F193">
        <v>-12326.5</v>
      </c>
      <c r="G193">
        <v>-11864.5</v>
      </c>
      <c r="H193">
        <v>-12756.5</v>
      </c>
      <c r="I193">
        <v>-11799</v>
      </c>
      <c r="K193">
        <f t="shared" si="12"/>
        <v>14276.5</v>
      </c>
      <c r="L193">
        <f t="shared" si="13"/>
        <v>13814.5</v>
      </c>
      <c r="M193" s="3">
        <f t="shared" si="14"/>
        <v>14045.5</v>
      </c>
      <c r="N193" s="3">
        <f t="shared" si="15"/>
        <v>231</v>
      </c>
      <c r="P193" t="s">
        <v>2531</v>
      </c>
    </row>
    <row r="194" spans="1:16">
      <c r="A194" t="s">
        <v>820</v>
      </c>
      <c r="B194">
        <v>12123</v>
      </c>
      <c r="C194">
        <v>88</v>
      </c>
      <c r="E194" t="s">
        <v>1512</v>
      </c>
      <c r="F194">
        <v>-12144.5</v>
      </c>
      <c r="G194">
        <v>-11891</v>
      </c>
      <c r="H194">
        <v>-12261.5</v>
      </c>
      <c r="I194">
        <v>-11804.5</v>
      </c>
      <c r="K194">
        <f t="shared" si="12"/>
        <v>14094.5</v>
      </c>
      <c r="L194">
        <f t="shared" si="13"/>
        <v>13841</v>
      </c>
      <c r="M194" s="3">
        <f t="shared" si="14"/>
        <v>13967.75</v>
      </c>
      <c r="N194" s="3">
        <f t="shared" si="15"/>
        <v>126.75</v>
      </c>
      <c r="P194" t="s">
        <v>2531</v>
      </c>
    </row>
    <row r="195" spans="1:16">
      <c r="A195">
        <v>17562</v>
      </c>
      <c r="B195">
        <v>11990</v>
      </c>
      <c r="C195">
        <v>130</v>
      </c>
      <c r="E195" t="s">
        <v>1513</v>
      </c>
      <c r="F195">
        <v>-12088</v>
      </c>
      <c r="G195">
        <v>-11762</v>
      </c>
      <c r="H195">
        <v>-12220</v>
      </c>
      <c r="I195">
        <v>-11595.5</v>
      </c>
      <c r="K195">
        <f t="shared" si="12"/>
        <v>14038</v>
      </c>
      <c r="L195">
        <f t="shared" si="13"/>
        <v>13712</v>
      </c>
      <c r="M195" s="3">
        <f t="shared" si="14"/>
        <v>13875</v>
      </c>
      <c r="N195" s="3">
        <f t="shared" si="15"/>
        <v>163</v>
      </c>
      <c r="P195" t="s">
        <v>2531</v>
      </c>
    </row>
    <row r="196" spans="1:16">
      <c r="A196">
        <v>26006</v>
      </c>
      <c r="B196">
        <v>11910</v>
      </c>
      <c r="C196">
        <v>130</v>
      </c>
      <c r="E196" t="s">
        <v>1514</v>
      </c>
      <c r="F196">
        <v>-11978</v>
      </c>
      <c r="G196">
        <v>-11620</v>
      </c>
      <c r="H196">
        <v>-12112</v>
      </c>
      <c r="I196">
        <v>-11520.5</v>
      </c>
      <c r="K196">
        <f t="shared" si="12"/>
        <v>13928</v>
      </c>
      <c r="L196">
        <f t="shared" si="13"/>
        <v>13570</v>
      </c>
      <c r="M196" s="3">
        <f t="shared" si="14"/>
        <v>13749</v>
      </c>
      <c r="N196" s="3">
        <f t="shared" si="15"/>
        <v>179</v>
      </c>
      <c r="P196" t="s">
        <v>2531</v>
      </c>
    </row>
    <row r="197" spans="1:16">
      <c r="A197">
        <v>17559</v>
      </c>
      <c r="B197" s="1">
        <v>11860</v>
      </c>
      <c r="C197">
        <v>120</v>
      </c>
      <c r="E197" t="s">
        <v>1515</v>
      </c>
      <c r="F197">
        <v>-11853.5</v>
      </c>
      <c r="G197">
        <v>-11550.5</v>
      </c>
      <c r="H197">
        <v>-12045</v>
      </c>
      <c r="I197">
        <v>-11504.5</v>
      </c>
      <c r="K197">
        <f t="shared" si="12"/>
        <v>13803.5</v>
      </c>
      <c r="L197">
        <f t="shared" si="13"/>
        <v>13500.5</v>
      </c>
      <c r="M197" s="3">
        <f t="shared" si="14"/>
        <v>13652</v>
      </c>
      <c r="N197" s="3">
        <f t="shared" si="15"/>
        <v>151.5</v>
      </c>
      <c r="P197" t="s">
        <v>2531</v>
      </c>
    </row>
    <row r="198" spans="1:16">
      <c r="A198" t="s">
        <v>821</v>
      </c>
      <c r="B198">
        <v>11540</v>
      </c>
      <c r="C198">
        <v>140</v>
      </c>
      <c r="E198" t="s">
        <v>1516</v>
      </c>
      <c r="F198">
        <v>-11602</v>
      </c>
      <c r="G198">
        <v>-11356</v>
      </c>
      <c r="H198">
        <v>-11771</v>
      </c>
      <c r="I198">
        <v>-11238.5</v>
      </c>
      <c r="K198">
        <f t="shared" si="12"/>
        <v>13552</v>
      </c>
      <c r="L198">
        <f t="shared" si="13"/>
        <v>13306</v>
      </c>
      <c r="M198" s="3">
        <f t="shared" si="14"/>
        <v>13429</v>
      </c>
      <c r="N198" s="3">
        <f t="shared" si="15"/>
        <v>123</v>
      </c>
      <c r="P198" t="s">
        <v>2531</v>
      </c>
    </row>
    <row r="199" spans="1:16">
      <c r="A199" t="s">
        <v>822</v>
      </c>
      <c r="B199">
        <v>11500</v>
      </c>
      <c r="C199">
        <v>160</v>
      </c>
      <c r="E199" t="s">
        <v>1517</v>
      </c>
      <c r="F199">
        <v>-11604.5</v>
      </c>
      <c r="G199">
        <v>-11333.5</v>
      </c>
      <c r="H199">
        <v>-11774</v>
      </c>
      <c r="I199">
        <v>-11198.5</v>
      </c>
      <c r="K199">
        <f t="shared" si="12"/>
        <v>13554.5</v>
      </c>
      <c r="L199">
        <f t="shared" si="13"/>
        <v>13283.5</v>
      </c>
      <c r="M199" s="3">
        <f t="shared" si="14"/>
        <v>13419</v>
      </c>
      <c r="N199" s="3">
        <f t="shared" si="15"/>
        <v>135.5</v>
      </c>
      <c r="P199" t="s">
        <v>2531</v>
      </c>
    </row>
    <row r="200" spans="1:16">
      <c r="E200" t="s">
        <v>409</v>
      </c>
      <c r="F200">
        <v>-11466</v>
      </c>
      <c r="G200">
        <v>-11123.5</v>
      </c>
      <c r="H200">
        <v>-11596.5</v>
      </c>
      <c r="I200">
        <v>-10813</v>
      </c>
      <c r="K200">
        <f t="shared" si="12"/>
        <v>13416</v>
      </c>
      <c r="L200">
        <f t="shared" si="13"/>
        <v>13073.5</v>
      </c>
      <c r="M200" s="3">
        <f t="shared" si="14"/>
        <v>13244.75</v>
      </c>
      <c r="N200" s="3">
        <f t="shared" si="15"/>
        <v>171.25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05"/>
  <sheetViews>
    <sheetView tabSelected="1" topLeftCell="A2" workbookViewId="0">
      <selection activeCell="N4" sqref="N4"/>
    </sheetView>
  </sheetViews>
  <sheetFormatPr defaultColWidth="11" defaultRowHeight="15.75"/>
  <cols>
    <col min="4" max="4" width="5.125" customWidth="1"/>
    <col min="5" max="5" width="26.3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4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6.125" bestFit="1" customWidth="1"/>
    <col min="18" max="18" width="7.5" customWidth="1"/>
    <col min="19" max="19" width="9.125" customWidth="1"/>
  </cols>
  <sheetData>
    <row r="1" spans="1:24">
      <c r="A1" s="36" t="s">
        <v>2555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54" t="s">
        <v>1854</v>
      </c>
      <c r="Q1" s="54"/>
      <c r="R1" s="54"/>
      <c r="S1" s="54"/>
      <c r="V1" s="2" t="s">
        <v>2473</v>
      </c>
      <c r="X1" s="32" t="s">
        <v>2560</v>
      </c>
    </row>
    <row r="2" spans="1:24">
      <c r="A2" s="36"/>
      <c r="B2" s="4"/>
      <c r="C2" s="4"/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P2" s="8" t="s">
        <v>1855</v>
      </c>
      <c r="Q2" s="8" t="s">
        <v>1856</v>
      </c>
      <c r="R2" s="8" t="s">
        <v>1857</v>
      </c>
      <c r="S2" s="8" t="s">
        <v>2</v>
      </c>
    </row>
    <row r="3" spans="1:24">
      <c r="A3" s="4"/>
      <c r="B3" s="4"/>
      <c r="C3" s="4"/>
      <c r="E3" t="s">
        <v>393</v>
      </c>
      <c r="F3">
        <v>-24140</v>
      </c>
      <c r="G3">
        <v>-23653.5</v>
      </c>
      <c r="H3">
        <v>-24343</v>
      </c>
      <c r="I3">
        <v>-23367</v>
      </c>
      <c r="K3">
        <f>-1*(F3-1950)</f>
        <v>26090</v>
      </c>
      <c r="L3">
        <f>-1*(G3-1950)</f>
        <v>25603.5</v>
      </c>
      <c r="M3" s="3">
        <f>(K3+L3)/2</f>
        <v>25846.75</v>
      </c>
      <c r="N3" s="3">
        <f>M3-L3</f>
        <v>243.25</v>
      </c>
      <c r="P3" s="7">
        <v>10927</v>
      </c>
      <c r="Q3" s="7">
        <v>10092</v>
      </c>
      <c r="R3" s="7">
        <v>10613</v>
      </c>
      <c r="S3" s="20">
        <f>(R3-Q3)/2</f>
        <v>260.5</v>
      </c>
    </row>
    <row r="4" spans="1:24">
      <c r="A4" t="s">
        <v>1073</v>
      </c>
      <c r="B4">
        <v>22100</v>
      </c>
      <c r="C4">
        <v>1000</v>
      </c>
      <c r="E4" t="s">
        <v>1174</v>
      </c>
      <c r="F4">
        <v>-23860.5</v>
      </c>
      <c r="G4">
        <v>-22919.5</v>
      </c>
      <c r="H4">
        <v>-24159</v>
      </c>
      <c r="I4">
        <v>-22009.5</v>
      </c>
      <c r="K4">
        <f t="shared" ref="K4:K67" si="0">-1*(F4-1950)</f>
        <v>25810.5</v>
      </c>
      <c r="L4">
        <f t="shared" ref="L4:L67" si="1">-1*(G4-1950)</f>
        <v>24869.5</v>
      </c>
      <c r="M4" s="10">
        <f t="shared" ref="M4:M67" si="2">(K4+L4)/2</f>
        <v>25340</v>
      </c>
      <c r="N4" s="10">
        <f t="shared" ref="N4:N67" si="3">M4-L4</f>
        <v>470.5</v>
      </c>
      <c r="V4" s="39" t="s">
        <v>2556</v>
      </c>
    </row>
    <row r="5" spans="1:24">
      <c r="A5" t="s">
        <v>1074</v>
      </c>
      <c r="B5">
        <v>22000</v>
      </c>
      <c r="C5">
        <v>700</v>
      </c>
      <c r="E5" t="s">
        <v>1175</v>
      </c>
      <c r="F5">
        <v>-23809</v>
      </c>
      <c r="G5">
        <v>-23099.5</v>
      </c>
      <c r="H5">
        <v>-24168</v>
      </c>
      <c r="I5">
        <v>-22649</v>
      </c>
      <c r="K5">
        <f t="shared" si="0"/>
        <v>25759</v>
      </c>
      <c r="L5">
        <f t="shared" si="1"/>
        <v>25049.5</v>
      </c>
      <c r="M5" s="10">
        <f t="shared" si="2"/>
        <v>25404.25</v>
      </c>
      <c r="N5" s="10">
        <f t="shared" si="3"/>
        <v>354.75</v>
      </c>
      <c r="V5" s="39" t="s">
        <v>2557</v>
      </c>
    </row>
    <row r="6" spans="1:24">
      <c r="A6" t="s">
        <v>1075</v>
      </c>
      <c r="B6">
        <v>22000</v>
      </c>
      <c r="C6">
        <v>200</v>
      </c>
      <c r="E6" t="s">
        <v>1176</v>
      </c>
      <c r="F6">
        <v>-24125.5</v>
      </c>
      <c r="G6">
        <v>-23576.5</v>
      </c>
      <c r="H6">
        <v>-24238.5</v>
      </c>
      <c r="I6">
        <v>-23157</v>
      </c>
      <c r="K6">
        <f t="shared" si="0"/>
        <v>26075.5</v>
      </c>
      <c r="L6">
        <f t="shared" si="1"/>
        <v>25526.5</v>
      </c>
      <c r="M6" s="10">
        <f t="shared" si="2"/>
        <v>25801</v>
      </c>
      <c r="N6" s="10">
        <f t="shared" si="3"/>
        <v>274.5</v>
      </c>
      <c r="V6" s="39" t="s">
        <v>2556</v>
      </c>
    </row>
    <row r="7" spans="1:24">
      <c r="A7" t="s">
        <v>1076</v>
      </c>
      <c r="B7">
        <v>21630</v>
      </c>
      <c r="C7">
        <v>240</v>
      </c>
      <c r="E7" t="s">
        <v>1177</v>
      </c>
      <c r="F7">
        <v>-23914.5</v>
      </c>
      <c r="G7">
        <v>-23175</v>
      </c>
      <c r="H7">
        <v>-24040</v>
      </c>
      <c r="I7">
        <v>-23125</v>
      </c>
      <c r="K7">
        <f t="shared" si="0"/>
        <v>25864.5</v>
      </c>
      <c r="L7">
        <f t="shared" si="1"/>
        <v>25125</v>
      </c>
      <c r="M7" s="10">
        <f t="shared" si="2"/>
        <v>25494.75</v>
      </c>
      <c r="N7" s="10">
        <f t="shared" si="3"/>
        <v>369.75</v>
      </c>
      <c r="V7" s="39" t="s">
        <v>2557</v>
      </c>
    </row>
    <row r="8" spans="1:24">
      <c r="A8" t="s">
        <v>1077</v>
      </c>
      <c r="B8">
        <v>21190</v>
      </c>
      <c r="C8">
        <v>100</v>
      </c>
      <c r="E8" t="s">
        <v>1178</v>
      </c>
      <c r="F8">
        <v>-23499.5</v>
      </c>
      <c r="G8">
        <v>-23124.5</v>
      </c>
      <c r="H8">
        <v>-23584</v>
      </c>
      <c r="I8">
        <v>-23084</v>
      </c>
      <c r="K8">
        <f t="shared" si="0"/>
        <v>25449.5</v>
      </c>
      <c r="L8">
        <f t="shared" si="1"/>
        <v>25074.5</v>
      </c>
      <c r="M8" s="10">
        <f t="shared" si="2"/>
        <v>25262</v>
      </c>
      <c r="N8" s="10">
        <f t="shared" si="3"/>
        <v>187.5</v>
      </c>
      <c r="V8" s="39" t="s">
        <v>2557</v>
      </c>
    </row>
    <row r="9" spans="1:24">
      <c r="A9" t="s">
        <v>1078</v>
      </c>
      <c r="B9">
        <v>21157</v>
      </c>
      <c r="C9">
        <v>37</v>
      </c>
      <c r="E9" t="s">
        <v>1179</v>
      </c>
      <c r="F9">
        <v>-23482.5</v>
      </c>
      <c r="G9">
        <v>-23113.5</v>
      </c>
      <c r="H9">
        <v>-23499.5</v>
      </c>
      <c r="I9">
        <v>-23099.5</v>
      </c>
      <c r="K9">
        <f t="shared" si="0"/>
        <v>25432.5</v>
      </c>
      <c r="L9">
        <f t="shared" si="1"/>
        <v>25063.5</v>
      </c>
      <c r="M9" s="10">
        <f t="shared" si="2"/>
        <v>25248</v>
      </c>
      <c r="N9" s="10">
        <f t="shared" si="3"/>
        <v>184.5</v>
      </c>
      <c r="V9" s="39" t="s">
        <v>2557</v>
      </c>
    </row>
    <row r="10" spans="1:24">
      <c r="A10" t="s">
        <v>1079</v>
      </c>
      <c r="B10">
        <v>21100</v>
      </c>
      <c r="C10">
        <v>300</v>
      </c>
      <c r="E10" t="s">
        <v>1180</v>
      </c>
      <c r="F10">
        <v>-23592.5</v>
      </c>
      <c r="G10">
        <v>-22933.5</v>
      </c>
      <c r="H10">
        <v>-23885</v>
      </c>
      <c r="I10">
        <v>-22696.5</v>
      </c>
      <c r="K10">
        <f t="shared" si="0"/>
        <v>25542.5</v>
      </c>
      <c r="L10">
        <f t="shared" si="1"/>
        <v>24883.5</v>
      </c>
      <c r="M10" s="10">
        <f t="shared" si="2"/>
        <v>25213</v>
      </c>
      <c r="N10" s="10">
        <f t="shared" si="3"/>
        <v>329.5</v>
      </c>
      <c r="V10" s="39" t="s">
        <v>2557</v>
      </c>
    </row>
    <row r="11" spans="1:24">
      <c r="A11" t="s">
        <v>1080</v>
      </c>
      <c r="B11">
        <v>20950</v>
      </c>
      <c r="C11">
        <v>190</v>
      </c>
      <c r="E11" t="s">
        <v>1181</v>
      </c>
      <c r="F11">
        <v>-23472</v>
      </c>
      <c r="G11">
        <v>-22887</v>
      </c>
      <c r="H11">
        <v>-23570</v>
      </c>
      <c r="I11">
        <v>-22697</v>
      </c>
      <c r="K11">
        <f t="shared" si="0"/>
        <v>25422</v>
      </c>
      <c r="L11">
        <f t="shared" si="1"/>
        <v>24837</v>
      </c>
      <c r="M11" s="10">
        <f t="shared" si="2"/>
        <v>25129.5</v>
      </c>
      <c r="N11" s="10">
        <f t="shared" si="3"/>
        <v>292.5</v>
      </c>
      <c r="V11" s="39" t="s">
        <v>2557</v>
      </c>
    </row>
    <row r="12" spans="1:24">
      <c r="A12" t="s">
        <v>1081</v>
      </c>
      <c r="B12">
        <v>20900</v>
      </c>
      <c r="C12">
        <v>100</v>
      </c>
      <c r="E12" t="s">
        <v>1182</v>
      </c>
      <c r="F12">
        <v>-23104.5</v>
      </c>
      <c r="G12">
        <v>-22920.5</v>
      </c>
      <c r="H12">
        <v>-23449.5</v>
      </c>
      <c r="I12">
        <v>-22851.5</v>
      </c>
      <c r="K12">
        <f t="shared" si="0"/>
        <v>25054.5</v>
      </c>
      <c r="L12">
        <f t="shared" si="1"/>
        <v>24870.5</v>
      </c>
      <c r="M12" s="10">
        <f t="shared" si="2"/>
        <v>24962.5</v>
      </c>
      <c r="N12" s="10">
        <f t="shared" si="3"/>
        <v>92</v>
      </c>
      <c r="V12" s="39" t="s">
        <v>2556</v>
      </c>
    </row>
    <row r="13" spans="1:24">
      <c r="A13" t="s">
        <v>1082</v>
      </c>
      <c r="B13">
        <v>20800</v>
      </c>
      <c r="C13">
        <v>70</v>
      </c>
      <c r="E13" t="s">
        <v>1183</v>
      </c>
      <c r="F13">
        <v>-23062</v>
      </c>
      <c r="G13">
        <v>-22891.5</v>
      </c>
      <c r="H13">
        <v>-23103.5</v>
      </c>
      <c r="I13">
        <v>-22852</v>
      </c>
      <c r="K13">
        <f t="shared" si="0"/>
        <v>25012</v>
      </c>
      <c r="L13">
        <f t="shared" si="1"/>
        <v>24841.5</v>
      </c>
      <c r="M13" s="10">
        <f t="shared" si="2"/>
        <v>24926.75</v>
      </c>
      <c r="N13" s="10">
        <f t="shared" si="3"/>
        <v>85.25</v>
      </c>
      <c r="V13" s="39" t="s">
        <v>2556</v>
      </c>
    </row>
    <row r="14" spans="1:24">
      <c r="A14" t="s">
        <v>1083</v>
      </c>
      <c r="B14">
        <v>20800</v>
      </c>
      <c r="C14">
        <v>100</v>
      </c>
      <c r="E14" t="s">
        <v>1184</v>
      </c>
      <c r="F14">
        <v>-23067.5</v>
      </c>
      <c r="G14">
        <v>-22885.5</v>
      </c>
      <c r="H14">
        <v>-23109</v>
      </c>
      <c r="I14">
        <v>-22726.5</v>
      </c>
      <c r="K14">
        <f t="shared" si="0"/>
        <v>25017.5</v>
      </c>
      <c r="L14">
        <f t="shared" si="1"/>
        <v>24835.5</v>
      </c>
      <c r="M14" s="10">
        <f t="shared" si="2"/>
        <v>24926.5</v>
      </c>
      <c r="N14" s="10">
        <f t="shared" si="3"/>
        <v>91</v>
      </c>
      <c r="V14" s="39" t="s">
        <v>2556</v>
      </c>
    </row>
    <row r="15" spans="1:24">
      <c r="A15" t="s">
        <v>1084</v>
      </c>
      <c r="B15">
        <v>20800</v>
      </c>
      <c r="C15">
        <v>600</v>
      </c>
      <c r="E15" t="s">
        <v>1185</v>
      </c>
      <c r="F15">
        <v>-23539</v>
      </c>
      <c r="G15">
        <v>-22061</v>
      </c>
      <c r="H15">
        <v>-23906.5</v>
      </c>
      <c r="I15">
        <v>-21642</v>
      </c>
      <c r="K15">
        <f t="shared" si="0"/>
        <v>25489</v>
      </c>
      <c r="L15">
        <f t="shared" si="1"/>
        <v>24011</v>
      </c>
      <c r="M15" s="10">
        <f t="shared" si="2"/>
        <v>24750</v>
      </c>
      <c r="N15" s="10">
        <f t="shared" si="3"/>
        <v>739</v>
      </c>
      <c r="V15" s="39" t="s">
        <v>2556</v>
      </c>
    </row>
    <row r="16" spans="1:24">
      <c r="A16" t="s">
        <v>1085</v>
      </c>
      <c r="B16">
        <v>20800</v>
      </c>
      <c r="C16">
        <v>70</v>
      </c>
      <c r="E16" t="s">
        <v>1186</v>
      </c>
      <c r="F16">
        <v>-23062.5</v>
      </c>
      <c r="G16">
        <v>-22892</v>
      </c>
      <c r="H16">
        <v>-23103.5</v>
      </c>
      <c r="I16">
        <v>-22852</v>
      </c>
      <c r="K16">
        <f t="shared" si="0"/>
        <v>25012.5</v>
      </c>
      <c r="L16">
        <f t="shared" si="1"/>
        <v>24842</v>
      </c>
      <c r="M16" s="10">
        <f t="shared" si="2"/>
        <v>24927.25</v>
      </c>
      <c r="N16" s="10">
        <f t="shared" si="3"/>
        <v>85.25</v>
      </c>
      <c r="V16" s="39" t="s">
        <v>2556</v>
      </c>
    </row>
    <row r="17" spans="1:22">
      <c r="A17" t="s">
        <v>1086</v>
      </c>
      <c r="B17">
        <v>20630</v>
      </c>
      <c r="C17">
        <v>220</v>
      </c>
      <c r="E17" t="s">
        <v>1187</v>
      </c>
      <c r="F17">
        <v>-23052.5</v>
      </c>
      <c r="G17">
        <v>-22599.5</v>
      </c>
      <c r="H17">
        <v>-23128.5</v>
      </c>
      <c r="I17">
        <v>-22014.5</v>
      </c>
      <c r="K17">
        <f t="shared" si="0"/>
        <v>25002.5</v>
      </c>
      <c r="L17">
        <f t="shared" si="1"/>
        <v>24549.5</v>
      </c>
      <c r="M17" s="10">
        <f t="shared" si="2"/>
        <v>24776</v>
      </c>
      <c r="N17" s="10">
        <f t="shared" si="3"/>
        <v>226.5</v>
      </c>
      <c r="V17" s="39" t="s">
        <v>2558</v>
      </c>
    </row>
    <row r="18" spans="1:22">
      <c r="A18" t="s">
        <v>1087</v>
      </c>
      <c r="B18">
        <v>20620</v>
      </c>
      <c r="C18">
        <v>70</v>
      </c>
      <c r="E18" t="s">
        <v>1188</v>
      </c>
      <c r="F18">
        <v>-22891</v>
      </c>
      <c r="G18">
        <v>-22687.5</v>
      </c>
      <c r="H18">
        <v>-23060</v>
      </c>
      <c r="I18">
        <v>-22621.5</v>
      </c>
      <c r="K18">
        <f t="shared" si="0"/>
        <v>24841</v>
      </c>
      <c r="L18">
        <f t="shared" si="1"/>
        <v>24637.5</v>
      </c>
      <c r="M18" s="10">
        <f t="shared" si="2"/>
        <v>24739.25</v>
      </c>
      <c r="N18" s="10">
        <f t="shared" si="3"/>
        <v>101.75</v>
      </c>
      <c r="V18" s="39" t="s">
        <v>2556</v>
      </c>
    </row>
    <row r="19" spans="1:22">
      <c r="A19" t="s">
        <v>1088</v>
      </c>
      <c r="B19">
        <v>20400</v>
      </c>
      <c r="C19">
        <v>100</v>
      </c>
      <c r="E19" t="s">
        <v>1189</v>
      </c>
      <c r="F19">
        <v>-22677.5</v>
      </c>
      <c r="G19">
        <v>-22063</v>
      </c>
      <c r="H19">
        <v>-22849</v>
      </c>
      <c r="I19">
        <v>-22022.5</v>
      </c>
      <c r="K19">
        <f t="shared" si="0"/>
        <v>24627.5</v>
      </c>
      <c r="L19">
        <f t="shared" si="1"/>
        <v>24013</v>
      </c>
      <c r="M19" s="10">
        <f t="shared" si="2"/>
        <v>24320.25</v>
      </c>
      <c r="N19" s="10">
        <f t="shared" si="3"/>
        <v>307.25</v>
      </c>
      <c r="V19" s="39" t="s">
        <v>2556</v>
      </c>
    </row>
    <row r="20" spans="1:22">
      <c r="A20" t="s">
        <v>1089</v>
      </c>
      <c r="B20">
        <v>20380</v>
      </c>
      <c r="C20">
        <v>140</v>
      </c>
      <c r="E20" t="s">
        <v>1190</v>
      </c>
      <c r="F20">
        <v>-22673.5</v>
      </c>
      <c r="G20">
        <v>-22039</v>
      </c>
      <c r="H20">
        <v>-22880.5</v>
      </c>
      <c r="I20">
        <v>-22000</v>
      </c>
      <c r="K20">
        <f t="shared" si="0"/>
        <v>24623.5</v>
      </c>
      <c r="L20">
        <f t="shared" si="1"/>
        <v>23989</v>
      </c>
      <c r="M20" s="10">
        <f t="shared" si="2"/>
        <v>24306.25</v>
      </c>
      <c r="N20" s="10">
        <f t="shared" si="3"/>
        <v>317.25</v>
      </c>
      <c r="V20" s="39" t="s">
        <v>2557</v>
      </c>
    </row>
    <row r="21" spans="1:22">
      <c r="A21" t="s">
        <v>1090</v>
      </c>
      <c r="B21">
        <v>20340</v>
      </c>
      <c r="C21">
        <v>80</v>
      </c>
      <c r="E21" t="s">
        <v>1191</v>
      </c>
      <c r="F21">
        <v>-22593.5</v>
      </c>
      <c r="G21">
        <v>-22058.5</v>
      </c>
      <c r="H21">
        <v>-22666.5</v>
      </c>
      <c r="I21">
        <v>-22017</v>
      </c>
      <c r="K21">
        <f t="shared" si="0"/>
        <v>24543.5</v>
      </c>
      <c r="L21">
        <f t="shared" si="1"/>
        <v>24008.5</v>
      </c>
      <c r="M21" s="10">
        <f t="shared" si="2"/>
        <v>24276</v>
      </c>
      <c r="N21" s="10">
        <f t="shared" si="3"/>
        <v>267.5</v>
      </c>
      <c r="V21" s="39" t="s">
        <v>2556</v>
      </c>
    </row>
    <row r="22" spans="1:22">
      <c r="A22" t="s">
        <v>1091</v>
      </c>
      <c r="B22">
        <v>20200</v>
      </c>
      <c r="C22">
        <v>100</v>
      </c>
      <c r="E22" t="s">
        <v>1192</v>
      </c>
      <c r="F22">
        <v>-22471.5</v>
      </c>
      <c r="G22">
        <v>-22009</v>
      </c>
      <c r="H22">
        <v>-22571.5</v>
      </c>
      <c r="I22">
        <v>-21985</v>
      </c>
      <c r="K22">
        <f t="shared" si="0"/>
        <v>24421.5</v>
      </c>
      <c r="L22">
        <f t="shared" si="1"/>
        <v>23959</v>
      </c>
      <c r="M22" s="10">
        <f t="shared" si="2"/>
        <v>24190.25</v>
      </c>
      <c r="N22" s="10">
        <f t="shared" si="3"/>
        <v>231.25</v>
      </c>
      <c r="V22" s="39" t="s">
        <v>2556</v>
      </c>
    </row>
    <row r="23" spans="1:22">
      <c r="A23" t="s">
        <v>1092</v>
      </c>
      <c r="B23">
        <v>20150</v>
      </c>
      <c r="C23">
        <v>250</v>
      </c>
      <c r="E23" t="s">
        <v>1193</v>
      </c>
      <c r="F23">
        <v>-22598.5</v>
      </c>
      <c r="G23">
        <v>-21952.5</v>
      </c>
      <c r="H23">
        <v>-22847</v>
      </c>
      <c r="I23">
        <v>-21548.5</v>
      </c>
      <c r="K23">
        <f t="shared" si="0"/>
        <v>24548.5</v>
      </c>
      <c r="L23">
        <f t="shared" si="1"/>
        <v>23902.5</v>
      </c>
      <c r="M23" s="10">
        <f t="shared" si="2"/>
        <v>24225.5</v>
      </c>
      <c r="N23" s="10">
        <f t="shared" si="3"/>
        <v>323</v>
      </c>
      <c r="V23" s="39" t="s">
        <v>2556</v>
      </c>
    </row>
    <row r="24" spans="1:22">
      <c r="A24" t="s">
        <v>1093</v>
      </c>
      <c r="B24">
        <v>19990</v>
      </c>
      <c r="C24">
        <v>110</v>
      </c>
      <c r="E24" t="s">
        <v>1194</v>
      </c>
      <c r="F24">
        <v>-22309.5</v>
      </c>
      <c r="G24">
        <v>-21677</v>
      </c>
      <c r="H24">
        <v>-22355.5</v>
      </c>
      <c r="I24">
        <v>-21529.5</v>
      </c>
      <c r="K24">
        <f t="shared" si="0"/>
        <v>24259.5</v>
      </c>
      <c r="L24">
        <f t="shared" si="1"/>
        <v>23627</v>
      </c>
      <c r="M24" s="10">
        <f t="shared" si="2"/>
        <v>23943.25</v>
      </c>
      <c r="N24" s="10">
        <f t="shared" si="3"/>
        <v>316.25</v>
      </c>
      <c r="V24" s="39" t="s">
        <v>2557</v>
      </c>
    </row>
    <row r="25" spans="1:22">
      <c r="A25" t="s">
        <v>1094</v>
      </c>
      <c r="B25">
        <v>19970</v>
      </c>
      <c r="C25">
        <v>110</v>
      </c>
      <c r="E25" t="s">
        <v>1195</v>
      </c>
      <c r="F25">
        <v>-22299.5</v>
      </c>
      <c r="G25">
        <v>-21656.5</v>
      </c>
      <c r="H25">
        <v>-22336</v>
      </c>
      <c r="I25">
        <v>-21519.5</v>
      </c>
      <c r="K25">
        <f t="shared" si="0"/>
        <v>24249.5</v>
      </c>
      <c r="L25">
        <f t="shared" si="1"/>
        <v>23606.5</v>
      </c>
      <c r="M25" s="10">
        <f t="shared" si="2"/>
        <v>23928</v>
      </c>
      <c r="N25" s="10">
        <f t="shared" si="3"/>
        <v>321.5</v>
      </c>
      <c r="V25" s="39" t="s">
        <v>2557</v>
      </c>
    </row>
    <row r="26" spans="1:22">
      <c r="A26" t="s">
        <v>1095</v>
      </c>
      <c r="B26">
        <v>19800</v>
      </c>
      <c r="C26">
        <v>130</v>
      </c>
      <c r="E26" t="s">
        <v>1196</v>
      </c>
      <c r="F26">
        <v>-21946.5</v>
      </c>
      <c r="G26">
        <v>-21591.5</v>
      </c>
      <c r="H26">
        <v>-22260.5</v>
      </c>
      <c r="I26">
        <v>-21442</v>
      </c>
      <c r="K26">
        <f t="shared" si="0"/>
        <v>23896.5</v>
      </c>
      <c r="L26">
        <f t="shared" si="1"/>
        <v>23541.5</v>
      </c>
      <c r="M26" s="10">
        <f t="shared" si="2"/>
        <v>23719</v>
      </c>
      <c r="N26" s="10">
        <f t="shared" si="3"/>
        <v>177.5</v>
      </c>
      <c r="V26" s="39" t="s">
        <v>2556</v>
      </c>
    </row>
    <row r="27" spans="1:22">
      <c r="A27" t="s">
        <v>1096</v>
      </c>
      <c r="B27">
        <v>19700</v>
      </c>
      <c r="C27">
        <v>500</v>
      </c>
      <c r="E27" t="s">
        <v>1197</v>
      </c>
      <c r="F27">
        <v>-22450.5</v>
      </c>
      <c r="G27">
        <v>-21102.5</v>
      </c>
      <c r="H27">
        <v>-22887.5</v>
      </c>
      <c r="I27">
        <v>-20634</v>
      </c>
      <c r="K27">
        <f t="shared" si="0"/>
        <v>24400.5</v>
      </c>
      <c r="L27">
        <f t="shared" si="1"/>
        <v>23052.5</v>
      </c>
      <c r="M27" s="10">
        <f t="shared" si="2"/>
        <v>23726.5</v>
      </c>
      <c r="N27" s="10">
        <f t="shared" si="3"/>
        <v>674</v>
      </c>
      <c r="V27" s="39" t="s">
        <v>2558</v>
      </c>
    </row>
    <row r="28" spans="1:22">
      <c r="A28" t="s">
        <v>1097</v>
      </c>
      <c r="B28">
        <v>19640</v>
      </c>
      <c r="C28">
        <v>330</v>
      </c>
      <c r="E28" t="s">
        <v>1198</v>
      </c>
      <c r="F28">
        <v>-22260.5</v>
      </c>
      <c r="G28">
        <v>-21163</v>
      </c>
      <c r="H28">
        <v>-22559.5</v>
      </c>
      <c r="I28">
        <v>-20848.5</v>
      </c>
      <c r="K28">
        <f t="shared" si="0"/>
        <v>24210.5</v>
      </c>
      <c r="L28">
        <f t="shared" si="1"/>
        <v>23113</v>
      </c>
      <c r="M28" s="10">
        <f t="shared" si="2"/>
        <v>23661.75</v>
      </c>
      <c r="N28" s="10">
        <f t="shared" si="3"/>
        <v>548.75</v>
      </c>
      <c r="V28" s="39" t="s">
        <v>2557</v>
      </c>
    </row>
    <row r="29" spans="1:22">
      <c r="A29" t="s">
        <v>1098</v>
      </c>
      <c r="B29">
        <v>19543</v>
      </c>
      <c r="C29">
        <v>56</v>
      </c>
      <c r="E29" t="s">
        <v>1199</v>
      </c>
      <c r="F29">
        <v>-21508</v>
      </c>
      <c r="G29">
        <v>-21411</v>
      </c>
      <c r="H29">
        <v>-21749.5</v>
      </c>
      <c r="I29">
        <v>-21397</v>
      </c>
      <c r="K29">
        <f t="shared" si="0"/>
        <v>23458</v>
      </c>
      <c r="L29">
        <f t="shared" si="1"/>
        <v>23361</v>
      </c>
      <c r="M29" s="10">
        <f t="shared" si="2"/>
        <v>23409.5</v>
      </c>
      <c r="N29" s="10">
        <f t="shared" si="3"/>
        <v>48.5</v>
      </c>
      <c r="V29" s="39" t="s">
        <v>2557</v>
      </c>
    </row>
    <row r="30" spans="1:22">
      <c r="A30" t="s">
        <v>1099</v>
      </c>
      <c r="B30">
        <v>19400</v>
      </c>
      <c r="C30">
        <v>90</v>
      </c>
      <c r="E30" t="s">
        <v>1200</v>
      </c>
      <c r="F30">
        <v>-21438</v>
      </c>
      <c r="G30">
        <v>-21144.5</v>
      </c>
      <c r="H30">
        <v>-21537</v>
      </c>
      <c r="I30">
        <v>-21089</v>
      </c>
      <c r="K30">
        <f t="shared" si="0"/>
        <v>23388</v>
      </c>
      <c r="L30">
        <f t="shared" si="1"/>
        <v>23094.5</v>
      </c>
      <c r="M30" s="10">
        <f t="shared" si="2"/>
        <v>23241.25</v>
      </c>
      <c r="N30" s="10">
        <f t="shared" si="3"/>
        <v>146.75</v>
      </c>
      <c r="V30" s="39" t="s">
        <v>2556</v>
      </c>
    </row>
    <row r="31" spans="1:22">
      <c r="A31" t="s">
        <v>1100</v>
      </c>
      <c r="B31">
        <v>19193</v>
      </c>
      <c r="C31">
        <v>89</v>
      </c>
      <c r="E31" t="s">
        <v>1201</v>
      </c>
      <c r="F31">
        <v>-21387.5</v>
      </c>
      <c r="G31">
        <v>-21079</v>
      </c>
      <c r="H31">
        <v>-21404.5</v>
      </c>
      <c r="I31">
        <v>-20854</v>
      </c>
      <c r="K31">
        <f t="shared" si="0"/>
        <v>23337.5</v>
      </c>
      <c r="L31">
        <f t="shared" si="1"/>
        <v>23029</v>
      </c>
      <c r="M31" s="10">
        <f t="shared" si="2"/>
        <v>23183.25</v>
      </c>
      <c r="N31" s="10">
        <f t="shared" si="3"/>
        <v>154.25</v>
      </c>
      <c r="V31" s="39" t="s">
        <v>2557</v>
      </c>
    </row>
    <row r="32" spans="1:22">
      <c r="A32" t="s">
        <v>1101</v>
      </c>
      <c r="B32">
        <v>19100</v>
      </c>
      <c r="C32">
        <v>100</v>
      </c>
      <c r="E32" t="s">
        <v>1202</v>
      </c>
      <c r="F32">
        <v>-21377</v>
      </c>
      <c r="G32">
        <v>-20849.5</v>
      </c>
      <c r="H32">
        <v>-21391</v>
      </c>
      <c r="I32">
        <v>-20683.5</v>
      </c>
      <c r="K32">
        <f t="shared" si="0"/>
        <v>23327</v>
      </c>
      <c r="L32">
        <f t="shared" si="1"/>
        <v>22799.5</v>
      </c>
      <c r="M32" s="10">
        <f t="shared" si="2"/>
        <v>23063.25</v>
      </c>
      <c r="N32" s="10">
        <f t="shared" si="3"/>
        <v>263.75</v>
      </c>
      <c r="V32" s="39" t="s">
        <v>2557</v>
      </c>
    </row>
    <row r="33" spans="1:22">
      <c r="A33" t="s">
        <v>1102</v>
      </c>
      <c r="B33">
        <v>18850</v>
      </c>
      <c r="C33">
        <v>70</v>
      </c>
      <c r="E33" t="s">
        <v>1203</v>
      </c>
      <c r="F33">
        <v>-21001.5</v>
      </c>
      <c r="G33">
        <v>-20599</v>
      </c>
      <c r="H33">
        <v>-21342.5</v>
      </c>
      <c r="I33">
        <v>-20575.5</v>
      </c>
      <c r="K33">
        <f t="shared" si="0"/>
        <v>22951.5</v>
      </c>
      <c r="L33">
        <f t="shared" si="1"/>
        <v>22549</v>
      </c>
      <c r="M33" s="10">
        <f t="shared" si="2"/>
        <v>22750.25</v>
      </c>
      <c r="N33" s="10">
        <f t="shared" si="3"/>
        <v>201.25</v>
      </c>
      <c r="V33" s="39" t="s">
        <v>2556</v>
      </c>
    </row>
    <row r="34" spans="1:22">
      <c r="A34" t="s">
        <v>1103</v>
      </c>
      <c r="B34">
        <v>18500</v>
      </c>
      <c r="C34">
        <v>120</v>
      </c>
      <c r="E34" t="s">
        <v>1204</v>
      </c>
      <c r="F34">
        <v>-20564.5</v>
      </c>
      <c r="G34">
        <v>-19979.5</v>
      </c>
      <c r="H34">
        <v>-20687</v>
      </c>
      <c r="I34">
        <v>-19903</v>
      </c>
      <c r="K34">
        <f t="shared" si="0"/>
        <v>22514.5</v>
      </c>
      <c r="L34">
        <f t="shared" si="1"/>
        <v>21929.5</v>
      </c>
      <c r="M34" s="10">
        <f t="shared" si="2"/>
        <v>22222</v>
      </c>
      <c r="N34" s="10">
        <f t="shared" si="3"/>
        <v>292.5</v>
      </c>
      <c r="V34" s="39" t="s">
        <v>2556</v>
      </c>
    </row>
    <row r="35" spans="1:22">
      <c r="A35" t="s">
        <v>1104</v>
      </c>
      <c r="B35">
        <v>18300</v>
      </c>
      <c r="C35">
        <v>1000</v>
      </c>
      <c r="E35" t="s">
        <v>1205</v>
      </c>
      <c r="F35">
        <v>-21388.5</v>
      </c>
      <c r="G35">
        <v>-18997</v>
      </c>
      <c r="H35">
        <v>-22740.5</v>
      </c>
      <c r="I35">
        <v>-17977</v>
      </c>
      <c r="K35">
        <f t="shared" si="0"/>
        <v>23338.5</v>
      </c>
      <c r="L35">
        <f t="shared" si="1"/>
        <v>20947</v>
      </c>
      <c r="M35" s="10">
        <f t="shared" si="2"/>
        <v>22142.75</v>
      </c>
      <c r="N35" s="10">
        <f t="shared" si="3"/>
        <v>1195.75</v>
      </c>
      <c r="V35" s="39" t="s">
        <v>2557</v>
      </c>
    </row>
    <row r="36" spans="1:22">
      <c r="A36" t="s">
        <v>1105</v>
      </c>
      <c r="B36">
        <v>18190</v>
      </c>
      <c r="C36">
        <v>60</v>
      </c>
      <c r="E36" t="s">
        <v>1206</v>
      </c>
      <c r="F36">
        <v>-20263.5</v>
      </c>
      <c r="G36">
        <v>-19818.5</v>
      </c>
      <c r="H36">
        <v>-20511</v>
      </c>
      <c r="I36">
        <v>-19777</v>
      </c>
      <c r="K36">
        <f t="shared" si="0"/>
        <v>22213.5</v>
      </c>
      <c r="L36">
        <f t="shared" si="1"/>
        <v>21768.5</v>
      </c>
      <c r="M36" s="10">
        <f t="shared" si="2"/>
        <v>21991</v>
      </c>
      <c r="N36" s="10">
        <f t="shared" si="3"/>
        <v>222.5</v>
      </c>
      <c r="V36" s="39" t="s">
        <v>2556</v>
      </c>
    </row>
    <row r="37" spans="1:22">
      <c r="A37" t="s">
        <v>1106</v>
      </c>
      <c r="B37">
        <v>18050</v>
      </c>
      <c r="C37">
        <v>95</v>
      </c>
      <c r="E37" t="s">
        <v>1207</v>
      </c>
      <c r="F37">
        <v>-19875</v>
      </c>
      <c r="G37">
        <v>-19641.5</v>
      </c>
      <c r="H37">
        <v>-20283</v>
      </c>
      <c r="I37">
        <v>-19550</v>
      </c>
      <c r="K37">
        <f t="shared" si="0"/>
        <v>21825</v>
      </c>
      <c r="L37">
        <f t="shared" si="1"/>
        <v>21591.5</v>
      </c>
      <c r="M37" s="10">
        <f t="shared" si="2"/>
        <v>21708.25</v>
      </c>
      <c r="N37" s="10">
        <f t="shared" si="3"/>
        <v>116.75</v>
      </c>
      <c r="V37" s="39" t="s">
        <v>2557</v>
      </c>
    </row>
    <row r="38" spans="1:22">
      <c r="A38" t="s">
        <v>1107</v>
      </c>
      <c r="B38">
        <v>17995</v>
      </c>
      <c r="C38">
        <v>75</v>
      </c>
      <c r="E38" t="s">
        <v>1208</v>
      </c>
      <c r="F38">
        <v>-19807</v>
      </c>
      <c r="G38">
        <v>-19638.5</v>
      </c>
      <c r="H38">
        <v>-19879</v>
      </c>
      <c r="I38">
        <v>-19550</v>
      </c>
      <c r="K38">
        <f t="shared" si="0"/>
        <v>21757</v>
      </c>
      <c r="L38">
        <f t="shared" si="1"/>
        <v>21588.5</v>
      </c>
      <c r="M38" s="10">
        <f t="shared" si="2"/>
        <v>21672.75</v>
      </c>
      <c r="N38" s="10">
        <f t="shared" si="3"/>
        <v>84.25</v>
      </c>
      <c r="V38" s="39" t="s">
        <v>2557</v>
      </c>
    </row>
    <row r="39" spans="1:22">
      <c r="A39" t="s">
        <v>1108</v>
      </c>
      <c r="B39">
        <v>17500</v>
      </c>
      <c r="C39">
        <v>300</v>
      </c>
      <c r="E39" t="s">
        <v>1209</v>
      </c>
      <c r="F39">
        <v>-19476.5</v>
      </c>
      <c r="G39">
        <v>-18668</v>
      </c>
      <c r="H39">
        <v>-19809.5</v>
      </c>
      <c r="I39">
        <v>-18415</v>
      </c>
      <c r="K39">
        <f t="shared" si="0"/>
        <v>21426.5</v>
      </c>
      <c r="L39">
        <f t="shared" si="1"/>
        <v>20618</v>
      </c>
      <c r="M39" s="10">
        <f t="shared" si="2"/>
        <v>21022.25</v>
      </c>
      <c r="N39" s="10">
        <f t="shared" si="3"/>
        <v>404.25</v>
      </c>
      <c r="V39" s="39" t="s">
        <v>2556</v>
      </c>
    </row>
    <row r="40" spans="1:22">
      <c r="A40" t="s">
        <v>1109</v>
      </c>
      <c r="B40">
        <v>17150</v>
      </c>
      <c r="C40">
        <v>345</v>
      </c>
      <c r="E40" t="s">
        <v>1210</v>
      </c>
      <c r="F40">
        <v>-19405</v>
      </c>
      <c r="G40">
        <v>-18333</v>
      </c>
      <c r="H40">
        <v>-19633</v>
      </c>
      <c r="I40">
        <v>-17887.5</v>
      </c>
      <c r="K40">
        <f t="shared" si="0"/>
        <v>21355</v>
      </c>
      <c r="L40">
        <f t="shared" si="1"/>
        <v>20283</v>
      </c>
      <c r="M40" s="10">
        <f t="shared" si="2"/>
        <v>20819</v>
      </c>
      <c r="N40" s="10">
        <f t="shared" si="3"/>
        <v>536</v>
      </c>
      <c r="V40" s="39" t="s">
        <v>2557</v>
      </c>
    </row>
    <row r="41" spans="1:22">
      <c r="A41" t="s">
        <v>1110</v>
      </c>
      <c r="B41">
        <v>17100</v>
      </c>
      <c r="C41">
        <v>300</v>
      </c>
      <c r="E41" t="s">
        <v>1211</v>
      </c>
      <c r="F41">
        <v>-19250</v>
      </c>
      <c r="G41">
        <v>-18322</v>
      </c>
      <c r="H41">
        <v>-19490.5</v>
      </c>
      <c r="I41">
        <v>-17944</v>
      </c>
      <c r="K41">
        <f t="shared" si="0"/>
        <v>21200</v>
      </c>
      <c r="L41">
        <f t="shared" si="1"/>
        <v>20272</v>
      </c>
      <c r="M41" s="10">
        <f t="shared" si="2"/>
        <v>20736</v>
      </c>
      <c r="N41" s="10">
        <f t="shared" si="3"/>
        <v>464</v>
      </c>
      <c r="V41" s="39" t="s">
        <v>2556</v>
      </c>
    </row>
    <row r="42" spans="1:22">
      <c r="A42" t="s">
        <v>1111</v>
      </c>
      <c r="B42">
        <v>17080</v>
      </c>
      <c r="C42">
        <v>485</v>
      </c>
      <c r="E42" t="s">
        <v>1212</v>
      </c>
      <c r="F42">
        <v>-19432.5</v>
      </c>
      <c r="G42">
        <v>-18055.5</v>
      </c>
      <c r="H42">
        <v>-19854.5</v>
      </c>
      <c r="I42">
        <v>-17370</v>
      </c>
      <c r="K42">
        <f t="shared" si="0"/>
        <v>21382.5</v>
      </c>
      <c r="L42">
        <f t="shared" si="1"/>
        <v>20005.5</v>
      </c>
      <c r="M42" s="10">
        <f t="shared" si="2"/>
        <v>20694</v>
      </c>
      <c r="N42" s="10">
        <f t="shared" si="3"/>
        <v>688.5</v>
      </c>
      <c r="V42" s="39" t="s">
        <v>2557</v>
      </c>
    </row>
    <row r="43" spans="1:22">
      <c r="A43" t="s">
        <v>1112</v>
      </c>
      <c r="B43">
        <v>17013</v>
      </c>
      <c r="C43">
        <v>192</v>
      </c>
      <c r="E43" t="s">
        <v>1213</v>
      </c>
      <c r="F43">
        <v>-18962</v>
      </c>
      <c r="G43">
        <v>-18312.5</v>
      </c>
      <c r="H43">
        <v>-19251</v>
      </c>
      <c r="I43">
        <v>-18062.5</v>
      </c>
      <c r="K43">
        <f t="shared" si="0"/>
        <v>20912</v>
      </c>
      <c r="L43">
        <f t="shared" si="1"/>
        <v>20262.5</v>
      </c>
      <c r="M43" s="10">
        <f t="shared" si="2"/>
        <v>20587.25</v>
      </c>
      <c r="N43" s="10">
        <f t="shared" si="3"/>
        <v>324.75</v>
      </c>
      <c r="V43" s="39" t="s">
        <v>2557</v>
      </c>
    </row>
    <row r="44" spans="1:22">
      <c r="A44" t="s">
        <v>1113</v>
      </c>
      <c r="B44">
        <v>16419</v>
      </c>
      <c r="C44">
        <v>124</v>
      </c>
      <c r="E44" t="s">
        <v>1214</v>
      </c>
      <c r="F44">
        <v>-18001.5</v>
      </c>
      <c r="G44">
        <v>-17514.5</v>
      </c>
      <c r="H44">
        <v>-18175</v>
      </c>
      <c r="I44">
        <v>-17357.5</v>
      </c>
      <c r="K44">
        <f t="shared" si="0"/>
        <v>19951.5</v>
      </c>
      <c r="L44">
        <f t="shared" si="1"/>
        <v>19464.5</v>
      </c>
      <c r="M44" s="10">
        <f t="shared" si="2"/>
        <v>19708</v>
      </c>
      <c r="N44" s="10">
        <f t="shared" si="3"/>
        <v>243.5</v>
      </c>
      <c r="V44" s="39" t="s">
        <v>2557</v>
      </c>
    </row>
    <row r="45" spans="1:22">
      <c r="A45" t="s">
        <v>1114</v>
      </c>
      <c r="B45">
        <v>16347</v>
      </c>
      <c r="C45">
        <v>99</v>
      </c>
      <c r="E45" t="s">
        <v>1215</v>
      </c>
      <c r="F45">
        <v>-17844</v>
      </c>
      <c r="G45">
        <v>-17499</v>
      </c>
      <c r="H45">
        <v>-17999.5</v>
      </c>
      <c r="I45">
        <v>-17366.5</v>
      </c>
      <c r="K45">
        <f t="shared" si="0"/>
        <v>19794</v>
      </c>
      <c r="L45">
        <f t="shared" si="1"/>
        <v>19449</v>
      </c>
      <c r="M45" s="10">
        <f t="shared" si="2"/>
        <v>19621.5</v>
      </c>
      <c r="N45" s="10">
        <f t="shared" si="3"/>
        <v>172.5</v>
      </c>
      <c r="V45" s="39" t="s">
        <v>2557</v>
      </c>
    </row>
    <row r="46" spans="1:22">
      <c r="A46" t="s">
        <v>1115</v>
      </c>
      <c r="B46">
        <v>16345</v>
      </c>
      <c r="C46">
        <v>226</v>
      </c>
      <c r="E46" t="s">
        <v>1216</v>
      </c>
      <c r="F46">
        <v>-18039.5</v>
      </c>
      <c r="G46">
        <v>-17404.5</v>
      </c>
      <c r="H46">
        <v>-18317.5</v>
      </c>
      <c r="I46">
        <v>-17059.5</v>
      </c>
      <c r="K46">
        <f t="shared" si="0"/>
        <v>19989.5</v>
      </c>
      <c r="L46">
        <f t="shared" si="1"/>
        <v>19354.5</v>
      </c>
      <c r="M46" s="10">
        <f t="shared" si="2"/>
        <v>19672</v>
      </c>
      <c r="N46" s="10">
        <f t="shared" si="3"/>
        <v>317.5</v>
      </c>
      <c r="V46" s="39" t="s">
        <v>2557</v>
      </c>
    </row>
    <row r="47" spans="1:22">
      <c r="A47" t="s">
        <v>1116</v>
      </c>
      <c r="B47">
        <v>16330</v>
      </c>
      <c r="C47">
        <v>100</v>
      </c>
      <c r="E47" t="s">
        <v>1217</v>
      </c>
      <c r="F47">
        <v>-17842</v>
      </c>
      <c r="G47">
        <v>-17482</v>
      </c>
      <c r="H47">
        <v>-17980</v>
      </c>
      <c r="I47">
        <v>-17346.5</v>
      </c>
      <c r="K47">
        <f t="shared" si="0"/>
        <v>19792</v>
      </c>
      <c r="L47">
        <f t="shared" si="1"/>
        <v>19432</v>
      </c>
      <c r="M47" s="10">
        <f t="shared" si="2"/>
        <v>19612</v>
      </c>
      <c r="N47" s="10">
        <f t="shared" si="3"/>
        <v>180</v>
      </c>
      <c r="V47" s="39" t="s">
        <v>2556</v>
      </c>
    </row>
    <row r="48" spans="1:22">
      <c r="A48" t="s">
        <v>1117</v>
      </c>
      <c r="B48">
        <v>16200</v>
      </c>
      <c r="C48">
        <v>400</v>
      </c>
      <c r="E48" t="s">
        <v>1218</v>
      </c>
      <c r="F48">
        <v>-17994.5</v>
      </c>
      <c r="G48">
        <v>-17020</v>
      </c>
      <c r="H48">
        <v>-18570.5</v>
      </c>
      <c r="I48">
        <v>-16729.5</v>
      </c>
      <c r="K48">
        <f t="shared" si="0"/>
        <v>19944.5</v>
      </c>
      <c r="L48">
        <f t="shared" si="1"/>
        <v>18970</v>
      </c>
      <c r="M48" s="10">
        <f t="shared" si="2"/>
        <v>19457.25</v>
      </c>
      <c r="N48" s="10">
        <f t="shared" si="3"/>
        <v>487.25</v>
      </c>
      <c r="V48" s="39" t="s">
        <v>2556</v>
      </c>
    </row>
    <row r="49" spans="1:22">
      <c r="A49" t="s">
        <v>1118</v>
      </c>
      <c r="B49">
        <v>15900</v>
      </c>
      <c r="C49">
        <v>313</v>
      </c>
      <c r="E49" t="s">
        <v>1219</v>
      </c>
      <c r="F49">
        <v>-17475</v>
      </c>
      <c r="G49">
        <v>-16777.5</v>
      </c>
      <c r="H49">
        <v>-18034</v>
      </c>
      <c r="I49">
        <v>-16564.5</v>
      </c>
      <c r="K49">
        <f t="shared" si="0"/>
        <v>19425</v>
      </c>
      <c r="L49">
        <f t="shared" si="1"/>
        <v>18727.5</v>
      </c>
      <c r="M49" s="10">
        <f t="shared" si="2"/>
        <v>19076.25</v>
      </c>
      <c r="N49" s="10">
        <f t="shared" si="3"/>
        <v>348.75</v>
      </c>
      <c r="V49" s="39" t="s">
        <v>2557</v>
      </c>
    </row>
    <row r="50" spans="1:22">
      <c r="A50" t="s">
        <v>1119</v>
      </c>
      <c r="B50">
        <v>15500</v>
      </c>
      <c r="C50">
        <v>150</v>
      </c>
      <c r="E50" t="s">
        <v>1220</v>
      </c>
      <c r="F50">
        <v>-16918</v>
      </c>
      <c r="G50">
        <v>-16638.5</v>
      </c>
      <c r="H50">
        <v>-17009.5</v>
      </c>
      <c r="I50">
        <v>-16122</v>
      </c>
      <c r="K50">
        <f t="shared" si="0"/>
        <v>18868</v>
      </c>
      <c r="L50">
        <f t="shared" si="1"/>
        <v>18588.5</v>
      </c>
      <c r="M50" s="10">
        <f t="shared" si="2"/>
        <v>18728.25</v>
      </c>
      <c r="N50" s="10">
        <f t="shared" si="3"/>
        <v>139.75</v>
      </c>
      <c r="V50" s="39" t="s">
        <v>2557</v>
      </c>
    </row>
    <row r="51" spans="1:22">
      <c r="A51" t="s">
        <v>1120</v>
      </c>
      <c r="B51">
        <v>15500</v>
      </c>
      <c r="C51">
        <v>200</v>
      </c>
      <c r="E51" t="s">
        <v>1221</v>
      </c>
      <c r="F51">
        <v>-16949.5</v>
      </c>
      <c r="G51">
        <v>-16565</v>
      </c>
      <c r="H51">
        <v>-17199</v>
      </c>
      <c r="I51">
        <v>-16082.5</v>
      </c>
      <c r="K51">
        <f t="shared" si="0"/>
        <v>18899.5</v>
      </c>
      <c r="L51">
        <f t="shared" si="1"/>
        <v>18515</v>
      </c>
      <c r="M51" s="10">
        <f t="shared" si="2"/>
        <v>18707.25</v>
      </c>
      <c r="N51" s="10">
        <f t="shared" si="3"/>
        <v>192.25</v>
      </c>
      <c r="V51" s="39" t="s">
        <v>2558</v>
      </c>
    </row>
    <row r="52" spans="1:22">
      <c r="A52" t="s">
        <v>1121</v>
      </c>
      <c r="B52">
        <v>15460</v>
      </c>
      <c r="C52">
        <v>320</v>
      </c>
      <c r="E52" t="s">
        <v>1222</v>
      </c>
      <c r="F52">
        <v>-16992</v>
      </c>
      <c r="G52">
        <v>-16104.5</v>
      </c>
      <c r="H52">
        <v>-17414</v>
      </c>
      <c r="I52">
        <v>-16048.5</v>
      </c>
      <c r="K52">
        <f t="shared" si="0"/>
        <v>18942</v>
      </c>
      <c r="L52">
        <f t="shared" si="1"/>
        <v>18054.5</v>
      </c>
      <c r="M52" s="10">
        <f t="shared" si="2"/>
        <v>18498.25</v>
      </c>
      <c r="N52" s="10">
        <f t="shared" si="3"/>
        <v>443.75</v>
      </c>
      <c r="V52" s="39" t="s">
        <v>2557</v>
      </c>
    </row>
    <row r="53" spans="1:22">
      <c r="A53" t="s">
        <v>1122</v>
      </c>
      <c r="B53">
        <v>15420</v>
      </c>
      <c r="C53">
        <v>110</v>
      </c>
      <c r="E53" t="s">
        <v>1223</v>
      </c>
      <c r="F53">
        <v>-16774.5</v>
      </c>
      <c r="G53">
        <v>-16569.5</v>
      </c>
      <c r="H53">
        <v>-16899.5</v>
      </c>
      <c r="I53">
        <v>-16128.5</v>
      </c>
      <c r="K53">
        <f t="shared" si="0"/>
        <v>18724.5</v>
      </c>
      <c r="L53">
        <f t="shared" si="1"/>
        <v>18519.5</v>
      </c>
      <c r="M53" s="10">
        <f t="shared" si="2"/>
        <v>18622</v>
      </c>
      <c r="N53" s="10">
        <f t="shared" si="3"/>
        <v>102.5</v>
      </c>
      <c r="V53" s="39" t="s">
        <v>2557</v>
      </c>
    </row>
    <row r="54" spans="1:22">
      <c r="A54" t="s">
        <v>1123</v>
      </c>
      <c r="B54">
        <v>15390</v>
      </c>
      <c r="C54">
        <v>50</v>
      </c>
      <c r="E54" t="s">
        <v>1224</v>
      </c>
      <c r="F54">
        <v>-16738</v>
      </c>
      <c r="G54">
        <v>-16591</v>
      </c>
      <c r="H54">
        <v>-16771.5</v>
      </c>
      <c r="I54">
        <v>-16550</v>
      </c>
      <c r="K54">
        <f t="shared" si="0"/>
        <v>18688</v>
      </c>
      <c r="L54">
        <f t="shared" si="1"/>
        <v>18541</v>
      </c>
      <c r="M54" s="10">
        <f t="shared" si="2"/>
        <v>18614.5</v>
      </c>
      <c r="N54" s="10">
        <f t="shared" si="3"/>
        <v>73.5</v>
      </c>
      <c r="V54" s="39" t="s">
        <v>2556</v>
      </c>
    </row>
    <row r="55" spans="1:22">
      <c r="A55" t="s">
        <v>1124</v>
      </c>
      <c r="B55">
        <v>15190</v>
      </c>
      <c r="C55">
        <v>93</v>
      </c>
      <c r="E55" t="s">
        <v>1225</v>
      </c>
      <c r="F55">
        <v>-16567</v>
      </c>
      <c r="G55">
        <v>-16096.5</v>
      </c>
      <c r="H55">
        <v>-16690</v>
      </c>
      <c r="I55">
        <v>-16071</v>
      </c>
      <c r="K55">
        <f t="shared" si="0"/>
        <v>18517</v>
      </c>
      <c r="L55">
        <f t="shared" si="1"/>
        <v>18046.5</v>
      </c>
      <c r="M55" s="10">
        <f t="shared" si="2"/>
        <v>18281.75</v>
      </c>
      <c r="N55" s="10">
        <f t="shared" si="3"/>
        <v>235.25</v>
      </c>
      <c r="V55" s="39" t="s">
        <v>2557</v>
      </c>
    </row>
    <row r="56" spans="1:22">
      <c r="A56" t="s">
        <v>1125</v>
      </c>
      <c r="B56">
        <v>14800</v>
      </c>
      <c r="C56">
        <v>50</v>
      </c>
      <c r="E56" t="s">
        <v>1226</v>
      </c>
      <c r="F56">
        <v>-16471</v>
      </c>
      <c r="G56">
        <v>-16052</v>
      </c>
      <c r="H56">
        <v>-16481.5</v>
      </c>
      <c r="I56">
        <v>-15988</v>
      </c>
      <c r="K56">
        <f t="shared" si="0"/>
        <v>18421</v>
      </c>
      <c r="L56">
        <f t="shared" si="1"/>
        <v>18002</v>
      </c>
      <c r="M56" s="10">
        <f t="shared" si="2"/>
        <v>18211.5</v>
      </c>
      <c r="N56" s="10">
        <f t="shared" si="3"/>
        <v>209.5</v>
      </c>
      <c r="V56" s="39" t="s">
        <v>2556</v>
      </c>
    </row>
    <row r="57" spans="1:22">
      <c r="A57" t="s">
        <v>1126</v>
      </c>
      <c r="B57">
        <v>14750</v>
      </c>
      <c r="C57">
        <v>250</v>
      </c>
      <c r="E57" t="s">
        <v>1227</v>
      </c>
      <c r="F57">
        <v>-16515.5</v>
      </c>
      <c r="G57">
        <v>-15842.5</v>
      </c>
      <c r="H57">
        <v>-16659</v>
      </c>
      <c r="I57">
        <v>-15527.5</v>
      </c>
      <c r="K57">
        <f t="shared" si="0"/>
        <v>18465.5</v>
      </c>
      <c r="L57">
        <f t="shared" si="1"/>
        <v>17792.5</v>
      </c>
      <c r="M57" s="10">
        <f t="shared" si="2"/>
        <v>18129</v>
      </c>
      <c r="N57" s="10">
        <f t="shared" si="3"/>
        <v>336.5</v>
      </c>
      <c r="V57" s="39" t="s">
        <v>2557</v>
      </c>
    </row>
    <row r="58" spans="1:22">
      <c r="A58" t="s">
        <v>1127</v>
      </c>
      <c r="B58">
        <v>14730</v>
      </c>
      <c r="C58">
        <v>60</v>
      </c>
      <c r="E58" t="s">
        <v>1228</v>
      </c>
      <c r="F58">
        <v>-16449</v>
      </c>
      <c r="G58">
        <v>-15984.5</v>
      </c>
      <c r="H58">
        <v>-16476</v>
      </c>
      <c r="I58">
        <v>-15871.5</v>
      </c>
      <c r="K58">
        <f t="shared" si="0"/>
        <v>18399</v>
      </c>
      <c r="L58">
        <f t="shared" si="1"/>
        <v>17934.5</v>
      </c>
      <c r="M58" s="10">
        <f t="shared" si="2"/>
        <v>18166.75</v>
      </c>
      <c r="N58" s="10">
        <f t="shared" si="3"/>
        <v>232.25</v>
      </c>
      <c r="V58" s="39" t="s">
        <v>2556</v>
      </c>
    </row>
    <row r="59" spans="1:22">
      <c r="A59" t="s">
        <v>1128</v>
      </c>
      <c r="B59">
        <v>14713</v>
      </c>
      <c r="C59">
        <v>67</v>
      </c>
      <c r="E59" t="s">
        <v>1229</v>
      </c>
      <c r="F59">
        <v>-16445.5</v>
      </c>
      <c r="G59">
        <v>-15973</v>
      </c>
      <c r="H59">
        <v>-16474.5</v>
      </c>
      <c r="I59">
        <v>-15857.5</v>
      </c>
      <c r="K59">
        <f t="shared" si="0"/>
        <v>18395.5</v>
      </c>
      <c r="L59">
        <f t="shared" si="1"/>
        <v>17923</v>
      </c>
      <c r="M59" s="10">
        <f t="shared" si="2"/>
        <v>18159.25</v>
      </c>
      <c r="N59" s="10">
        <f t="shared" si="3"/>
        <v>236.25</v>
      </c>
      <c r="V59" s="39" t="s">
        <v>2557</v>
      </c>
    </row>
    <row r="60" spans="1:22">
      <c r="A60" t="s">
        <v>1129</v>
      </c>
      <c r="B60">
        <v>14700</v>
      </c>
      <c r="C60">
        <v>150</v>
      </c>
      <c r="E60" t="s">
        <v>1230</v>
      </c>
      <c r="F60">
        <v>-16480.5</v>
      </c>
      <c r="G60">
        <v>-15927.5</v>
      </c>
      <c r="H60">
        <v>-16513</v>
      </c>
      <c r="I60">
        <v>-15796</v>
      </c>
      <c r="K60">
        <f t="shared" si="0"/>
        <v>18430.5</v>
      </c>
      <c r="L60">
        <f t="shared" si="1"/>
        <v>17877.5</v>
      </c>
      <c r="M60" s="10">
        <f t="shared" si="2"/>
        <v>18154</v>
      </c>
      <c r="N60" s="10">
        <f t="shared" si="3"/>
        <v>276.5</v>
      </c>
      <c r="V60" s="39" t="s">
        <v>2557</v>
      </c>
    </row>
    <row r="61" spans="1:22">
      <c r="A61" t="s">
        <v>1130</v>
      </c>
      <c r="B61">
        <v>14652</v>
      </c>
      <c r="C61">
        <v>66</v>
      </c>
      <c r="E61" t="s">
        <v>1231</v>
      </c>
      <c r="F61">
        <v>-16063</v>
      </c>
      <c r="G61">
        <v>-15872.5</v>
      </c>
      <c r="H61">
        <v>-16436</v>
      </c>
      <c r="I61">
        <v>-15837</v>
      </c>
      <c r="K61">
        <f t="shared" si="0"/>
        <v>18013</v>
      </c>
      <c r="L61">
        <f t="shared" si="1"/>
        <v>17822.5</v>
      </c>
      <c r="M61" s="10">
        <f t="shared" si="2"/>
        <v>17917.75</v>
      </c>
      <c r="N61" s="10">
        <f t="shared" si="3"/>
        <v>95.25</v>
      </c>
      <c r="V61" s="39" t="s">
        <v>2557</v>
      </c>
    </row>
    <row r="62" spans="1:22">
      <c r="A62" t="s">
        <v>1131</v>
      </c>
      <c r="B62">
        <v>14600</v>
      </c>
      <c r="C62">
        <v>100</v>
      </c>
      <c r="E62" t="s">
        <v>1232</v>
      </c>
      <c r="F62">
        <v>-16022</v>
      </c>
      <c r="G62">
        <v>-15864.5</v>
      </c>
      <c r="H62">
        <v>-16445</v>
      </c>
      <c r="I62">
        <v>-15799</v>
      </c>
      <c r="K62">
        <f t="shared" si="0"/>
        <v>17972</v>
      </c>
      <c r="L62">
        <f t="shared" si="1"/>
        <v>17814.5</v>
      </c>
      <c r="M62" s="10">
        <f t="shared" si="2"/>
        <v>17893.25</v>
      </c>
      <c r="N62" s="10">
        <f t="shared" si="3"/>
        <v>78.75</v>
      </c>
      <c r="V62" s="39" t="s">
        <v>2556</v>
      </c>
    </row>
    <row r="63" spans="1:22">
      <c r="A63" t="s">
        <v>1132</v>
      </c>
      <c r="B63">
        <v>14570</v>
      </c>
      <c r="C63">
        <v>90</v>
      </c>
      <c r="E63" t="s">
        <v>1233</v>
      </c>
      <c r="F63">
        <v>-16000.5</v>
      </c>
      <c r="G63">
        <v>-15854.5</v>
      </c>
      <c r="H63">
        <v>-16062.5</v>
      </c>
      <c r="I63">
        <v>-15803.5</v>
      </c>
      <c r="K63">
        <f t="shared" si="0"/>
        <v>17950.5</v>
      </c>
      <c r="L63">
        <f t="shared" si="1"/>
        <v>17804.5</v>
      </c>
      <c r="M63" s="10">
        <f t="shared" si="2"/>
        <v>17877.5</v>
      </c>
      <c r="N63" s="10">
        <f t="shared" si="3"/>
        <v>73</v>
      </c>
      <c r="V63" s="39" t="s">
        <v>2559</v>
      </c>
    </row>
    <row r="64" spans="1:22">
      <c r="A64" t="s">
        <v>1133</v>
      </c>
      <c r="B64">
        <v>14500</v>
      </c>
      <c r="C64">
        <v>50</v>
      </c>
      <c r="E64" t="s">
        <v>1234</v>
      </c>
      <c r="F64">
        <v>-15974.5</v>
      </c>
      <c r="G64">
        <v>-15843</v>
      </c>
      <c r="H64">
        <v>-16040</v>
      </c>
      <c r="I64">
        <v>-15810.5</v>
      </c>
      <c r="K64">
        <f t="shared" si="0"/>
        <v>17924.5</v>
      </c>
      <c r="L64">
        <f t="shared" si="1"/>
        <v>17793</v>
      </c>
      <c r="M64" s="10">
        <f t="shared" si="2"/>
        <v>17858.75</v>
      </c>
      <c r="N64" s="10">
        <f t="shared" si="3"/>
        <v>65.75</v>
      </c>
      <c r="V64" s="39" t="s">
        <v>2557</v>
      </c>
    </row>
    <row r="65" spans="1:22">
      <c r="A65" t="s">
        <v>1134</v>
      </c>
      <c r="B65">
        <v>14500</v>
      </c>
      <c r="C65">
        <v>110</v>
      </c>
      <c r="E65" t="s">
        <v>1235</v>
      </c>
      <c r="F65">
        <v>-15980.5</v>
      </c>
      <c r="G65">
        <v>-15815</v>
      </c>
      <c r="H65">
        <v>-16060.5</v>
      </c>
      <c r="I65">
        <v>-15530.5</v>
      </c>
      <c r="K65">
        <f t="shared" si="0"/>
        <v>17930.5</v>
      </c>
      <c r="L65">
        <f t="shared" si="1"/>
        <v>17765</v>
      </c>
      <c r="M65" s="10">
        <f t="shared" si="2"/>
        <v>17847.75</v>
      </c>
      <c r="N65" s="10">
        <f t="shared" si="3"/>
        <v>82.75</v>
      </c>
      <c r="V65" s="39" t="s">
        <v>2556</v>
      </c>
    </row>
    <row r="66" spans="1:22">
      <c r="A66" t="s">
        <v>1135</v>
      </c>
      <c r="B66">
        <v>14500</v>
      </c>
      <c r="C66">
        <v>140</v>
      </c>
      <c r="E66" t="s">
        <v>1236</v>
      </c>
      <c r="F66">
        <v>-15997.5</v>
      </c>
      <c r="G66">
        <v>-15796</v>
      </c>
      <c r="H66">
        <v>-16068</v>
      </c>
      <c r="I66">
        <v>-15507</v>
      </c>
      <c r="K66">
        <f t="shared" si="0"/>
        <v>17947.5</v>
      </c>
      <c r="L66">
        <f t="shared" si="1"/>
        <v>17746</v>
      </c>
      <c r="M66" s="10">
        <f t="shared" si="2"/>
        <v>17846.75</v>
      </c>
      <c r="N66" s="10">
        <f t="shared" si="3"/>
        <v>100.75</v>
      </c>
      <c r="V66" s="39" t="s">
        <v>2556</v>
      </c>
    </row>
    <row r="67" spans="1:22">
      <c r="A67" t="s">
        <v>1136</v>
      </c>
      <c r="B67">
        <v>14380</v>
      </c>
      <c r="C67">
        <v>100</v>
      </c>
      <c r="E67" t="s">
        <v>1237</v>
      </c>
      <c r="F67">
        <v>-15994</v>
      </c>
      <c r="G67">
        <v>-15562</v>
      </c>
      <c r="H67">
        <v>-16041.5</v>
      </c>
      <c r="I67">
        <v>-15509</v>
      </c>
      <c r="K67">
        <f t="shared" si="0"/>
        <v>17944</v>
      </c>
      <c r="L67">
        <f t="shared" si="1"/>
        <v>17512</v>
      </c>
      <c r="M67" s="10">
        <f t="shared" si="2"/>
        <v>17728</v>
      </c>
      <c r="N67" s="10">
        <f t="shared" si="3"/>
        <v>216</v>
      </c>
      <c r="V67" s="39" t="s">
        <v>2559</v>
      </c>
    </row>
    <row r="68" spans="1:22">
      <c r="A68" t="s">
        <v>1137</v>
      </c>
      <c r="B68">
        <v>14340</v>
      </c>
      <c r="C68">
        <v>280</v>
      </c>
      <c r="E68" t="s">
        <v>1238</v>
      </c>
      <c r="F68">
        <v>-15980</v>
      </c>
      <c r="G68">
        <v>-15478</v>
      </c>
      <c r="H68">
        <v>-16474.5</v>
      </c>
      <c r="I68">
        <v>-15310</v>
      </c>
      <c r="K68">
        <f t="shared" ref="K68:K131" si="4">-1*(F68-1950)</f>
        <v>17930</v>
      </c>
      <c r="L68">
        <f t="shared" ref="L68:L131" si="5">-1*(G68-1950)</f>
        <v>17428</v>
      </c>
      <c r="M68" s="10">
        <f t="shared" ref="M68:M131" si="6">(K68+L68)/2</f>
        <v>17679</v>
      </c>
      <c r="N68" s="10">
        <f t="shared" ref="N68:N131" si="7">M68-L68</f>
        <v>251</v>
      </c>
      <c r="V68" s="39" t="s">
        <v>2556</v>
      </c>
    </row>
    <row r="69" spans="1:22">
      <c r="A69" t="s">
        <v>1138</v>
      </c>
      <c r="B69">
        <v>14320</v>
      </c>
      <c r="C69">
        <v>330</v>
      </c>
      <c r="E69" t="s">
        <v>1239</v>
      </c>
      <c r="F69">
        <v>-15969.5</v>
      </c>
      <c r="G69">
        <v>-15460.5</v>
      </c>
      <c r="H69">
        <v>-16512</v>
      </c>
      <c r="I69">
        <v>-15289.5</v>
      </c>
      <c r="K69">
        <f t="shared" si="4"/>
        <v>17919.5</v>
      </c>
      <c r="L69">
        <f t="shared" si="5"/>
        <v>17410.5</v>
      </c>
      <c r="M69" s="10">
        <f t="shared" si="6"/>
        <v>17665</v>
      </c>
      <c r="N69" s="10">
        <f t="shared" si="7"/>
        <v>254.5</v>
      </c>
      <c r="V69" s="39" t="s">
        <v>2557</v>
      </c>
    </row>
    <row r="70" spans="1:22">
      <c r="A70" t="s">
        <v>1139</v>
      </c>
      <c r="B70">
        <v>14320</v>
      </c>
      <c r="C70">
        <v>60</v>
      </c>
      <c r="E70" t="s">
        <v>1240</v>
      </c>
      <c r="F70">
        <v>-15886.5</v>
      </c>
      <c r="G70">
        <v>-15523</v>
      </c>
      <c r="H70">
        <v>-16033.5</v>
      </c>
      <c r="I70">
        <v>-15504.5</v>
      </c>
      <c r="K70">
        <f t="shared" si="4"/>
        <v>17836.5</v>
      </c>
      <c r="L70">
        <f t="shared" si="5"/>
        <v>17473</v>
      </c>
      <c r="M70" s="10">
        <f t="shared" si="6"/>
        <v>17654.75</v>
      </c>
      <c r="N70" s="10">
        <f t="shared" si="7"/>
        <v>181.75</v>
      </c>
      <c r="V70" s="39" t="s">
        <v>2556</v>
      </c>
    </row>
    <row r="71" spans="1:22">
      <c r="A71" t="s">
        <v>1140</v>
      </c>
      <c r="B71">
        <v>14307</v>
      </c>
      <c r="C71">
        <v>78</v>
      </c>
      <c r="E71" t="s">
        <v>1241</v>
      </c>
      <c r="F71">
        <v>-15864</v>
      </c>
      <c r="G71">
        <v>-15518.5</v>
      </c>
      <c r="H71">
        <v>-16034</v>
      </c>
      <c r="I71">
        <v>-15484.5</v>
      </c>
      <c r="K71">
        <f t="shared" si="4"/>
        <v>17814</v>
      </c>
      <c r="L71">
        <f t="shared" si="5"/>
        <v>17468.5</v>
      </c>
      <c r="M71" s="10">
        <f t="shared" si="6"/>
        <v>17641.25</v>
      </c>
      <c r="N71" s="10">
        <f t="shared" si="7"/>
        <v>172.75</v>
      </c>
      <c r="V71" s="39" t="s">
        <v>2557</v>
      </c>
    </row>
    <row r="72" spans="1:22">
      <c r="A72" t="s">
        <v>1141</v>
      </c>
      <c r="B72">
        <v>14238</v>
      </c>
      <c r="C72">
        <v>52</v>
      </c>
      <c r="E72" t="s">
        <v>1242</v>
      </c>
      <c r="F72">
        <v>-15784</v>
      </c>
      <c r="G72">
        <v>-15504.5</v>
      </c>
      <c r="H72">
        <v>-16013.5</v>
      </c>
      <c r="I72">
        <v>-15460.5</v>
      </c>
      <c r="K72">
        <f t="shared" si="4"/>
        <v>17734</v>
      </c>
      <c r="L72">
        <f t="shared" si="5"/>
        <v>17454.5</v>
      </c>
      <c r="M72" s="10">
        <f t="shared" si="6"/>
        <v>17594.25</v>
      </c>
      <c r="N72" s="10">
        <f t="shared" si="7"/>
        <v>139.75</v>
      </c>
      <c r="V72" s="39" t="s">
        <v>2557</v>
      </c>
    </row>
    <row r="73" spans="1:22">
      <c r="A73" t="s">
        <v>1142</v>
      </c>
      <c r="B73">
        <v>14220</v>
      </c>
      <c r="C73">
        <v>80</v>
      </c>
      <c r="E73" t="s">
        <v>1243</v>
      </c>
      <c r="F73">
        <v>-15783</v>
      </c>
      <c r="G73">
        <v>-15481</v>
      </c>
      <c r="H73">
        <v>-15875.5</v>
      </c>
      <c r="I73">
        <v>-15435</v>
      </c>
      <c r="K73">
        <f t="shared" si="4"/>
        <v>17733</v>
      </c>
      <c r="L73">
        <f t="shared" si="5"/>
        <v>17431</v>
      </c>
      <c r="M73" s="10">
        <f t="shared" si="6"/>
        <v>17582</v>
      </c>
      <c r="N73" s="10">
        <f t="shared" si="7"/>
        <v>151</v>
      </c>
      <c r="V73" s="39" t="s">
        <v>2556</v>
      </c>
    </row>
    <row r="74" spans="1:22">
      <c r="A74" t="s">
        <v>1143</v>
      </c>
      <c r="B74">
        <v>14100</v>
      </c>
      <c r="C74">
        <v>100</v>
      </c>
      <c r="E74" t="s">
        <v>1244</v>
      </c>
      <c r="F74">
        <v>-15759</v>
      </c>
      <c r="G74">
        <v>-15425.5</v>
      </c>
      <c r="H74">
        <v>-15780.5</v>
      </c>
      <c r="I74">
        <v>-15320</v>
      </c>
      <c r="K74">
        <f t="shared" si="4"/>
        <v>17709</v>
      </c>
      <c r="L74">
        <f t="shared" si="5"/>
        <v>17375.5</v>
      </c>
      <c r="M74" s="10">
        <f t="shared" si="6"/>
        <v>17542.25</v>
      </c>
      <c r="N74" s="10">
        <f t="shared" si="7"/>
        <v>166.75</v>
      </c>
      <c r="V74" s="39" t="s">
        <v>2559</v>
      </c>
    </row>
    <row r="75" spans="1:22">
      <c r="A75" t="s">
        <v>1144</v>
      </c>
      <c r="B75">
        <v>14097</v>
      </c>
      <c r="C75">
        <v>190</v>
      </c>
      <c r="E75" t="s">
        <v>1245</v>
      </c>
      <c r="F75">
        <v>-15767.5</v>
      </c>
      <c r="G75">
        <v>-15420.5</v>
      </c>
      <c r="H75">
        <v>-16012</v>
      </c>
      <c r="I75">
        <v>-15301.5</v>
      </c>
      <c r="K75">
        <f t="shared" si="4"/>
        <v>17717.5</v>
      </c>
      <c r="L75">
        <f t="shared" si="5"/>
        <v>17370.5</v>
      </c>
      <c r="M75" s="10">
        <f t="shared" si="6"/>
        <v>17544</v>
      </c>
      <c r="N75" s="10">
        <f t="shared" si="7"/>
        <v>173.5</v>
      </c>
      <c r="V75" s="39" t="s">
        <v>2557</v>
      </c>
    </row>
    <row r="76" spans="1:22">
      <c r="A76" t="s">
        <v>1145</v>
      </c>
      <c r="B76">
        <v>13980</v>
      </c>
      <c r="C76">
        <v>110</v>
      </c>
      <c r="E76" t="s">
        <v>1246</v>
      </c>
      <c r="F76">
        <v>-15744.5</v>
      </c>
      <c r="G76">
        <v>-15309</v>
      </c>
      <c r="H76">
        <v>-15759.5</v>
      </c>
      <c r="I76">
        <v>-15301</v>
      </c>
      <c r="K76">
        <f t="shared" si="4"/>
        <v>17694.5</v>
      </c>
      <c r="L76">
        <f t="shared" si="5"/>
        <v>17259</v>
      </c>
      <c r="M76" s="10">
        <f t="shared" si="6"/>
        <v>17476.75</v>
      </c>
      <c r="N76" s="10">
        <f t="shared" si="7"/>
        <v>217.75</v>
      </c>
      <c r="V76" s="39" t="s">
        <v>2559</v>
      </c>
    </row>
    <row r="77" spans="1:22">
      <c r="A77" t="s">
        <v>1146</v>
      </c>
      <c r="B77">
        <v>13700</v>
      </c>
      <c r="C77">
        <v>100</v>
      </c>
      <c r="E77" t="s">
        <v>1247</v>
      </c>
      <c r="F77">
        <v>-15405.5</v>
      </c>
      <c r="G77">
        <v>-15210.5</v>
      </c>
      <c r="H77">
        <v>-15418.5</v>
      </c>
      <c r="I77">
        <v>-15157.5</v>
      </c>
      <c r="K77">
        <f t="shared" si="4"/>
        <v>17355.5</v>
      </c>
      <c r="L77">
        <f t="shared" si="5"/>
        <v>17160.5</v>
      </c>
      <c r="M77" s="10">
        <f t="shared" si="6"/>
        <v>17258</v>
      </c>
      <c r="N77" s="10">
        <f t="shared" si="7"/>
        <v>97.5</v>
      </c>
      <c r="V77" s="39" t="s">
        <v>2556</v>
      </c>
    </row>
    <row r="78" spans="1:22">
      <c r="A78" t="s">
        <v>1147</v>
      </c>
      <c r="B78">
        <v>13679</v>
      </c>
      <c r="C78">
        <v>74</v>
      </c>
      <c r="E78" t="s">
        <v>1248</v>
      </c>
      <c r="F78">
        <v>-15399.5</v>
      </c>
      <c r="G78">
        <v>-15213</v>
      </c>
      <c r="H78">
        <v>-15410.5</v>
      </c>
      <c r="I78">
        <v>-15179.5</v>
      </c>
      <c r="K78">
        <f t="shared" si="4"/>
        <v>17349.5</v>
      </c>
      <c r="L78">
        <f t="shared" si="5"/>
        <v>17163</v>
      </c>
      <c r="M78" s="10">
        <f t="shared" si="6"/>
        <v>17256.25</v>
      </c>
      <c r="N78" s="10">
        <f t="shared" si="7"/>
        <v>93.25</v>
      </c>
      <c r="V78" s="39" t="s">
        <v>2557</v>
      </c>
    </row>
    <row r="79" spans="1:22">
      <c r="A79" t="s">
        <v>1148</v>
      </c>
      <c r="B79">
        <v>13677</v>
      </c>
      <c r="C79">
        <v>280</v>
      </c>
      <c r="E79" t="s">
        <v>1249</v>
      </c>
      <c r="F79">
        <v>-15740.5</v>
      </c>
      <c r="G79">
        <v>-14603</v>
      </c>
      <c r="H79">
        <v>-15787.5</v>
      </c>
      <c r="I79">
        <v>-13689.5</v>
      </c>
      <c r="K79">
        <f t="shared" si="4"/>
        <v>17690.5</v>
      </c>
      <c r="L79">
        <f t="shared" si="5"/>
        <v>16553</v>
      </c>
      <c r="M79" s="10">
        <f t="shared" si="6"/>
        <v>17121.75</v>
      </c>
      <c r="N79" s="10">
        <f t="shared" si="7"/>
        <v>568.75</v>
      </c>
      <c r="V79" s="39" t="s">
        <v>2557</v>
      </c>
    </row>
    <row r="80" spans="1:22">
      <c r="A80" t="s">
        <v>1149</v>
      </c>
      <c r="B80">
        <v>13633</v>
      </c>
      <c r="C80">
        <v>45</v>
      </c>
      <c r="E80" t="s">
        <v>1250</v>
      </c>
      <c r="F80">
        <v>-15302.5</v>
      </c>
      <c r="G80">
        <v>-15208</v>
      </c>
      <c r="H80">
        <v>-15399.5</v>
      </c>
      <c r="I80">
        <v>-15183.5</v>
      </c>
      <c r="K80">
        <f t="shared" si="4"/>
        <v>17252.5</v>
      </c>
      <c r="L80">
        <f t="shared" si="5"/>
        <v>17158</v>
      </c>
      <c r="M80" s="10">
        <f t="shared" si="6"/>
        <v>17205.25</v>
      </c>
      <c r="N80" s="10">
        <f t="shared" si="7"/>
        <v>47.25</v>
      </c>
      <c r="V80" s="39" t="s">
        <v>2557</v>
      </c>
    </row>
    <row r="81" spans="1:22">
      <c r="A81" t="s">
        <v>1150</v>
      </c>
      <c r="B81">
        <v>13620</v>
      </c>
      <c r="C81">
        <v>70</v>
      </c>
      <c r="E81" t="s">
        <v>1251</v>
      </c>
      <c r="F81">
        <v>-15301</v>
      </c>
      <c r="G81">
        <v>-15195.5</v>
      </c>
      <c r="H81">
        <v>-15403</v>
      </c>
      <c r="I81">
        <v>-15137.5</v>
      </c>
      <c r="K81">
        <f t="shared" si="4"/>
        <v>17251</v>
      </c>
      <c r="L81">
        <f t="shared" si="5"/>
        <v>17145.5</v>
      </c>
      <c r="M81" s="10">
        <f t="shared" si="6"/>
        <v>17198.25</v>
      </c>
      <c r="N81" s="10">
        <f t="shared" si="7"/>
        <v>52.75</v>
      </c>
      <c r="V81" s="39" t="s">
        <v>2556</v>
      </c>
    </row>
    <row r="82" spans="1:22">
      <c r="A82" t="s">
        <v>1151</v>
      </c>
      <c r="B82">
        <v>13560</v>
      </c>
      <c r="C82">
        <v>40</v>
      </c>
      <c r="E82" t="s">
        <v>1252</v>
      </c>
      <c r="F82">
        <v>-15265</v>
      </c>
      <c r="G82">
        <v>-15180.5</v>
      </c>
      <c r="H82">
        <v>-15304</v>
      </c>
      <c r="I82">
        <v>-15134</v>
      </c>
      <c r="K82">
        <f t="shared" si="4"/>
        <v>17215</v>
      </c>
      <c r="L82">
        <f t="shared" si="5"/>
        <v>17130.5</v>
      </c>
      <c r="M82" s="10">
        <f t="shared" si="6"/>
        <v>17172.75</v>
      </c>
      <c r="N82" s="10">
        <f t="shared" si="7"/>
        <v>42.25</v>
      </c>
      <c r="V82" s="39" t="s">
        <v>2556</v>
      </c>
    </row>
    <row r="83" spans="1:22">
      <c r="A83" t="s">
        <v>1152</v>
      </c>
      <c r="B83">
        <v>13550</v>
      </c>
      <c r="C83">
        <v>320</v>
      </c>
      <c r="E83" t="s">
        <v>1253</v>
      </c>
      <c r="F83">
        <v>-15427</v>
      </c>
      <c r="G83">
        <v>-14124.5</v>
      </c>
      <c r="H83">
        <v>-15761</v>
      </c>
      <c r="I83">
        <v>-13488</v>
      </c>
      <c r="K83">
        <f t="shared" si="4"/>
        <v>17377</v>
      </c>
      <c r="L83">
        <f t="shared" si="5"/>
        <v>16074.5</v>
      </c>
      <c r="M83" s="10">
        <f t="shared" si="6"/>
        <v>16725.75</v>
      </c>
      <c r="N83" s="10">
        <f t="shared" si="7"/>
        <v>651.25</v>
      </c>
      <c r="V83" s="39" t="s">
        <v>2557</v>
      </c>
    </row>
    <row r="84" spans="1:22">
      <c r="A84" t="s">
        <v>1153</v>
      </c>
      <c r="B84">
        <v>13540</v>
      </c>
      <c r="C84">
        <v>500</v>
      </c>
      <c r="E84" t="s">
        <v>1254</v>
      </c>
      <c r="F84">
        <v>-15434</v>
      </c>
      <c r="G84">
        <v>-13682.5</v>
      </c>
      <c r="H84">
        <v>-16028.5</v>
      </c>
      <c r="I84">
        <v>-12855.5</v>
      </c>
      <c r="K84">
        <f t="shared" si="4"/>
        <v>17384</v>
      </c>
      <c r="L84">
        <f t="shared" si="5"/>
        <v>15632.5</v>
      </c>
      <c r="M84" s="10">
        <f t="shared" si="6"/>
        <v>16508.25</v>
      </c>
      <c r="N84" s="10">
        <f t="shared" si="7"/>
        <v>875.75</v>
      </c>
      <c r="V84" s="39" t="s">
        <v>2557</v>
      </c>
    </row>
    <row r="85" spans="1:22">
      <c r="A85" t="s">
        <v>1154</v>
      </c>
      <c r="B85">
        <v>13437</v>
      </c>
      <c r="C85">
        <v>126</v>
      </c>
      <c r="E85" t="s">
        <v>1255</v>
      </c>
      <c r="F85">
        <v>-15278</v>
      </c>
      <c r="G85">
        <v>-14829.5</v>
      </c>
      <c r="H85">
        <v>-15396</v>
      </c>
      <c r="I85">
        <v>-13925.5</v>
      </c>
      <c r="K85">
        <f t="shared" si="4"/>
        <v>17228</v>
      </c>
      <c r="L85">
        <f t="shared" si="5"/>
        <v>16779.5</v>
      </c>
      <c r="M85" s="10">
        <f t="shared" si="6"/>
        <v>17003.75</v>
      </c>
      <c r="N85" s="10">
        <f t="shared" si="7"/>
        <v>224.25</v>
      </c>
      <c r="V85" s="39" t="s">
        <v>2557</v>
      </c>
    </row>
    <row r="86" spans="1:22">
      <c r="A86" t="s">
        <v>1155</v>
      </c>
      <c r="B86">
        <v>13390</v>
      </c>
      <c r="C86">
        <v>300</v>
      </c>
      <c r="E86" t="s">
        <v>1256</v>
      </c>
      <c r="F86">
        <v>-15298.5</v>
      </c>
      <c r="G86">
        <v>-13733</v>
      </c>
      <c r="H86">
        <v>-15418.5</v>
      </c>
      <c r="I86">
        <v>-13210.5</v>
      </c>
      <c r="K86">
        <f t="shared" si="4"/>
        <v>17248.5</v>
      </c>
      <c r="L86">
        <f t="shared" si="5"/>
        <v>15683</v>
      </c>
      <c r="M86" s="10">
        <f t="shared" si="6"/>
        <v>16465.75</v>
      </c>
      <c r="N86" s="10">
        <f t="shared" si="7"/>
        <v>782.75</v>
      </c>
      <c r="V86" s="39" t="s">
        <v>2559</v>
      </c>
    </row>
    <row r="87" spans="1:22">
      <c r="A87" t="s">
        <v>1156</v>
      </c>
      <c r="B87">
        <v>13373</v>
      </c>
      <c r="C87">
        <v>46</v>
      </c>
      <c r="E87" t="s">
        <v>1257</v>
      </c>
      <c r="F87">
        <v>-15124</v>
      </c>
      <c r="G87">
        <v>-14839.5</v>
      </c>
      <c r="H87">
        <v>-15281</v>
      </c>
      <c r="I87">
        <v>-14472</v>
      </c>
      <c r="K87">
        <f t="shared" si="4"/>
        <v>17074</v>
      </c>
      <c r="L87">
        <f t="shared" si="5"/>
        <v>16789.5</v>
      </c>
      <c r="M87" s="10">
        <f t="shared" si="6"/>
        <v>16931.75</v>
      </c>
      <c r="N87" s="10">
        <f t="shared" si="7"/>
        <v>142.25</v>
      </c>
      <c r="V87" s="39" t="s">
        <v>2557</v>
      </c>
    </row>
    <row r="88" spans="1:22">
      <c r="A88" t="s">
        <v>1157</v>
      </c>
      <c r="B88">
        <v>13360</v>
      </c>
      <c r="C88">
        <v>95</v>
      </c>
      <c r="E88" t="s">
        <v>1258</v>
      </c>
      <c r="F88">
        <v>-15166.5</v>
      </c>
      <c r="G88">
        <v>-14618</v>
      </c>
      <c r="H88">
        <v>-15296.5</v>
      </c>
      <c r="I88">
        <v>-13918</v>
      </c>
      <c r="K88">
        <f t="shared" si="4"/>
        <v>17116.5</v>
      </c>
      <c r="L88">
        <f t="shared" si="5"/>
        <v>16568</v>
      </c>
      <c r="M88" s="10">
        <f t="shared" si="6"/>
        <v>16842.25</v>
      </c>
      <c r="N88" s="10">
        <f t="shared" si="7"/>
        <v>274.25</v>
      </c>
      <c r="V88" s="39" t="s">
        <v>2559</v>
      </c>
    </row>
    <row r="89" spans="1:22">
      <c r="A89" t="s">
        <v>1158</v>
      </c>
      <c r="B89">
        <v>13340</v>
      </c>
      <c r="C89">
        <v>240</v>
      </c>
      <c r="E89" t="s">
        <v>1259</v>
      </c>
      <c r="F89">
        <v>-15285.5</v>
      </c>
      <c r="G89">
        <v>-14054.5</v>
      </c>
      <c r="H89">
        <v>-15396</v>
      </c>
      <c r="I89">
        <v>-13468.5</v>
      </c>
      <c r="K89">
        <f t="shared" si="4"/>
        <v>17235.5</v>
      </c>
      <c r="L89">
        <f t="shared" si="5"/>
        <v>16004.5</v>
      </c>
      <c r="M89" s="10">
        <f t="shared" si="6"/>
        <v>16620</v>
      </c>
      <c r="N89" s="10">
        <f t="shared" si="7"/>
        <v>615.5</v>
      </c>
      <c r="V89" s="39" t="s">
        <v>2556</v>
      </c>
    </row>
    <row r="90" spans="1:22">
      <c r="A90" t="s">
        <v>1159</v>
      </c>
      <c r="B90">
        <v>13317</v>
      </c>
      <c r="C90">
        <v>58</v>
      </c>
      <c r="E90" t="s">
        <v>1260</v>
      </c>
      <c r="F90">
        <v>-15096.5</v>
      </c>
      <c r="G90">
        <v>-14792.5</v>
      </c>
      <c r="H90">
        <v>-15282.5</v>
      </c>
      <c r="I90">
        <v>-14435</v>
      </c>
      <c r="K90">
        <f t="shared" si="4"/>
        <v>17046.5</v>
      </c>
      <c r="L90">
        <f t="shared" si="5"/>
        <v>16742.5</v>
      </c>
      <c r="M90" s="10">
        <f t="shared" si="6"/>
        <v>16894.5</v>
      </c>
      <c r="N90" s="10">
        <f t="shared" si="7"/>
        <v>152</v>
      </c>
      <c r="V90" s="39" t="s">
        <v>2557</v>
      </c>
    </row>
    <row r="91" spans="1:22">
      <c r="A91" t="s">
        <v>1160</v>
      </c>
      <c r="B91">
        <v>13302</v>
      </c>
      <c r="C91">
        <v>86</v>
      </c>
      <c r="E91" t="s">
        <v>1261</v>
      </c>
      <c r="F91">
        <v>-15111</v>
      </c>
      <c r="G91">
        <v>-14460</v>
      </c>
      <c r="H91">
        <v>-15281.5</v>
      </c>
      <c r="I91">
        <v>-13905</v>
      </c>
      <c r="K91">
        <f t="shared" si="4"/>
        <v>17061</v>
      </c>
      <c r="L91">
        <f t="shared" si="5"/>
        <v>16410</v>
      </c>
      <c r="M91" s="10">
        <f t="shared" si="6"/>
        <v>16735.5</v>
      </c>
      <c r="N91" s="10">
        <f t="shared" si="7"/>
        <v>325.5</v>
      </c>
      <c r="V91" s="39" t="s">
        <v>2557</v>
      </c>
    </row>
    <row r="92" spans="1:22">
      <c r="A92" t="s">
        <v>1161</v>
      </c>
      <c r="B92">
        <v>13260</v>
      </c>
      <c r="C92">
        <v>270</v>
      </c>
      <c r="E92" t="s">
        <v>1262</v>
      </c>
      <c r="F92">
        <v>-15140.5</v>
      </c>
      <c r="G92">
        <v>-13695.5</v>
      </c>
      <c r="H92">
        <v>-15300</v>
      </c>
      <c r="I92">
        <v>-13201</v>
      </c>
      <c r="K92">
        <f t="shared" si="4"/>
        <v>17090.5</v>
      </c>
      <c r="L92">
        <f t="shared" si="5"/>
        <v>15645.5</v>
      </c>
      <c r="M92" s="10">
        <f t="shared" si="6"/>
        <v>16368</v>
      </c>
      <c r="N92" s="10">
        <f t="shared" si="7"/>
        <v>722.5</v>
      </c>
      <c r="V92" s="39" t="s">
        <v>2557</v>
      </c>
    </row>
    <row r="93" spans="1:22">
      <c r="A93" t="s">
        <v>1162</v>
      </c>
      <c r="B93">
        <v>13260</v>
      </c>
      <c r="C93">
        <v>110</v>
      </c>
      <c r="E93" t="s">
        <v>1263</v>
      </c>
      <c r="F93">
        <v>-15104.5</v>
      </c>
      <c r="G93">
        <v>-14159.5</v>
      </c>
      <c r="H93">
        <v>-15159.5</v>
      </c>
      <c r="I93">
        <v>-13677.5</v>
      </c>
      <c r="K93">
        <f t="shared" si="4"/>
        <v>17054.5</v>
      </c>
      <c r="L93">
        <f t="shared" si="5"/>
        <v>16109.5</v>
      </c>
      <c r="M93" s="10">
        <f t="shared" si="6"/>
        <v>16582</v>
      </c>
      <c r="N93" s="10">
        <f t="shared" si="7"/>
        <v>472.5</v>
      </c>
      <c r="V93" s="39" t="s">
        <v>2559</v>
      </c>
    </row>
    <row r="94" spans="1:22">
      <c r="A94" t="s">
        <v>1163</v>
      </c>
      <c r="B94">
        <v>13250</v>
      </c>
      <c r="C94">
        <v>60</v>
      </c>
      <c r="E94" t="s">
        <v>1264</v>
      </c>
      <c r="F94">
        <v>-15020</v>
      </c>
      <c r="G94">
        <v>-14432</v>
      </c>
      <c r="H94">
        <v>-15106.5</v>
      </c>
      <c r="I94">
        <v>-13889.5</v>
      </c>
      <c r="K94">
        <f t="shared" si="4"/>
        <v>16970</v>
      </c>
      <c r="L94">
        <f t="shared" si="5"/>
        <v>16382</v>
      </c>
      <c r="M94" s="10">
        <f t="shared" si="6"/>
        <v>16676</v>
      </c>
      <c r="N94" s="10">
        <f t="shared" si="7"/>
        <v>294</v>
      </c>
      <c r="V94" s="39" t="s">
        <v>2556</v>
      </c>
    </row>
    <row r="95" spans="1:22">
      <c r="A95" t="s">
        <v>1164</v>
      </c>
      <c r="B95">
        <v>13230</v>
      </c>
      <c r="C95">
        <v>70</v>
      </c>
      <c r="E95" t="s">
        <v>1265</v>
      </c>
      <c r="F95">
        <v>-14989.5</v>
      </c>
      <c r="G95">
        <v>-14154.5</v>
      </c>
      <c r="H95">
        <v>-15087</v>
      </c>
      <c r="I95">
        <v>-13696</v>
      </c>
      <c r="K95">
        <f t="shared" si="4"/>
        <v>16939.5</v>
      </c>
      <c r="L95">
        <f t="shared" si="5"/>
        <v>16104.5</v>
      </c>
      <c r="M95" s="10">
        <f t="shared" si="6"/>
        <v>16522</v>
      </c>
      <c r="N95" s="10">
        <f t="shared" si="7"/>
        <v>417.5</v>
      </c>
      <c r="V95" s="39" t="s">
        <v>2556</v>
      </c>
    </row>
    <row r="96" spans="1:22">
      <c r="A96" t="s">
        <v>1165</v>
      </c>
      <c r="B96">
        <v>13220</v>
      </c>
      <c r="C96">
        <v>150</v>
      </c>
      <c r="E96" t="s">
        <v>1266</v>
      </c>
      <c r="F96">
        <v>-15017</v>
      </c>
      <c r="G96">
        <v>-13711</v>
      </c>
      <c r="H96">
        <v>-15185</v>
      </c>
      <c r="I96">
        <v>-13554.5</v>
      </c>
      <c r="K96">
        <f t="shared" si="4"/>
        <v>16967</v>
      </c>
      <c r="L96">
        <f t="shared" si="5"/>
        <v>15661</v>
      </c>
      <c r="M96" s="10">
        <f t="shared" si="6"/>
        <v>16314</v>
      </c>
      <c r="N96" s="10">
        <f t="shared" si="7"/>
        <v>653</v>
      </c>
      <c r="V96" s="39" t="s">
        <v>2557</v>
      </c>
    </row>
    <row r="97" spans="1:22">
      <c r="A97" t="s">
        <v>1166</v>
      </c>
      <c r="B97">
        <v>13217</v>
      </c>
      <c r="C97">
        <v>124</v>
      </c>
      <c r="E97" t="s">
        <v>1267</v>
      </c>
      <c r="F97">
        <v>-14995.5</v>
      </c>
      <c r="G97">
        <v>-13971</v>
      </c>
      <c r="H97">
        <v>-15129</v>
      </c>
      <c r="I97">
        <v>-13644.5</v>
      </c>
      <c r="K97">
        <f t="shared" si="4"/>
        <v>16945.5</v>
      </c>
      <c r="L97">
        <f t="shared" si="5"/>
        <v>15921</v>
      </c>
      <c r="M97" s="10">
        <f t="shared" si="6"/>
        <v>16433.25</v>
      </c>
      <c r="N97" s="10">
        <f t="shared" si="7"/>
        <v>512.25</v>
      </c>
      <c r="V97" s="39" t="s">
        <v>2557</v>
      </c>
    </row>
    <row r="98" spans="1:22">
      <c r="A98" t="s">
        <v>1167</v>
      </c>
      <c r="B98">
        <v>13200</v>
      </c>
      <c r="C98">
        <v>110</v>
      </c>
      <c r="E98" t="s">
        <v>1268</v>
      </c>
      <c r="F98">
        <v>-14832</v>
      </c>
      <c r="G98">
        <v>-13706</v>
      </c>
      <c r="H98">
        <v>-15082.5</v>
      </c>
      <c r="I98">
        <v>-13652.5</v>
      </c>
      <c r="K98">
        <f t="shared" si="4"/>
        <v>16782</v>
      </c>
      <c r="L98">
        <f t="shared" si="5"/>
        <v>15656</v>
      </c>
      <c r="M98" s="10">
        <f t="shared" si="6"/>
        <v>16219</v>
      </c>
      <c r="N98" s="10">
        <f t="shared" si="7"/>
        <v>563</v>
      </c>
      <c r="V98" s="39" t="s">
        <v>2557</v>
      </c>
    </row>
    <row r="99" spans="1:22">
      <c r="A99" t="s">
        <v>1168</v>
      </c>
      <c r="B99">
        <v>13200</v>
      </c>
      <c r="C99">
        <v>130</v>
      </c>
      <c r="E99" t="s">
        <v>1269</v>
      </c>
      <c r="F99">
        <v>-14963</v>
      </c>
      <c r="G99">
        <v>-13699</v>
      </c>
      <c r="H99">
        <v>-15140</v>
      </c>
      <c r="I99">
        <v>-13606.5</v>
      </c>
      <c r="K99">
        <f t="shared" si="4"/>
        <v>16913</v>
      </c>
      <c r="L99">
        <f t="shared" si="5"/>
        <v>15649</v>
      </c>
      <c r="M99" s="10">
        <f t="shared" si="6"/>
        <v>16281</v>
      </c>
      <c r="N99" s="10">
        <f t="shared" si="7"/>
        <v>632</v>
      </c>
      <c r="V99" s="39" t="s">
        <v>2556</v>
      </c>
    </row>
    <row r="100" spans="1:22">
      <c r="A100" t="s">
        <v>1169</v>
      </c>
      <c r="B100">
        <v>13110</v>
      </c>
      <c r="C100">
        <v>90</v>
      </c>
      <c r="E100" t="s">
        <v>1270</v>
      </c>
      <c r="F100">
        <v>-14767</v>
      </c>
      <c r="G100">
        <v>-13671</v>
      </c>
      <c r="H100">
        <v>-14817</v>
      </c>
      <c r="I100">
        <v>-13501.5</v>
      </c>
      <c r="K100">
        <f t="shared" si="4"/>
        <v>16717</v>
      </c>
      <c r="L100">
        <f t="shared" si="5"/>
        <v>15621</v>
      </c>
      <c r="M100" s="10">
        <f t="shared" si="6"/>
        <v>16169</v>
      </c>
      <c r="N100" s="10">
        <f t="shared" si="7"/>
        <v>548</v>
      </c>
      <c r="V100" s="39" t="s">
        <v>2557</v>
      </c>
    </row>
    <row r="101" spans="1:22">
      <c r="A101" t="s">
        <v>1170</v>
      </c>
      <c r="B101">
        <v>13100</v>
      </c>
      <c r="C101">
        <v>500</v>
      </c>
      <c r="E101" t="s">
        <v>1271</v>
      </c>
      <c r="F101">
        <v>-15094.5</v>
      </c>
      <c r="G101">
        <v>-13189</v>
      </c>
      <c r="H101">
        <v>-15430</v>
      </c>
      <c r="I101">
        <v>-12038</v>
      </c>
      <c r="K101">
        <f t="shared" si="4"/>
        <v>17044.5</v>
      </c>
      <c r="L101">
        <f t="shared" si="5"/>
        <v>15139</v>
      </c>
      <c r="M101" s="10">
        <f t="shared" si="6"/>
        <v>16091.75</v>
      </c>
      <c r="N101" s="10">
        <f t="shared" si="7"/>
        <v>952.75</v>
      </c>
      <c r="V101" s="39" t="s">
        <v>2556</v>
      </c>
    </row>
    <row r="102" spans="1:22">
      <c r="A102" t="s">
        <v>1171</v>
      </c>
      <c r="B102">
        <v>13090</v>
      </c>
      <c r="C102">
        <v>220</v>
      </c>
      <c r="E102" t="s">
        <v>1272</v>
      </c>
      <c r="F102">
        <v>-14793</v>
      </c>
      <c r="G102">
        <v>-13519</v>
      </c>
      <c r="H102">
        <v>-15143</v>
      </c>
      <c r="I102">
        <v>-13154.5</v>
      </c>
      <c r="K102">
        <f t="shared" si="4"/>
        <v>16743</v>
      </c>
      <c r="L102">
        <f t="shared" si="5"/>
        <v>15469</v>
      </c>
      <c r="M102" s="10">
        <f t="shared" si="6"/>
        <v>16106</v>
      </c>
      <c r="N102" s="10">
        <f t="shared" si="7"/>
        <v>637</v>
      </c>
      <c r="V102" s="39" t="s">
        <v>2559</v>
      </c>
    </row>
    <row r="103" spans="1:22">
      <c r="A103" t="s">
        <v>1172</v>
      </c>
      <c r="B103">
        <v>13065</v>
      </c>
      <c r="C103">
        <v>89</v>
      </c>
      <c r="E103" t="s">
        <v>1273</v>
      </c>
      <c r="F103">
        <v>-14748.5</v>
      </c>
      <c r="G103">
        <v>-13638.5</v>
      </c>
      <c r="H103">
        <v>-14788</v>
      </c>
      <c r="I103">
        <v>-13239</v>
      </c>
      <c r="K103">
        <f t="shared" si="4"/>
        <v>16698.5</v>
      </c>
      <c r="L103">
        <f t="shared" si="5"/>
        <v>15588.5</v>
      </c>
      <c r="M103" s="10">
        <f t="shared" si="6"/>
        <v>16143.5</v>
      </c>
      <c r="N103" s="10">
        <f t="shared" si="7"/>
        <v>555</v>
      </c>
      <c r="V103" s="39" t="s">
        <v>2557</v>
      </c>
    </row>
    <row r="104" spans="1:22">
      <c r="A104" t="s">
        <v>1173</v>
      </c>
      <c r="B104">
        <v>13050</v>
      </c>
      <c r="C104">
        <v>150</v>
      </c>
      <c r="E104" t="s">
        <v>1274</v>
      </c>
      <c r="F104">
        <v>-14762</v>
      </c>
      <c r="G104">
        <v>-13509.5</v>
      </c>
      <c r="H104">
        <v>-14952</v>
      </c>
      <c r="I104">
        <v>-13169</v>
      </c>
      <c r="K104">
        <f t="shared" si="4"/>
        <v>16712</v>
      </c>
      <c r="L104">
        <f t="shared" si="5"/>
        <v>15459.5</v>
      </c>
      <c r="M104" s="10">
        <f t="shared" si="6"/>
        <v>16085.75</v>
      </c>
      <c r="N104" s="10">
        <f t="shared" si="7"/>
        <v>626.25</v>
      </c>
      <c r="V104" s="39" t="s">
        <v>2556</v>
      </c>
    </row>
    <row r="105" spans="1:22">
      <c r="A105" t="s">
        <v>823</v>
      </c>
      <c r="B105">
        <v>12993</v>
      </c>
      <c r="C105">
        <v>238</v>
      </c>
      <c r="E105" t="s">
        <v>1275</v>
      </c>
      <c r="F105">
        <v>-14757</v>
      </c>
      <c r="G105">
        <v>-13201.5</v>
      </c>
      <c r="H105">
        <v>-15117</v>
      </c>
      <c r="I105">
        <v>-12827.5</v>
      </c>
      <c r="K105">
        <f t="shared" si="4"/>
        <v>16707</v>
      </c>
      <c r="L105">
        <f t="shared" si="5"/>
        <v>15151.5</v>
      </c>
      <c r="M105" s="10">
        <f t="shared" si="6"/>
        <v>15929.25</v>
      </c>
      <c r="N105" s="10">
        <f t="shared" si="7"/>
        <v>777.75</v>
      </c>
      <c r="V105" s="39" t="s">
        <v>2557</v>
      </c>
    </row>
    <row r="106" spans="1:22">
      <c r="A106" t="s">
        <v>824</v>
      </c>
      <c r="B106">
        <v>12970</v>
      </c>
      <c r="C106">
        <v>140</v>
      </c>
      <c r="E106" t="s">
        <v>1276</v>
      </c>
      <c r="F106">
        <v>-14737</v>
      </c>
      <c r="G106">
        <v>-13196</v>
      </c>
      <c r="H106">
        <v>-14784.5</v>
      </c>
      <c r="I106">
        <v>-13145</v>
      </c>
      <c r="K106">
        <f t="shared" si="4"/>
        <v>16687</v>
      </c>
      <c r="L106">
        <f t="shared" si="5"/>
        <v>15146</v>
      </c>
      <c r="M106" s="10">
        <f t="shared" si="6"/>
        <v>15916.5</v>
      </c>
      <c r="N106" s="10">
        <f t="shared" si="7"/>
        <v>770.5</v>
      </c>
      <c r="V106" s="39" t="s">
        <v>2559</v>
      </c>
    </row>
    <row r="107" spans="1:22">
      <c r="A107" t="s">
        <v>825</v>
      </c>
      <c r="B107">
        <v>12930</v>
      </c>
      <c r="C107">
        <v>60</v>
      </c>
      <c r="E107" t="s">
        <v>1277</v>
      </c>
      <c r="F107">
        <v>-13646.5</v>
      </c>
      <c r="G107">
        <v>-13199.5</v>
      </c>
      <c r="H107">
        <v>-14734</v>
      </c>
      <c r="I107">
        <v>-13153</v>
      </c>
      <c r="K107">
        <f t="shared" si="4"/>
        <v>15596.5</v>
      </c>
      <c r="L107">
        <f t="shared" si="5"/>
        <v>15149.5</v>
      </c>
      <c r="M107" s="10">
        <f t="shared" si="6"/>
        <v>15373</v>
      </c>
      <c r="N107" s="10">
        <f t="shared" si="7"/>
        <v>223.5</v>
      </c>
      <c r="V107" s="39" t="s">
        <v>2557</v>
      </c>
    </row>
    <row r="108" spans="1:22">
      <c r="A108" t="s">
        <v>826</v>
      </c>
      <c r="B108">
        <v>12913</v>
      </c>
      <c r="C108">
        <v>135</v>
      </c>
      <c r="E108" t="s">
        <v>1278</v>
      </c>
      <c r="F108">
        <v>-14730.5</v>
      </c>
      <c r="G108">
        <v>-13151</v>
      </c>
      <c r="H108">
        <v>-14779</v>
      </c>
      <c r="I108">
        <v>-13053</v>
      </c>
      <c r="K108">
        <f t="shared" si="4"/>
        <v>16680.5</v>
      </c>
      <c r="L108">
        <f t="shared" si="5"/>
        <v>15101</v>
      </c>
      <c r="M108" s="10">
        <f t="shared" si="6"/>
        <v>15890.75</v>
      </c>
      <c r="N108" s="10">
        <f t="shared" si="7"/>
        <v>789.75</v>
      </c>
      <c r="V108" s="39" t="s">
        <v>2557</v>
      </c>
    </row>
    <row r="109" spans="1:22">
      <c r="A109" t="s">
        <v>827</v>
      </c>
      <c r="B109">
        <v>12910</v>
      </c>
      <c r="C109">
        <v>54</v>
      </c>
      <c r="E109" t="s">
        <v>1279</v>
      </c>
      <c r="F109">
        <v>-13609.5</v>
      </c>
      <c r="G109">
        <v>-13209</v>
      </c>
      <c r="H109">
        <v>-14716.5</v>
      </c>
      <c r="I109">
        <v>-13147</v>
      </c>
      <c r="K109">
        <f t="shared" si="4"/>
        <v>15559.5</v>
      </c>
      <c r="L109">
        <f t="shared" si="5"/>
        <v>15159</v>
      </c>
      <c r="M109" s="10">
        <f t="shared" si="6"/>
        <v>15359.25</v>
      </c>
      <c r="N109" s="10">
        <f t="shared" si="7"/>
        <v>200.25</v>
      </c>
      <c r="V109" s="39" t="s">
        <v>2557</v>
      </c>
    </row>
    <row r="110" spans="1:22">
      <c r="A110" t="s">
        <v>828</v>
      </c>
      <c r="B110">
        <v>12900</v>
      </c>
      <c r="C110">
        <v>200</v>
      </c>
      <c r="E110" t="s">
        <v>1280</v>
      </c>
      <c r="F110">
        <v>-14744.5</v>
      </c>
      <c r="G110">
        <v>-13127</v>
      </c>
      <c r="H110">
        <v>-14834.5</v>
      </c>
      <c r="I110">
        <v>-12468</v>
      </c>
      <c r="K110">
        <f t="shared" si="4"/>
        <v>16694.5</v>
      </c>
      <c r="L110">
        <f t="shared" si="5"/>
        <v>15077</v>
      </c>
      <c r="M110" s="10">
        <f t="shared" si="6"/>
        <v>15885.75</v>
      </c>
      <c r="N110" s="10">
        <f t="shared" si="7"/>
        <v>808.75</v>
      </c>
      <c r="V110" s="39" t="s">
        <v>2559</v>
      </c>
    </row>
    <row r="111" spans="1:22">
      <c r="A111" t="s">
        <v>829</v>
      </c>
      <c r="B111">
        <v>12770</v>
      </c>
      <c r="C111">
        <v>170</v>
      </c>
      <c r="E111" t="s">
        <v>1281</v>
      </c>
      <c r="F111">
        <v>-13663.5</v>
      </c>
      <c r="G111">
        <v>-12522</v>
      </c>
      <c r="H111">
        <v>-14751.5</v>
      </c>
      <c r="I111">
        <v>-12391.5</v>
      </c>
      <c r="K111">
        <f t="shared" si="4"/>
        <v>15613.5</v>
      </c>
      <c r="L111">
        <f t="shared" si="5"/>
        <v>14472</v>
      </c>
      <c r="M111" s="10">
        <f t="shared" si="6"/>
        <v>15042.75</v>
      </c>
      <c r="N111" s="10">
        <f t="shared" si="7"/>
        <v>570.75</v>
      </c>
      <c r="V111" s="39" t="s">
        <v>2556</v>
      </c>
    </row>
    <row r="112" spans="1:22">
      <c r="A112" t="s">
        <v>830</v>
      </c>
      <c r="B112">
        <v>12750</v>
      </c>
      <c r="C112">
        <v>140</v>
      </c>
      <c r="E112" t="s">
        <v>1282</v>
      </c>
      <c r="F112">
        <v>-13518</v>
      </c>
      <c r="G112">
        <v>-12808</v>
      </c>
      <c r="H112">
        <v>-14734</v>
      </c>
      <c r="I112">
        <v>-12380.5</v>
      </c>
      <c r="K112">
        <f t="shared" si="4"/>
        <v>15468</v>
      </c>
      <c r="L112">
        <f t="shared" si="5"/>
        <v>14758</v>
      </c>
      <c r="M112" s="10">
        <f t="shared" si="6"/>
        <v>15113</v>
      </c>
      <c r="N112" s="10">
        <f t="shared" si="7"/>
        <v>355</v>
      </c>
      <c r="V112" s="39" t="s">
        <v>2557</v>
      </c>
    </row>
    <row r="113" spans="1:22">
      <c r="A113" t="s">
        <v>831</v>
      </c>
      <c r="B113">
        <v>12710</v>
      </c>
      <c r="C113">
        <v>71</v>
      </c>
      <c r="E113" t="s">
        <v>1283</v>
      </c>
      <c r="F113">
        <v>-13192</v>
      </c>
      <c r="G113">
        <v>-12838</v>
      </c>
      <c r="H113">
        <v>-13431.5</v>
      </c>
      <c r="I113">
        <v>-12458.5</v>
      </c>
      <c r="K113">
        <f t="shared" si="4"/>
        <v>15142</v>
      </c>
      <c r="L113">
        <f t="shared" si="5"/>
        <v>14788</v>
      </c>
      <c r="M113" s="10">
        <f t="shared" si="6"/>
        <v>14965</v>
      </c>
      <c r="N113" s="10">
        <f t="shared" si="7"/>
        <v>177</v>
      </c>
      <c r="V113" s="39" t="s">
        <v>2557</v>
      </c>
    </row>
    <row r="114" spans="1:22">
      <c r="A114" t="s">
        <v>832</v>
      </c>
      <c r="B114">
        <v>12700</v>
      </c>
      <c r="C114">
        <v>140</v>
      </c>
      <c r="E114" t="s">
        <v>1284</v>
      </c>
      <c r="F114">
        <v>-13442</v>
      </c>
      <c r="G114">
        <v>-12528</v>
      </c>
      <c r="H114">
        <v>-14714.5</v>
      </c>
      <c r="I114">
        <v>-12291.5</v>
      </c>
      <c r="K114">
        <f t="shared" si="4"/>
        <v>15392</v>
      </c>
      <c r="L114">
        <f t="shared" si="5"/>
        <v>14478</v>
      </c>
      <c r="M114" s="10">
        <f t="shared" si="6"/>
        <v>14935</v>
      </c>
      <c r="N114" s="10">
        <f t="shared" si="7"/>
        <v>457</v>
      </c>
      <c r="V114" s="39" t="s">
        <v>2557</v>
      </c>
    </row>
    <row r="115" spans="1:22">
      <c r="A115" t="s">
        <v>833</v>
      </c>
      <c r="B115">
        <v>12700</v>
      </c>
      <c r="C115">
        <v>200</v>
      </c>
      <c r="E115" t="s">
        <v>1285</v>
      </c>
      <c r="F115">
        <v>-13553.5</v>
      </c>
      <c r="G115">
        <v>-12449.5</v>
      </c>
      <c r="H115">
        <v>-14749.5</v>
      </c>
      <c r="I115">
        <v>-12052</v>
      </c>
      <c r="K115">
        <f t="shared" si="4"/>
        <v>15503.5</v>
      </c>
      <c r="L115">
        <f t="shared" si="5"/>
        <v>14399.5</v>
      </c>
      <c r="M115" s="10">
        <f t="shared" si="6"/>
        <v>14951.5</v>
      </c>
      <c r="N115" s="10">
        <f t="shared" si="7"/>
        <v>552</v>
      </c>
      <c r="V115" s="39" t="s">
        <v>2559</v>
      </c>
    </row>
    <row r="116" spans="1:22">
      <c r="A116" t="s">
        <v>834</v>
      </c>
      <c r="B116">
        <v>12690</v>
      </c>
      <c r="C116">
        <v>140</v>
      </c>
      <c r="E116" t="s">
        <v>1286</v>
      </c>
      <c r="F116">
        <v>-13427.5</v>
      </c>
      <c r="G116">
        <v>-12515</v>
      </c>
      <c r="H116">
        <v>-13875</v>
      </c>
      <c r="I116">
        <v>-12198</v>
      </c>
      <c r="K116">
        <f t="shared" si="4"/>
        <v>15377.5</v>
      </c>
      <c r="L116">
        <f t="shared" si="5"/>
        <v>14465</v>
      </c>
      <c r="M116" s="10">
        <f t="shared" si="6"/>
        <v>14921.25</v>
      </c>
      <c r="N116" s="10">
        <f t="shared" si="7"/>
        <v>456.25</v>
      </c>
      <c r="V116" s="39" t="s">
        <v>2557</v>
      </c>
    </row>
    <row r="117" spans="1:22">
      <c r="A117" t="s">
        <v>835</v>
      </c>
      <c r="B117">
        <v>12630</v>
      </c>
      <c r="C117">
        <v>230</v>
      </c>
      <c r="E117" t="s">
        <v>1287</v>
      </c>
      <c r="F117">
        <v>-13459.5</v>
      </c>
      <c r="G117">
        <v>-12227</v>
      </c>
      <c r="H117">
        <v>-14749.5</v>
      </c>
      <c r="I117">
        <v>-11908.5</v>
      </c>
      <c r="K117">
        <f t="shared" si="4"/>
        <v>15409.5</v>
      </c>
      <c r="L117">
        <f t="shared" si="5"/>
        <v>14177</v>
      </c>
      <c r="M117" s="10">
        <f t="shared" si="6"/>
        <v>14793.25</v>
      </c>
      <c r="N117" s="10">
        <f t="shared" si="7"/>
        <v>616.25</v>
      </c>
      <c r="V117" s="39" t="s">
        <v>2557</v>
      </c>
    </row>
    <row r="118" spans="1:22">
      <c r="A118" t="s">
        <v>836</v>
      </c>
      <c r="B118">
        <v>12630</v>
      </c>
      <c r="C118">
        <v>360</v>
      </c>
      <c r="E118" t="s">
        <v>1288</v>
      </c>
      <c r="F118">
        <v>-13858.5</v>
      </c>
      <c r="G118">
        <v>-11976.5</v>
      </c>
      <c r="H118">
        <v>-14834.5</v>
      </c>
      <c r="I118">
        <v>-11651.5</v>
      </c>
      <c r="K118">
        <f t="shared" si="4"/>
        <v>15808.5</v>
      </c>
      <c r="L118">
        <f t="shared" si="5"/>
        <v>13926.5</v>
      </c>
      <c r="M118" s="10">
        <f t="shared" si="6"/>
        <v>14867.5</v>
      </c>
      <c r="N118" s="10">
        <f t="shared" si="7"/>
        <v>941</v>
      </c>
      <c r="V118" s="39" t="s">
        <v>2556</v>
      </c>
    </row>
    <row r="119" spans="1:22">
      <c r="A119" t="s">
        <v>837</v>
      </c>
      <c r="B119">
        <v>12590</v>
      </c>
      <c r="C119">
        <v>60</v>
      </c>
      <c r="E119" t="s">
        <v>1289</v>
      </c>
      <c r="F119">
        <v>-13127</v>
      </c>
      <c r="G119">
        <v>-12762.5</v>
      </c>
      <c r="H119">
        <v>-13151.5</v>
      </c>
      <c r="I119">
        <v>-12411</v>
      </c>
      <c r="K119">
        <f t="shared" si="4"/>
        <v>15077</v>
      </c>
      <c r="L119">
        <f t="shared" si="5"/>
        <v>14712.5</v>
      </c>
      <c r="M119" s="10">
        <f t="shared" si="6"/>
        <v>14894.75</v>
      </c>
      <c r="N119" s="10">
        <f t="shared" si="7"/>
        <v>182.25</v>
      </c>
      <c r="V119" s="39" t="s">
        <v>2556</v>
      </c>
    </row>
    <row r="120" spans="1:22">
      <c r="A120" t="s">
        <v>838</v>
      </c>
      <c r="B120">
        <v>12570</v>
      </c>
      <c r="C120">
        <v>180</v>
      </c>
      <c r="E120" t="s">
        <v>1290</v>
      </c>
      <c r="F120">
        <v>-13161.5</v>
      </c>
      <c r="G120">
        <v>-12366</v>
      </c>
      <c r="H120">
        <v>-13574</v>
      </c>
      <c r="I120">
        <v>-11949</v>
      </c>
      <c r="K120">
        <f t="shared" si="4"/>
        <v>15111.5</v>
      </c>
      <c r="L120">
        <f t="shared" si="5"/>
        <v>14316</v>
      </c>
      <c r="M120" s="10">
        <f t="shared" si="6"/>
        <v>14713.75</v>
      </c>
      <c r="N120" s="10">
        <f t="shared" si="7"/>
        <v>397.75</v>
      </c>
      <c r="V120" s="39" t="s">
        <v>2557</v>
      </c>
    </row>
    <row r="121" spans="1:22">
      <c r="A121" t="s">
        <v>839</v>
      </c>
      <c r="B121">
        <v>12500</v>
      </c>
      <c r="C121">
        <v>50</v>
      </c>
      <c r="E121" t="s">
        <v>1291</v>
      </c>
      <c r="F121">
        <v>-12814.5</v>
      </c>
      <c r="G121">
        <v>-12415</v>
      </c>
      <c r="H121">
        <v>-13094.5</v>
      </c>
      <c r="I121">
        <v>-12338.5</v>
      </c>
      <c r="K121">
        <f t="shared" si="4"/>
        <v>14764.5</v>
      </c>
      <c r="L121">
        <f t="shared" si="5"/>
        <v>14365</v>
      </c>
      <c r="M121" s="10">
        <f t="shared" si="6"/>
        <v>14564.75</v>
      </c>
      <c r="N121" s="10">
        <f t="shared" si="7"/>
        <v>199.75</v>
      </c>
      <c r="V121" s="39" t="s">
        <v>2556</v>
      </c>
    </row>
    <row r="122" spans="1:22">
      <c r="A122" t="s">
        <v>840</v>
      </c>
      <c r="B122">
        <v>12480</v>
      </c>
      <c r="C122">
        <v>99</v>
      </c>
      <c r="E122" t="s">
        <v>1292</v>
      </c>
      <c r="F122">
        <v>-12989.5</v>
      </c>
      <c r="G122">
        <v>-12438.5</v>
      </c>
      <c r="H122">
        <v>-13146</v>
      </c>
      <c r="I122">
        <v>-12250.5</v>
      </c>
      <c r="K122">
        <f t="shared" si="4"/>
        <v>14939.5</v>
      </c>
      <c r="L122">
        <f t="shared" si="5"/>
        <v>14388.5</v>
      </c>
      <c r="M122" s="10">
        <f t="shared" si="6"/>
        <v>14664</v>
      </c>
      <c r="N122" s="10">
        <f t="shared" si="7"/>
        <v>275.5</v>
      </c>
      <c r="V122" s="39" t="s">
        <v>2557</v>
      </c>
    </row>
    <row r="123" spans="1:22">
      <c r="A123" t="s">
        <v>841</v>
      </c>
      <c r="B123">
        <v>12460</v>
      </c>
      <c r="C123">
        <v>160</v>
      </c>
      <c r="E123" t="s">
        <v>1293</v>
      </c>
      <c r="F123">
        <v>-12992.5</v>
      </c>
      <c r="G123">
        <v>-12319</v>
      </c>
      <c r="H123">
        <v>-13239</v>
      </c>
      <c r="I123">
        <v>-12123</v>
      </c>
      <c r="K123">
        <f t="shared" si="4"/>
        <v>14942.5</v>
      </c>
      <c r="L123">
        <f t="shared" si="5"/>
        <v>14269</v>
      </c>
      <c r="M123" s="10">
        <f t="shared" si="6"/>
        <v>14605.75</v>
      </c>
      <c r="N123" s="10">
        <f t="shared" si="7"/>
        <v>336.75</v>
      </c>
      <c r="V123" s="39" t="s">
        <v>2559</v>
      </c>
    </row>
    <row r="124" spans="1:22">
      <c r="A124" t="s">
        <v>842</v>
      </c>
      <c r="B124">
        <v>12450</v>
      </c>
      <c r="C124">
        <v>120</v>
      </c>
      <c r="E124" t="s">
        <v>1294</v>
      </c>
      <c r="F124">
        <v>-12910</v>
      </c>
      <c r="G124">
        <v>-12327</v>
      </c>
      <c r="H124">
        <v>-13144.5</v>
      </c>
      <c r="I124">
        <v>-12187</v>
      </c>
      <c r="K124">
        <f t="shared" si="4"/>
        <v>14860</v>
      </c>
      <c r="L124">
        <f t="shared" si="5"/>
        <v>14277</v>
      </c>
      <c r="M124" s="10">
        <f t="shared" si="6"/>
        <v>14568.5</v>
      </c>
      <c r="N124" s="10">
        <f t="shared" si="7"/>
        <v>291.5</v>
      </c>
      <c r="V124" s="39" t="s">
        <v>2556</v>
      </c>
    </row>
    <row r="125" spans="1:22">
      <c r="A125" t="s">
        <v>843</v>
      </c>
      <c r="B125">
        <v>12413</v>
      </c>
      <c r="C125">
        <v>88</v>
      </c>
      <c r="E125" t="s">
        <v>1295</v>
      </c>
      <c r="F125">
        <v>-12771.5</v>
      </c>
      <c r="G125">
        <v>-12294</v>
      </c>
      <c r="H125">
        <v>-13033.5</v>
      </c>
      <c r="I125">
        <v>-12184</v>
      </c>
      <c r="K125">
        <f t="shared" si="4"/>
        <v>14721.5</v>
      </c>
      <c r="L125">
        <f t="shared" si="5"/>
        <v>14244</v>
      </c>
      <c r="M125" s="10">
        <f t="shared" si="6"/>
        <v>14482.75</v>
      </c>
      <c r="N125" s="10">
        <f t="shared" si="7"/>
        <v>238.75</v>
      </c>
      <c r="V125" s="39" t="s">
        <v>2557</v>
      </c>
    </row>
    <row r="126" spans="1:22">
      <c r="A126" t="s">
        <v>844</v>
      </c>
      <c r="B126">
        <v>12380</v>
      </c>
      <c r="C126">
        <v>250</v>
      </c>
      <c r="E126" t="s">
        <v>1296</v>
      </c>
      <c r="F126">
        <v>-13014</v>
      </c>
      <c r="G126">
        <v>-12138.5</v>
      </c>
      <c r="H126">
        <v>-13366</v>
      </c>
      <c r="I126">
        <v>-11799.5</v>
      </c>
      <c r="K126">
        <f t="shared" si="4"/>
        <v>14964</v>
      </c>
      <c r="L126">
        <f t="shared" si="5"/>
        <v>14088.5</v>
      </c>
      <c r="M126" s="10">
        <f t="shared" si="6"/>
        <v>14526.25</v>
      </c>
      <c r="N126" s="10">
        <f t="shared" si="7"/>
        <v>437.75</v>
      </c>
      <c r="V126" s="39" t="s">
        <v>2557</v>
      </c>
    </row>
    <row r="127" spans="1:22">
      <c r="A127" t="s">
        <v>845</v>
      </c>
      <c r="B127">
        <v>12380</v>
      </c>
      <c r="C127">
        <v>200</v>
      </c>
      <c r="E127" t="s">
        <v>1297</v>
      </c>
      <c r="F127">
        <v>-12924.5</v>
      </c>
      <c r="G127">
        <v>-12166</v>
      </c>
      <c r="H127">
        <v>-13227.5</v>
      </c>
      <c r="I127">
        <v>-11885.5</v>
      </c>
      <c r="K127">
        <f t="shared" si="4"/>
        <v>14874.5</v>
      </c>
      <c r="L127">
        <f t="shared" si="5"/>
        <v>14116</v>
      </c>
      <c r="M127" s="10">
        <f t="shared" si="6"/>
        <v>14495.25</v>
      </c>
      <c r="N127" s="10">
        <f t="shared" si="7"/>
        <v>379.25</v>
      </c>
      <c r="V127" s="39" t="s">
        <v>2557</v>
      </c>
    </row>
    <row r="128" spans="1:22">
      <c r="A128" t="s">
        <v>846</v>
      </c>
      <c r="B128">
        <v>12330</v>
      </c>
      <c r="C128">
        <v>120</v>
      </c>
      <c r="E128" t="s">
        <v>1298</v>
      </c>
      <c r="F128">
        <v>-12689.5</v>
      </c>
      <c r="G128">
        <v>-12162</v>
      </c>
      <c r="H128">
        <v>-13031.5</v>
      </c>
      <c r="I128">
        <v>-12033</v>
      </c>
      <c r="K128">
        <f t="shared" si="4"/>
        <v>14639.5</v>
      </c>
      <c r="L128">
        <f t="shared" si="5"/>
        <v>14112</v>
      </c>
      <c r="M128" s="10">
        <f t="shared" si="6"/>
        <v>14375.75</v>
      </c>
      <c r="N128" s="10">
        <f t="shared" si="7"/>
        <v>263.75</v>
      </c>
      <c r="V128" s="39" t="s">
        <v>2559</v>
      </c>
    </row>
    <row r="129" spans="1:22">
      <c r="A129" t="s">
        <v>847</v>
      </c>
      <c r="B129">
        <v>12320</v>
      </c>
      <c r="C129">
        <v>120</v>
      </c>
      <c r="E129" t="s">
        <v>1299</v>
      </c>
      <c r="F129">
        <v>-12672.5</v>
      </c>
      <c r="G129">
        <v>-12146.5</v>
      </c>
      <c r="H129">
        <v>-13024.5</v>
      </c>
      <c r="I129">
        <v>-12015</v>
      </c>
      <c r="K129">
        <f t="shared" si="4"/>
        <v>14622.5</v>
      </c>
      <c r="L129">
        <f t="shared" si="5"/>
        <v>14096.5</v>
      </c>
      <c r="M129" s="10">
        <f t="shared" si="6"/>
        <v>14359.5</v>
      </c>
      <c r="N129" s="10">
        <f t="shared" si="7"/>
        <v>263</v>
      </c>
      <c r="V129" s="39" t="s">
        <v>2559</v>
      </c>
    </row>
    <row r="130" spans="1:22">
      <c r="A130" t="s">
        <v>848</v>
      </c>
      <c r="B130">
        <v>12300</v>
      </c>
      <c r="C130">
        <v>180</v>
      </c>
      <c r="E130" t="s">
        <v>1300</v>
      </c>
      <c r="F130">
        <v>-12767.5</v>
      </c>
      <c r="G130">
        <v>-12063.5</v>
      </c>
      <c r="H130">
        <v>-13101.5</v>
      </c>
      <c r="I130">
        <v>-11840</v>
      </c>
      <c r="K130">
        <f t="shared" si="4"/>
        <v>14717.5</v>
      </c>
      <c r="L130">
        <f t="shared" si="5"/>
        <v>14013.5</v>
      </c>
      <c r="M130" s="10">
        <f t="shared" si="6"/>
        <v>14365.5</v>
      </c>
      <c r="N130" s="10">
        <f t="shared" si="7"/>
        <v>352</v>
      </c>
      <c r="V130" s="39" t="s">
        <v>2559</v>
      </c>
    </row>
    <row r="131" spans="1:22">
      <c r="A131" t="s">
        <v>849</v>
      </c>
      <c r="B131">
        <v>12270</v>
      </c>
      <c r="C131">
        <v>210</v>
      </c>
      <c r="E131" t="s">
        <v>1301</v>
      </c>
      <c r="F131">
        <v>-12777.5</v>
      </c>
      <c r="G131">
        <v>-11991.5</v>
      </c>
      <c r="H131">
        <v>-13158</v>
      </c>
      <c r="I131">
        <v>-11791</v>
      </c>
      <c r="K131">
        <f t="shared" si="4"/>
        <v>14727.5</v>
      </c>
      <c r="L131">
        <f t="shared" si="5"/>
        <v>13941.5</v>
      </c>
      <c r="M131" s="10">
        <f t="shared" si="6"/>
        <v>14334.5</v>
      </c>
      <c r="N131" s="10">
        <f t="shared" si="7"/>
        <v>393</v>
      </c>
      <c r="V131" s="39" t="s">
        <v>2559</v>
      </c>
    </row>
    <row r="132" spans="1:22">
      <c r="A132" t="s">
        <v>850</v>
      </c>
      <c r="B132">
        <v>12260</v>
      </c>
      <c r="C132">
        <v>120</v>
      </c>
      <c r="E132" t="s">
        <v>1302</v>
      </c>
      <c r="F132">
        <v>-12551.5</v>
      </c>
      <c r="G132">
        <v>-12041.5</v>
      </c>
      <c r="H132">
        <v>-12858.5</v>
      </c>
      <c r="I132">
        <v>-11848.5</v>
      </c>
      <c r="K132">
        <f t="shared" ref="K132:K195" si="8">-1*(F132-1950)</f>
        <v>14501.5</v>
      </c>
      <c r="L132">
        <f t="shared" ref="L132:L195" si="9">-1*(G132-1950)</f>
        <v>13991.5</v>
      </c>
      <c r="M132" s="10">
        <f t="shared" ref="M132:M195" si="10">(K132+L132)/2</f>
        <v>14246.5</v>
      </c>
      <c r="N132" s="10">
        <f t="shared" ref="N132:N195" si="11">M132-L132</f>
        <v>255</v>
      </c>
      <c r="V132" s="39" t="s">
        <v>2556</v>
      </c>
    </row>
    <row r="133" spans="1:22">
      <c r="A133" t="s">
        <v>851</v>
      </c>
      <c r="B133">
        <v>12250</v>
      </c>
      <c r="C133">
        <v>50</v>
      </c>
      <c r="E133" t="s">
        <v>1303</v>
      </c>
      <c r="F133">
        <v>-12279</v>
      </c>
      <c r="G133">
        <v>-12113</v>
      </c>
      <c r="H133">
        <v>-12461</v>
      </c>
      <c r="I133">
        <v>-12035.5</v>
      </c>
      <c r="K133">
        <f t="shared" si="8"/>
        <v>14229</v>
      </c>
      <c r="L133">
        <f t="shared" si="9"/>
        <v>14063</v>
      </c>
      <c r="M133" s="10">
        <f t="shared" si="10"/>
        <v>14146</v>
      </c>
      <c r="N133" s="10">
        <f t="shared" si="11"/>
        <v>83</v>
      </c>
      <c r="V133" s="39" t="s">
        <v>2556</v>
      </c>
    </row>
    <row r="134" spans="1:22">
      <c r="A134" t="s">
        <v>852</v>
      </c>
      <c r="B134">
        <v>12200</v>
      </c>
      <c r="C134">
        <v>170</v>
      </c>
      <c r="E134" t="s">
        <v>1304</v>
      </c>
      <c r="F134">
        <v>-12470.5</v>
      </c>
      <c r="G134">
        <v>-11837.5</v>
      </c>
      <c r="H134">
        <v>-12995</v>
      </c>
      <c r="I134">
        <v>-11773.5</v>
      </c>
      <c r="K134">
        <f t="shared" si="8"/>
        <v>14420.5</v>
      </c>
      <c r="L134">
        <f t="shared" si="9"/>
        <v>13787.5</v>
      </c>
      <c r="M134" s="10">
        <f t="shared" si="10"/>
        <v>14104</v>
      </c>
      <c r="N134" s="10">
        <f t="shared" si="11"/>
        <v>316.5</v>
      </c>
      <c r="V134" s="39" t="s">
        <v>2557</v>
      </c>
    </row>
    <row r="135" spans="1:22">
      <c r="A135" t="s">
        <v>853</v>
      </c>
      <c r="B135">
        <v>12200</v>
      </c>
      <c r="C135">
        <v>300</v>
      </c>
      <c r="E135" t="s">
        <v>1305</v>
      </c>
      <c r="F135">
        <v>-12786</v>
      </c>
      <c r="G135">
        <v>-11802</v>
      </c>
      <c r="H135">
        <v>-13266.5</v>
      </c>
      <c r="I135">
        <v>-11519.5</v>
      </c>
      <c r="K135">
        <f t="shared" si="8"/>
        <v>14736</v>
      </c>
      <c r="L135">
        <f t="shared" si="9"/>
        <v>13752</v>
      </c>
      <c r="M135" s="10">
        <f t="shared" si="10"/>
        <v>14244</v>
      </c>
      <c r="N135" s="10">
        <f t="shared" si="11"/>
        <v>492</v>
      </c>
      <c r="V135" s="39" t="s">
        <v>2557</v>
      </c>
    </row>
    <row r="136" spans="1:22">
      <c r="A136" t="s">
        <v>854</v>
      </c>
      <c r="B136">
        <v>12173</v>
      </c>
      <c r="C136">
        <v>93</v>
      </c>
      <c r="E136" t="s">
        <v>1306</v>
      </c>
      <c r="F136">
        <v>-12236</v>
      </c>
      <c r="G136">
        <v>-11909.5</v>
      </c>
      <c r="H136">
        <v>-12465.5</v>
      </c>
      <c r="I136">
        <v>-11809</v>
      </c>
      <c r="K136">
        <f t="shared" si="8"/>
        <v>14186</v>
      </c>
      <c r="L136">
        <f t="shared" si="9"/>
        <v>13859.5</v>
      </c>
      <c r="M136" s="10">
        <f t="shared" si="10"/>
        <v>14022.75</v>
      </c>
      <c r="N136" s="10">
        <f t="shared" si="11"/>
        <v>163.25</v>
      </c>
      <c r="V136" s="39" t="s">
        <v>2557</v>
      </c>
    </row>
    <row r="137" spans="1:22">
      <c r="A137" t="s">
        <v>855</v>
      </c>
      <c r="B137">
        <v>12170</v>
      </c>
      <c r="C137">
        <v>130</v>
      </c>
      <c r="E137" t="s">
        <v>1307</v>
      </c>
      <c r="F137">
        <v>-12275.5</v>
      </c>
      <c r="G137">
        <v>-11854.5</v>
      </c>
      <c r="H137">
        <v>-12730</v>
      </c>
      <c r="I137">
        <v>-11790</v>
      </c>
      <c r="K137">
        <f t="shared" si="8"/>
        <v>14225.5</v>
      </c>
      <c r="L137">
        <f t="shared" si="9"/>
        <v>13804.5</v>
      </c>
      <c r="M137" s="10">
        <f t="shared" si="10"/>
        <v>14015</v>
      </c>
      <c r="N137" s="10">
        <f t="shared" si="11"/>
        <v>210.5</v>
      </c>
      <c r="V137" s="39" t="s">
        <v>2559</v>
      </c>
    </row>
    <row r="138" spans="1:22">
      <c r="A138" t="s">
        <v>856</v>
      </c>
      <c r="B138">
        <v>12143</v>
      </c>
      <c r="C138">
        <v>62</v>
      </c>
      <c r="E138" t="s">
        <v>1308</v>
      </c>
      <c r="F138">
        <v>-12177</v>
      </c>
      <c r="G138">
        <v>-11976</v>
      </c>
      <c r="H138">
        <v>-12229.5</v>
      </c>
      <c r="I138">
        <v>-11844</v>
      </c>
      <c r="K138">
        <f t="shared" si="8"/>
        <v>14127</v>
      </c>
      <c r="L138">
        <f t="shared" si="9"/>
        <v>13926</v>
      </c>
      <c r="M138" s="10">
        <f t="shared" si="10"/>
        <v>14026.5</v>
      </c>
      <c r="N138" s="10">
        <f t="shared" si="11"/>
        <v>100.5</v>
      </c>
      <c r="V138" s="39" t="s">
        <v>2557</v>
      </c>
    </row>
    <row r="139" spans="1:22">
      <c r="A139" t="s">
        <v>857</v>
      </c>
      <c r="B139">
        <v>12110</v>
      </c>
      <c r="C139">
        <v>220</v>
      </c>
      <c r="E139" t="s">
        <v>1309</v>
      </c>
      <c r="F139">
        <v>-12444.5</v>
      </c>
      <c r="G139">
        <v>-11684</v>
      </c>
      <c r="H139">
        <v>-12959.5</v>
      </c>
      <c r="I139">
        <v>-11532.5</v>
      </c>
      <c r="K139">
        <f t="shared" si="8"/>
        <v>14394.5</v>
      </c>
      <c r="L139">
        <f t="shared" si="9"/>
        <v>13634</v>
      </c>
      <c r="M139" s="10">
        <f t="shared" si="10"/>
        <v>14014.25</v>
      </c>
      <c r="N139" s="10">
        <f t="shared" si="11"/>
        <v>380.25</v>
      </c>
      <c r="V139" s="39" t="s">
        <v>2557</v>
      </c>
    </row>
    <row r="140" spans="1:22">
      <c r="A140" t="s">
        <v>858</v>
      </c>
      <c r="B140">
        <v>12100</v>
      </c>
      <c r="C140">
        <v>80</v>
      </c>
      <c r="E140" t="s">
        <v>1310</v>
      </c>
      <c r="F140">
        <v>-12108.5</v>
      </c>
      <c r="G140">
        <v>-11878</v>
      </c>
      <c r="H140">
        <v>-12201</v>
      </c>
      <c r="I140">
        <v>-11807</v>
      </c>
      <c r="K140">
        <f t="shared" si="8"/>
        <v>14058.5</v>
      </c>
      <c r="L140">
        <f t="shared" si="9"/>
        <v>13828</v>
      </c>
      <c r="M140" s="10">
        <f t="shared" si="10"/>
        <v>13943.25</v>
      </c>
      <c r="N140" s="10">
        <f t="shared" si="11"/>
        <v>115.25</v>
      </c>
      <c r="V140" s="39" t="s">
        <v>2556</v>
      </c>
    </row>
    <row r="141" spans="1:22">
      <c r="A141" t="s">
        <v>859</v>
      </c>
      <c r="B141">
        <v>12078</v>
      </c>
      <c r="C141">
        <v>21</v>
      </c>
      <c r="E141" t="s">
        <v>1311</v>
      </c>
      <c r="F141">
        <v>-12044.5</v>
      </c>
      <c r="G141">
        <v>-11896</v>
      </c>
      <c r="H141">
        <v>-12114.5</v>
      </c>
      <c r="I141">
        <v>-11844.5</v>
      </c>
      <c r="K141">
        <f t="shared" si="8"/>
        <v>13994.5</v>
      </c>
      <c r="L141">
        <f t="shared" si="9"/>
        <v>13846</v>
      </c>
      <c r="M141" s="10">
        <f t="shared" si="10"/>
        <v>13920.25</v>
      </c>
      <c r="N141" s="10">
        <f t="shared" si="11"/>
        <v>74.25</v>
      </c>
      <c r="V141" s="39" t="s">
        <v>2557</v>
      </c>
    </row>
    <row r="142" spans="1:22">
      <c r="A142" t="s">
        <v>860</v>
      </c>
      <c r="B142">
        <v>12050</v>
      </c>
      <c r="C142">
        <v>120</v>
      </c>
      <c r="E142" t="s">
        <v>1312</v>
      </c>
      <c r="F142">
        <v>-12096</v>
      </c>
      <c r="G142">
        <v>-11812.5</v>
      </c>
      <c r="H142">
        <v>-12253.5</v>
      </c>
      <c r="I142">
        <v>-11628.5</v>
      </c>
      <c r="K142">
        <f t="shared" si="8"/>
        <v>14046</v>
      </c>
      <c r="L142">
        <f t="shared" si="9"/>
        <v>13762.5</v>
      </c>
      <c r="M142" s="10">
        <f t="shared" si="10"/>
        <v>13904.25</v>
      </c>
      <c r="N142" s="10">
        <f t="shared" si="11"/>
        <v>141.75</v>
      </c>
      <c r="V142" s="39" t="s">
        <v>2557</v>
      </c>
    </row>
    <row r="143" spans="1:22">
      <c r="A143" t="s">
        <v>861</v>
      </c>
      <c r="B143">
        <v>12050</v>
      </c>
      <c r="C143">
        <v>100</v>
      </c>
      <c r="E143" t="s">
        <v>1313</v>
      </c>
      <c r="F143">
        <v>-12064.5</v>
      </c>
      <c r="G143">
        <v>-11824.5</v>
      </c>
      <c r="H143">
        <v>-12222.5</v>
      </c>
      <c r="I143">
        <v>-11681</v>
      </c>
      <c r="K143">
        <f t="shared" si="8"/>
        <v>14014.5</v>
      </c>
      <c r="L143">
        <f t="shared" si="9"/>
        <v>13774.5</v>
      </c>
      <c r="M143" s="10">
        <f t="shared" si="10"/>
        <v>13894.5</v>
      </c>
      <c r="N143" s="10">
        <f t="shared" si="11"/>
        <v>120</v>
      </c>
      <c r="V143" s="39" t="s">
        <v>2556</v>
      </c>
    </row>
    <row r="144" spans="1:22">
      <c r="A144" t="s">
        <v>862</v>
      </c>
      <c r="B144">
        <v>12030</v>
      </c>
      <c r="C144">
        <v>60</v>
      </c>
      <c r="E144" t="s">
        <v>1314</v>
      </c>
      <c r="F144">
        <v>-12006.5</v>
      </c>
      <c r="G144">
        <v>-11830.5</v>
      </c>
      <c r="H144">
        <v>-12104.5</v>
      </c>
      <c r="I144">
        <v>-11795.5</v>
      </c>
      <c r="K144">
        <f t="shared" si="8"/>
        <v>13956.5</v>
      </c>
      <c r="L144">
        <f t="shared" si="9"/>
        <v>13780.5</v>
      </c>
      <c r="M144" s="10">
        <f t="shared" si="10"/>
        <v>13868.5</v>
      </c>
      <c r="N144" s="10">
        <f t="shared" si="11"/>
        <v>88</v>
      </c>
      <c r="V144" s="39" t="s">
        <v>2556</v>
      </c>
    </row>
    <row r="145" spans="1:22">
      <c r="A145" t="s">
        <v>863</v>
      </c>
      <c r="B145">
        <v>12000</v>
      </c>
      <c r="C145">
        <v>220</v>
      </c>
      <c r="E145" t="s">
        <v>1315</v>
      </c>
      <c r="F145">
        <v>-12185</v>
      </c>
      <c r="G145">
        <v>-11613.5</v>
      </c>
      <c r="H145">
        <v>-12791</v>
      </c>
      <c r="I145">
        <v>-11446</v>
      </c>
      <c r="K145">
        <f t="shared" si="8"/>
        <v>14135</v>
      </c>
      <c r="L145">
        <f t="shared" si="9"/>
        <v>13563.5</v>
      </c>
      <c r="M145" s="10">
        <f t="shared" si="10"/>
        <v>13849.25</v>
      </c>
      <c r="N145" s="10">
        <f t="shared" si="11"/>
        <v>285.75</v>
      </c>
      <c r="V145" s="39" t="s">
        <v>2559</v>
      </c>
    </row>
    <row r="146" spans="1:22">
      <c r="A146" t="s">
        <v>864</v>
      </c>
      <c r="B146">
        <v>12000</v>
      </c>
      <c r="C146">
        <v>130</v>
      </c>
      <c r="E146" t="s">
        <v>1316</v>
      </c>
      <c r="F146">
        <v>-12092.5</v>
      </c>
      <c r="G146">
        <v>-11771</v>
      </c>
      <c r="H146">
        <v>-12230</v>
      </c>
      <c r="I146">
        <v>-11599.5</v>
      </c>
      <c r="K146">
        <f t="shared" si="8"/>
        <v>14042.5</v>
      </c>
      <c r="L146">
        <f t="shared" si="9"/>
        <v>13721</v>
      </c>
      <c r="M146" s="10">
        <f t="shared" si="10"/>
        <v>13881.75</v>
      </c>
      <c r="N146" s="10">
        <f t="shared" si="11"/>
        <v>160.75</v>
      </c>
      <c r="V146" s="39" t="s">
        <v>2559</v>
      </c>
    </row>
    <row r="147" spans="1:22">
      <c r="A147" t="s">
        <v>865</v>
      </c>
      <c r="B147">
        <v>11980</v>
      </c>
      <c r="C147">
        <v>155</v>
      </c>
      <c r="E147" t="s">
        <v>1317</v>
      </c>
      <c r="F147">
        <v>-12077</v>
      </c>
      <c r="G147">
        <v>-11666.5</v>
      </c>
      <c r="H147">
        <v>-12280</v>
      </c>
      <c r="I147">
        <v>-11511</v>
      </c>
      <c r="K147">
        <f t="shared" si="8"/>
        <v>14027</v>
      </c>
      <c r="L147">
        <f t="shared" si="9"/>
        <v>13616.5</v>
      </c>
      <c r="M147" s="10">
        <f t="shared" si="10"/>
        <v>13821.75</v>
      </c>
      <c r="N147" s="10">
        <f t="shared" si="11"/>
        <v>205.25</v>
      </c>
      <c r="V147" s="39" t="s">
        <v>2559</v>
      </c>
    </row>
    <row r="148" spans="1:22">
      <c r="A148" t="s">
        <v>866</v>
      </c>
      <c r="B148">
        <v>11970</v>
      </c>
      <c r="C148">
        <v>170</v>
      </c>
      <c r="E148" t="s">
        <v>1318</v>
      </c>
      <c r="F148">
        <v>-12064.5</v>
      </c>
      <c r="G148">
        <v>-11649</v>
      </c>
      <c r="H148">
        <v>-12370.5</v>
      </c>
      <c r="I148">
        <v>-11481</v>
      </c>
      <c r="K148">
        <f t="shared" si="8"/>
        <v>14014.5</v>
      </c>
      <c r="L148">
        <f t="shared" si="9"/>
        <v>13599</v>
      </c>
      <c r="M148" s="10">
        <f t="shared" si="10"/>
        <v>13806.75</v>
      </c>
      <c r="N148" s="10">
        <f t="shared" si="11"/>
        <v>207.75</v>
      </c>
      <c r="V148" s="39" t="s">
        <v>2557</v>
      </c>
    </row>
    <row r="149" spans="1:22">
      <c r="A149" t="s">
        <v>867</v>
      </c>
      <c r="B149">
        <v>11950</v>
      </c>
      <c r="C149">
        <v>50</v>
      </c>
      <c r="E149" t="s">
        <v>1319</v>
      </c>
      <c r="F149">
        <v>-11987.5</v>
      </c>
      <c r="G149">
        <v>-11769</v>
      </c>
      <c r="H149">
        <v>-12035</v>
      </c>
      <c r="I149">
        <v>-11645</v>
      </c>
      <c r="K149">
        <f t="shared" si="8"/>
        <v>13937.5</v>
      </c>
      <c r="L149">
        <f t="shared" si="9"/>
        <v>13719</v>
      </c>
      <c r="M149" s="10">
        <f t="shared" si="10"/>
        <v>13828.25</v>
      </c>
      <c r="N149" s="10">
        <f t="shared" si="11"/>
        <v>109.25</v>
      </c>
      <c r="V149" s="39" t="s">
        <v>2557</v>
      </c>
    </row>
    <row r="150" spans="1:22">
      <c r="A150" t="s">
        <v>868</v>
      </c>
      <c r="B150">
        <v>11940</v>
      </c>
      <c r="C150">
        <v>40</v>
      </c>
      <c r="E150" t="s">
        <v>1320</v>
      </c>
      <c r="F150">
        <v>-11869</v>
      </c>
      <c r="G150">
        <v>-11768</v>
      </c>
      <c r="H150">
        <v>-12017</v>
      </c>
      <c r="I150">
        <v>-11634.5</v>
      </c>
      <c r="K150">
        <f t="shared" si="8"/>
        <v>13819</v>
      </c>
      <c r="L150">
        <f t="shared" si="9"/>
        <v>13718</v>
      </c>
      <c r="M150" s="10">
        <f t="shared" si="10"/>
        <v>13768.5</v>
      </c>
      <c r="N150" s="10">
        <f t="shared" si="11"/>
        <v>50.5</v>
      </c>
      <c r="V150" s="39" t="s">
        <v>2559</v>
      </c>
    </row>
    <row r="151" spans="1:22">
      <c r="A151" t="s">
        <v>869</v>
      </c>
      <c r="B151">
        <v>11870</v>
      </c>
      <c r="C151">
        <v>180</v>
      </c>
      <c r="E151" t="s">
        <v>1321</v>
      </c>
      <c r="F151">
        <v>-11977</v>
      </c>
      <c r="G151">
        <v>-11532.5</v>
      </c>
      <c r="H151">
        <v>-12199.5</v>
      </c>
      <c r="I151">
        <v>-11374.5</v>
      </c>
      <c r="K151">
        <f t="shared" si="8"/>
        <v>13927</v>
      </c>
      <c r="L151">
        <f t="shared" si="9"/>
        <v>13482.5</v>
      </c>
      <c r="M151" s="10">
        <f t="shared" si="10"/>
        <v>13704.75</v>
      </c>
      <c r="N151" s="10">
        <f t="shared" si="11"/>
        <v>222.25</v>
      </c>
      <c r="V151" s="39" t="s">
        <v>2556</v>
      </c>
    </row>
    <row r="152" spans="1:22">
      <c r="A152" t="s">
        <v>870</v>
      </c>
      <c r="B152">
        <v>11840</v>
      </c>
      <c r="C152">
        <v>95</v>
      </c>
      <c r="E152" t="s">
        <v>1322</v>
      </c>
      <c r="F152">
        <v>-11804</v>
      </c>
      <c r="G152">
        <v>-11613.5</v>
      </c>
      <c r="H152">
        <v>-11990</v>
      </c>
      <c r="I152">
        <v>-11504.5</v>
      </c>
      <c r="K152">
        <f t="shared" si="8"/>
        <v>13754</v>
      </c>
      <c r="L152">
        <f t="shared" si="9"/>
        <v>13563.5</v>
      </c>
      <c r="M152" s="10">
        <f t="shared" si="10"/>
        <v>13658.75</v>
      </c>
      <c r="N152" s="10">
        <f t="shared" si="11"/>
        <v>95.25</v>
      </c>
      <c r="V152" s="39" t="s">
        <v>2559</v>
      </c>
    </row>
    <row r="153" spans="1:22">
      <c r="A153" t="s">
        <v>871</v>
      </c>
      <c r="B153">
        <v>11707</v>
      </c>
      <c r="C153">
        <v>245</v>
      </c>
      <c r="E153" t="s">
        <v>1323</v>
      </c>
      <c r="F153">
        <v>-11839.5</v>
      </c>
      <c r="G153">
        <v>-11323.5</v>
      </c>
      <c r="H153">
        <v>-12193.5</v>
      </c>
      <c r="I153">
        <v>-11119.5</v>
      </c>
      <c r="K153">
        <f t="shared" si="8"/>
        <v>13789.5</v>
      </c>
      <c r="L153">
        <f t="shared" si="9"/>
        <v>13273.5</v>
      </c>
      <c r="M153" s="10">
        <f t="shared" si="10"/>
        <v>13531.5</v>
      </c>
      <c r="N153" s="10">
        <f t="shared" si="11"/>
        <v>258</v>
      </c>
      <c r="V153" s="39" t="s">
        <v>2557</v>
      </c>
    </row>
    <row r="154" spans="1:22">
      <c r="A154" t="s">
        <v>872</v>
      </c>
      <c r="B154">
        <v>11650</v>
      </c>
      <c r="C154">
        <v>130</v>
      </c>
      <c r="E154" t="s">
        <v>1324</v>
      </c>
      <c r="F154">
        <v>-11638</v>
      </c>
      <c r="G154">
        <v>-11368.5</v>
      </c>
      <c r="H154">
        <v>-11807.5</v>
      </c>
      <c r="I154">
        <v>-11291</v>
      </c>
      <c r="K154">
        <f t="shared" si="8"/>
        <v>13588</v>
      </c>
      <c r="L154">
        <f t="shared" si="9"/>
        <v>13318.5</v>
      </c>
      <c r="M154" s="10">
        <f t="shared" si="10"/>
        <v>13453.25</v>
      </c>
      <c r="N154" s="10">
        <f t="shared" si="11"/>
        <v>134.75</v>
      </c>
      <c r="V154" s="39" t="s">
        <v>2559</v>
      </c>
    </row>
    <row r="155" spans="1:22">
      <c r="A155" t="s">
        <v>873</v>
      </c>
      <c r="B155">
        <v>11500</v>
      </c>
      <c r="C155">
        <v>60</v>
      </c>
      <c r="E155" t="s">
        <v>1325</v>
      </c>
      <c r="F155">
        <v>-11459.5</v>
      </c>
      <c r="G155">
        <v>-11339</v>
      </c>
      <c r="H155">
        <v>-11513</v>
      </c>
      <c r="I155">
        <v>-11268</v>
      </c>
      <c r="K155">
        <f t="shared" si="8"/>
        <v>13409.5</v>
      </c>
      <c r="L155">
        <f t="shared" si="9"/>
        <v>13289</v>
      </c>
      <c r="M155" s="10">
        <f t="shared" si="10"/>
        <v>13349.25</v>
      </c>
      <c r="N155" s="10">
        <f t="shared" si="11"/>
        <v>60.25</v>
      </c>
      <c r="V155" s="39" t="s">
        <v>2559</v>
      </c>
    </row>
    <row r="156" spans="1:22">
      <c r="A156" t="s">
        <v>874</v>
      </c>
      <c r="B156">
        <v>11450</v>
      </c>
      <c r="C156">
        <v>250</v>
      </c>
      <c r="E156" t="s">
        <v>1326</v>
      </c>
      <c r="F156">
        <v>-11598</v>
      </c>
      <c r="G156">
        <v>-11120.5</v>
      </c>
      <c r="H156">
        <v>-11829</v>
      </c>
      <c r="I156">
        <v>-10823.5</v>
      </c>
      <c r="K156">
        <f t="shared" si="8"/>
        <v>13548</v>
      </c>
      <c r="L156">
        <f t="shared" si="9"/>
        <v>13070.5</v>
      </c>
      <c r="M156" s="10">
        <f t="shared" si="10"/>
        <v>13309.25</v>
      </c>
      <c r="N156" s="10">
        <f t="shared" si="11"/>
        <v>238.75</v>
      </c>
      <c r="V156" s="39" t="s">
        <v>2559</v>
      </c>
    </row>
    <row r="157" spans="1:22">
      <c r="A157" t="s">
        <v>875</v>
      </c>
      <c r="B157">
        <v>11310</v>
      </c>
      <c r="C157">
        <v>380</v>
      </c>
      <c r="E157" t="s">
        <v>1327</v>
      </c>
      <c r="F157">
        <v>-11579</v>
      </c>
      <c r="G157">
        <v>-10809</v>
      </c>
      <c r="H157">
        <v>-12168</v>
      </c>
      <c r="I157">
        <v>-10474</v>
      </c>
      <c r="K157">
        <f t="shared" si="8"/>
        <v>13529</v>
      </c>
      <c r="L157">
        <f t="shared" si="9"/>
        <v>12759</v>
      </c>
      <c r="M157" s="10">
        <f t="shared" si="10"/>
        <v>13144</v>
      </c>
      <c r="N157" s="10">
        <f t="shared" si="11"/>
        <v>385</v>
      </c>
      <c r="V157" s="39" t="s">
        <v>2559</v>
      </c>
    </row>
    <row r="158" spans="1:22">
      <c r="A158" t="s">
        <v>876</v>
      </c>
      <c r="B158">
        <v>11140</v>
      </c>
      <c r="C158">
        <v>180</v>
      </c>
      <c r="E158" t="s">
        <v>1328</v>
      </c>
      <c r="F158">
        <v>-11189.5</v>
      </c>
      <c r="G158">
        <v>-10847</v>
      </c>
      <c r="H158">
        <v>-11373</v>
      </c>
      <c r="I158">
        <v>-10756.5</v>
      </c>
      <c r="K158">
        <f t="shared" si="8"/>
        <v>13139.5</v>
      </c>
      <c r="L158">
        <f t="shared" si="9"/>
        <v>12797</v>
      </c>
      <c r="M158" s="10">
        <f t="shared" si="10"/>
        <v>12968.25</v>
      </c>
      <c r="N158" s="10">
        <f t="shared" si="11"/>
        <v>171.25</v>
      </c>
      <c r="V158" s="39" t="s">
        <v>2556</v>
      </c>
    </row>
    <row r="159" spans="1:22">
      <c r="A159" t="s">
        <v>877</v>
      </c>
      <c r="B159">
        <v>11140</v>
      </c>
      <c r="C159">
        <v>180</v>
      </c>
      <c r="E159" t="s">
        <v>1329</v>
      </c>
      <c r="F159">
        <v>-11189.5</v>
      </c>
      <c r="G159">
        <v>-10849.5</v>
      </c>
      <c r="H159">
        <v>-11372</v>
      </c>
      <c r="I159">
        <v>-10756.5</v>
      </c>
      <c r="K159">
        <f t="shared" si="8"/>
        <v>13139.5</v>
      </c>
      <c r="L159">
        <f t="shared" si="9"/>
        <v>12799.5</v>
      </c>
      <c r="M159" s="10">
        <f t="shared" si="10"/>
        <v>12969.5</v>
      </c>
      <c r="N159" s="10">
        <f t="shared" si="11"/>
        <v>170</v>
      </c>
      <c r="V159" s="39" t="s">
        <v>2559</v>
      </c>
    </row>
    <row r="160" spans="1:22">
      <c r="A160" t="s">
        <v>878</v>
      </c>
      <c r="B160">
        <v>11108</v>
      </c>
      <c r="C160">
        <v>69</v>
      </c>
      <c r="E160" t="s">
        <v>1330</v>
      </c>
      <c r="F160">
        <v>-11114.5</v>
      </c>
      <c r="G160">
        <v>-10939</v>
      </c>
      <c r="H160">
        <v>-11146</v>
      </c>
      <c r="I160">
        <v>-10845.5</v>
      </c>
      <c r="K160">
        <f t="shared" si="8"/>
        <v>13064.5</v>
      </c>
      <c r="L160">
        <f t="shared" si="9"/>
        <v>12889</v>
      </c>
      <c r="M160" s="10">
        <f t="shared" si="10"/>
        <v>12976.75</v>
      </c>
      <c r="N160" s="10">
        <f t="shared" si="11"/>
        <v>87.75</v>
      </c>
      <c r="V160" s="39" t="s">
        <v>2557</v>
      </c>
    </row>
    <row r="161" spans="1:22">
      <c r="A161" t="s">
        <v>879</v>
      </c>
      <c r="B161">
        <v>11100</v>
      </c>
      <c r="C161">
        <v>650</v>
      </c>
      <c r="E161" t="s">
        <v>1331</v>
      </c>
      <c r="F161">
        <v>-11816.5</v>
      </c>
      <c r="G161">
        <v>-10161.5</v>
      </c>
      <c r="H161">
        <v>-12949.5</v>
      </c>
      <c r="I161">
        <v>-9297.5</v>
      </c>
      <c r="K161">
        <f t="shared" si="8"/>
        <v>13766.5</v>
      </c>
      <c r="L161">
        <f t="shared" si="9"/>
        <v>12111.5</v>
      </c>
      <c r="M161" s="10">
        <f t="shared" si="10"/>
        <v>12939</v>
      </c>
      <c r="N161" s="10">
        <f t="shared" si="11"/>
        <v>827.5</v>
      </c>
      <c r="V161" s="39" t="s">
        <v>2559</v>
      </c>
    </row>
    <row r="162" spans="1:22">
      <c r="A162" t="s">
        <v>880</v>
      </c>
      <c r="B162">
        <v>11090</v>
      </c>
      <c r="C162">
        <v>120</v>
      </c>
      <c r="E162" t="s">
        <v>1332</v>
      </c>
      <c r="F162">
        <v>-11112</v>
      </c>
      <c r="G162">
        <v>-10874.5</v>
      </c>
      <c r="H162">
        <v>-11200</v>
      </c>
      <c r="I162">
        <v>-10770.5</v>
      </c>
      <c r="K162">
        <f t="shared" si="8"/>
        <v>13062</v>
      </c>
      <c r="L162">
        <f t="shared" si="9"/>
        <v>12824.5</v>
      </c>
      <c r="M162" s="10">
        <f t="shared" si="10"/>
        <v>12943.25</v>
      </c>
      <c r="N162" s="10">
        <f t="shared" si="11"/>
        <v>118.75</v>
      </c>
      <c r="V162" s="39" t="s">
        <v>2559</v>
      </c>
    </row>
    <row r="163" spans="1:22">
      <c r="A163" t="s">
        <v>881</v>
      </c>
      <c r="B163">
        <v>11080</v>
      </c>
      <c r="C163">
        <v>160</v>
      </c>
      <c r="E163" t="s">
        <v>1333</v>
      </c>
      <c r="F163">
        <v>-11124</v>
      </c>
      <c r="G163">
        <v>-10837</v>
      </c>
      <c r="H163">
        <v>-11283.5</v>
      </c>
      <c r="I163">
        <v>-10754.5</v>
      </c>
      <c r="K163">
        <f t="shared" si="8"/>
        <v>13074</v>
      </c>
      <c r="L163">
        <f t="shared" si="9"/>
        <v>12787</v>
      </c>
      <c r="M163" s="10">
        <f t="shared" si="10"/>
        <v>12930.5</v>
      </c>
      <c r="N163" s="10">
        <f t="shared" si="11"/>
        <v>143.5</v>
      </c>
      <c r="V163" s="39" t="s">
        <v>2559</v>
      </c>
    </row>
    <row r="164" spans="1:22">
      <c r="A164" t="s">
        <v>882</v>
      </c>
      <c r="B164">
        <v>11060</v>
      </c>
      <c r="C164">
        <v>40</v>
      </c>
      <c r="E164" t="s">
        <v>1334</v>
      </c>
      <c r="F164">
        <v>-11046.5</v>
      </c>
      <c r="G164">
        <v>-10901.5</v>
      </c>
      <c r="H164">
        <v>-11099.5</v>
      </c>
      <c r="I164">
        <v>-10849.5</v>
      </c>
      <c r="K164">
        <f t="shared" si="8"/>
        <v>12996.5</v>
      </c>
      <c r="L164">
        <f t="shared" si="9"/>
        <v>12851.5</v>
      </c>
      <c r="M164" s="10">
        <f t="shared" si="10"/>
        <v>12924</v>
      </c>
      <c r="N164" s="10">
        <f t="shared" si="11"/>
        <v>72.5</v>
      </c>
      <c r="V164" s="39" t="s">
        <v>2556</v>
      </c>
    </row>
    <row r="165" spans="1:22">
      <c r="A165" t="s">
        <v>883</v>
      </c>
      <c r="B165">
        <v>11000</v>
      </c>
      <c r="C165">
        <v>200</v>
      </c>
      <c r="E165" t="s">
        <v>1335</v>
      </c>
      <c r="F165">
        <v>-11098.5</v>
      </c>
      <c r="G165">
        <v>-10777</v>
      </c>
      <c r="H165">
        <v>-11321.5</v>
      </c>
      <c r="I165">
        <v>-10626.5</v>
      </c>
      <c r="K165">
        <f t="shared" si="8"/>
        <v>13048.5</v>
      </c>
      <c r="L165">
        <f t="shared" si="9"/>
        <v>12727</v>
      </c>
      <c r="M165" s="10">
        <f t="shared" si="10"/>
        <v>12887.75</v>
      </c>
      <c r="N165" s="10">
        <f t="shared" si="11"/>
        <v>160.75</v>
      </c>
      <c r="V165" s="39" t="s">
        <v>2559</v>
      </c>
    </row>
    <row r="166" spans="1:22">
      <c r="A166" t="s">
        <v>884</v>
      </c>
      <c r="B166">
        <v>10950</v>
      </c>
      <c r="C166">
        <v>70</v>
      </c>
      <c r="E166" t="s">
        <v>1336</v>
      </c>
      <c r="F166">
        <v>-10935.5</v>
      </c>
      <c r="G166">
        <v>-10776.5</v>
      </c>
      <c r="H166">
        <v>-11043</v>
      </c>
      <c r="I166">
        <v>-10758.5</v>
      </c>
      <c r="K166">
        <f t="shared" si="8"/>
        <v>12885.5</v>
      </c>
      <c r="L166">
        <f t="shared" si="9"/>
        <v>12726.5</v>
      </c>
      <c r="M166" s="10">
        <f t="shared" si="10"/>
        <v>12806</v>
      </c>
      <c r="N166" s="10">
        <f t="shared" si="11"/>
        <v>79.5</v>
      </c>
      <c r="V166" s="39" t="s">
        <v>2556</v>
      </c>
    </row>
    <row r="167" spans="1:22">
      <c r="A167" t="s">
        <v>885</v>
      </c>
      <c r="B167">
        <v>10950</v>
      </c>
      <c r="C167">
        <v>50</v>
      </c>
      <c r="E167" t="s">
        <v>1337</v>
      </c>
      <c r="F167">
        <v>-10893</v>
      </c>
      <c r="G167">
        <v>-10778.5</v>
      </c>
      <c r="H167">
        <v>-11012</v>
      </c>
      <c r="I167">
        <v>-10761</v>
      </c>
      <c r="K167">
        <f t="shared" si="8"/>
        <v>12843</v>
      </c>
      <c r="L167">
        <f t="shared" si="9"/>
        <v>12728.5</v>
      </c>
      <c r="M167" s="10">
        <f t="shared" si="10"/>
        <v>12785.75</v>
      </c>
      <c r="N167" s="10">
        <f t="shared" si="11"/>
        <v>57.25</v>
      </c>
      <c r="V167" s="39" t="s">
        <v>2556</v>
      </c>
    </row>
    <row r="168" spans="1:22">
      <c r="A168" t="s">
        <v>886</v>
      </c>
      <c r="B168">
        <v>10860</v>
      </c>
      <c r="C168">
        <v>360</v>
      </c>
      <c r="E168" t="s">
        <v>1338</v>
      </c>
      <c r="F168">
        <v>-11230.5</v>
      </c>
      <c r="G168">
        <v>-10294</v>
      </c>
      <c r="H168">
        <v>-11583.5</v>
      </c>
      <c r="I168">
        <v>-9769.5</v>
      </c>
      <c r="K168">
        <f t="shared" si="8"/>
        <v>13180.5</v>
      </c>
      <c r="L168">
        <f t="shared" si="9"/>
        <v>12244</v>
      </c>
      <c r="M168" s="10">
        <f t="shared" si="10"/>
        <v>12712.25</v>
      </c>
      <c r="N168" s="10">
        <f t="shared" si="11"/>
        <v>468.25</v>
      </c>
      <c r="V168" s="39" t="s">
        <v>2557</v>
      </c>
    </row>
    <row r="169" spans="1:22">
      <c r="A169" t="s">
        <v>887</v>
      </c>
      <c r="B169">
        <v>10820</v>
      </c>
      <c r="C169">
        <v>120</v>
      </c>
      <c r="E169" t="s">
        <v>1339</v>
      </c>
      <c r="F169">
        <v>-10887</v>
      </c>
      <c r="G169">
        <v>-10675</v>
      </c>
      <c r="H169">
        <v>-11057.5</v>
      </c>
      <c r="I169">
        <v>-10598.5</v>
      </c>
      <c r="K169">
        <f t="shared" si="8"/>
        <v>12837</v>
      </c>
      <c r="L169">
        <f t="shared" si="9"/>
        <v>12625</v>
      </c>
      <c r="M169" s="10">
        <f t="shared" si="10"/>
        <v>12731</v>
      </c>
      <c r="N169" s="10">
        <f t="shared" si="11"/>
        <v>106</v>
      </c>
      <c r="V169" s="39" t="s">
        <v>2559</v>
      </c>
    </row>
    <row r="170" spans="1:22">
      <c r="A170" t="s">
        <v>888</v>
      </c>
      <c r="B170">
        <v>10790</v>
      </c>
      <c r="C170">
        <v>100</v>
      </c>
      <c r="E170" t="s">
        <v>1340</v>
      </c>
      <c r="F170">
        <v>-10830</v>
      </c>
      <c r="G170">
        <v>-10680</v>
      </c>
      <c r="H170">
        <v>-10972</v>
      </c>
      <c r="I170">
        <v>-10593.5</v>
      </c>
      <c r="K170">
        <f t="shared" si="8"/>
        <v>12780</v>
      </c>
      <c r="L170">
        <f t="shared" si="9"/>
        <v>12630</v>
      </c>
      <c r="M170" s="10">
        <f t="shared" si="10"/>
        <v>12705</v>
      </c>
      <c r="N170" s="10">
        <f t="shared" si="11"/>
        <v>75</v>
      </c>
      <c r="V170" s="39" t="s">
        <v>2559</v>
      </c>
    </row>
    <row r="171" spans="1:22">
      <c r="A171" t="s">
        <v>889</v>
      </c>
      <c r="B171">
        <v>10683</v>
      </c>
      <c r="C171">
        <v>137</v>
      </c>
      <c r="E171" t="s">
        <v>1341</v>
      </c>
      <c r="F171">
        <v>-10779</v>
      </c>
      <c r="G171">
        <v>-10481.5</v>
      </c>
      <c r="H171">
        <v>-10879.5</v>
      </c>
      <c r="I171">
        <v>-10195.5</v>
      </c>
      <c r="K171">
        <f t="shared" si="8"/>
        <v>12729</v>
      </c>
      <c r="L171">
        <f t="shared" si="9"/>
        <v>12431.5</v>
      </c>
      <c r="M171" s="10">
        <f t="shared" si="10"/>
        <v>12580.25</v>
      </c>
      <c r="N171" s="10">
        <f t="shared" si="11"/>
        <v>148.75</v>
      </c>
      <c r="V171" s="39" t="s">
        <v>2557</v>
      </c>
    </row>
    <row r="172" spans="1:22">
      <c r="A172" t="s">
        <v>890</v>
      </c>
      <c r="B172">
        <v>10680</v>
      </c>
      <c r="C172">
        <v>70</v>
      </c>
      <c r="E172" t="s">
        <v>1342</v>
      </c>
      <c r="F172">
        <v>-10744.5</v>
      </c>
      <c r="G172">
        <v>-10635.5</v>
      </c>
      <c r="H172">
        <v>-10781.5</v>
      </c>
      <c r="I172">
        <v>-10494</v>
      </c>
      <c r="K172">
        <f t="shared" si="8"/>
        <v>12694.5</v>
      </c>
      <c r="L172">
        <f t="shared" si="9"/>
        <v>12585.5</v>
      </c>
      <c r="M172" s="10">
        <f t="shared" si="10"/>
        <v>12640</v>
      </c>
      <c r="N172" s="10">
        <f t="shared" si="11"/>
        <v>54.5</v>
      </c>
      <c r="V172" s="39" t="s">
        <v>2559</v>
      </c>
    </row>
    <row r="173" spans="1:22">
      <c r="A173" t="s">
        <v>891</v>
      </c>
      <c r="B173">
        <v>10580</v>
      </c>
      <c r="C173">
        <v>50</v>
      </c>
      <c r="E173" t="s">
        <v>1343</v>
      </c>
      <c r="F173">
        <v>-10691</v>
      </c>
      <c r="G173">
        <v>-10491</v>
      </c>
      <c r="H173">
        <v>-10724.5</v>
      </c>
      <c r="I173">
        <v>-10470.5</v>
      </c>
      <c r="K173">
        <f t="shared" si="8"/>
        <v>12641</v>
      </c>
      <c r="L173">
        <f t="shared" si="9"/>
        <v>12441</v>
      </c>
      <c r="M173" s="10">
        <f t="shared" si="10"/>
        <v>12541</v>
      </c>
      <c r="N173" s="10">
        <f t="shared" si="11"/>
        <v>100</v>
      </c>
      <c r="V173" s="39" t="s">
        <v>2556</v>
      </c>
    </row>
    <row r="174" spans="1:22">
      <c r="A174" t="s">
        <v>892</v>
      </c>
      <c r="B174">
        <v>10460</v>
      </c>
      <c r="C174">
        <v>120</v>
      </c>
      <c r="E174" t="s">
        <v>1344</v>
      </c>
      <c r="F174">
        <v>-10599.5</v>
      </c>
      <c r="G174">
        <v>-10207.5</v>
      </c>
      <c r="H174">
        <v>-10727.5</v>
      </c>
      <c r="I174">
        <v>-10039.5</v>
      </c>
      <c r="K174">
        <f t="shared" si="8"/>
        <v>12549.5</v>
      </c>
      <c r="L174">
        <f t="shared" si="9"/>
        <v>12157.5</v>
      </c>
      <c r="M174" s="10">
        <f t="shared" si="10"/>
        <v>12353.5</v>
      </c>
      <c r="N174" s="10">
        <f t="shared" si="11"/>
        <v>196</v>
      </c>
      <c r="V174" s="39" t="s">
        <v>2559</v>
      </c>
    </row>
    <row r="175" spans="1:22">
      <c r="A175" t="s">
        <v>893</v>
      </c>
      <c r="B175">
        <v>10450</v>
      </c>
      <c r="C175">
        <v>110</v>
      </c>
      <c r="E175" t="s">
        <v>1345</v>
      </c>
      <c r="F175">
        <v>-10588.5</v>
      </c>
      <c r="G175">
        <v>-10207.5</v>
      </c>
      <c r="H175">
        <v>-10704.5</v>
      </c>
      <c r="I175">
        <v>-10049.5</v>
      </c>
      <c r="K175">
        <f t="shared" si="8"/>
        <v>12538.5</v>
      </c>
      <c r="L175">
        <f t="shared" si="9"/>
        <v>12157.5</v>
      </c>
      <c r="M175" s="10">
        <f t="shared" si="10"/>
        <v>12348</v>
      </c>
      <c r="N175" s="10">
        <f t="shared" si="11"/>
        <v>190.5</v>
      </c>
      <c r="V175" s="39" t="s">
        <v>2556</v>
      </c>
    </row>
    <row r="176" spans="1:22">
      <c r="A176" t="s">
        <v>894</v>
      </c>
      <c r="B176">
        <v>10421</v>
      </c>
      <c r="C176">
        <v>53</v>
      </c>
      <c r="E176" t="s">
        <v>1346</v>
      </c>
      <c r="F176">
        <v>-10467.5</v>
      </c>
      <c r="G176">
        <v>-10207.5</v>
      </c>
      <c r="H176">
        <v>-10579</v>
      </c>
      <c r="I176">
        <v>-10131.5</v>
      </c>
      <c r="K176">
        <f t="shared" si="8"/>
        <v>12417.5</v>
      </c>
      <c r="L176">
        <f t="shared" si="9"/>
        <v>12157.5</v>
      </c>
      <c r="M176" s="10">
        <f t="shared" si="10"/>
        <v>12287.5</v>
      </c>
      <c r="N176" s="10">
        <f t="shared" si="11"/>
        <v>130</v>
      </c>
      <c r="V176" s="39" t="s">
        <v>2557</v>
      </c>
    </row>
    <row r="177" spans="1:22">
      <c r="A177" t="s">
        <v>895</v>
      </c>
      <c r="B177">
        <v>10420</v>
      </c>
      <c r="C177">
        <v>130</v>
      </c>
      <c r="E177" t="s">
        <v>1347</v>
      </c>
      <c r="F177">
        <v>-10579.5</v>
      </c>
      <c r="G177">
        <v>-10151.5</v>
      </c>
      <c r="H177">
        <v>-10714.5</v>
      </c>
      <c r="I177">
        <v>-9876.5</v>
      </c>
      <c r="K177">
        <f t="shared" si="8"/>
        <v>12529.5</v>
      </c>
      <c r="L177">
        <f t="shared" si="9"/>
        <v>12101.5</v>
      </c>
      <c r="M177" s="10">
        <f t="shared" si="10"/>
        <v>12315.5</v>
      </c>
      <c r="N177" s="10">
        <f t="shared" si="11"/>
        <v>214</v>
      </c>
      <c r="V177" s="39" t="s">
        <v>2559</v>
      </c>
    </row>
    <row r="178" spans="1:22">
      <c r="A178" t="s">
        <v>896</v>
      </c>
      <c r="B178">
        <v>10370</v>
      </c>
      <c r="C178">
        <v>70</v>
      </c>
      <c r="E178" t="s">
        <v>1348</v>
      </c>
      <c r="F178">
        <v>-10438.5</v>
      </c>
      <c r="G178">
        <v>-10163</v>
      </c>
      <c r="H178">
        <v>-10574.5</v>
      </c>
      <c r="I178">
        <v>-10029.5</v>
      </c>
      <c r="K178">
        <f t="shared" si="8"/>
        <v>12388.5</v>
      </c>
      <c r="L178">
        <f t="shared" si="9"/>
        <v>12113</v>
      </c>
      <c r="M178" s="10">
        <f t="shared" si="10"/>
        <v>12250.75</v>
      </c>
      <c r="N178" s="10">
        <f t="shared" si="11"/>
        <v>137.75</v>
      </c>
      <c r="V178" s="39" t="s">
        <v>2559</v>
      </c>
    </row>
    <row r="179" spans="1:22">
      <c r="A179" t="s">
        <v>897</v>
      </c>
      <c r="B179">
        <v>10354</v>
      </c>
      <c r="C179">
        <v>31</v>
      </c>
      <c r="E179" t="s">
        <v>1349</v>
      </c>
      <c r="F179">
        <v>-10427.5</v>
      </c>
      <c r="G179">
        <v>-10155</v>
      </c>
      <c r="H179">
        <v>-10438.5</v>
      </c>
      <c r="I179">
        <v>-10090.5</v>
      </c>
      <c r="K179">
        <f t="shared" si="8"/>
        <v>12377.5</v>
      </c>
      <c r="L179">
        <f t="shared" si="9"/>
        <v>12105</v>
      </c>
      <c r="M179" s="10">
        <f t="shared" si="10"/>
        <v>12241.25</v>
      </c>
      <c r="N179" s="10">
        <f t="shared" si="11"/>
        <v>136.25</v>
      </c>
      <c r="V179" s="39" t="s">
        <v>2557</v>
      </c>
    </row>
    <row r="180" spans="1:22">
      <c r="A180" t="s">
        <v>898</v>
      </c>
      <c r="B180">
        <v>10350</v>
      </c>
      <c r="C180">
        <v>50</v>
      </c>
      <c r="E180" t="s">
        <v>1350</v>
      </c>
      <c r="F180">
        <v>-10429.5</v>
      </c>
      <c r="G180">
        <v>-10141.5</v>
      </c>
      <c r="H180">
        <v>-10452.5</v>
      </c>
      <c r="I180">
        <v>-10052</v>
      </c>
      <c r="K180">
        <f t="shared" si="8"/>
        <v>12379.5</v>
      </c>
      <c r="L180">
        <f t="shared" si="9"/>
        <v>12091.5</v>
      </c>
      <c r="M180" s="10">
        <f t="shared" si="10"/>
        <v>12235.5</v>
      </c>
      <c r="N180" s="10">
        <f t="shared" si="11"/>
        <v>144</v>
      </c>
      <c r="V180" s="39" t="s">
        <v>2559</v>
      </c>
    </row>
    <row r="181" spans="1:22">
      <c r="A181" t="s">
        <v>899</v>
      </c>
      <c r="B181">
        <v>10300</v>
      </c>
      <c r="C181">
        <v>100</v>
      </c>
      <c r="E181" t="s">
        <v>1351</v>
      </c>
      <c r="F181">
        <v>-10432</v>
      </c>
      <c r="G181">
        <v>-9894</v>
      </c>
      <c r="H181">
        <v>-10573.5</v>
      </c>
      <c r="I181">
        <v>-9764.5</v>
      </c>
      <c r="K181">
        <f t="shared" si="8"/>
        <v>12382</v>
      </c>
      <c r="L181">
        <f t="shared" si="9"/>
        <v>11844</v>
      </c>
      <c r="M181" s="10">
        <f t="shared" si="10"/>
        <v>12113</v>
      </c>
      <c r="N181" s="10">
        <f t="shared" si="11"/>
        <v>269</v>
      </c>
      <c r="V181" s="39" t="s">
        <v>2559</v>
      </c>
    </row>
    <row r="182" spans="1:22">
      <c r="A182" t="s">
        <v>900</v>
      </c>
      <c r="B182">
        <v>10270</v>
      </c>
      <c r="C182">
        <v>40</v>
      </c>
      <c r="E182" t="s">
        <v>1352</v>
      </c>
      <c r="F182">
        <v>-10172</v>
      </c>
      <c r="G182">
        <v>-10008</v>
      </c>
      <c r="H182">
        <v>-10417</v>
      </c>
      <c r="I182">
        <v>-9870</v>
      </c>
      <c r="K182">
        <f t="shared" si="8"/>
        <v>12122</v>
      </c>
      <c r="L182">
        <f t="shared" si="9"/>
        <v>11958</v>
      </c>
      <c r="M182" s="10">
        <f t="shared" si="10"/>
        <v>12040</v>
      </c>
      <c r="N182" s="10">
        <f t="shared" si="11"/>
        <v>82</v>
      </c>
      <c r="V182" s="39" t="s">
        <v>2559</v>
      </c>
    </row>
    <row r="183" spans="1:22">
      <c r="A183" t="s">
        <v>901</v>
      </c>
      <c r="B183">
        <v>10270</v>
      </c>
      <c r="C183">
        <v>120</v>
      </c>
      <c r="E183" t="s">
        <v>1353</v>
      </c>
      <c r="F183">
        <v>-10427.5</v>
      </c>
      <c r="G183">
        <v>-9858</v>
      </c>
      <c r="H183">
        <v>-10579</v>
      </c>
      <c r="I183">
        <v>-9461</v>
      </c>
      <c r="K183">
        <f t="shared" si="8"/>
        <v>12377.5</v>
      </c>
      <c r="L183">
        <f t="shared" si="9"/>
        <v>11808</v>
      </c>
      <c r="M183" s="10">
        <f t="shared" si="10"/>
        <v>12092.75</v>
      </c>
      <c r="N183" s="10">
        <f t="shared" si="11"/>
        <v>284.75</v>
      </c>
      <c r="V183" s="39" t="s">
        <v>2559</v>
      </c>
    </row>
    <row r="184" spans="1:22">
      <c r="A184" t="s">
        <v>902</v>
      </c>
      <c r="B184">
        <v>10260</v>
      </c>
      <c r="C184">
        <v>120</v>
      </c>
      <c r="E184" t="s">
        <v>1354</v>
      </c>
      <c r="F184">
        <v>-10425</v>
      </c>
      <c r="G184">
        <v>-9816</v>
      </c>
      <c r="H184">
        <v>-10573</v>
      </c>
      <c r="I184">
        <v>-9458</v>
      </c>
      <c r="K184">
        <f t="shared" si="8"/>
        <v>12375</v>
      </c>
      <c r="L184">
        <f t="shared" si="9"/>
        <v>11766</v>
      </c>
      <c r="M184" s="10">
        <f t="shared" si="10"/>
        <v>12070.5</v>
      </c>
      <c r="N184" s="10">
        <f t="shared" si="11"/>
        <v>304.5</v>
      </c>
      <c r="V184" s="39" t="s">
        <v>2556</v>
      </c>
    </row>
    <row r="185" spans="1:22">
      <c r="A185" t="s">
        <v>903</v>
      </c>
      <c r="B185">
        <v>10210</v>
      </c>
      <c r="C185">
        <v>135</v>
      </c>
      <c r="E185" t="s">
        <v>1355</v>
      </c>
      <c r="F185">
        <v>-10417</v>
      </c>
      <c r="G185">
        <v>-9560</v>
      </c>
      <c r="H185">
        <v>-10461</v>
      </c>
      <c r="I185">
        <v>-9396.5</v>
      </c>
      <c r="K185">
        <f t="shared" si="8"/>
        <v>12367</v>
      </c>
      <c r="L185">
        <f t="shared" si="9"/>
        <v>11510</v>
      </c>
      <c r="M185" s="10">
        <f t="shared" si="10"/>
        <v>11938.5</v>
      </c>
      <c r="N185" s="10">
        <f t="shared" si="11"/>
        <v>428.5</v>
      </c>
      <c r="V185" s="39" t="s">
        <v>2559</v>
      </c>
    </row>
    <row r="186" spans="1:22">
      <c r="A186" t="s">
        <v>904</v>
      </c>
      <c r="B186">
        <v>10200</v>
      </c>
      <c r="C186">
        <v>100</v>
      </c>
      <c r="E186" t="s">
        <v>1356</v>
      </c>
      <c r="F186">
        <v>-10147</v>
      </c>
      <c r="G186">
        <v>-9695</v>
      </c>
      <c r="H186">
        <v>-10428</v>
      </c>
      <c r="I186">
        <v>-9454</v>
      </c>
      <c r="K186">
        <f t="shared" si="8"/>
        <v>12097</v>
      </c>
      <c r="L186">
        <f t="shared" si="9"/>
        <v>11645</v>
      </c>
      <c r="M186" s="10">
        <f t="shared" si="10"/>
        <v>11871</v>
      </c>
      <c r="N186" s="10">
        <f t="shared" si="11"/>
        <v>226</v>
      </c>
      <c r="V186" s="39" t="s">
        <v>2559</v>
      </c>
    </row>
    <row r="187" spans="1:22">
      <c r="A187" t="s">
        <v>905</v>
      </c>
      <c r="B187">
        <v>10200</v>
      </c>
      <c r="C187">
        <v>40</v>
      </c>
      <c r="E187" t="s">
        <v>1357</v>
      </c>
      <c r="F187">
        <v>-10044.5</v>
      </c>
      <c r="G187">
        <v>-9864.5</v>
      </c>
      <c r="H187">
        <v>-10131.5</v>
      </c>
      <c r="I187">
        <v>-9802</v>
      </c>
      <c r="K187">
        <f t="shared" si="8"/>
        <v>11994.5</v>
      </c>
      <c r="L187">
        <f t="shared" si="9"/>
        <v>11814.5</v>
      </c>
      <c r="M187" s="10">
        <f t="shared" si="10"/>
        <v>11904.5</v>
      </c>
      <c r="N187" s="10">
        <f t="shared" si="11"/>
        <v>90</v>
      </c>
      <c r="V187" s="39" t="s">
        <v>2559</v>
      </c>
    </row>
    <row r="188" spans="1:22">
      <c r="A188" t="s">
        <v>906</v>
      </c>
      <c r="B188">
        <v>10200</v>
      </c>
      <c r="C188">
        <v>100</v>
      </c>
      <c r="E188" t="s">
        <v>1358</v>
      </c>
      <c r="F188">
        <v>-10146</v>
      </c>
      <c r="G188">
        <v>-9695</v>
      </c>
      <c r="H188">
        <v>-10428</v>
      </c>
      <c r="I188">
        <v>-9453.5</v>
      </c>
      <c r="K188">
        <f t="shared" si="8"/>
        <v>12096</v>
      </c>
      <c r="L188">
        <f t="shared" si="9"/>
        <v>11645</v>
      </c>
      <c r="M188" s="10">
        <f t="shared" si="10"/>
        <v>11870.5</v>
      </c>
      <c r="N188" s="10">
        <f t="shared" si="11"/>
        <v>225.5</v>
      </c>
      <c r="V188" s="39" t="s">
        <v>2556</v>
      </c>
    </row>
    <row r="189" spans="1:22">
      <c r="A189" t="s">
        <v>907</v>
      </c>
      <c r="B189">
        <v>10100</v>
      </c>
      <c r="C189">
        <v>100</v>
      </c>
      <c r="E189" t="s">
        <v>1359</v>
      </c>
      <c r="F189">
        <v>-9989.5</v>
      </c>
      <c r="G189">
        <v>-9454.5</v>
      </c>
      <c r="H189">
        <v>-10097.5</v>
      </c>
      <c r="I189">
        <v>-9336</v>
      </c>
      <c r="K189">
        <f t="shared" si="8"/>
        <v>11939.5</v>
      </c>
      <c r="L189">
        <f t="shared" si="9"/>
        <v>11404.5</v>
      </c>
      <c r="M189" s="10">
        <f t="shared" si="10"/>
        <v>11672</v>
      </c>
      <c r="N189" s="10">
        <f t="shared" si="11"/>
        <v>267.5</v>
      </c>
      <c r="V189" s="39" t="s">
        <v>2559</v>
      </c>
    </row>
    <row r="190" spans="1:22">
      <c r="A190" t="s">
        <v>908</v>
      </c>
      <c r="B190">
        <v>10100</v>
      </c>
      <c r="C190">
        <v>100</v>
      </c>
      <c r="E190" t="s">
        <v>1360</v>
      </c>
      <c r="F190">
        <v>-9990</v>
      </c>
      <c r="G190">
        <v>-9454.5</v>
      </c>
      <c r="H190">
        <v>-10097.5</v>
      </c>
      <c r="I190">
        <v>-9335.5</v>
      </c>
      <c r="K190">
        <f t="shared" si="8"/>
        <v>11940</v>
      </c>
      <c r="L190">
        <f t="shared" si="9"/>
        <v>11404.5</v>
      </c>
      <c r="M190" s="10">
        <f t="shared" si="10"/>
        <v>11672.25</v>
      </c>
      <c r="N190" s="10">
        <f t="shared" si="11"/>
        <v>267.75</v>
      </c>
      <c r="V190" s="39" t="s">
        <v>2559</v>
      </c>
    </row>
    <row r="191" spans="1:22">
      <c r="A191" t="s">
        <v>909</v>
      </c>
      <c r="B191">
        <v>10070</v>
      </c>
      <c r="C191">
        <v>60</v>
      </c>
      <c r="E191" t="s">
        <v>1361</v>
      </c>
      <c r="F191">
        <v>-9809.5</v>
      </c>
      <c r="G191">
        <v>-9455</v>
      </c>
      <c r="H191">
        <v>-10007</v>
      </c>
      <c r="I191">
        <v>-9376.5</v>
      </c>
      <c r="K191">
        <f t="shared" si="8"/>
        <v>11759.5</v>
      </c>
      <c r="L191">
        <f t="shared" si="9"/>
        <v>11405</v>
      </c>
      <c r="M191" s="10">
        <f t="shared" si="10"/>
        <v>11582.25</v>
      </c>
      <c r="N191" s="10">
        <f t="shared" si="11"/>
        <v>177.25</v>
      </c>
      <c r="V191" s="39" t="s">
        <v>2559</v>
      </c>
    </row>
    <row r="192" spans="1:22">
      <c r="A192" t="s">
        <v>910</v>
      </c>
      <c r="B192">
        <v>10000</v>
      </c>
      <c r="C192">
        <v>70</v>
      </c>
      <c r="E192" t="s">
        <v>1362</v>
      </c>
      <c r="F192">
        <v>-9666</v>
      </c>
      <c r="G192">
        <v>-9367</v>
      </c>
      <c r="H192">
        <v>-9815.5</v>
      </c>
      <c r="I192">
        <v>-9296</v>
      </c>
      <c r="K192">
        <f t="shared" si="8"/>
        <v>11616</v>
      </c>
      <c r="L192">
        <f t="shared" si="9"/>
        <v>11317</v>
      </c>
      <c r="M192" s="10">
        <f t="shared" si="10"/>
        <v>11466.5</v>
      </c>
      <c r="N192" s="10">
        <f t="shared" si="11"/>
        <v>149.5</v>
      </c>
      <c r="V192" s="39" t="s">
        <v>2559</v>
      </c>
    </row>
    <row r="193" spans="1:22">
      <c r="A193" t="s">
        <v>911</v>
      </c>
      <c r="B193">
        <v>9920</v>
      </c>
      <c r="C193">
        <v>60</v>
      </c>
      <c r="E193" t="s">
        <v>1363</v>
      </c>
      <c r="F193">
        <v>-9453.5</v>
      </c>
      <c r="G193">
        <v>-9284</v>
      </c>
      <c r="H193">
        <v>-9659.5</v>
      </c>
      <c r="I193">
        <v>-9267</v>
      </c>
      <c r="K193">
        <f t="shared" si="8"/>
        <v>11403.5</v>
      </c>
      <c r="L193">
        <f t="shared" si="9"/>
        <v>11234</v>
      </c>
      <c r="M193" s="10">
        <f t="shared" si="10"/>
        <v>11318.75</v>
      </c>
      <c r="N193" s="10">
        <f t="shared" si="11"/>
        <v>84.75</v>
      </c>
      <c r="V193" s="39" t="s">
        <v>2559</v>
      </c>
    </row>
    <row r="194" spans="1:22">
      <c r="A194" t="s">
        <v>912</v>
      </c>
      <c r="B194">
        <v>9860</v>
      </c>
      <c r="C194">
        <v>50</v>
      </c>
      <c r="E194" t="s">
        <v>1364</v>
      </c>
      <c r="F194">
        <v>-9351.5</v>
      </c>
      <c r="G194">
        <v>-9264</v>
      </c>
      <c r="H194">
        <v>-9441</v>
      </c>
      <c r="I194">
        <v>-9246</v>
      </c>
      <c r="K194">
        <f t="shared" si="8"/>
        <v>11301.5</v>
      </c>
      <c r="L194">
        <f t="shared" si="9"/>
        <v>11214</v>
      </c>
      <c r="M194" s="10">
        <f t="shared" si="10"/>
        <v>11257.75</v>
      </c>
      <c r="N194" s="10">
        <f t="shared" si="11"/>
        <v>43.75</v>
      </c>
      <c r="V194" s="39" t="s">
        <v>2559</v>
      </c>
    </row>
    <row r="195" spans="1:22">
      <c r="A195" t="s">
        <v>913</v>
      </c>
      <c r="B195">
        <v>9840</v>
      </c>
      <c r="C195">
        <v>50</v>
      </c>
      <c r="E195" t="s">
        <v>1365</v>
      </c>
      <c r="F195">
        <v>-9319</v>
      </c>
      <c r="G195">
        <v>-9253</v>
      </c>
      <c r="H195">
        <v>-9404.5</v>
      </c>
      <c r="I195">
        <v>-9231</v>
      </c>
      <c r="K195">
        <f t="shared" si="8"/>
        <v>11269</v>
      </c>
      <c r="L195">
        <f t="shared" si="9"/>
        <v>11203</v>
      </c>
      <c r="M195" s="10">
        <f t="shared" si="10"/>
        <v>11236</v>
      </c>
      <c r="N195" s="10">
        <f t="shared" si="11"/>
        <v>33</v>
      </c>
      <c r="V195" s="39" t="s">
        <v>2559</v>
      </c>
    </row>
    <row r="196" spans="1:22">
      <c r="A196" t="s">
        <v>914</v>
      </c>
      <c r="B196">
        <v>9810</v>
      </c>
      <c r="C196">
        <v>100</v>
      </c>
      <c r="E196" t="s">
        <v>1366</v>
      </c>
      <c r="F196">
        <v>-9437.5</v>
      </c>
      <c r="G196">
        <v>-9172</v>
      </c>
      <c r="H196">
        <v>-9743.5</v>
      </c>
      <c r="I196">
        <v>-8880.5</v>
      </c>
      <c r="K196">
        <f t="shared" ref="K196:K205" si="12">-1*(F196-1950)</f>
        <v>11387.5</v>
      </c>
      <c r="L196">
        <f t="shared" ref="L196:L205" si="13">-1*(G196-1950)</f>
        <v>11122</v>
      </c>
      <c r="M196" s="10">
        <f t="shared" ref="M196:M205" si="14">(K196+L196)/2</f>
        <v>11254.75</v>
      </c>
      <c r="N196" s="10">
        <f t="shared" ref="N196:N205" si="15">M196-L196</f>
        <v>132.75</v>
      </c>
      <c r="V196" s="39" t="s">
        <v>2559</v>
      </c>
    </row>
    <row r="197" spans="1:22">
      <c r="A197" t="s">
        <v>915</v>
      </c>
      <c r="B197">
        <v>9780</v>
      </c>
      <c r="C197">
        <v>260</v>
      </c>
      <c r="E197" t="s">
        <v>1367</v>
      </c>
      <c r="F197">
        <v>-9745.5</v>
      </c>
      <c r="G197">
        <v>-8957.5</v>
      </c>
      <c r="H197">
        <v>-10169</v>
      </c>
      <c r="I197">
        <v>-8756.5</v>
      </c>
      <c r="K197">
        <f t="shared" si="12"/>
        <v>11695.5</v>
      </c>
      <c r="L197">
        <f t="shared" si="13"/>
        <v>10907.5</v>
      </c>
      <c r="M197" s="10">
        <f t="shared" si="14"/>
        <v>11301.5</v>
      </c>
      <c r="N197" s="10">
        <f t="shared" si="15"/>
        <v>394</v>
      </c>
      <c r="V197" s="39" t="s">
        <v>2559</v>
      </c>
    </row>
    <row r="198" spans="1:22">
      <c r="A198" t="s">
        <v>916</v>
      </c>
      <c r="B198">
        <v>9780</v>
      </c>
      <c r="C198">
        <v>40</v>
      </c>
      <c r="E198" t="s">
        <v>1368</v>
      </c>
      <c r="F198">
        <v>-9283.5</v>
      </c>
      <c r="G198">
        <v>-9241</v>
      </c>
      <c r="H198">
        <v>-9301</v>
      </c>
      <c r="I198">
        <v>-9212</v>
      </c>
      <c r="K198">
        <f t="shared" si="12"/>
        <v>11233.5</v>
      </c>
      <c r="L198">
        <f t="shared" si="13"/>
        <v>11191</v>
      </c>
      <c r="M198" s="10">
        <f t="shared" si="14"/>
        <v>11212.25</v>
      </c>
      <c r="N198" s="10">
        <f t="shared" si="15"/>
        <v>21.25</v>
      </c>
      <c r="V198" s="39" t="s">
        <v>2559</v>
      </c>
    </row>
    <row r="199" spans="1:22">
      <c r="A199" t="s">
        <v>917</v>
      </c>
      <c r="B199">
        <v>9760</v>
      </c>
      <c r="C199">
        <v>40</v>
      </c>
      <c r="E199" t="s">
        <v>1369</v>
      </c>
      <c r="F199">
        <v>-9274.5</v>
      </c>
      <c r="G199">
        <v>-9229</v>
      </c>
      <c r="H199">
        <v>-9294</v>
      </c>
      <c r="I199">
        <v>-9183.5</v>
      </c>
      <c r="K199">
        <f t="shared" si="12"/>
        <v>11224.5</v>
      </c>
      <c r="L199">
        <f t="shared" si="13"/>
        <v>11179</v>
      </c>
      <c r="M199" s="10">
        <f t="shared" si="14"/>
        <v>11201.75</v>
      </c>
      <c r="N199" s="10">
        <f t="shared" si="15"/>
        <v>22.75</v>
      </c>
      <c r="V199" s="39" t="s">
        <v>2559</v>
      </c>
    </row>
    <row r="200" spans="1:22">
      <c r="A200" t="s">
        <v>918</v>
      </c>
      <c r="B200">
        <v>9730</v>
      </c>
      <c r="C200">
        <v>100</v>
      </c>
      <c r="E200" t="s">
        <v>1370</v>
      </c>
      <c r="F200">
        <v>-9302</v>
      </c>
      <c r="G200">
        <v>-8943</v>
      </c>
      <c r="H200">
        <v>-9393</v>
      </c>
      <c r="I200">
        <v>-8831</v>
      </c>
      <c r="K200">
        <f t="shared" si="12"/>
        <v>11252</v>
      </c>
      <c r="L200">
        <f t="shared" si="13"/>
        <v>10893</v>
      </c>
      <c r="M200" s="10">
        <f t="shared" si="14"/>
        <v>11072.5</v>
      </c>
      <c r="N200" s="10">
        <f t="shared" si="15"/>
        <v>179.5</v>
      </c>
      <c r="V200" s="39" t="s">
        <v>2559</v>
      </c>
    </row>
    <row r="201" spans="1:22">
      <c r="A201" t="s">
        <v>919</v>
      </c>
      <c r="B201">
        <v>9670</v>
      </c>
      <c r="C201">
        <v>60</v>
      </c>
      <c r="E201" t="s">
        <v>1371</v>
      </c>
      <c r="F201">
        <v>-9249.5</v>
      </c>
      <c r="G201">
        <v>-8942</v>
      </c>
      <c r="H201">
        <v>-9268</v>
      </c>
      <c r="I201">
        <v>-8854.5</v>
      </c>
      <c r="K201">
        <f t="shared" si="12"/>
        <v>11199.5</v>
      </c>
      <c r="L201">
        <f t="shared" si="13"/>
        <v>10892</v>
      </c>
      <c r="M201" s="10">
        <f t="shared" si="14"/>
        <v>11045.75</v>
      </c>
      <c r="N201" s="10">
        <f t="shared" si="15"/>
        <v>153.75</v>
      </c>
      <c r="V201" s="39" t="s">
        <v>2559</v>
      </c>
    </row>
    <row r="202" spans="1:22">
      <c r="A202" t="s">
        <v>920</v>
      </c>
      <c r="B202">
        <v>9650</v>
      </c>
      <c r="C202">
        <v>60</v>
      </c>
      <c r="E202" t="s">
        <v>1372</v>
      </c>
      <c r="F202">
        <v>-9239.5</v>
      </c>
      <c r="G202">
        <v>-8933.5</v>
      </c>
      <c r="H202">
        <v>-9252.5</v>
      </c>
      <c r="I202">
        <v>-8854.5</v>
      </c>
      <c r="K202">
        <f t="shared" si="12"/>
        <v>11189.5</v>
      </c>
      <c r="L202">
        <f t="shared" si="13"/>
        <v>10883.5</v>
      </c>
      <c r="M202" s="10">
        <f t="shared" si="14"/>
        <v>11036.5</v>
      </c>
      <c r="N202" s="10">
        <f t="shared" si="15"/>
        <v>153</v>
      </c>
      <c r="V202" s="39" t="s">
        <v>2556</v>
      </c>
    </row>
    <row r="203" spans="1:22">
      <c r="A203" t="s">
        <v>921</v>
      </c>
      <c r="B203">
        <v>9600</v>
      </c>
      <c r="C203">
        <v>300</v>
      </c>
      <c r="E203" t="s">
        <v>1373</v>
      </c>
      <c r="F203">
        <v>-9646</v>
      </c>
      <c r="G203">
        <v>-8858</v>
      </c>
      <c r="H203">
        <v>-10084</v>
      </c>
      <c r="I203">
        <v>-8703</v>
      </c>
      <c r="K203">
        <f t="shared" si="12"/>
        <v>11596</v>
      </c>
      <c r="L203">
        <f t="shared" si="13"/>
        <v>10808</v>
      </c>
      <c r="M203" s="10">
        <f t="shared" si="14"/>
        <v>11202</v>
      </c>
      <c r="N203" s="10">
        <f t="shared" si="15"/>
        <v>394</v>
      </c>
      <c r="V203" s="39" t="s">
        <v>2559</v>
      </c>
    </row>
    <row r="204" spans="1:22">
      <c r="A204" t="s">
        <v>922</v>
      </c>
      <c r="B204">
        <v>9470</v>
      </c>
      <c r="C204">
        <v>40</v>
      </c>
      <c r="E204" t="s">
        <v>1374</v>
      </c>
      <c r="F204">
        <v>-9117</v>
      </c>
      <c r="G204">
        <v>-8759.5</v>
      </c>
      <c r="H204">
        <v>-9128</v>
      </c>
      <c r="I204">
        <v>-8701</v>
      </c>
      <c r="K204">
        <f t="shared" si="12"/>
        <v>11067</v>
      </c>
      <c r="L204">
        <f t="shared" si="13"/>
        <v>10709.5</v>
      </c>
      <c r="M204" s="10">
        <f t="shared" si="14"/>
        <v>10888.25</v>
      </c>
      <c r="N204" s="10">
        <f t="shared" si="15"/>
        <v>178.75</v>
      </c>
      <c r="O204" s="12">
        <f>M204-2*N204</f>
        <v>10530.75</v>
      </c>
      <c r="P204" s="12">
        <f>M204+2*N204</f>
        <v>11245.75</v>
      </c>
      <c r="V204" s="39" t="s">
        <v>2556</v>
      </c>
    </row>
    <row r="205" spans="1:22">
      <c r="E205" t="s">
        <v>409</v>
      </c>
      <c r="F205">
        <v>-9064.5</v>
      </c>
      <c r="G205">
        <v>-8699.5</v>
      </c>
      <c r="H205">
        <v>-9105</v>
      </c>
      <c r="I205">
        <v>-8589.5</v>
      </c>
      <c r="K205">
        <f t="shared" si="12"/>
        <v>11014.5</v>
      </c>
      <c r="L205">
        <f t="shared" si="13"/>
        <v>10649.5</v>
      </c>
      <c r="M205" s="3">
        <f t="shared" si="14"/>
        <v>10832</v>
      </c>
      <c r="N205" s="3">
        <f t="shared" si="15"/>
        <v>182.5</v>
      </c>
      <c r="O205" s="1"/>
      <c r="P205" s="1"/>
    </row>
  </sheetData>
  <mergeCells count="1">
    <mergeCell ref="P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24"/>
  <sheetViews>
    <sheetView workbookViewId="0">
      <selection activeCell="R5" sqref="R5"/>
    </sheetView>
  </sheetViews>
  <sheetFormatPr defaultColWidth="11" defaultRowHeight="15.75"/>
  <cols>
    <col min="1" max="1" width="13.5" customWidth="1"/>
    <col min="2" max="2" width="6.125" bestFit="1" customWidth="1"/>
    <col min="3" max="3" width="3.125" bestFit="1" customWidth="1"/>
    <col min="4" max="4" width="4" customWidth="1"/>
    <col min="5" max="5" width="13.3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.125" customWidth="1"/>
    <col min="11" max="11" width="6.375" bestFit="1" customWidth="1"/>
    <col min="12" max="12" width="4.375" bestFit="1" customWidth="1"/>
    <col min="13" max="14" width="6.375" bestFit="1" customWidth="1"/>
    <col min="15" max="15" width="4" customWidth="1"/>
    <col min="16" max="18" width="6.125" bestFit="1" customWidth="1"/>
    <col min="19" max="19" width="4.875" customWidth="1"/>
  </cols>
  <sheetData>
    <row r="1" spans="1:25">
      <c r="A1" s="2" t="s">
        <v>2561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P1" s="54" t="s">
        <v>1854</v>
      </c>
      <c r="Q1" s="54"/>
      <c r="R1" s="54"/>
      <c r="S1" s="54"/>
      <c r="V1" s="40" t="s">
        <v>2469</v>
      </c>
      <c r="W1" s="40"/>
      <c r="X1" s="40"/>
      <c r="Y1" s="40" t="s">
        <v>2530</v>
      </c>
    </row>
    <row r="2" spans="1:25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s="2" t="s">
        <v>416</v>
      </c>
      <c r="L2" s="2" t="s">
        <v>392</v>
      </c>
      <c r="P2" s="8" t="s">
        <v>1855</v>
      </c>
      <c r="Q2" s="8" t="s">
        <v>1856</v>
      </c>
      <c r="R2" s="8" t="s">
        <v>1857</v>
      </c>
      <c r="S2" s="8" t="s">
        <v>2</v>
      </c>
      <c r="V2" s="40"/>
      <c r="W2" s="27"/>
      <c r="X2" s="27"/>
      <c r="Y2" s="27"/>
    </row>
    <row r="3" spans="1:25">
      <c r="E3" t="s">
        <v>393</v>
      </c>
      <c r="F3">
        <v>14423.5</v>
      </c>
      <c r="G3">
        <v>14150.5</v>
      </c>
      <c r="H3">
        <v>14697</v>
      </c>
      <c r="P3" s="7">
        <v>11834</v>
      </c>
      <c r="Q3" s="7">
        <v>10746</v>
      </c>
      <c r="R3" s="7">
        <v>11290</v>
      </c>
      <c r="S3" s="20">
        <f>(R3-Q3)/2</f>
        <v>272</v>
      </c>
      <c r="V3" s="27"/>
      <c r="W3" s="41"/>
      <c r="X3" s="27"/>
    </row>
    <row r="4" spans="1:25">
      <c r="A4" t="s">
        <v>35</v>
      </c>
      <c r="B4">
        <v>10055</v>
      </c>
      <c r="C4">
        <v>40</v>
      </c>
      <c r="E4" t="s">
        <v>479</v>
      </c>
      <c r="F4">
        <v>11977.5</v>
      </c>
      <c r="G4">
        <v>11598.5</v>
      </c>
      <c r="H4">
        <v>12010.5</v>
      </c>
      <c r="I4">
        <v>11464</v>
      </c>
      <c r="K4" s="10">
        <f t="shared" ref="K4:K24" si="0">(F4+G4)/2</f>
        <v>11788</v>
      </c>
      <c r="L4" s="10">
        <f t="shared" ref="L4:L24" si="1">K4-G4</f>
        <v>189.5</v>
      </c>
      <c r="M4" s="12">
        <f>K4-2*L4</f>
        <v>11409</v>
      </c>
      <c r="N4" s="12">
        <f>K4+2*L4</f>
        <v>12167</v>
      </c>
      <c r="V4" s="41" t="s">
        <v>2562</v>
      </c>
      <c r="W4" s="41"/>
      <c r="X4" s="42"/>
      <c r="Y4" s="41" t="s">
        <v>2563</v>
      </c>
    </row>
    <row r="5" spans="1:25">
      <c r="A5" t="s">
        <v>36</v>
      </c>
      <c r="B5">
        <v>10775</v>
      </c>
      <c r="C5">
        <v>35</v>
      </c>
      <c r="E5" t="s">
        <v>480</v>
      </c>
      <c r="F5">
        <v>12724</v>
      </c>
      <c r="G5">
        <v>12684.5</v>
      </c>
      <c r="H5">
        <v>12743.5</v>
      </c>
      <c r="I5">
        <v>12662.5</v>
      </c>
      <c r="K5" s="10">
        <f t="shared" si="0"/>
        <v>12704.25</v>
      </c>
      <c r="L5" s="10">
        <f t="shared" si="1"/>
        <v>19.75</v>
      </c>
      <c r="V5" s="41" t="s">
        <v>2564</v>
      </c>
      <c r="W5" s="41"/>
      <c r="X5" s="27"/>
      <c r="Y5" s="41" t="s">
        <v>2565</v>
      </c>
    </row>
    <row r="6" spans="1:25">
      <c r="A6" t="s">
        <v>37</v>
      </c>
      <c r="B6">
        <v>10780</v>
      </c>
      <c r="C6">
        <v>60</v>
      </c>
      <c r="E6" t="s">
        <v>481</v>
      </c>
      <c r="F6">
        <v>12735</v>
      </c>
      <c r="G6">
        <v>12672</v>
      </c>
      <c r="H6">
        <v>12769.5</v>
      </c>
      <c r="I6">
        <v>12593.5</v>
      </c>
      <c r="K6" s="10">
        <f t="shared" si="0"/>
        <v>12703.5</v>
      </c>
      <c r="L6" s="10">
        <f t="shared" si="1"/>
        <v>31.5</v>
      </c>
      <c r="V6" s="41" t="s">
        <v>2566</v>
      </c>
      <c r="W6" s="41"/>
      <c r="X6" s="27"/>
      <c r="Y6" s="41" t="s">
        <v>2567</v>
      </c>
    </row>
    <row r="7" spans="1:25">
      <c r="A7" t="s">
        <v>38</v>
      </c>
      <c r="B7">
        <v>10790</v>
      </c>
      <c r="C7">
        <v>70</v>
      </c>
      <c r="E7" t="s">
        <v>482</v>
      </c>
      <c r="F7">
        <v>12745.5</v>
      </c>
      <c r="G7">
        <v>12666.5</v>
      </c>
      <c r="H7">
        <v>12798</v>
      </c>
      <c r="I7">
        <v>12588</v>
      </c>
      <c r="K7" s="10">
        <f t="shared" si="0"/>
        <v>12706</v>
      </c>
      <c r="L7" s="10">
        <f t="shared" si="1"/>
        <v>39.5</v>
      </c>
      <c r="V7" s="41" t="s">
        <v>2568</v>
      </c>
      <c r="W7" s="41"/>
      <c r="X7" s="42"/>
      <c r="Y7" s="41" t="s">
        <v>2569</v>
      </c>
    </row>
    <row r="8" spans="1:25">
      <c r="A8" t="s">
        <v>39</v>
      </c>
      <c r="B8">
        <v>10850</v>
      </c>
      <c r="C8">
        <v>45</v>
      </c>
      <c r="E8" t="s">
        <v>483</v>
      </c>
      <c r="F8">
        <v>12755</v>
      </c>
      <c r="G8">
        <v>12700.5</v>
      </c>
      <c r="H8">
        <v>12800.5</v>
      </c>
      <c r="I8">
        <v>12686.5</v>
      </c>
      <c r="K8" s="10">
        <f t="shared" si="0"/>
        <v>12727.75</v>
      </c>
      <c r="L8" s="10">
        <f t="shared" si="1"/>
        <v>27.25</v>
      </c>
      <c r="V8" s="41" t="s">
        <v>2570</v>
      </c>
      <c r="W8" s="41"/>
      <c r="X8" s="42"/>
      <c r="Y8" s="41" t="s">
        <v>2571</v>
      </c>
    </row>
    <row r="9" spans="1:25">
      <c r="A9" t="s">
        <v>40</v>
      </c>
      <c r="B9">
        <v>10880</v>
      </c>
      <c r="C9">
        <v>50</v>
      </c>
      <c r="E9" t="s">
        <v>484</v>
      </c>
      <c r="F9">
        <v>12783</v>
      </c>
      <c r="G9">
        <v>12712</v>
      </c>
      <c r="H9">
        <v>12835.5</v>
      </c>
      <c r="I9">
        <v>12690.5</v>
      </c>
      <c r="K9" s="10">
        <f t="shared" si="0"/>
        <v>12747.5</v>
      </c>
      <c r="L9" s="10">
        <f t="shared" si="1"/>
        <v>35.5</v>
      </c>
      <c r="V9" s="41" t="s">
        <v>2572</v>
      </c>
      <c r="W9" s="41"/>
      <c r="X9" s="42"/>
      <c r="Y9" s="41" t="s">
        <v>2573</v>
      </c>
    </row>
    <row r="10" spans="1:25">
      <c r="A10" t="s">
        <v>41</v>
      </c>
      <c r="B10">
        <v>10900</v>
      </c>
      <c r="C10">
        <v>40</v>
      </c>
      <c r="E10" t="s">
        <v>485</v>
      </c>
      <c r="F10">
        <v>12788</v>
      </c>
      <c r="G10">
        <v>12722</v>
      </c>
      <c r="H10">
        <v>12828</v>
      </c>
      <c r="I10">
        <v>12700</v>
      </c>
      <c r="K10" s="10">
        <f t="shared" si="0"/>
        <v>12755</v>
      </c>
      <c r="L10" s="10">
        <f t="shared" si="1"/>
        <v>33</v>
      </c>
      <c r="V10" s="41" t="s">
        <v>2574</v>
      </c>
      <c r="W10" s="41"/>
      <c r="X10" s="43"/>
      <c r="Y10" s="41" t="s">
        <v>2571</v>
      </c>
    </row>
    <row r="11" spans="1:25">
      <c r="A11" t="s">
        <v>42</v>
      </c>
      <c r="B11">
        <v>10950</v>
      </c>
      <c r="C11">
        <v>40</v>
      </c>
      <c r="E11" t="s">
        <v>486</v>
      </c>
      <c r="F11">
        <v>12826.5</v>
      </c>
      <c r="G11">
        <v>12735.5</v>
      </c>
      <c r="H11">
        <v>12928.5</v>
      </c>
      <c r="I11">
        <v>12709.5</v>
      </c>
      <c r="K11" s="10">
        <f t="shared" si="0"/>
        <v>12781</v>
      </c>
      <c r="L11" s="10">
        <f t="shared" si="1"/>
        <v>45.5</v>
      </c>
      <c r="V11" s="41" t="s">
        <v>2572</v>
      </c>
      <c r="W11" s="41"/>
      <c r="X11" s="27"/>
      <c r="Y11" s="41" t="s">
        <v>2573</v>
      </c>
    </row>
    <row r="12" spans="1:25">
      <c r="A12" t="s">
        <v>43</v>
      </c>
      <c r="B12">
        <v>11000</v>
      </c>
      <c r="C12">
        <v>80</v>
      </c>
      <c r="E12" t="s">
        <v>487</v>
      </c>
      <c r="F12">
        <v>12965.5</v>
      </c>
      <c r="G12">
        <v>12769</v>
      </c>
      <c r="H12">
        <v>13040</v>
      </c>
      <c r="I12">
        <v>12724.5</v>
      </c>
      <c r="K12" s="10">
        <f t="shared" si="0"/>
        <v>12867.25</v>
      </c>
      <c r="L12" s="10">
        <f t="shared" si="1"/>
        <v>98.25</v>
      </c>
      <c r="V12" s="41" t="s">
        <v>2574</v>
      </c>
      <c r="W12" s="41"/>
      <c r="X12" s="27"/>
      <c r="Y12" s="41" t="s">
        <v>2575</v>
      </c>
    </row>
    <row r="13" spans="1:25">
      <c r="A13" t="s">
        <v>44</v>
      </c>
      <c r="B13">
        <v>11020</v>
      </c>
      <c r="C13">
        <v>30</v>
      </c>
      <c r="E13" t="s">
        <v>488</v>
      </c>
      <c r="F13">
        <v>12942</v>
      </c>
      <c r="G13">
        <v>12811</v>
      </c>
      <c r="H13">
        <v>13005.5</v>
      </c>
      <c r="I13">
        <v>12771</v>
      </c>
      <c r="K13" s="10">
        <f t="shared" si="0"/>
        <v>12876.5</v>
      </c>
      <c r="L13" s="10">
        <f t="shared" si="1"/>
        <v>65.5</v>
      </c>
      <c r="V13" s="41" t="s">
        <v>2576</v>
      </c>
      <c r="W13" s="41"/>
      <c r="X13" s="27"/>
      <c r="Y13" s="41" t="s">
        <v>2577</v>
      </c>
    </row>
    <row r="14" spans="1:25">
      <c r="A14" t="s">
        <v>45</v>
      </c>
      <c r="B14">
        <v>11070</v>
      </c>
      <c r="C14">
        <v>70</v>
      </c>
      <c r="E14" t="s">
        <v>489</v>
      </c>
      <c r="F14">
        <v>13025</v>
      </c>
      <c r="G14">
        <v>12841</v>
      </c>
      <c r="H14">
        <v>13078.5</v>
      </c>
      <c r="I14">
        <v>12767</v>
      </c>
      <c r="K14" s="10">
        <f t="shared" si="0"/>
        <v>12933</v>
      </c>
      <c r="L14" s="10">
        <f t="shared" si="1"/>
        <v>92</v>
      </c>
      <c r="V14" s="41" t="s">
        <v>2568</v>
      </c>
      <c r="W14" s="41"/>
      <c r="X14" s="27"/>
      <c r="Y14" s="41" t="s">
        <v>2569</v>
      </c>
    </row>
    <row r="15" spans="1:25">
      <c r="A15" t="s">
        <v>46</v>
      </c>
      <c r="B15">
        <v>11100</v>
      </c>
      <c r="C15">
        <v>80</v>
      </c>
      <c r="E15" t="s">
        <v>490</v>
      </c>
      <c r="F15">
        <v>13060</v>
      </c>
      <c r="G15">
        <v>12864.5</v>
      </c>
      <c r="H15">
        <v>13103</v>
      </c>
      <c r="I15">
        <v>12769.5</v>
      </c>
      <c r="K15" s="10">
        <f t="shared" si="0"/>
        <v>12962.25</v>
      </c>
      <c r="L15" s="10">
        <f t="shared" si="1"/>
        <v>97.75</v>
      </c>
      <c r="V15" s="41" t="s">
        <v>2568</v>
      </c>
      <c r="W15" s="41"/>
      <c r="X15" s="27"/>
      <c r="Y15" s="41" t="s">
        <v>2569</v>
      </c>
    </row>
    <row r="16" spans="1:25">
      <c r="A16" t="s">
        <v>47</v>
      </c>
      <c r="B16">
        <v>11480</v>
      </c>
      <c r="C16">
        <v>60</v>
      </c>
      <c r="E16" t="s">
        <v>491</v>
      </c>
      <c r="F16">
        <v>13401.5</v>
      </c>
      <c r="G16">
        <v>13271.5</v>
      </c>
      <c r="H16">
        <v>13454</v>
      </c>
      <c r="I16">
        <v>13193</v>
      </c>
      <c r="K16" s="10">
        <f t="shared" si="0"/>
        <v>13336.5</v>
      </c>
      <c r="L16" s="10">
        <f t="shared" si="1"/>
        <v>65</v>
      </c>
      <c r="V16" s="41" t="s">
        <v>2578</v>
      </c>
      <c r="W16" s="41"/>
      <c r="X16" s="42"/>
      <c r="Y16" s="41" t="s">
        <v>2579</v>
      </c>
    </row>
    <row r="17" spans="1:25">
      <c r="A17" t="s">
        <v>48</v>
      </c>
      <c r="B17">
        <v>11500</v>
      </c>
      <c r="C17">
        <v>45</v>
      </c>
      <c r="E17" t="s">
        <v>492</v>
      </c>
      <c r="F17">
        <v>13398</v>
      </c>
      <c r="G17">
        <v>13295.5</v>
      </c>
      <c r="H17">
        <v>13449</v>
      </c>
      <c r="I17">
        <v>13260.5</v>
      </c>
      <c r="K17" s="10">
        <f t="shared" si="0"/>
        <v>13346.75</v>
      </c>
      <c r="L17" s="10">
        <f t="shared" si="1"/>
        <v>51.25</v>
      </c>
      <c r="V17" s="41" t="s">
        <v>2580</v>
      </c>
      <c r="W17" s="41"/>
      <c r="X17" s="27"/>
      <c r="Y17" s="41" t="s">
        <v>2571</v>
      </c>
    </row>
    <row r="18" spans="1:25">
      <c r="A18" t="s">
        <v>49</v>
      </c>
      <c r="B18">
        <v>11560</v>
      </c>
      <c r="C18">
        <v>60</v>
      </c>
      <c r="E18" t="s">
        <v>493</v>
      </c>
      <c r="F18">
        <v>13449.5</v>
      </c>
      <c r="G18">
        <v>13329</v>
      </c>
      <c r="H18">
        <v>13540</v>
      </c>
      <c r="I18">
        <v>13270</v>
      </c>
      <c r="K18" s="10">
        <f t="shared" si="0"/>
        <v>13389.25</v>
      </c>
      <c r="L18" s="10">
        <f t="shared" si="1"/>
        <v>60.25</v>
      </c>
      <c r="V18" s="41" t="s">
        <v>2581</v>
      </c>
      <c r="W18" s="41"/>
      <c r="X18" s="27"/>
      <c r="Y18" s="41" t="s">
        <v>2567</v>
      </c>
    </row>
    <row r="19" spans="1:25">
      <c r="A19" t="s">
        <v>50</v>
      </c>
      <c r="B19">
        <v>11700</v>
      </c>
      <c r="C19">
        <v>35</v>
      </c>
      <c r="E19" t="s">
        <v>494</v>
      </c>
      <c r="F19">
        <v>13553</v>
      </c>
      <c r="G19">
        <v>13478.5</v>
      </c>
      <c r="H19">
        <v>13579.5</v>
      </c>
      <c r="I19">
        <v>13449</v>
      </c>
      <c r="K19" s="10">
        <f t="shared" si="0"/>
        <v>13515.75</v>
      </c>
      <c r="L19" s="10">
        <f t="shared" si="1"/>
        <v>37.25</v>
      </c>
      <c r="V19" s="41" t="s">
        <v>2576</v>
      </c>
      <c r="W19" s="41"/>
      <c r="X19" s="42"/>
      <c r="Y19" s="41" t="s">
        <v>2577</v>
      </c>
    </row>
    <row r="20" spans="1:25">
      <c r="A20" t="s">
        <v>51</v>
      </c>
      <c r="B20">
        <v>11700</v>
      </c>
      <c r="C20">
        <v>40</v>
      </c>
      <c r="E20" t="s">
        <v>495</v>
      </c>
      <c r="F20">
        <v>13555</v>
      </c>
      <c r="G20">
        <v>13475</v>
      </c>
      <c r="H20">
        <v>13586.5</v>
      </c>
      <c r="I20">
        <v>13443</v>
      </c>
      <c r="K20" s="10">
        <f t="shared" si="0"/>
        <v>13515</v>
      </c>
      <c r="L20" s="10">
        <f t="shared" si="1"/>
        <v>40</v>
      </c>
      <c r="V20" s="41" t="s">
        <v>2582</v>
      </c>
      <c r="W20" s="41"/>
      <c r="X20" s="42"/>
      <c r="Y20" s="41" t="s">
        <v>2571</v>
      </c>
    </row>
    <row r="21" spans="1:25">
      <c r="A21" t="s">
        <v>52</v>
      </c>
      <c r="B21">
        <v>11750</v>
      </c>
      <c r="C21">
        <v>60</v>
      </c>
      <c r="E21" t="s">
        <v>496</v>
      </c>
      <c r="F21">
        <v>13701.5</v>
      </c>
      <c r="G21">
        <v>13473</v>
      </c>
      <c r="H21">
        <v>13729.5</v>
      </c>
      <c r="I21">
        <v>13455.5</v>
      </c>
      <c r="K21" s="10">
        <f t="shared" si="0"/>
        <v>13587.25</v>
      </c>
      <c r="L21" s="10">
        <f t="shared" si="1"/>
        <v>114.25</v>
      </c>
      <c r="V21" s="41" t="s">
        <v>2583</v>
      </c>
      <c r="W21" s="41"/>
      <c r="X21" s="27"/>
      <c r="Y21" s="41" t="s">
        <v>2571</v>
      </c>
    </row>
    <row r="22" spans="1:25">
      <c r="A22" t="s">
        <v>53</v>
      </c>
      <c r="B22">
        <v>12210</v>
      </c>
      <c r="C22">
        <v>35</v>
      </c>
      <c r="E22" t="s">
        <v>497</v>
      </c>
      <c r="F22">
        <v>14155</v>
      </c>
      <c r="G22">
        <v>14041</v>
      </c>
      <c r="H22">
        <v>14216</v>
      </c>
      <c r="I22">
        <v>13985.5</v>
      </c>
      <c r="K22" s="10">
        <f t="shared" si="0"/>
        <v>14098</v>
      </c>
      <c r="L22" s="10">
        <f t="shared" si="1"/>
        <v>57</v>
      </c>
      <c r="V22" s="41" t="s">
        <v>2576</v>
      </c>
      <c r="W22" s="41"/>
      <c r="X22" s="42"/>
      <c r="Y22" s="41" t="s">
        <v>2577</v>
      </c>
    </row>
    <row r="23" spans="1:25">
      <c r="A23" t="s">
        <v>54</v>
      </c>
      <c r="B23">
        <v>12350</v>
      </c>
      <c r="C23">
        <v>65</v>
      </c>
      <c r="E23" t="s">
        <v>498</v>
      </c>
      <c r="F23">
        <v>14284</v>
      </c>
      <c r="G23">
        <v>14100</v>
      </c>
      <c r="H23">
        <v>14471.5</v>
      </c>
      <c r="I23">
        <v>14040</v>
      </c>
      <c r="K23" s="10">
        <f t="shared" si="0"/>
        <v>14192</v>
      </c>
      <c r="L23" s="10">
        <f t="shared" si="1"/>
        <v>92</v>
      </c>
      <c r="V23" s="41" t="s">
        <v>2584</v>
      </c>
      <c r="Y23" s="41" t="s">
        <v>2571</v>
      </c>
    </row>
    <row r="24" spans="1:25">
      <c r="E24" t="s">
        <v>409</v>
      </c>
      <c r="F24">
        <v>11916.5</v>
      </c>
      <c r="G24">
        <v>11427</v>
      </c>
      <c r="H24">
        <v>11983</v>
      </c>
      <c r="I24">
        <v>11242.5</v>
      </c>
      <c r="K24" s="3">
        <f t="shared" si="0"/>
        <v>11671.75</v>
      </c>
      <c r="L24" s="3">
        <f t="shared" si="1"/>
        <v>244.75</v>
      </c>
      <c r="M24" s="1"/>
      <c r="N24" s="1"/>
    </row>
  </sheetData>
  <mergeCells count="1">
    <mergeCell ref="P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F48"/>
  <sheetViews>
    <sheetView topLeftCell="B1" workbookViewId="0">
      <selection activeCell="R4" sqref="R4:U4"/>
    </sheetView>
  </sheetViews>
  <sheetFormatPr defaultColWidth="11" defaultRowHeight="15.75"/>
  <cols>
    <col min="4" max="4" width="4.625" customWidth="1"/>
    <col min="5" max="5" width="12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4.875" customWidth="1"/>
    <col min="11" max="11" width="11.875" bestFit="1" customWidth="1"/>
    <col min="12" max="12" width="11.5" bestFit="1" customWidth="1"/>
    <col min="13" max="13" width="6.375" bestFit="1" customWidth="1"/>
    <col min="14" max="14" width="4.375" bestFit="1" customWidth="1"/>
    <col min="15" max="15" width="7.625" customWidth="1"/>
    <col min="16" max="16" width="6.375" customWidth="1"/>
    <col min="17" max="17" width="4.5" customWidth="1"/>
    <col min="18" max="20" width="6.125" bestFit="1" customWidth="1"/>
    <col min="21" max="21" width="5.625" customWidth="1"/>
  </cols>
  <sheetData>
    <row r="1" spans="1:32">
      <c r="A1" s="2" t="s">
        <v>2585</v>
      </c>
    </row>
    <row r="2" spans="1:32">
      <c r="B2" s="2"/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  <c r="W2" s="17" t="s">
        <v>2586</v>
      </c>
      <c r="X2" s="17" t="s">
        <v>2587</v>
      </c>
      <c r="Y2" s="17" t="s">
        <v>2588</v>
      </c>
      <c r="Z2" s="44" t="s">
        <v>2589</v>
      </c>
      <c r="AA2" s="17" t="s">
        <v>2590</v>
      </c>
      <c r="AB2" s="17" t="s">
        <v>2591</v>
      </c>
      <c r="AC2" s="45" t="s">
        <v>2592</v>
      </c>
      <c r="AD2" s="17" t="s">
        <v>2593</v>
      </c>
      <c r="AE2" s="15" t="s">
        <v>2530</v>
      </c>
      <c r="AF2" s="15"/>
    </row>
    <row r="3" spans="1:32">
      <c r="E3" t="s">
        <v>393</v>
      </c>
      <c r="F3">
        <v>-12431</v>
      </c>
      <c r="G3">
        <v>-12253.5</v>
      </c>
      <c r="H3">
        <v>-12571.5</v>
      </c>
      <c r="I3">
        <v>-12199.5</v>
      </c>
      <c r="K3">
        <f>-1*(F3-1950)</f>
        <v>14381</v>
      </c>
      <c r="L3">
        <f>-1*(G3-1950)</f>
        <v>14203.5</v>
      </c>
      <c r="M3" s="3">
        <f>(K3+L3)/2</f>
        <v>14292.25</v>
      </c>
      <c r="N3" s="3">
        <f>M3-L3</f>
        <v>88.75</v>
      </c>
      <c r="R3" s="8" t="s">
        <v>1855</v>
      </c>
      <c r="S3" s="8" t="s">
        <v>1856</v>
      </c>
      <c r="T3" s="8" t="s">
        <v>1857</v>
      </c>
      <c r="U3" s="8" t="s">
        <v>2</v>
      </c>
      <c r="W3" s="17"/>
      <c r="X3" s="17"/>
      <c r="Y3" s="17"/>
      <c r="Z3" s="44"/>
      <c r="AA3" s="16"/>
      <c r="AB3" s="16"/>
      <c r="AC3" s="16"/>
      <c r="AD3" s="16"/>
      <c r="AE3" s="16"/>
      <c r="AF3" s="16"/>
    </row>
    <row r="4" spans="1:32">
      <c r="A4" s="14" t="s">
        <v>2313</v>
      </c>
      <c r="B4" s="14">
        <v>12850</v>
      </c>
      <c r="C4" s="14">
        <v>250</v>
      </c>
      <c r="E4" t="s">
        <v>2315</v>
      </c>
      <c r="F4">
        <v>-12371</v>
      </c>
      <c r="G4">
        <v>-12159.5</v>
      </c>
      <c r="H4">
        <v>-12523.5</v>
      </c>
      <c r="I4">
        <v>-11985.5</v>
      </c>
      <c r="K4">
        <f>-1*(F4-1950)</f>
        <v>14321</v>
      </c>
      <c r="L4">
        <f>-1*(G4-1950)</f>
        <v>14109.5</v>
      </c>
      <c r="M4" s="10">
        <f>(K4+L4)/2</f>
        <v>14215.25</v>
      </c>
      <c r="N4" s="10">
        <f>M4-L4</f>
        <v>105.75</v>
      </c>
      <c r="R4" s="7">
        <v>12506</v>
      </c>
      <c r="S4" s="7">
        <v>11906</v>
      </c>
      <c r="T4" s="7">
        <v>12262</v>
      </c>
      <c r="U4" s="20">
        <f>(T4-S4)/2</f>
        <v>178</v>
      </c>
      <c r="W4" s="14" t="s">
        <v>2313</v>
      </c>
      <c r="X4" s="14">
        <v>12850</v>
      </c>
      <c r="Y4" s="14">
        <v>250</v>
      </c>
      <c r="Z4" s="46"/>
      <c r="AA4" s="14" t="s">
        <v>2594</v>
      </c>
      <c r="AB4" s="14" t="s">
        <v>2595</v>
      </c>
      <c r="AC4" s="48" t="s">
        <v>2596</v>
      </c>
      <c r="AD4" s="14" t="s">
        <v>2597</v>
      </c>
      <c r="AE4" s="16" t="s">
        <v>2598</v>
      </c>
      <c r="AF4" s="16"/>
    </row>
    <row r="5" spans="1:32">
      <c r="A5" s="14" t="s">
        <v>2314</v>
      </c>
      <c r="B5" s="14">
        <v>12455</v>
      </c>
      <c r="C5" s="14">
        <v>65</v>
      </c>
      <c r="E5" t="s">
        <v>2317</v>
      </c>
      <c r="F5">
        <v>-12363</v>
      </c>
      <c r="G5">
        <v>-12206</v>
      </c>
      <c r="H5">
        <v>-12480</v>
      </c>
      <c r="I5">
        <v>-12154.5</v>
      </c>
      <c r="K5">
        <f t="shared" ref="K5:L48" si="0">-1*(F5-1950)</f>
        <v>14313</v>
      </c>
      <c r="L5">
        <f t="shared" si="0"/>
        <v>14156</v>
      </c>
      <c r="M5" s="10">
        <f t="shared" ref="M5:M48" si="1">(K5+L5)/2</f>
        <v>14234.5</v>
      </c>
      <c r="N5" s="10">
        <f t="shared" ref="N5:N48" si="2">M5-L5</f>
        <v>78.5</v>
      </c>
      <c r="W5" s="14" t="s">
        <v>2314</v>
      </c>
      <c r="X5" s="14">
        <v>12455</v>
      </c>
      <c r="Y5" s="14">
        <v>65</v>
      </c>
      <c r="Z5" s="49" t="s">
        <v>2599</v>
      </c>
      <c r="AA5" s="14" t="s">
        <v>2600</v>
      </c>
      <c r="AB5" s="14" t="s">
        <v>2601</v>
      </c>
      <c r="AC5" s="48" t="s">
        <v>2602</v>
      </c>
      <c r="AD5" s="14" t="s">
        <v>2603</v>
      </c>
      <c r="AE5" s="16" t="s">
        <v>2598</v>
      </c>
      <c r="AF5" s="16"/>
    </row>
    <row r="6" spans="1:32">
      <c r="A6" s="14" t="s">
        <v>2316</v>
      </c>
      <c r="B6" s="14">
        <v>12275</v>
      </c>
      <c r="C6" s="14">
        <v>50</v>
      </c>
      <c r="E6" t="s">
        <v>2319</v>
      </c>
      <c r="F6">
        <v>-12279.5</v>
      </c>
      <c r="G6">
        <v>-12140.5</v>
      </c>
      <c r="H6">
        <v>-12374</v>
      </c>
      <c r="I6">
        <v>-12073.5</v>
      </c>
      <c r="K6">
        <f t="shared" si="0"/>
        <v>14229.5</v>
      </c>
      <c r="L6">
        <f t="shared" si="0"/>
        <v>14090.5</v>
      </c>
      <c r="M6" s="10">
        <f t="shared" si="1"/>
        <v>14160</v>
      </c>
      <c r="N6" s="10">
        <f t="shared" si="2"/>
        <v>69.5</v>
      </c>
      <c r="W6" s="14" t="s">
        <v>2316</v>
      </c>
      <c r="X6" s="14">
        <v>12275</v>
      </c>
      <c r="Y6" s="14">
        <v>50</v>
      </c>
      <c r="Z6" s="49" t="s">
        <v>2604</v>
      </c>
      <c r="AA6" s="14" t="s">
        <v>2605</v>
      </c>
      <c r="AB6" s="14" t="s">
        <v>2601</v>
      </c>
      <c r="AC6" s="48" t="s">
        <v>2605</v>
      </c>
      <c r="AD6" s="14" t="s">
        <v>2606</v>
      </c>
      <c r="AE6" s="16" t="s">
        <v>2598</v>
      </c>
      <c r="AF6" s="16"/>
    </row>
    <row r="7" spans="1:32">
      <c r="A7" s="14" t="s">
        <v>2318</v>
      </c>
      <c r="B7" s="14">
        <v>12210</v>
      </c>
      <c r="C7" s="14">
        <v>80</v>
      </c>
      <c r="E7" t="s">
        <v>2321</v>
      </c>
      <c r="F7">
        <v>-12247.5</v>
      </c>
      <c r="G7">
        <v>-12043.5</v>
      </c>
      <c r="H7">
        <v>-12341</v>
      </c>
      <c r="I7">
        <v>-11879</v>
      </c>
      <c r="K7">
        <f t="shared" si="0"/>
        <v>14197.5</v>
      </c>
      <c r="L7">
        <f t="shared" si="0"/>
        <v>13993.5</v>
      </c>
      <c r="M7" s="10">
        <f t="shared" si="1"/>
        <v>14095.5</v>
      </c>
      <c r="N7" s="10">
        <f t="shared" si="2"/>
        <v>102</v>
      </c>
      <c r="W7" s="14" t="s">
        <v>2318</v>
      </c>
      <c r="X7" s="14">
        <v>12210</v>
      </c>
      <c r="Y7" s="14">
        <v>80</v>
      </c>
      <c r="Z7" s="49" t="s">
        <v>2607</v>
      </c>
      <c r="AA7" s="14" t="s">
        <v>2608</v>
      </c>
      <c r="AB7" s="14" t="s">
        <v>2595</v>
      </c>
      <c r="AC7" s="48" t="s">
        <v>2609</v>
      </c>
      <c r="AD7" s="14" t="s">
        <v>2610</v>
      </c>
      <c r="AE7" s="16" t="s">
        <v>2598</v>
      </c>
      <c r="AF7" s="16"/>
    </row>
    <row r="8" spans="1:32">
      <c r="A8" s="14" t="s">
        <v>2320</v>
      </c>
      <c r="B8" s="14">
        <v>12180</v>
      </c>
      <c r="C8" s="14">
        <v>100</v>
      </c>
      <c r="E8" t="s">
        <v>2323</v>
      </c>
      <c r="F8">
        <v>-12241</v>
      </c>
      <c r="G8">
        <v>-11978.5</v>
      </c>
      <c r="H8">
        <v>-12319.5</v>
      </c>
      <c r="I8">
        <v>-11824.5</v>
      </c>
      <c r="K8">
        <f t="shared" si="0"/>
        <v>14191</v>
      </c>
      <c r="L8">
        <f t="shared" si="0"/>
        <v>13928.5</v>
      </c>
      <c r="M8" s="10">
        <f t="shared" si="1"/>
        <v>14059.75</v>
      </c>
      <c r="N8" s="10">
        <f t="shared" si="2"/>
        <v>131.25</v>
      </c>
      <c r="W8" s="14" t="s">
        <v>2320</v>
      </c>
      <c r="X8" s="14">
        <v>12180</v>
      </c>
      <c r="Y8" s="14">
        <v>100</v>
      </c>
      <c r="Z8" s="46"/>
      <c r="AA8" s="14" t="s">
        <v>2611</v>
      </c>
      <c r="AB8" s="14" t="s">
        <v>2595</v>
      </c>
      <c r="AC8" s="48" t="s">
        <v>2612</v>
      </c>
      <c r="AD8" s="14" t="s">
        <v>2606</v>
      </c>
      <c r="AE8" s="16" t="s">
        <v>2598</v>
      </c>
      <c r="AF8" s="16"/>
    </row>
    <row r="9" spans="1:32">
      <c r="A9" s="14" t="s">
        <v>2322</v>
      </c>
      <c r="B9" s="14">
        <v>12130</v>
      </c>
      <c r="C9" s="14">
        <v>60</v>
      </c>
      <c r="E9" t="s">
        <v>2325</v>
      </c>
      <c r="F9">
        <v>-12154.5</v>
      </c>
      <c r="G9">
        <v>-11914.5</v>
      </c>
      <c r="H9">
        <v>-12205</v>
      </c>
      <c r="I9">
        <v>-11840</v>
      </c>
      <c r="K9">
        <f t="shared" si="0"/>
        <v>14104.5</v>
      </c>
      <c r="L9">
        <f t="shared" si="0"/>
        <v>13864.5</v>
      </c>
      <c r="M9" s="10">
        <f t="shared" si="1"/>
        <v>13984.5</v>
      </c>
      <c r="N9" s="10">
        <f t="shared" si="2"/>
        <v>120</v>
      </c>
      <c r="W9" s="14" t="s">
        <v>2322</v>
      </c>
      <c r="X9" s="14">
        <v>12130</v>
      </c>
      <c r="Y9" s="14">
        <v>60</v>
      </c>
      <c r="Z9" s="49" t="s">
        <v>2613</v>
      </c>
      <c r="AA9" s="14" t="s">
        <v>2614</v>
      </c>
      <c r="AB9" s="14" t="s">
        <v>2601</v>
      </c>
      <c r="AC9" s="48" t="s">
        <v>2602</v>
      </c>
      <c r="AD9" s="14" t="s">
        <v>2615</v>
      </c>
      <c r="AE9" s="16" t="s">
        <v>2598</v>
      </c>
      <c r="AF9" s="16"/>
    </row>
    <row r="10" spans="1:32">
      <c r="A10" s="15" t="s">
        <v>2324</v>
      </c>
      <c r="B10" s="16">
        <v>12050</v>
      </c>
      <c r="C10" s="16">
        <v>70</v>
      </c>
      <c r="E10" t="s">
        <v>2327</v>
      </c>
      <c r="F10">
        <v>-12032</v>
      </c>
      <c r="G10">
        <v>-11837.5</v>
      </c>
      <c r="H10">
        <v>-12136.5</v>
      </c>
      <c r="I10">
        <v>-11798</v>
      </c>
      <c r="K10">
        <f t="shared" si="0"/>
        <v>13982</v>
      </c>
      <c r="L10">
        <f t="shared" si="0"/>
        <v>13787.5</v>
      </c>
      <c r="M10" s="10">
        <f t="shared" si="1"/>
        <v>13884.75</v>
      </c>
      <c r="N10" s="10">
        <f t="shared" si="2"/>
        <v>97.25</v>
      </c>
      <c r="W10" s="15" t="s">
        <v>2324</v>
      </c>
      <c r="X10" s="16">
        <v>12050</v>
      </c>
      <c r="Y10" s="16">
        <v>70</v>
      </c>
      <c r="Z10" s="50" t="s">
        <v>2616</v>
      </c>
      <c r="AA10" s="16" t="s">
        <v>2617</v>
      </c>
      <c r="AB10" s="16" t="s">
        <v>2618</v>
      </c>
      <c r="AC10" s="51" t="s">
        <v>2609</v>
      </c>
      <c r="AD10" s="16" t="s">
        <v>2619</v>
      </c>
      <c r="AE10" s="16" t="s">
        <v>2598</v>
      </c>
      <c r="AF10" s="16"/>
    </row>
    <row r="11" spans="1:32">
      <c r="A11" s="14" t="s">
        <v>2326</v>
      </c>
      <c r="B11" s="14">
        <v>12020</v>
      </c>
      <c r="C11" s="14">
        <v>65</v>
      </c>
      <c r="E11" t="s">
        <v>2329</v>
      </c>
      <c r="F11">
        <v>-12003.5</v>
      </c>
      <c r="G11">
        <v>-11824.5</v>
      </c>
      <c r="H11">
        <v>-12112.5</v>
      </c>
      <c r="I11">
        <v>-11785.5</v>
      </c>
      <c r="K11">
        <f t="shared" si="0"/>
        <v>13953.5</v>
      </c>
      <c r="L11">
        <f t="shared" si="0"/>
        <v>13774.5</v>
      </c>
      <c r="M11" s="10">
        <f t="shared" si="1"/>
        <v>13864</v>
      </c>
      <c r="N11" s="10">
        <f t="shared" si="2"/>
        <v>89.5</v>
      </c>
      <c r="W11" s="14" t="s">
        <v>2326</v>
      </c>
      <c r="X11" s="14">
        <v>12020</v>
      </c>
      <c r="Y11" s="14">
        <v>65</v>
      </c>
      <c r="Z11" s="49" t="s">
        <v>2620</v>
      </c>
      <c r="AA11" s="14" t="s">
        <v>2621</v>
      </c>
      <c r="AB11" s="14" t="s">
        <v>2601</v>
      </c>
      <c r="AC11" s="48" t="s">
        <v>2596</v>
      </c>
      <c r="AD11" s="14" t="s">
        <v>2622</v>
      </c>
      <c r="AE11" s="16" t="s">
        <v>2598</v>
      </c>
      <c r="AF11" s="16"/>
    </row>
    <row r="12" spans="1:32">
      <c r="A12" s="15" t="s">
        <v>2328</v>
      </c>
      <c r="B12" s="16">
        <v>12005</v>
      </c>
      <c r="C12" s="16">
        <v>65</v>
      </c>
      <c r="E12" t="s">
        <v>2331</v>
      </c>
      <c r="F12">
        <v>-11993.5</v>
      </c>
      <c r="G12">
        <v>-11814.5</v>
      </c>
      <c r="H12">
        <v>-12109.5</v>
      </c>
      <c r="I12">
        <v>-11774.5</v>
      </c>
      <c r="K12">
        <f t="shared" si="0"/>
        <v>13943.5</v>
      </c>
      <c r="L12">
        <f t="shared" si="0"/>
        <v>13764.5</v>
      </c>
      <c r="M12" s="10">
        <f t="shared" si="1"/>
        <v>13854</v>
      </c>
      <c r="N12" s="10">
        <f t="shared" si="2"/>
        <v>89.5</v>
      </c>
      <c r="W12" s="15" t="s">
        <v>2328</v>
      </c>
      <c r="X12" s="16">
        <v>12005</v>
      </c>
      <c r="Y12" s="16">
        <v>65</v>
      </c>
      <c r="Z12" s="50" t="s">
        <v>2623</v>
      </c>
      <c r="AA12" s="16" t="s">
        <v>2624</v>
      </c>
      <c r="AB12" s="16" t="s">
        <v>2625</v>
      </c>
      <c r="AC12" s="51" t="s">
        <v>2626</v>
      </c>
      <c r="AD12" s="16" t="s">
        <v>2627</v>
      </c>
      <c r="AE12" s="16" t="s">
        <v>2598</v>
      </c>
      <c r="AF12" s="18"/>
    </row>
    <row r="13" spans="1:32">
      <c r="A13" s="14" t="s">
        <v>2330</v>
      </c>
      <c r="B13" s="14">
        <v>11985</v>
      </c>
      <c r="C13" s="14">
        <v>70</v>
      </c>
      <c r="E13" t="s">
        <v>2333</v>
      </c>
      <c r="F13">
        <v>-11989.5</v>
      </c>
      <c r="G13">
        <v>-11799.5</v>
      </c>
      <c r="H13">
        <v>-12106.5</v>
      </c>
      <c r="I13">
        <v>-11662</v>
      </c>
      <c r="K13">
        <f t="shared" si="0"/>
        <v>13939.5</v>
      </c>
      <c r="L13">
        <f t="shared" si="0"/>
        <v>13749.5</v>
      </c>
      <c r="M13" s="10">
        <f t="shared" si="1"/>
        <v>13844.5</v>
      </c>
      <c r="N13" s="10">
        <f t="shared" si="2"/>
        <v>95</v>
      </c>
      <c r="W13" s="14" t="s">
        <v>2330</v>
      </c>
      <c r="X13" s="14">
        <v>11985</v>
      </c>
      <c r="Y13" s="14">
        <v>70</v>
      </c>
      <c r="Z13" s="49" t="s">
        <v>2628</v>
      </c>
      <c r="AA13" s="14" t="s">
        <v>2629</v>
      </c>
      <c r="AB13" s="14" t="s">
        <v>2630</v>
      </c>
      <c r="AC13" s="48" t="s">
        <v>2609</v>
      </c>
      <c r="AD13" s="14"/>
      <c r="AE13" s="16" t="s">
        <v>2598</v>
      </c>
      <c r="AF13" s="18"/>
    </row>
    <row r="14" spans="1:32">
      <c r="A14" s="15" t="s">
        <v>2332</v>
      </c>
      <c r="B14" s="16">
        <v>11875</v>
      </c>
      <c r="C14" s="16">
        <v>70</v>
      </c>
      <c r="E14" t="s">
        <v>2335</v>
      </c>
      <c r="F14">
        <v>-11804</v>
      </c>
      <c r="G14">
        <v>-11647</v>
      </c>
      <c r="H14">
        <v>-11995</v>
      </c>
      <c r="I14">
        <v>-11534</v>
      </c>
      <c r="K14">
        <f t="shared" si="0"/>
        <v>13754</v>
      </c>
      <c r="L14">
        <f t="shared" si="0"/>
        <v>13597</v>
      </c>
      <c r="M14" s="10">
        <f t="shared" si="1"/>
        <v>13675.5</v>
      </c>
      <c r="N14" s="10">
        <f t="shared" si="2"/>
        <v>78.5</v>
      </c>
      <c r="W14" s="15" t="s">
        <v>2332</v>
      </c>
      <c r="X14" s="16">
        <v>11875</v>
      </c>
      <c r="Y14" s="16">
        <v>70</v>
      </c>
      <c r="Z14" s="50" t="s">
        <v>2628</v>
      </c>
      <c r="AA14" s="16" t="s">
        <v>2631</v>
      </c>
      <c r="AB14" s="16" t="s">
        <v>2625</v>
      </c>
      <c r="AC14" s="51" t="s">
        <v>2632</v>
      </c>
      <c r="AD14" s="16" t="s">
        <v>2633</v>
      </c>
      <c r="AE14" s="16" t="s">
        <v>2598</v>
      </c>
      <c r="AF14" s="18"/>
    </row>
    <row r="15" spans="1:32">
      <c r="A15" s="15" t="s">
        <v>2334</v>
      </c>
      <c r="B15" s="16">
        <v>11850</v>
      </c>
      <c r="C15" s="16">
        <v>70</v>
      </c>
      <c r="E15" t="s">
        <v>2337</v>
      </c>
      <c r="F15">
        <v>-11789</v>
      </c>
      <c r="G15">
        <v>-11639.5</v>
      </c>
      <c r="H15">
        <v>-11844</v>
      </c>
      <c r="I15">
        <v>-11530.5</v>
      </c>
      <c r="K15">
        <f t="shared" si="0"/>
        <v>13739</v>
      </c>
      <c r="L15">
        <f t="shared" si="0"/>
        <v>13589.5</v>
      </c>
      <c r="M15" s="10">
        <f t="shared" si="1"/>
        <v>13664.25</v>
      </c>
      <c r="N15" s="10">
        <f t="shared" si="2"/>
        <v>74.75</v>
      </c>
      <c r="W15" s="15" t="s">
        <v>2334</v>
      </c>
      <c r="X15" s="16">
        <v>11850</v>
      </c>
      <c r="Y15" s="16">
        <v>70</v>
      </c>
      <c r="Z15" s="50" t="s">
        <v>2616</v>
      </c>
      <c r="AA15" s="16" t="s">
        <v>2634</v>
      </c>
      <c r="AB15" s="16" t="s">
        <v>2625</v>
      </c>
      <c r="AC15" s="51" t="s">
        <v>2635</v>
      </c>
      <c r="AD15" s="16" t="s">
        <v>2636</v>
      </c>
      <c r="AE15" s="16" t="s">
        <v>2598</v>
      </c>
      <c r="AF15" s="18"/>
    </row>
    <row r="16" spans="1:32">
      <c r="A16" s="14" t="s">
        <v>2336</v>
      </c>
      <c r="B16" s="14">
        <v>11820</v>
      </c>
      <c r="C16" s="14">
        <v>120</v>
      </c>
      <c r="E16" t="s">
        <v>2339</v>
      </c>
      <c r="F16">
        <v>-11807</v>
      </c>
      <c r="G16">
        <v>-11541.5</v>
      </c>
      <c r="H16">
        <v>-12017.5</v>
      </c>
      <c r="I16">
        <v>-11479</v>
      </c>
      <c r="K16">
        <f t="shared" si="0"/>
        <v>13757</v>
      </c>
      <c r="L16">
        <f t="shared" si="0"/>
        <v>13491.5</v>
      </c>
      <c r="M16" s="10">
        <f t="shared" si="1"/>
        <v>13624.25</v>
      </c>
      <c r="N16" s="10">
        <f t="shared" si="2"/>
        <v>132.75</v>
      </c>
      <c r="W16" s="14" t="s">
        <v>2336</v>
      </c>
      <c r="X16" s="14">
        <v>11820</v>
      </c>
      <c r="Y16" s="14">
        <v>120</v>
      </c>
      <c r="Z16" s="49" t="s">
        <v>2616</v>
      </c>
      <c r="AA16" s="14" t="s">
        <v>2637</v>
      </c>
      <c r="AB16" s="14" t="s">
        <v>2638</v>
      </c>
      <c r="AC16" s="48" t="s">
        <v>2639</v>
      </c>
      <c r="AD16" s="14" t="s">
        <v>2610</v>
      </c>
      <c r="AE16" s="16" t="s">
        <v>2598</v>
      </c>
      <c r="AF16" s="18"/>
    </row>
    <row r="17" spans="1:32">
      <c r="A17" s="14" t="s">
        <v>2338</v>
      </c>
      <c r="B17" s="16">
        <v>11800</v>
      </c>
      <c r="C17" s="16">
        <v>90</v>
      </c>
      <c r="E17" t="s">
        <v>2341</v>
      </c>
      <c r="F17">
        <v>-11787.5</v>
      </c>
      <c r="G17">
        <v>-11599.5</v>
      </c>
      <c r="H17">
        <v>-11835.5</v>
      </c>
      <c r="I17">
        <v>-11495.5</v>
      </c>
      <c r="K17">
        <f t="shared" si="0"/>
        <v>13737.5</v>
      </c>
      <c r="L17">
        <f t="shared" si="0"/>
        <v>13549.5</v>
      </c>
      <c r="M17" s="10">
        <f t="shared" si="1"/>
        <v>13643.5</v>
      </c>
      <c r="N17" s="10">
        <f t="shared" si="2"/>
        <v>94</v>
      </c>
      <c r="W17" s="14" t="s">
        <v>2338</v>
      </c>
      <c r="X17" s="16">
        <v>11800</v>
      </c>
      <c r="Y17" s="16">
        <v>90</v>
      </c>
      <c r="Z17" s="46"/>
      <c r="AA17" s="14" t="s">
        <v>2640</v>
      </c>
      <c r="AB17" s="14" t="s">
        <v>2625</v>
      </c>
      <c r="AC17" s="48" t="s">
        <v>2641</v>
      </c>
      <c r="AD17" s="14" t="s">
        <v>2642</v>
      </c>
      <c r="AE17" s="16" t="s">
        <v>2598</v>
      </c>
      <c r="AF17" s="18"/>
    </row>
    <row r="18" spans="1:32">
      <c r="A18" s="14" t="s">
        <v>2340</v>
      </c>
      <c r="B18" s="14">
        <v>11750</v>
      </c>
      <c r="C18" s="14">
        <v>90</v>
      </c>
      <c r="E18" t="s">
        <v>2343</v>
      </c>
      <c r="F18">
        <v>-11756.5</v>
      </c>
      <c r="G18">
        <v>-11523</v>
      </c>
      <c r="H18">
        <v>-11811.5</v>
      </c>
      <c r="I18">
        <v>-11473.5</v>
      </c>
      <c r="K18">
        <f t="shared" si="0"/>
        <v>13706.5</v>
      </c>
      <c r="L18">
        <f t="shared" si="0"/>
        <v>13473</v>
      </c>
      <c r="M18" s="10">
        <f t="shared" si="1"/>
        <v>13589.75</v>
      </c>
      <c r="N18" s="10">
        <f t="shared" si="2"/>
        <v>116.75</v>
      </c>
      <c r="W18" s="14" t="s">
        <v>2340</v>
      </c>
      <c r="X18" s="14">
        <v>11750</v>
      </c>
      <c r="Y18" s="14">
        <v>90</v>
      </c>
      <c r="Z18" s="49" t="s">
        <v>2599</v>
      </c>
      <c r="AA18" s="14" t="s">
        <v>2643</v>
      </c>
      <c r="AB18" s="14" t="s">
        <v>2638</v>
      </c>
      <c r="AC18" s="52" t="s">
        <v>2644</v>
      </c>
      <c r="AD18" s="14" t="s">
        <v>2645</v>
      </c>
      <c r="AE18" s="16" t="s">
        <v>2598</v>
      </c>
      <c r="AF18" s="18"/>
    </row>
    <row r="19" spans="1:32">
      <c r="A19" s="14" t="s">
        <v>2342</v>
      </c>
      <c r="B19" s="14">
        <v>11730</v>
      </c>
      <c r="C19" s="14">
        <v>70</v>
      </c>
      <c r="E19" t="s">
        <v>2345</v>
      </c>
      <c r="F19">
        <v>-11745.5</v>
      </c>
      <c r="G19">
        <v>-11507.5</v>
      </c>
      <c r="H19">
        <v>-11781.5</v>
      </c>
      <c r="I19">
        <v>-11487</v>
      </c>
      <c r="K19">
        <f t="shared" si="0"/>
        <v>13695.5</v>
      </c>
      <c r="L19">
        <f t="shared" si="0"/>
        <v>13457.5</v>
      </c>
      <c r="M19" s="10">
        <f t="shared" si="1"/>
        <v>13576.5</v>
      </c>
      <c r="N19" s="10">
        <f t="shared" si="2"/>
        <v>119</v>
      </c>
      <c r="W19" s="14" t="s">
        <v>2342</v>
      </c>
      <c r="X19" s="14">
        <v>11730</v>
      </c>
      <c r="Y19" s="14">
        <v>70</v>
      </c>
      <c r="Z19" s="49" t="s">
        <v>2646</v>
      </c>
      <c r="AA19" s="14" t="s">
        <v>2647</v>
      </c>
      <c r="AB19" s="14" t="s">
        <v>2638</v>
      </c>
      <c r="AC19" s="48" t="s">
        <v>2648</v>
      </c>
      <c r="AD19" s="14" t="s">
        <v>2649</v>
      </c>
      <c r="AE19" s="16" t="s">
        <v>2598</v>
      </c>
      <c r="AF19" s="18"/>
    </row>
    <row r="20" spans="1:32">
      <c r="A20" s="14" t="s">
        <v>2344</v>
      </c>
      <c r="B20" s="14">
        <v>11650</v>
      </c>
      <c r="C20" s="14">
        <v>55</v>
      </c>
      <c r="E20" t="s">
        <v>2347</v>
      </c>
      <c r="F20">
        <v>-11595.5</v>
      </c>
      <c r="G20">
        <v>-11486</v>
      </c>
      <c r="H20">
        <v>-11634</v>
      </c>
      <c r="I20">
        <v>-11408.5</v>
      </c>
      <c r="K20">
        <f t="shared" si="0"/>
        <v>13545.5</v>
      </c>
      <c r="L20">
        <f t="shared" si="0"/>
        <v>13436</v>
      </c>
      <c r="M20" s="10">
        <f t="shared" si="1"/>
        <v>13490.75</v>
      </c>
      <c r="N20" s="10">
        <f t="shared" si="2"/>
        <v>54.75</v>
      </c>
      <c r="W20" s="14" t="s">
        <v>2344</v>
      </c>
      <c r="X20" s="14">
        <v>11650</v>
      </c>
      <c r="Y20" s="14">
        <v>55</v>
      </c>
      <c r="Z20" s="49" t="s">
        <v>2599</v>
      </c>
      <c r="AA20" s="14" t="s">
        <v>2605</v>
      </c>
      <c r="AB20" s="14" t="s">
        <v>2601</v>
      </c>
      <c r="AC20" s="48" t="s">
        <v>2596</v>
      </c>
      <c r="AD20" s="14" t="s">
        <v>2622</v>
      </c>
      <c r="AE20" s="16" t="s">
        <v>2598</v>
      </c>
      <c r="AF20" s="18"/>
    </row>
    <row r="21" spans="1:32">
      <c r="A21" s="14" t="s">
        <v>2346</v>
      </c>
      <c r="B21" s="14">
        <v>11630</v>
      </c>
      <c r="C21" s="14">
        <v>120</v>
      </c>
      <c r="E21" t="s">
        <v>2349</v>
      </c>
      <c r="F21">
        <v>-11614.5</v>
      </c>
      <c r="G21">
        <v>-11375.5</v>
      </c>
      <c r="H21">
        <v>-11788</v>
      </c>
      <c r="I21">
        <v>-11295.5</v>
      </c>
      <c r="K21">
        <f t="shared" si="0"/>
        <v>13564.5</v>
      </c>
      <c r="L21">
        <f t="shared" si="0"/>
        <v>13325.5</v>
      </c>
      <c r="M21" s="10">
        <f t="shared" si="1"/>
        <v>13445</v>
      </c>
      <c r="N21" s="10">
        <f t="shared" si="2"/>
        <v>119.5</v>
      </c>
      <c r="W21" s="14" t="s">
        <v>2346</v>
      </c>
      <c r="X21" s="14">
        <v>11630</v>
      </c>
      <c r="Y21" s="14">
        <v>120</v>
      </c>
      <c r="Z21" s="46"/>
      <c r="AA21" s="14" t="s">
        <v>2650</v>
      </c>
      <c r="AB21" s="14" t="s">
        <v>2625</v>
      </c>
      <c r="AC21" s="48" t="s">
        <v>2651</v>
      </c>
      <c r="AD21" s="14" t="s">
        <v>2652</v>
      </c>
      <c r="AE21" s="16" t="s">
        <v>2598</v>
      </c>
      <c r="AF21" s="18"/>
    </row>
    <row r="22" spans="1:32">
      <c r="A22" s="17" t="s">
        <v>2348</v>
      </c>
      <c r="B22" s="14">
        <v>11600</v>
      </c>
      <c r="C22" s="14">
        <v>105</v>
      </c>
      <c r="E22" t="s">
        <v>2351</v>
      </c>
      <c r="F22">
        <v>-11594</v>
      </c>
      <c r="G22">
        <v>-11368.5</v>
      </c>
      <c r="H22">
        <v>-11759.5</v>
      </c>
      <c r="I22">
        <v>-11265</v>
      </c>
      <c r="K22">
        <f t="shared" si="0"/>
        <v>13544</v>
      </c>
      <c r="L22">
        <f t="shared" si="0"/>
        <v>13318.5</v>
      </c>
      <c r="M22" s="10">
        <f t="shared" si="1"/>
        <v>13431.25</v>
      </c>
      <c r="N22" s="10">
        <f t="shared" si="2"/>
        <v>112.75</v>
      </c>
      <c r="W22" s="17" t="s">
        <v>2348</v>
      </c>
      <c r="X22" s="14">
        <v>11600</v>
      </c>
      <c r="Y22" s="14">
        <v>105</v>
      </c>
      <c r="Z22" s="46"/>
      <c r="AA22" s="14" t="s">
        <v>2653</v>
      </c>
      <c r="AB22" s="16" t="s">
        <v>2618</v>
      </c>
      <c r="AC22" s="51" t="s">
        <v>2609</v>
      </c>
      <c r="AD22" s="14" t="s">
        <v>2610</v>
      </c>
      <c r="AE22" s="16" t="s">
        <v>2598</v>
      </c>
      <c r="AF22" s="18"/>
    </row>
    <row r="23" spans="1:32">
      <c r="A23" s="14" t="s">
        <v>2350</v>
      </c>
      <c r="B23" s="16">
        <v>11575</v>
      </c>
      <c r="C23" s="14">
        <v>60</v>
      </c>
      <c r="E23" t="s">
        <v>2353</v>
      </c>
      <c r="F23">
        <v>-11509.5</v>
      </c>
      <c r="G23">
        <v>-11389.5</v>
      </c>
      <c r="H23">
        <v>-11595</v>
      </c>
      <c r="I23">
        <v>-11333.5</v>
      </c>
      <c r="K23">
        <f t="shared" si="0"/>
        <v>13459.5</v>
      </c>
      <c r="L23">
        <f t="shared" si="0"/>
        <v>13339.5</v>
      </c>
      <c r="M23" s="10">
        <f t="shared" si="1"/>
        <v>13399.5</v>
      </c>
      <c r="N23" s="10">
        <f t="shared" si="2"/>
        <v>60</v>
      </c>
      <c r="W23" s="14" t="s">
        <v>2350</v>
      </c>
      <c r="X23" s="16">
        <v>11575</v>
      </c>
      <c r="Y23" s="14">
        <v>60</v>
      </c>
      <c r="Z23" s="49" t="s">
        <v>2646</v>
      </c>
      <c r="AA23" s="14" t="s">
        <v>2621</v>
      </c>
      <c r="AB23" s="14" t="s">
        <v>2601</v>
      </c>
      <c r="AC23" s="48" t="s">
        <v>2654</v>
      </c>
      <c r="AD23" s="14" t="s">
        <v>2622</v>
      </c>
      <c r="AE23" s="16" t="s">
        <v>2598</v>
      </c>
      <c r="AF23" s="18"/>
    </row>
    <row r="24" spans="1:32">
      <c r="A24" s="14" t="s">
        <v>2352</v>
      </c>
      <c r="B24" s="16">
        <v>11555</v>
      </c>
      <c r="C24" s="16">
        <v>100</v>
      </c>
      <c r="E24" t="s">
        <v>2355</v>
      </c>
      <c r="F24">
        <v>-11520</v>
      </c>
      <c r="G24">
        <v>-11338.5</v>
      </c>
      <c r="H24">
        <v>-11626.5</v>
      </c>
      <c r="I24">
        <v>-11231.5</v>
      </c>
      <c r="K24">
        <f t="shared" si="0"/>
        <v>13470</v>
      </c>
      <c r="L24">
        <f t="shared" si="0"/>
        <v>13288.5</v>
      </c>
      <c r="M24" s="10">
        <f t="shared" si="1"/>
        <v>13379.25</v>
      </c>
      <c r="N24" s="10">
        <f t="shared" si="2"/>
        <v>90.75</v>
      </c>
      <c r="W24" s="14" t="s">
        <v>2352</v>
      </c>
      <c r="X24" s="16">
        <v>11555</v>
      </c>
      <c r="Y24" s="16">
        <v>100</v>
      </c>
      <c r="Z24" s="46"/>
      <c r="AA24" s="14" t="s">
        <v>2655</v>
      </c>
      <c r="AB24" s="16" t="s">
        <v>2618</v>
      </c>
      <c r="AC24" s="48"/>
      <c r="AD24" s="14" t="s">
        <v>2656</v>
      </c>
      <c r="AE24" s="16" t="s">
        <v>2598</v>
      </c>
      <c r="AF24" s="18"/>
    </row>
    <row r="25" spans="1:32">
      <c r="A25" s="14" t="s">
        <v>2354</v>
      </c>
      <c r="B25" s="14">
        <v>11550</v>
      </c>
      <c r="C25" s="14">
        <v>60</v>
      </c>
      <c r="E25" t="s">
        <v>2357</v>
      </c>
      <c r="F25">
        <v>-11491</v>
      </c>
      <c r="G25">
        <v>-11374.5</v>
      </c>
      <c r="H25">
        <v>-11540</v>
      </c>
      <c r="I25">
        <v>-11314.5</v>
      </c>
      <c r="K25">
        <f t="shared" si="0"/>
        <v>13441</v>
      </c>
      <c r="L25">
        <f t="shared" si="0"/>
        <v>13324.5</v>
      </c>
      <c r="M25" s="10">
        <f t="shared" si="1"/>
        <v>13382.75</v>
      </c>
      <c r="N25" s="10">
        <f t="shared" si="2"/>
        <v>58.25</v>
      </c>
      <c r="W25" s="14" t="s">
        <v>2354</v>
      </c>
      <c r="X25" s="14">
        <v>11550</v>
      </c>
      <c r="Y25" s="14">
        <v>60</v>
      </c>
      <c r="Z25" s="49" t="s">
        <v>2620</v>
      </c>
      <c r="AA25" s="14" t="s">
        <v>2605</v>
      </c>
      <c r="AB25" s="14" t="s">
        <v>2601</v>
      </c>
      <c r="AC25" s="48" t="s">
        <v>2596</v>
      </c>
      <c r="AD25" s="14" t="s">
        <v>2622</v>
      </c>
      <c r="AE25" s="16" t="s">
        <v>2598</v>
      </c>
      <c r="AF25" s="18"/>
    </row>
    <row r="26" spans="1:32">
      <c r="A26" s="14" t="s">
        <v>2356</v>
      </c>
      <c r="B26" s="14">
        <v>11510</v>
      </c>
      <c r="C26" s="14">
        <v>100</v>
      </c>
      <c r="E26" t="s">
        <v>2359</v>
      </c>
      <c r="F26">
        <v>-11500.5</v>
      </c>
      <c r="G26">
        <v>-11314.5</v>
      </c>
      <c r="H26">
        <v>-11596.5</v>
      </c>
      <c r="I26">
        <v>-11193</v>
      </c>
      <c r="K26">
        <f t="shared" si="0"/>
        <v>13450.5</v>
      </c>
      <c r="L26">
        <f t="shared" si="0"/>
        <v>13264.5</v>
      </c>
      <c r="M26" s="10">
        <f t="shared" si="1"/>
        <v>13357.5</v>
      </c>
      <c r="N26" s="10">
        <f t="shared" si="2"/>
        <v>93</v>
      </c>
      <c r="W26" s="14" t="s">
        <v>2356</v>
      </c>
      <c r="X26" s="14">
        <v>11510</v>
      </c>
      <c r="Y26" s="14">
        <v>100</v>
      </c>
      <c r="Z26" s="49" t="s">
        <v>2657</v>
      </c>
      <c r="AA26" s="14" t="s">
        <v>2658</v>
      </c>
      <c r="AB26" s="14" t="s">
        <v>2638</v>
      </c>
      <c r="AC26" s="48" t="s">
        <v>2612</v>
      </c>
      <c r="AD26" s="14" t="s">
        <v>2659</v>
      </c>
      <c r="AE26" s="16" t="s">
        <v>2598</v>
      </c>
      <c r="AF26" s="18"/>
    </row>
    <row r="27" spans="1:32">
      <c r="A27" s="14" t="s">
        <v>2358</v>
      </c>
      <c r="B27" s="14">
        <v>11495</v>
      </c>
      <c r="C27" s="14">
        <v>95</v>
      </c>
      <c r="E27" t="s">
        <v>2361</v>
      </c>
      <c r="F27">
        <v>-11490.5</v>
      </c>
      <c r="G27">
        <v>-11306.5</v>
      </c>
      <c r="H27">
        <v>-11584</v>
      </c>
      <c r="I27">
        <v>-11178.5</v>
      </c>
      <c r="K27">
        <f t="shared" si="0"/>
        <v>13440.5</v>
      </c>
      <c r="L27">
        <f t="shared" si="0"/>
        <v>13256.5</v>
      </c>
      <c r="M27" s="10">
        <f t="shared" si="1"/>
        <v>13348.5</v>
      </c>
      <c r="N27" s="10">
        <f t="shared" si="2"/>
        <v>92</v>
      </c>
      <c r="W27" s="14" t="s">
        <v>2358</v>
      </c>
      <c r="X27" s="14">
        <v>11495</v>
      </c>
      <c r="Y27" s="14">
        <v>95</v>
      </c>
      <c r="Z27" s="49" t="s">
        <v>2660</v>
      </c>
      <c r="AA27" s="14" t="s">
        <v>2661</v>
      </c>
      <c r="AB27" s="14" t="s">
        <v>2601</v>
      </c>
      <c r="AC27" s="48" t="s">
        <v>2662</v>
      </c>
      <c r="AD27" s="14" t="s">
        <v>2663</v>
      </c>
      <c r="AE27" s="16" t="s">
        <v>2598</v>
      </c>
      <c r="AF27" s="18"/>
    </row>
    <row r="28" spans="1:32">
      <c r="A28" s="14" t="s">
        <v>2360</v>
      </c>
      <c r="B28" s="14">
        <v>11495</v>
      </c>
      <c r="C28" s="14">
        <v>65</v>
      </c>
      <c r="E28" t="s">
        <v>2363</v>
      </c>
      <c r="F28">
        <v>-11463</v>
      </c>
      <c r="G28">
        <v>-11331.5</v>
      </c>
      <c r="H28">
        <v>-11515.5</v>
      </c>
      <c r="I28">
        <v>-11250.5</v>
      </c>
      <c r="K28">
        <f t="shared" si="0"/>
        <v>13413</v>
      </c>
      <c r="L28">
        <f t="shared" si="0"/>
        <v>13281.5</v>
      </c>
      <c r="M28" s="10">
        <f t="shared" si="1"/>
        <v>13347.25</v>
      </c>
      <c r="N28" s="10">
        <f t="shared" si="2"/>
        <v>65.75</v>
      </c>
      <c r="W28" s="14" t="s">
        <v>2360</v>
      </c>
      <c r="X28" s="14">
        <v>11495</v>
      </c>
      <c r="Y28" s="14">
        <v>65</v>
      </c>
      <c r="Z28" s="49" t="s">
        <v>2664</v>
      </c>
      <c r="AA28" s="14" t="s">
        <v>2665</v>
      </c>
      <c r="AB28" s="14" t="s">
        <v>2601</v>
      </c>
      <c r="AC28" s="48" t="s">
        <v>2666</v>
      </c>
      <c r="AD28" s="14" t="s">
        <v>2667</v>
      </c>
      <c r="AE28" s="16" t="s">
        <v>2598</v>
      </c>
      <c r="AF28" s="18"/>
    </row>
    <row r="29" spans="1:32">
      <c r="A29" s="14" t="s">
        <v>2362</v>
      </c>
      <c r="B29" s="16">
        <v>11490</v>
      </c>
      <c r="C29" s="16">
        <v>105</v>
      </c>
      <c r="E29" t="s">
        <v>2365</v>
      </c>
      <c r="F29">
        <v>-11492.5</v>
      </c>
      <c r="G29">
        <v>-11288</v>
      </c>
      <c r="H29">
        <v>-11591.5</v>
      </c>
      <c r="I29">
        <v>-11165</v>
      </c>
      <c r="K29">
        <f t="shared" si="0"/>
        <v>13442.5</v>
      </c>
      <c r="L29">
        <f t="shared" si="0"/>
        <v>13238</v>
      </c>
      <c r="M29" s="10">
        <f t="shared" si="1"/>
        <v>13340.25</v>
      </c>
      <c r="N29" s="10">
        <f t="shared" si="2"/>
        <v>102.25</v>
      </c>
      <c r="W29" s="14" t="s">
        <v>2362</v>
      </c>
      <c r="X29" s="16">
        <v>11490</v>
      </c>
      <c r="Y29" s="16">
        <v>105</v>
      </c>
      <c r="Z29" s="46"/>
      <c r="AA29" s="14" t="s">
        <v>2668</v>
      </c>
      <c r="AB29" s="14" t="s">
        <v>2669</v>
      </c>
      <c r="AC29" s="48" t="s">
        <v>2670</v>
      </c>
      <c r="AD29" s="14" t="s">
        <v>2671</v>
      </c>
      <c r="AE29" s="16" t="s">
        <v>2598</v>
      </c>
      <c r="AF29" s="18"/>
    </row>
    <row r="30" spans="1:32">
      <c r="A30" s="14" t="s">
        <v>2364</v>
      </c>
      <c r="B30" s="14">
        <v>11380</v>
      </c>
      <c r="C30" s="14">
        <v>280</v>
      </c>
      <c r="E30" t="s">
        <v>2367</v>
      </c>
      <c r="F30">
        <v>-11593</v>
      </c>
      <c r="G30">
        <v>-11024.5</v>
      </c>
      <c r="H30">
        <v>-11812.5</v>
      </c>
      <c r="I30">
        <v>-10769.5</v>
      </c>
      <c r="K30">
        <f t="shared" si="0"/>
        <v>13543</v>
      </c>
      <c r="L30">
        <f t="shared" si="0"/>
        <v>12974.5</v>
      </c>
      <c r="M30" s="10">
        <f t="shared" si="1"/>
        <v>13258.75</v>
      </c>
      <c r="N30" s="10">
        <f t="shared" si="2"/>
        <v>284.25</v>
      </c>
      <c r="W30" s="14" t="s">
        <v>2364</v>
      </c>
      <c r="X30" s="14">
        <v>11380</v>
      </c>
      <c r="Y30" s="14">
        <v>280</v>
      </c>
      <c r="Z30" s="46"/>
      <c r="AA30" s="14" t="s">
        <v>2672</v>
      </c>
      <c r="AB30" s="14" t="s">
        <v>2638</v>
      </c>
      <c r="AC30" s="48" t="s">
        <v>2596</v>
      </c>
      <c r="AD30" s="14" t="s">
        <v>2656</v>
      </c>
      <c r="AE30" s="16" t="s">
        <v>2598</v>
      </c>
      <c r="AF30" s="18"/>
    </row>
    <row r="31" spans="1:32">
      <c r="A31" s="16" t="s">
        <v>2366</v>
      </c>
      <c r="B31" s="16">
        <v>11350</v>
      </c>
      <c r="C31" s="16">
        <v>115</v>
      </c>
      <c r="E31" t="s">
        <v>2369</v>
      </c>
      <c r="F31">
        <v>-11345</v>
      </c>
      <c r="G31">
        <v>-11140.5</v>
      </c>
      <c r="H31">
        <v>-11490.5</v>
      </c>
      <c r="I31">
        <v>-11071</v>
      </c>
      <c r="K31">
        <f t="shared" si="0"/>
        <v>13295</v>
      </c>
      <c r="L31">
        <f t="shared" si="0"/>
        <v>13090.5</v>
      </c>
      <c r="M31" s="10">
        <f t="shared" si="1"/>
        <v>13192.75</v>
      </c>
      <c r="N31" s="10">
        <f t="shared" si="2"/>
        <v>102.25</v>
      </c>
      <c r="W31" s="16" t="s">
        <v>2366</v>
      </c>
      <c r="X31" s="16">
        <v>11350</v>
      </c>
      <c r="Y31" s="16">
        <v>115</v>
      </c>
      <c r="Z31" s="47"/>
      <c r="AA31" s="16" t="s">
        <v>2673</v>
      </c>
      <c r="AB31" s="16" t="s">
        <v>2625</v>
      </c>
      <c r="AC31" s="51" t="s">
        <v>2674</v>
      </c>
      <c r="AD31" s="16" t="s">
        <v>2675</v>
      </c>
      <c r="AE31" s="16" t="s">
        <v>2598</v>
      </c>
      <c r="AF31" s="18"/>
    </row>
    <row r="32" spans="1:32">
      <c r="A32" s="15" t="s">
        <v>2368</v>
      </c>
      <c r="B32" s="16">
        <v>11345</v>
      </c>
      <c r="C32" s="16">
        <v>60</v>
      </c>
      <c r="E32" t="s">
        <v>2371</v>
      </c>
      <c r="F32">
        <v>-11305.5</v>
      </c>
      <c r="G32">
        <v>-11180</v>
      </c>
      <c r="H32">
        <v>-11349</v>
      </c>
      <c r="I32">
        <v>-11129</v>
      </c>
      <c r="K32">
        <f t="shared" si="0"/>
        <v>13255.5</v>
      </c>
      <c r="L32">
        <f t="shared" si="0"/>
        <v>13130</v>
      </c>
      <c r="M32" s="10">
        <f t="shared" si="1"/>
        <v>13192.75</v>
      </c>
      <c r="N32" s="10">
        <f t="shared" si="2"/>
        <v>62.75</v>
      </c>
      <c r="W32" s="15" t="s">
        <v>2368</v>
      </c>
      <c r="X32" s="16">
        <v>11345</v>
      </c>
      <c r="Y32" s="16">
        <v>60</v>
      </c>
      <c r="Z32" s="50" t="s">
        <v>2676</v>
      </c>
      <c r="AA32" s="16" t="s">
        <v>2677</v>
      </c>
      <c r="AB32" s="16" t="s">
        <v>2669</v>
      </c>
      <c r="AC32" s="51" t="s">
        <v>2678</v>
      </c>
      <c r="AD32" s="16" t="s">
        <v>2679</v>
      </c>
      <c r="AE32" s="16" t="s">
        <v>2598</v>
      </c>
      <c r="AF32" s="18"/>
    </row>
    <row r="33" spans="1:32">
      <c r="A33" s="14" t="s">
        <v>2370</v>
      </c>
      <c r="B33" s="16">
        <v>11340</v>
      </c>
      <c r="C33" s="16">
        <v>80</v>
      </c>
      <c r="E33" t="s">
        <v>2373</v>
      </c>
      <c r="F33">
        <v>-11314.5</v>
      </c>
      <c r="G33">
        <v>-11164.5</v>
      </c>
      <c r="H33">
        <v>-11392</v>
      </c>
      <c r="I33">
        <v>-11108.5</v>
      </c>
      <c r="K33">
        <f t="shared" si="0"/>
        <v>13264.5</v>
      </c>
      <c r="L33">
        <f t="shared" si="0"/>
        <v>13114.5</v>
      </c>
      <c r="M33" s="10">
        <f t="shared" si="1"/>
        <v>13189.5</v>
      </c>
      <c r="N33" s="10">
        <f t="shared" si="2"/>
        <v>75</v>
      </c>
      <c r="W33" s="14" t="s">
        <v>2370</v>
      </c>
      <c r="X33" s="16">
        <v>11340</v>
      </c>
      <c r="Y33" s="16">
        <v>80</v>
      </c>
      <c r="Z33" s="47"/>
      <c r="AA33" s="14" t="s">
        <v>2680</v>
      </c>
      <c r="AB33" s="14" t="s">
        <v>2625</v>
      </c>
      <c r="AC33" s="48" t="s">
        <v>2681</v>
      </c>
      <c r="AD33" s="14" t="s">
        <v>2682</v>
      </c>
      <c r="AE33" s="16" t="s">
        <v>2598</v>
      </c>
      <c r="AF33" s="18"/>
    </row>
    <row r="34" spans="1:32">
      <c r="A34" s="14" t="s">
        <v>2372</v>
      </c>
      <c r="B34" s="16">
        <v>11330</v>
      </c>
      <c r="C34" s="16">
        <v>110</v>
      </c>
      <c r="E34" t="s">
        <v>2375</v>
      </c>
      <c r="F34">
        <v>-11328</v>
      </c>
      <c r="G34">
        <v>-11136.5</v>
      </c>
      <c r="H34">
        <v>-11473</v>
      </c>
      <c r="I34">
        <v>-11054</v>
      </c>
      <c r="K34">
        <f t="shared" si="0"/>
        <v>13278</v>
      </c>
      <c r="L34">
        <f t="shared" si="0"/>
        <v>13086.5</v>
      </c>
      <c r="M34" s="10">
        <f t="shared" si="1"/>
        <v>13182.25</v>
      </c>
      <c r="N34" s="10">
        <f t="shared" si="2"/>
        <v>95.75</v>
      </c>
      <c r="W34" s="14" t="s">
        <v>2372</v>
      </c>
      <c r="X34" s="16">
        <v>11330</v>
      </c>
      <c r="Y34" s="16">
        <v>110</v>
      </c>
      <c r="Z34" s="46"/>
      <c r="AA34" s="14" t="s">
        <v>2683</v>
      </c>
      <c r="AB34" s="14" t="s">
        <v>2669</v>
      </c>
      <c r="AC34" s="48" t="s">
        <v>2684</v>
      </c>
      <c r="AD34" s="14" t="s">
        <v>2656</v>
      </c>
      <c r="AE34" s="16" t="s">
        <v>2598</v>
      </c>
      <c r="AF34" s="18"/>
    </row>
    <row r="35" spans="1:32">
      <c r="A35" s="14" t="s">
        <v>2374</v>
      </c>
      <c r="B35" s="16">
        <v>11159</v>
      </c>
      <c r="C35" s="14">
        <v>64</v>
      </c>
      <c r="E35" t="s">
        <v>2377</v>
      </c>
      <c r="F35">
        <v>-11153.5</v>
      </c>
      <c r="G35">
        <v>-11013.5</v>
      </c>
      <c r="H35">
        <v>-11185</v>
      </c>
      <c r="I35">
        <v>-10880</v>
      </c>
      <c r="K35">
        <f t="shared" si="0"/>
        <v>13103.5</v>
      </c>
      <c r="L35">
        <f t="shared" si="0"/>
        <v>12963.5</v>
      </c>
      <c r="M35" s="10">
        <f t="shared" si="1"/>
        <v>13033.5</v>
      </c>
      <c r="N35" s="10">
        <f t="shared" si="2"/>
        <v>70</v>
      </c>
      <c r="W35" s="14" t="s">
        <v>2374</v>
      </c>
      <c r="X35" s="16">
        <v>11159</v>
      </c>
      <c r="Y35" s="14">
        <v>64</v>
      </c>
      <c r="Z35" s="49" t="s">
        <v>2685</v>
      </c>
      <c r="AA35" s="14" t="s">
        <v>2665</v>
      </c>
      <c r="AB35" s="14" t="s">
        <v>2601</v>
      </c>
      <c r="AC35" s="48" t="s">
        <v>2666</v>
      </c>
      <c r="AD35" s="14" t="s">
        <v>2667</v>
      </c>
      <c r="AE35" s="16" t="s">
        <v>2598</v>
      </c>
      <c r="AF35" s="18"/>
    </row>
    <row r="36" spans="1:32">
      <c r="A36" s="14" t="s">
        <v>2376</v>
      </c>
      <c r="B36" s="16">
        <v>11130</v>
      </c>
      <c r="C36" s="14">
        <v>45</v>
      </c>
      <c r="E36" t="s">
        <v>2379</v>
      </c>
      <c r="F36">
        <v>-11128</v>
      </c>
      <c r="G36">
        <v>-11016.5</v>
      </c>
      <c r="H36">
        <v>-11143</v>
      </c>
      <c r="I36">
        <v>-10894</v>
      </c>
      <c r="K36">
        <f t="shared" si="0"/>
        <v>13078</v>
      </c>
      <c r="L36">
        <f t="shared" si="0"/>
        <v>12966.5</v>
      </c>
      <c r="M36" s="10">
        <f t="shared" si="1"/>
        <v>13022.25</v>
      </c>
      <c r="N36" s="10">
        <f t="shared" si="2"/>
        <v>55.75</v>
      </c>
      <c r="W36" s="14" t="s">
        <v>2376</v>
      </c>
      <c r="X36" s="16">
        <v>11130</v>
      </c>
      <c r="Y36" s="14">
        <v>45</v>
      </c>
      <c r="Z36" s="49" t="s">
        <v>2686</v>
      </c>
      <c r="AA36" s="14" t="s">
        <v>2687</v>
      </c>
      <c r="AB36" s="14" t="s">
        <v>2601</v>
      </c>
      <c r="AC36" s="48" t="s">
        <v>2662</v>
      </c>
      <c r="AD36" s="14" t="s">
        <v>2688</v>
      </c>
      <c r="AE36" s="16" t="s">
        <v>2598</v>
      </c>
      <c r="AF36" s="18"/>
    </row>
    <row r="37" spans="1:32">
      <c r="A37" s="14" t="s">
        <v>2378</v>
      </c>
      <c r="B37" s="14">
        <v>11110</v>
      </c>
      <c r="C37" s="14">
        <v>110</v>
      </c>
      <c r="E37" t="s">
        <v>2381</v>
      </c>
      <c r="F37">
        <v>-11120.5</v>
      </c>
      <c r="G37">
        <v>-10892.5</v>
      </c>
      <c r="H37">
        <v>-11204.5</v>
      </c>
      <c r="I37">
        <v>-10780.5</v>
      </c>
      <c r="K37">
        <f t="shared" si="0"/>
        <v>13070.5</v>
      </c>
      <c r="L37">
        <f t="shared" si="0"/>
        <v>12842.5</v>
      </c>
      <c r="M37" s="10">
        <f t="shared" si="1"/>
        <v>12956.5</v>
      </c>
      <c r="N37" s="10">
        <f t="shared" si="2"/>
        <v>114</v>
      </c>
      <c r="W37" s="14" t="s">
        <v>2378</v>
      </c>
      <c r="X37" s="14">
        <v>11110</v>
      </c>
      <c r="Y37" s="14">
        <v>110</v>
      </c>
      <c r="Z37" s="49" t="s">
        <v>2646</v>
      </c>
      <c r="AA37" s="14" t="s">
        <v>2689</v>
      </c>
      <c r="AB37" s="14" t="s">
        <v>2638</v>
      </c>
      <c r="AC37" s="48" t="s">
        <v>2690</v>
      </c>
      <c r="AD37" s="14" t="s">
        <v>2691</v>
      </c>
      <c r="AE37" s="16" t="s">
        <v>2598</v>
      </c>
      <c r="AF37" s="18"/>
    </row>
    <row r="38" spans="1:32">
      <c r="A38" s="14" t="s">
        <v>2380</v>
      </c>
      <c r="B38" s="14">
        <v>10985</v>
      </c>
      <c r="C38" s="14">
        <v>45</v>
      </c>
      <c r="E38" t="s">
        <v>2383</v>
      </c>
      <c r="F38">
        <v>-10950.5</v>
      </c>
      <c r="G38">
        <v>-10801</v>
      </c>
      <c r="H38">
        <v>-11035</v>
      </c>
      <c r="I38">
        <v>-10778</v>
      </c>
      <c r="K38">
        <f t="shared" si="0"/>
        <v>12900.5</v>
      </c>
      <c r="L38">
        <f t="shared" si="0"/>
        <v>12751</v>
      </c>
      <c r="M38" s="10">
        <f t="shared" si="1"/>
        <v>12825.75</v>
      </c>
      <c r="N38" s="10">
        <f t="shared" si="2"/>
        <v>74.75</v>
      </c>
      <c r="W38" s="14" t="s">
        <v>2380</v>
      </c>
      <c r="X38" s="14">
        <v>10985</v>
      </c>
      <c r="Y38" s="14">
        <v>45</v>
      </c>
      <c r="Z38" s="49" t="s">
        <v>2692</v>
      </c>
      <c r="AA38" s="14" t="s">
        <v>2693</v>
      </c>
      <c r="AB38" s="14" t="s">
        <v>2638</v>
      </c>
      <c r="AC38" s="48" t="s">
        <v>2694</v>
      </c>
      <c r="AD38" s="14" t="s">
        <v>2695</v>
      </c>
      <c r="AE38" s="16" t="s">
        <v>2598</v>
      </c>
      <c r="AF38" s="18"/>
    </row>
    <row r="39" spans="1:32">
      <c r="A39" s="14" t="s">
        <v>2382</v>
      </c>
      <c r="B39" s="14">
        <v>10960</v>
      </c>
      <c r="C39" s="14">
        <v>110</v>
      </c>
      <c r="E39" t="s">
        <v>2385</v>
      </c>
      <c r="F39">
        <v>-11000</v>
      </c>
      <c r="G39">
        <v>-10779.5</v>
      </c>
      <c r="H39">
        <v>-11104</v>
      </c>
      <c r="I39">
        <v>-10751.5</v>
      </c>
      <c r="K39">
        <f t="shared" si="0"/>
        <v>12950</v>
      </c>
      <c r="L39">
        <f t="shared" si="0"/>
        <v>12729.5</v>
      </c>
      <c r="M39" s="10">
        <f t="shared" si="1"/>
        <v>12839.75</v>
      </c>
      <c r="N39" s="10">
        <f t="shared" si="2"/>
        <v>110.25</v>
      </c>
      <c r="W39" s="14" t="s">
        <v>2382</v>
      </c>
      <c r="X39" s="14">
        <v>10960</v>
      </c>
      <c r="Y39" s="14">
        <v>110</v>
      </c>
      <c r="Z39" s="49" t="s">
        <v>2604</v>
      </c>
      <c r="AA39" s="14" t="s">
        <v>2696</v>
      </c>
      <c r="AB39" s="14" t="s">
        <v>2638</v>
      </c>
      <c r="AC39" s="48" t="s">
        <v>2697</v>
      </c>
      <c r="AD39" s="14" t="s">
        <v>2698</v>
      </c>
      <c r="AE39" s="16" t="s">
        <v>2598</v>
      </c>
      <c r="AF39" s="18"/>
    </row>
    <row r="40" spans="1:32">
      <c r="A40" s="14" t="s">
        <v>2384</v>
      </c>
      <c r="B40" s="14">
        <v>10920</v>
      </c>
      <c r="C40" s="14">
        <v>250</v>
      </c>
      <c r="E40" t="s">
        <v>2387</v>
      </c>
      <c r="F40">
        <v>-11116</v>
      </c>
      <c r="G40">
        <v>-10704.5</v>
      </c>
      <c r="H40">
        <v>-11329</v>
      </c>
      <c r="I40">
        <v>-10479.5</v>
      </c>
      <c r="K40">
        <f t="shared" si="0"/>
        <v>13066</v>
      </c>
      <c r="L40">
        <f t="shared" si="0"/>
        <v>12654.5</v>
      </c>
      <c r="M40" s="10">
        <f t="shared" si="1"/>
        <v>12860.25</v>
      </c>
      <c r="N40" s="10">
        <f t="shared" si="2"/>
        <v>205.75</v>
      </c>
      <c r="W40" s="14" t="s">
        <v>2384</v>
      </c>
      <c r="X40" s="14">
        <v>10920</v>
      </c>
      <c r="Y40" s="14">
        <v>250</v>
      </c>
      <c r="Z40" s="46"/>
      <c r="AA40" s="14" t="s">
        <v>2672</v>
      </c>
      <c r="AB40" s="14" t="s">
        <v>2638</v>
      </c>
      <c r="AC40" s="48" t="s">
        <v>2596</v>
      </c>
      <c r="AD40" s="14" t="s">
        <v>2699</v>
      </c>
      <c r="AE40" s="16" t="s">
        <v>2598</v>
      </c>
      <c r="AF40" s="18"/>
    </row>
    <row r="41" spans="1:32">
      <c r="A41" s="14" t="s">
        <v>2386</v>
      </c>
      <c r="B41" s="14">
        <v>10900</v>
      </c>
      <c r="C41" s="14">
        <v>100</v>
      </c>
      <c r="E41" t="s">
        <v>2389</v>
      </c>
      <c r="F41">
        <v>-10932</v>
      </c>
      <c r="G41">
        <v>-10750.5</v>
      </c>
      <c r="H41">
        <v>-11071.5</v>
      </c>
      <c r="I41">
        <v>-10724</v>
      </c>
      <c r="K41">
        <f t="shared" si="0"/>
        <v>12882</v>
      </c>
      <c r="L41">
        <f t="shared" si="0"/>
        <v>12700.5</v>
      </c>
      <c r="M41" s="10">
        <f t="shared" si="1"/>
        <v>12791.25</v>
      </c>
      <c r="N41" s="10">
        <f t="shared" si="2"/>
        <v>90.75</v>
      </c>
      <c r="W41" s="14" t="s">
        <v>2386</v>
      </c>
      <c r="X41" s="14">
        <v>10900</v>
      </c>
      <c r="Y41" s="14">
        <v>100</v>
      </c>
      <c r="Z41" s="46"/>
      <c r="AA41" s="14" t="s">
        <v>2700</v>
      </c>
      <c r="AB41" s="14" t="s">
        <v>2669</v>
      </c>
      <c r="AC41" s="48" t="s">
        <v>2701</v>
      </c>
      <c r="AD41" s="14" t="s">
        <v>2656</v>
      </c>
      <c r="AE41" s="16" t="s">
        <v>2598</v>
      </c>
      <c r="AF41" s="18"/>
    </row>
    <row r="42" spans="1:32">
      <c r="A42" s="14" t="s">
        <v>2388</v>
      </c>
      <c r="B42" s="16">
        <v>10870</v>
      </c>
      <c r="C42" s="16">
        <v>110</v>
      </c>
      <c r="E42" t="s">
        <v>2391</v>
      </c>
      <c r="F42">
        <v>-10927</v>
      </c>
      <c r="G42">
        <v>-10732.5</v>
      </c>
      <c r="H42">
        <v>-11081.5</v>
      </c>
      <c r="I42">
        <v>-10675.5</v>
      </c>
      <c r="K42">
        <f t="shared" si="0"/>
        <v>12877</v>
      </c>
      <c r="L42">
        <f t="shared" si="0"/>
        <v>12682.5</v>
      </c>
      <c r="M42" s="10">
        <f t="shared" si="1"/>
        <v>12779.75</v>
      </c>
      <c r="N42" s="10">
        <f t="shared" si="2"/>
        <v>97.25</v>
      </c>
      <c r="W42" s="14" t="s">
        <v>2388</v>
      </c>
      <c r="X42" s="16">
        <v>10870</v>
      </c>
      <c r="Y42" s="16">
        <v>110</v>
      </c>
      <c r="Z42" s="46"/>
      <c r="AA42" s="14" t="s">
        <v>2702</v>
      </c>
      <c r="AB42" s="14" t="s">
        <v>2625</v>
      </c>
      <c r="AC42" s="48" t="s">
        <v>2703</v>
      </c>
      <c r="AD42" s="14" t="s">
        <v>2704</v>
      </c>
      <c r="AE42" s="16" t="s">
        <v>2598</v>
      </c>
      <c r="AF42" s="18"/>
    </row>
    <row r="43" spans="1:32">
      <c r="A43" s="14" t="s">
        <v>2390</v>
      </c>
      <c r="B43" s="14">
        <v>10780</v>
      </c>
      <c r="C43" s="14">
        <v>95</v>
      </c>
      <c r="E43" t="s">
        <v>2393</v>
      </c>
      <c r="F43">
        <v>-10810</v>
      </c>
      <c r="G43">
        <v>-10676.5</v>
      </c>
      <c r="H43">
        <v>-10917.5</v>
      </c>
      <c r="I43">
        <v>-10591</v>
      </c>
      <c r="K43">
        <f t="shared" si="0"/>
        <v>12760</v>
      </c>
      <c r="L43">
        <f t="shared" si="0"/>
        <v>12626.5</v>
      </c>
      <c r="M43" s="10">
        <f t="shared" si="1"/>
        <v>12693.25</v>
      </c>
      <c r="N43" s="10">
        <f t="shared" si="2"/>
        <v>66.75</v>
      </c>
      <c r="W43" s="14" t="s">
        <v>2390</v>
      </c>
      <c r="X43" s="14">
        <v>10780</v>
      </c>
      <c r="Y43" s="14">
        <v>95</v>
      </c>
      <c r="Z43" s="46">
        <v>21.2</v>
      </c>
      <c r="AA43" s="14" t="s">
        <v>2687</v>
      </c>
      <c r="AB43" s="14" t="s">
        <v>2601</v>
      </c>
      <c r="AC43" s="48"/>
      <c r="AD43" s="14" t="s">
        <v>2656</v>
      </c>
      <c r="AE43" s="16" t="s">
        <v>2598</v>
      </c>
      <c r="AF43" s="18"/>
    </row>
    <row r="44" spans="1:32">
      <c r="A44" s="14" t="s">
        <v>2392</v>
      </c>
      <c r="B44" s="16">
        <v>10670</v>
      </c>
      <c r="C44" s="16">
        <v>115</v>
      </c>
      <c r="E44" t="s">
        <v>2395</v>
      </c>
      <c r="F44">
        <v>-10757</v>
      </c>
      <c r="G44">
        <v>-10600.5</v>
      </c>
      <c r="H44">
        <v>-10802</v>
      </c>
      <c r="I44">
        <v>-10459</v>
      </c>
      <c r="K44">
        <f t="shared" si="0"/>
        <v>12707</v>
      </c>
      <c r="L44">
        <f t="shared" si="0"/>
        <v>12550.5</v>
      </c>
      <c r="M44" s="10">
        <f t="shared" si="1"/>
        <v>12628.75</v>
      </c>
      <c r="N44" s="10">
        <f t="shared" si="2"/>
        <v>78.25</v>
      </c>
      <c r="W44" s="14" t="s">
        <v>2392</v>
      </c>
      <c r="X44" s="16">
        <v>10670</v>
      </c>
      <c r="Y44" s="16">
        <v>115</v>
      </c>
      <c r="Z44" s="46"/>
      <c r="AA44" s="14" t="s">
        <v>2705</v>
      </c>
      <c r="AB44" s="14" t="s">
        <v>2625</v>
      </c>
      <c r="AC44" s="48" t="s">
        <v>2706</v>
      </c>
      <c r="AD44" s="14" t="s">
        <v>2622</v>
      </c>
      <c r="AE44" s="16" t="s">
        <v>2598</v>
      </c>
      <c r="AF44" s="18"/>
    </row>
    <row r="45" spans="1:32">
      <c r="A45" s="14" t="s">
        <v>2394</v>
      </c>
      <c r="B45" s="14">
        <v>10610</v>
      </c>
      <c r="C45" s="14">
        <v>495</v>
      </c>
      <c r="E45" t="s">
        <v>2397</v>
      </c>
      <c r="F45">
        <v>-11097.5</v>
      </c>
      <c r="G45">
        <v>-10482</v>
      </c>
      <c r="H45">
        <v>-11606.5</v>
      </c>
      <c r="I45">
        <v>-10320.5</v>
      </c>
      <c r="K45">
        <f t="shared" si="0"/>
        <v>13047.5</v>
      </c>
      <c r="L45">
        <f t="shared" si="0"/>
        <v>12432</v>
      </c>
      <c r="M45" s="10">
        <f t="shared" si="1"/>
        <v>12739.75</v>
      </c>
      <c r="N45" s="10">
        <f t="shared" si="2"/>
        <v>307.75</v>
      </c>
      <c r="W45" s="14" t="s">
        <v>2394</v>
      </c>
      <c r="X45" s="14">
        <v>10610</v>
      </c>
      <c r="Y45" s="14">
        <v>495</v>
      </c>
      <c r="Z45" s="46" t="s">
        <v>2707</v>
      </c>
      <c r="AA45" s="14" t="s">
        <v>2708</v>
      </c>
      <c r="AB45" s="14" t="s">
        <v>2638</v>
      </c>
      <c r="AC45" s="48" t="s">
        <v>2609</v>
      </c>
      <c r="AD45" s="14" t="s">
        <v>2709</v>
      </c>
      <c r="AE45" s="16" t="s">
        <v>2598</v>
      </c>
      <c r="AF45" s="18"/>
    </row>
    <row r="46" spans="1:32">
      <c r="A46" s="14" t="s">
        <v>2396</v>
      </c>
      <c r="B46" s="16">
        <v>10585</v>
      </c>
      <c r="C46" s="14">
        <v>65</v>
      </c>
      <c r="E46" t="s">
        <v>2399</v>
      </c>
      <c r="F46">
        <v>-10709.5</v>
      </c>
      <c r="G46">
        <v>-10573.5</v>
      </c>
      <c r="H46">
        <v>-10739.5</v>
      </c>
      <c r="I46">
        <v>-10474.5</v>
      </c>
      <c r="K46">
        <f t="shared" si="0"/>
        <v>12659.5</v>
      </c>
      <c r="L46">
        <f t="shared" si="0"/>
        <v>12523.5</v>
      </c>
      <c r="M46" s="10">
        <f t="shared" si="1"/>
        <v>12591.5</v>
      </c>
      <c r="N46" s="10">
        <f t="shared" si="2"/>
        <v>68</v>
      </c>
      <c r="W46" s="14" t="s">
        <v>2396</v>
      </c>
      <c r="X46" s="16">
        <v>10585</v>
      </c>
      <c r="Y46" s="14">
        <v>65</v>
      </c>
      <c r="Z46" s="49" t="s">
        <v>2657</v>
      </c>
      <c r="AA46" s="14" t="s">
        <v>2710</v>
      </c>
      <c r="AB46" s="14" t="s">
        <v>2630</v>
      </c>
      <c r="AC46" s="48" t="s">
        <v>2711</v>
      </c>
      <c r="AD46" s="14" t="s">
        <v>2656</v>
      </c>
      <c r="AE46" s="16" t="s">
        <v>2598</v>
      </c>
      <c r="AF46" s="18"/>
    </row>
    <row r="47" spans="1:32">
      <c r="A47" s="14" t="s">
        <v>2398</v>
      </c>
      <c r="B47" s="16">
        <v>10257</v>
      </c>
      <c r="C47" s="14">
        <v>75</v>
      </c>
      <c r="E47" t="s">
        <v>2400</v>
      </c>
      <c r="F47">
        <v>-10579</v>
      </c>
      <c r="G47">
        <v>-10386.5</v>
      </c>
      <c r="H47">
        <v>-10616</v>
      </c>
      <c r="I47">
        <v>-10314.5</v>
      </c>
      <c r="K47">
        <f t="shared" si="0"/>
        <v>12529</v>
      </c>
      <c r="L47">
        <f t="shared" si="0"/>
        <v>12336.5</v>
      </c>
      <c r="M47" s="10">
        <f t="shared" si="1"/>
        <v>12432.75</v>
      </c>
      <c r="N47" s="10">
        <f t="shared" si="2"/>
        <v>96.25</v>
      </c>
      <c r="O47" s="12">
        <f>M47-2*N47</f>
        <v>12240.25</v>
      </c>
      <c r="P47" s="12">
        <f>M47+2*N47</f>
        <v>12625.25</v>
      </c>
      <c r="W47" s="14" t="s">
        <v>2398</v>
      </c>
      <c r="X47" s="16">
        <v>10257</v>
      </c>
      <c r="Y47" s="14">
        <v>75</v>
      </c>
      <c r="Z47" s="49" t="s">
        <v>2712</v>
      </c>
      <c r="AA47" s="14" t="s">
        <v>2710</v>
      </c>
      <c r="AB47" s="14" t="s">
        <v>2630</v>
      </c>
      <c r="AC47" s="48" t="s">
        <v>2711</v>
      </c>
      <c r="AD47" s="14" t="s">
        <v>2656</v>
      </c>
      <c r="AE47" s="16" t="s">
        <v>2598</v>
      </c>
      <c r="AF47" s="18"/>
    </row>
    <row r="48" spans="1:32">
      <c r="E48" t="s">
        <v>409</v>
      </c>
      <c r="F48">
        <v>-10562.5</v>
      </c>
      <c r="G48">
        <v>-10341.5</v>
      </c>
      <c r="H48">
        <v>-10593</v>
      </c>
      <c r="I48">
        <v>-10220</v>
      </c>
      <c r="K48">
        <f t="shared" si="0"/>
        <v>12512.5</v>
      </c>
      <c r="L48">
        <f t="shared" si="0"/>
        <v>12291.5</v>
      </c>
      <c r="M48" s="3">
        <f t="shared" si="1"/>
        <v>12402</v>
      </c>
      <c r="N48" s="3">
        <f t="shared" si="2"/>
        <v>110.5</v>
      </c>
      <c r="O48" s="1"/>
      <c r="P48" s="1"/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9"/>
  <sheetViews>
    <sheetView workbookViewId="0">
      <selection activeCell="B4" sqref="B4:C4"/>
    </sheetView>
  </sheetViews>
  <sheetFormatPr defaultColWidth="11" defaultRowHeight="15.75"/>
  <cols>
    <col min="1" max="1" width="11" bestFit="1" customWidth="1"/>
    <col min="2" max="2" width="6.125" bestFit="1" customWidth="1"/>
    <col min="3" max="3" width="5.125" bestFit="1" customWidth="1"/>
    <col min="4" max="4" width="4.375" customWidth="1"/>
    <col min="5" max="5" width="12.62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5" customWidth="1"/>
    <col min="11" max="11" width="11.875" bestFit="1" customWidth="1"/>
    <col min="12" max="12" width="11.5" bestFit="1" customWidth="1"/>
    <col min="13" max="13" width="6.375" style="2" bestFit="1" customWidth="1"/>
    <col min="14" max="14" width="5.375" style="2" bestFit="1" customWidth="1"/>
    <col min="15" max="16" width="6.375" bestFit="1" customWidth="1"/>
    <col min="17" max="17" width="6.375" customWidth="1"/>
    <col min="18" max="20" width="6.125" bestFit="1" customWidth="1"/>
    <col min="21" max="21" width="5.375" bestFit="1" customWidth="1"/>
  </cols>
  <sheetData>
    <row r="1" spans="1:28">
      <c r="A1" s="36" t="s">
        <v>2533</v>
      </c>
    </row>
    <row r="2" spans="1:28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  <c r="W2" s="22" t="s">
        <v>2468</v>
      </c>
      <c r="X2" t="s">
        <v>2469</v>
      </c>
      <c r="Y2" t="s">
        <v>2470</v>
      </c>
      <c r="Z2" t="s">
        <v>2471</v>
      </c>
      <c r="AA2" t="s">
        <v>2472</v>
      </c>
      <c r="AB2" s="22" t="s">
        <v>2473</v>
      </c>
    </row>
    <row r="3" spans="1:28">
      <c r="E3" t="s">
        <v>393</v>
      </c>
      <c r="F3">
        <v>-46533.5</v>
      </c>
      <c r="G3">
        <v>-43784.5</v>
      </c>
      <c r="H3">
        <v>-49942.5</v>
      </c>
      <c r="I3">
        <v>-43362</v>
      </c>
      <c r="K3">
        <f>-1*(F3-1950)</f>
        <v>48483.5</v>
      </c>
      <c r="L3">
        <f>-1*(G3-1950)</f>
        <v>45734.5</v>
      </c>
      <c r="M3" s="3">
        <f>(K3+L3)/2</f>
        <v>47109</v>
      </c>
      <c r="N3" s="3">
        <f>M3-L3</f>
        <v>1374.5</v>
      </c>
      <c r="R3" s="8" t="s">
        <v>1855</v>
      </c>
      <c r="S3" s="8" t="s">
        <v>1856</v>
      </c>
      <c r="T3" s="8" t="s">
        <v>1857</v>
      </c>
      <c r="U3" s="8" t="s">
        <v>2</v>
      </c>
    </row>
    <row r="4" spans="1:28">
      <c r="A4" t="s">
        <v>98</v>
      </c>
      <c r="B4">
        <v>20210</v>
      </c>
      <c r="C4">
        <v>110</v>
      </c>
      <c r="E4" t="s">
        <v>394</v>
      </c>
      <c r="F4">
        <v>-22524.5</v>
      </c>
      <c r="G4">
        <v>-22023.5</v>
      </c>
      <c r="H4">
        <v>-22597.5</v>
      </c>
      <c r="I4">
        <v>-21989</v>
      </c>
      <c r="K4">
        <f t="shared" ref="K4:K19" si="0">-1*(F4-1950)</f>
        <v>24474.5</v>
      </c>
      <c r="L4">
        <f t="shared" ref="L4:L19" si="1">-1*(G4-1950)</f>
        <v>23973.5</v>
      </c>
      <c r="M4" s="10">
        <f t="shared" ref="M4:M19" si="2">(K4+L4)/2</f>
        <v>24224</v>
      </c>
      <c r="N4" s="10">
        <f t="shared" ref="N4:N19" si="3">M4-L4</f>
        <v>250.5</v>
      </c>
      <c r="O4" s="12">
        <f>M4-2*N4</f>
        <v>23723</v>
      </c>
      <c r="P4" s="12">
        <f>M4+2*N4</f>
        <v>24725</v>
      </c>
      <c r="Q4" s="33"/>
      <c r="R4" s="7">
        <v>24255</v>
      </c>
      <c r="S4" s="7">
        <v>21301</v>
      </c>
      <c r="T4" s="7">
        <v>22575</v>
      </c>
      <c r="U4" s="20">
        <f>(T4-S4)/2</f>
        <v>637</v>
      </c>
      <c r="W4" t="s">
        <v>2474</v>
      </c>
      <c r="X4" t="s">
        <v>2475</v>
      </c>
      <c r="Y4" t="s">
        <v>2476</v>
      </c>
      <c r="Z4" t="s">
        <v>2477</v>
      </c>
      <c r="AA4" t="s">
        <v>2478</v>
      </c>
      <c r="AB4" t="s">
        <v>2479</v>
      </c>
    </row>
    <row r="5" spans="1:28">
      <c r="A5" t="s">
        <v>99</v>
      </c>
      <c r="B5">
        <v>20524</v>
      </c>
      <c r="C5">
        <v>180</v>
      </c>
      <c r="E5" t="s">
        <v>395</v>
      </c>
      <c r="F5">
        <v>-23030</v>
      </c>
      <c r="G5">
        <v>-22496</v>
      </c>
      <c r="H5">
        <v>-23073</v>
      </c>
      <c r="I5">
        <v>-22034.5</v>
      </c>
      <c r="K5">
        <f t="shared" si="0"/>
        <v>24980</v>
      </c>
      <c r="L5">
        <f t="shared" si="1"/>
        <v>24446</v>
      </c>
      <c r="M5" s="10">
        <f t="shared" si="2"/>
        <v>24713</v>
      </c>
      <c r="N5" s="10">
        <f t="shared" si="3"/>
        <v>267</v>
      </c>
      <c r="W5" t="s">
        <v>2480</v>
      </c>
      <c r="X5" t="s">
        <v>2481</v>
      </c>
      <c r="Y5" t="s">
        <v>2482</v>
      </c>
      <c r="Z5" t="s">
        <v>2483</v>
      </c>
      <c r="AA5" t="s">
        <v>2484</v>
      </c>
      <c r="AB5" t="s">
        <v>2485</v>
      </c>
    </row>
    <row r="6" spans="1:28">
      <c r="A6" t="s">
        <v>100</v>
      </c>
      <c r="B6">
        <v>22417</v>
      </c>
      <c r="C6">
        <v>452</v>
      </c>
      <c r="E6" t="s">
        <v>396</v>
      </c>
      <c r="F6">
        <v>-25313</v>
      </c>
      <c r="G6">
        <v>-24141.5</v>
      </c>
      <c r="H6">
        <v>-25702</v>
      </c>
      <c r="I6">
        <v>-23896</v>
      </c>
      <c r="K6">
        <f t="shared" si="0"/>
        <v>27263</v>
      </c>
      <c r="L6">
        <f t="shared" si="1"/>
        <v>26091.5</v>
      </c>
      <c r="M6" s="10">
        <f t="shared" si="2"/>
        <v>26677.25</v>
      </c>
      <c r="N6" s="10">
        <f t="shared" si="3"/>
        <v>585.75</v>
      </c>
      <c r="W6" t="s">
        <v>2486</v>
      </c>
      <c r="X6" t="s">
        <v>2487</v>
      </c>
      <c r="Y6" t="s">
        <v>2476</v>
      </c>
      <c r="Z6" t="s">
        <v>2477</v>
      </c>
      <c r="AA6" t="s">
        <v>2488</v>
      </c>
      <c r="AB6" t="s">
        <v>2489</v>
      </c>
    </row>
    <row r="7" spans="1:28">
      <c r="A7" t="s">
        <v>101</v>
      </c>
      <c r="B7">
        <v>24850</v>
      </c>
      <c r="C7">
        <v>150</v>
      </c>
      <c r="E7" t="s">
        <v>397</v>
      </c>
      <c r="F7">
        <v>-27100.5</v>
      </c>
      <c r="G7">
        <v>-26794.5</v>
      </c>
      <c r="H7">
        <v>-27189.5</v>
      </c>
      <c r="I7">
        <v>-26628.5</v>
      </c>
      <c r="K7">
        <f t="shared" si="0"/>
        <v>29050.5</v>
      </c>
      <c r="L7">
        <f t="shared" si="1"/>
        <v>28744.5</v>
      </c>
      <c r="M7" s="10">
        <f t="shared" si="2"/>
        <v>28897.5</v>
      </c>
      <c r="N7" s="10">
        <f t="shared" si="3"/>
        <v>153</v>
      </c>
      <c r="W7" t="s">
        <v>2490</v>
      </c>
      <c r="X7" t="s">
        <v>2491</v>
      </c>
      <c r="Y7" t="s">
        <v>2476</v>
      </c>
      <c r="Z7" t="s">
        <v>2477</v>
      </c>
      <c r="AA7" t="s">
        <v>2492</v>
      </c>
      <c r="AB7" t="s">
        <v>2479</v>
      </c>
    </row>
    <row r="8" spans="1:28">
      <c r="A8" t="s">
        <v>102</v>
      </c>
      <c r="B8">
        <v>25264</v>
      </c>
      <c r="C8">
        <v>650</v>
      </c>
      <c r="E8" t="s">
        <v>398</v>
      </c>
      <c r="F8">
        <v>-27768.5</v>
      </c>
      <c r="G8">
        <v>-26777</v>
      </c>
      <c r="H8">
        <v>-27934</v>
      </c>
      <c r="I8">
        <v>-25748.5</v>
      </c>
      <c r="K8">
        <f t="shared" si="0"/>
        <v>29718.5</v>
      </c>
      <c r="L8">
        <f t="shared" si="1"/>
        <v>28727</v>
      </c>
      <c r="M8" s="10">
        <f t="shared" si="2"/>
        <v>29222.75</v>
      </c>
      <c r="N8" s="10">
        <f t="shared" si="3"/>
        <v>495.75</v>
      </c>
      <c r="W8" t="s">
        <v>2493</v>
      </c>
      <c r="X8" t="s">
        <v>2494</v>
      </c>
      <c r="Y8" t="s">
        <v>2482</v>
      </c>
      <c r="Z8" t="s">
        <v>2483</v>
      </c>
      <c r="AA8" t="s">
        <v>2495</v>
      </c>
      <c r="AB8" t="s">
        <v>2496</v>
      </c>
    </row>
    <row r="9" spans="1:28">
      <c r="A9" t="s">
        <v>103</v>
      </c>
      <c r="B9">
        <v>25496</v>
      </c>
      <c r="C9">
        <v>224</v>
      </c>
      <c r="E9" t="s">
        <v>399</v>
      </c>
      <c r="F9">
        <v>-27732.5</v>
      </c>
      <c r="G9">
        <v>-26975.5</v>
      </c>
      <c r="H9">
        <v>-27759</v>
      </c>
      <c r="I9">
        <v>-26847</v>
      </c>
      <c r="K9">
        <f t="shared" si="0"/>
        <v>29682.5</v>
      </c>
      <c r="L9">
        <f t="shared" si="1"/>
        <v>28925.5</v>
      </c>
      <c r="M9" s="10">
        <f t="shared" si="2"/>
        <v>29304</v>
      </c>
      <c r="N9" s="10">
        <f t="shared" si="3"/>
        <v>378.5</v>
      </c>
      <c r="W9" t="s">
        <v>2497</v>
      </c>
      <c r="X9" t="s">
        <v>2498</v>
      </c>
      <c r="Y9" t="s">
        <v>2482</v>
      </c>
      <c r="Z9" t="s">
        <v>2483</v>
      </c>
      <c r="AA9" t="s">
        <v>2499</v>
      </c>
      <c r="AB9" t="s">
        <v>2479</v>
      </c>
    </row>
    <row r="10" spans="1:28">
      <c r="A10" t="s">
        <v>104</v>
      </c>
      <c r="B10">
        <v>26040</v>
      </c>
      <c r="C10">
        <v>270</v>
      </c>
      <c r="E10" t="s">
        <v>400</v>
      </c>
      <c r="F10">
        <v>-27780.5</v>
      </c>
      <c r="G10">
        <v>-27222</v>
      </c>
      <c r="H10">
        <v>-27914.5</v>
      </c>
      <c r="I10">
        <v>-27207</v>
      </c>
      <c r="K10">
        <f t="shared" si="0"/>
        <v>29730.5</v>
      </c>
      <c r="L10">
        <f t="shared" si="1"/>
        <v>29172</v>
      </c>
      <c r="M10" s="10">
        <f t="shared" si="2"/>
        <v>29451.25</v>
      </c>
      <c r="N10" s="10">
        <f t="shared" si="3"/>
        <v>279.25</v>
      </c>
      <c r="W10" t="s">
        <v>2500</v>
      </c>
      <c r="X10" t="s">
        <v>2501</v>
      </c>
      <c r="Y10" t="s">
        <v>2476</v>
      </c>
      <c r="Z10" t="s">
        <v>2477</v>
      </c>
      <c r="AA10" t="s">
        <v>2502</v>
      </c>
      <c r="AB10" t="s">
        <v>2479</v>
      </c>
    </row>
    <row r="11" spans="1:28">
      <c r="A11" t="s">
        <v>105</v>
      </c>
      <c r="B11">
        <v>26720</v>
      </c>
      <c r="C11">
        <v>270</v>
      </c>
      <c r="E11" t="s">
        <v>401</v>
      </c>
      <c r="F11">
        <v>-28181</v>
      </c>
      <c r="G11">
        <v>-27795</v>
      </c>
      <c r="H11">
        <v>-29747.5</v>
      </c>
      <c r="I11">
        <v>-27319.5</v>
      </c>
      <c r="K11">
        <f t="shared" si="0"/>
        <v>30131</v>
      </c>
      <c r="L11">
        <f t="shared" si="1"/>
        <v>29745</v>
      </c>
      <c r="M11" s="10">
        <f t="shared" si="2"/>
        <v>29938</v>
      </c>
      <c r="N11" s="10">
        <f t="shared" si="3"/>
        <v>193</v>
      </c>
      <c r="W11" t="s">
        <v>2503</v>
      </c>
      <c r="X11" t="s">
        <v>2504</v>
      </c>
      <c r="Y11" t="s">
        <v>2476</v>
      </c>
      <c r="Z11" t="s">
        <v>2477</v>
      </c>
      <c r="AA11" t="s">
        <v>2505</v>
      </c>
      <c r="AB11" t="s">
        <v>2506</v>
      </c>
    </row>
    <row r="12" spans="1:28">
      <c r="A12" t="s">
        <v>106</v>
      </c>
      <c r="B12">
        <v>26940</v>
      </c>
      <c r="C12">
        <v>570</v>
      </c>
      <c r="E12" t="s">
        <v>402</v>
      </c>
      <c r="F12">
        <v>-29767.5</v>
      </c>
      <c r="G12">
        <v>-27320.5</v>
      </c>
      <c r="H12">
        <v>-30417.5</v>
      </c>
      <c r="I12">
        <v>-27206</v>
      </c>
      <c r="K12">
        <f t="shared" si="0"/>
        <v>31717.5</v>
      </c>
      <c r="L12">
        <f t="shared" si="1"/>
        <v>29270.5</v>
      </c>
      <c r="M12" s="10">
        <f t="shared" si="2"/>
        <v>30494</v>
      </c>
      <c r="N12" s="10">
        <f t="shared" si="3"/>
        <v>1223.5</v>
      </c>
      <c r="W12" t="s">
        <v>2507</v>
      </c>
      <c r="X12" t="s">
        <v>2508</v>
      </c>
      <c r="Y12" t="s">
        <v>2476</v>
      </c>
      <c r="Z12" t="s">
        <v>2477</v>
      </c>
      <c r="AA12" t="s">
        <v>2509</v>
      </c>
      <c r="AB12" t="s">
        <v>2496</v>
      </c>
    </row>
    <row r="13" spans="1:28">
      <c r="A13" t="s">
        <v>107</v>
      </c>
      <c r="B13">
        <v>27190</v>
      </c>
      <c r="C13">
        <v>280</v>
      </c>
      <c r="E13" t="s">
        <v>403</v>
      </c>
      <c r="F13">
        <v>-29752</v>
      </c>
      <c r="G13">
        <v>-27945</v>
      </c>
      <c r="H13">
        <v>-29768</v>
      </c>
      <c r="I13">
        <v>-27809</v>
      </c>
      <c r="K13">
        <f t="shared" si="0"/>
        <v>31702</v>
      </c>
      <c r="L13">
        <f t="shared" si="1"/>
        <v>29895</v>
      </c>
      <c r="M13" s="10">
        <f t="shared" si="2"/>
        <v>30798.5</v>
      </c>
      <c r="N13" s="10">
        <f t="shared" si="3"/>
        <v>903.5</v>
      </c>
      <c r="W13" t="s">
        <v>2510</v>
      </c>
      <c r="X13" t="s">
        <v>2511</v>
      </c>
      <c r="Y13" t="s">
        <v>2482</v>
      </c>
      <c r="Z13" t="s">
        <v>2483</v>
      </c>
      <c r="AA13" t="s">
        <v>2512</v>
      </c>
      <c r="AB13" t="s">
        <v>2479</v>
      </c>
    </row>
    <row r="14" spans="1:28">
      <c r="A14" t="s">
        <v>108</v>
      </c>
      <c r="B14">
        <v>27511</v>
      </c>
      <c r="C14">
        <v>289</v>
      </c>
      <c r="E14" t="s">
        <v>404</v>
      </c>
      <c r="F14">
        <v>-29767.5</v>
      </c>
      <c r="G14">
        <v>-27987</v>
      </c>
      <c r="H14">
        <v>-29775.5</v>
      </c>
      <c r="I14">
        <v>-27959.5</v>
      </c>
      <c r="K14">
        <f t="shared" si="0"/>
        <v>31717.5</v>
      </c>
      <c r="L14">
        <f t="shared" si="1"/>
        <v>29937</v>
      </c>
      <c r="M14" s="10">
        <f t="shared" si="2"/>
        <v>30827.25</v>
      </c>
      <c r="N14" s="10">
        <f t="shared" si="3"/>
        <v>890.25</v>
      </c>
      <c r="W14" t="s">
        <v>2513</v>
      </c>
      <c r="X14" t="s">
        <v>2514</v>
      </c>
      <c r="Y14" t="s">
        <v>2482</v>
      </c>
      <c r="Z14" t="s">
        <v>2483</v>
      </c>
      <c r="AA14" t="s">
        <v>2515</v>
      </c>
      <c r="AB14" t="s">
        <v>2485</v>
      </c>
    </row>
    <row r="15" spans="1:28">
      <c r="A15" t="s">
        <v>109</v>
      </c>
      <c r="B15">
        <v>29600</v>
      </c>
      <c r="C15">
        <v>1200</v>
      </c>
      <c r="E15" t="s">
        <v>405</v>
      </c>
      <c r="F15">
        <v>-34243.5</v>
      </c>
      <c r="G15">
        <v>-29571</v>
      </c>
      <c r="H15">
        <v>-34948.5</v>
      </c>
      <c r="I15">
        <v>-28221</v>
      </c>
      <c r="K15">
        <f t="shared" si="0"/>
        <v>36193.5</v>
      </c>
      <c r="L15">
        <f t="shared" si="1"/>
        <v>31521</v>
      </c>
      <c r="M15" s="10">
        <f t="shared" si="2"/>
        <v>33857.25</v>
      </c>
      <c r="N15" s="10">
        <f t="shared" si="3"/>
        <v>2336.25</v>
      </c>
      <c r="W15" t="s">
        <v>2516</v>
      </c>
      <c r="X15" t="s">
        <v>2517</v>
      </c>
      <c r="Y15" t="s">
        <v>2476</v>
      </c>
      <c r="Z15" t="s">
        <v>2477</v>
      </c>
      <c r="AA15" t="s">
        <v>2518</v>
      </c>
      <c r="AB15" t="s">
        <v>2479</v>
      </c>
    </row>
    <row r="16" spans="1:28">
      <c r="A16" t="s">
        <v>110</v>
      </c>
      <c r="B16">
        <v>34974</v>
      </c>
      <c r="C16">
        <v>652</v>
      </c>
      <c r="E16" t="s">
        <v>406</v>
      </c>
      <c r="F16">
        <v>-39214.5</v>
      </c>
      <c r="G16">
        <v>-37693.5</v>
      </c>
      <c r="H16">
        <v>-40123</v>
      </c>
      <c r="I16">
        <v>-37055.5</v>
      </c>
      <c r="K16">
        <f t="shared" si="0"/>
        <v>41164.5</v>
      </c>
      <c r="L16">
        <f t="shared" si="1"/>
        <v>39643.5</v>
      </c>
      <c r="M16" s="10">
        <f t="shared" si="2"/>
        <v>40404</v>
      </c>
      <c r="N16" s="10">
        <f t="shared" si="3"/>
        <v>760.5</v>
      </c>
      <c r="W16" t="s">
        <v>2518</v>
      </c>
      <c r="X16" t="s">
        <v>2519</v>
      </c>
      <c r="Y16" t="s">
        <v>2482</v>
      </c>
      <c r="Z16" t="s">
        <v>2483</v>
      </c>
      <c r="AA16" t="s">
        <v>2520</v>
      </c>
      <c r="AB16" t="s">
        <v>2485</v>
      </c>
    </row>
    <row r="17" spans="1:28">
      <c r="A17" t="s">
        <v>111</v>
      </c>
      <c r="B17">
        <v>39565</v>
      </c>
      <c r="C17">
        <v>1126</v>
      </c>
      <c r="E17" t="s">
        <v>407</v>
      </c>
      <c r="F17">
        <v>-43061.5</v>
      </c>
      <c r="G17">
        <v>-40931</v>
      </c>
      <c r="H17">
        <v>-43429</v>
      </c>
      <c r="I17">
        <v>-40543.5</v>
      </c>
      <c r="K17">
        <f t="shared" si="0"/>
        <v>45011.5</v>
      </c>
      <c r="L17">
        <f t="shared" si="1"/>
        <v>42881</v>
      </c>
      <c r="M17" s="10">
        <f t="shared" si="2"/>
        <v>43946.25</v>
      </c>
      <c r="N17" s="10">
        <f t="shared" si="3"/>
        <v>1065.25</v>
      </c>
      <c r="W17" t="s">
        <v>2521</v>
      </c>
      <c r="X17" t="s">
        <v>2522</v>
      </c>
      <c r="Y17" t="s">
        <v>2482</v>
      </c>
      <c r="Z17" t="s">
        <v>2483</v>
      </c>
      <c r="AA17" t="s">
        <v>2523</v>
      </c>
      <c r="AB17" t="s">
        <v>2479</v>
      </c>
    </row>
    <row r="18" spans="1:28">
      <c r="A18" t="s">
        <v>112</v>
      </c>
      <c r="B18">
        <v>44240</v>
      </c>
      <c r="C18">
        <v>930</v>
      </c>
      <c r="E18" t="s">
        <v>408</v>
      </c>
      <c r="F18">
        <v>-44931</v>
      </c>
      <c r="G18">
        <v>-43472</v>
      </c>
      <c r="H18">
        <v>-46694.5</v>
      </c>
      <c r="I18">
        <v>-43204</v>
      </c>
      <c r="K18">
        <f t="shared" si="0"/>
        <v>46881</v>
      </c>
      <c r="L18">
        <f t="shared" si="1"/>
        <v>45422</v>
      </c>
      <c r="M18" s="10">
        <f t="shared" si="2"/>
        <v>46151.5</v>
      </c>
      <c r="N18" s="10">
        <f t="shared" si="3"/>
        <v>729.5</v>
      </c>
      <c r="W18" t="s">
        <v>2524</v>
      </c>
      <c r="X18" t="s">
        <v>2525</v>
      </c>
      <c r="Y18" t="s">
        <v>2476</v>
      </c>
      <c r="Z18" t="s">
        <v>2477</v>
      </c>
      <c r="AA18" t="s">
        <v>2526</v>
      </c>
      <c r="AB18" t="s">
        <v>2479</v>
      </c>
    </row>
    <row r="19" spans="1:28">
      <c r="E19" t="s">
        <v>409</v>
      </c>
      <c r="F19">
        <v>-22428</v>
      </c>
      <c r="G19">
        <v>-20669.5</v>
      </c>
      <c r="H19">
        <v>-22564.5</v>
      </c>
      <c r="I19">
        <v>-17781.5</v>
      </c>
      <c r="K19">
        <f t="shared" si="0"/>
        <v>24378</v>
      </c>
      <c r="L19">
        <f t="shared" si="1"/>
        <v>22619.5</v>
      </c>
      <c r="M19" s="3">
        <f t="shared" si="2"/>
        <v>23498.75</v>
      </c>
      <c r="N19" s="3">
        <f t="shared" si="3"/>
        <v>879.25</v>
      </c>
      <c r="O19" s="1"/>
      <c r="P19" s="1"/>
      <c r="Q19" s="1"/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Y152"/>
  <sheetViews>
    <sheetView workbookViewId="0">
      <selection activeCell="A123" sqref="A123:XFD123"/>
    </sheetView>
  </sheetViews>
  <sheetFormatPr defaultColWidth="11" defaultRowHeight="15.75"/>
  <cols>
    <col min="1" max="1" width="22.375" customWidth="1"/>
    <col min="2" max="2" width="6.125" bestFit="1" customWidth="1"/>
    <col min="3" max="3" width="7.875" customWidth="1"/>
    <col min="5" max="5" width="15.3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4.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8" width="6.125" bestFit="1" customWidth="1"/>
    <col min="19" max="21" width="5.375" customWidth="1"/>
  </cols>
  <sheetData>
    <row r="1" spans="1:25">
      <c r="A1" s="2" t="s">
        <v>2732</v>
      </c>
      <c r="Y1" s="2" t="s">
        <v>2473</v>
      </c>
    </row>
    <row r="2" spans="1:25">
      <c r="A2" t="s">
        <v>0</v>
      </c>
      <c r="B2" t="s">
        <v>1</v>
      </c>
      <c r="C2" t="s">
        <v>2</v>
      </c>
      <c r="D2" t="s">
        <v>1718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O2" s="2"/>
      <c r="P2" s="54" t="s">
        <v>1854</v>
      </c>
      <c r="Q2" s="54"/>
      <c r="R2" s="54"/>
      <c r="S2" s="54"/>
      <c r="T2" s="2"/>
      <c r="U2" s="2"/>
      <c r="V2" t="s">
        <v>1718</v>
      </c>
      <c r="W2" s="13" t="s">
        <v>1859</v>
      </c>
    </row>
    <row r="3" spans="1:25" ht="16.5">
      <c r="A3" t="s">
        <v>1860</v>
      </c>
      <c r="B3">
        <v>9.9600000000000001E-3</v>
      </c>
      <c r="C3">
        <v>1.2600000000000001E-3</v>
      </c>
      <c r="E3" t="s">
        <v>393</v>
      </c>
      <c r="F3">
        <v>-47208.5</v>
      </c>
      <c r="G3">
        <v>-46867</v>
      </c>
      <c r="H3">
        <v>-47494.5</v>
      </c>
      <c r="I3">
        <v>-46814.5</v>
      </c>
      <c r="K3">
        <f t="shared" ref="K3:K34" si="0">-1*(F3-1950)</f>
        <v>49158.5</v>
      </c>
      <c r="L3">
        <f t="shared" ref="L3:L34" si="1">-1*(G3-1950)</f>
        <v>48817</v>
      </c>
      <c r="M3" s="3">
        <f t="shared" ref="M3:M34" si="2">(K3+L3)/2</f>
        <v>48987.75</v>
      </c>
      <c r="N3" s="3">
        <f t="shared" ref="N3:N34" si="3">M3-L3</f>
        <v>170.75</v>
      </c>
      <c r="O3" s="3"/>
      <c r="P3" s="8" t="s">
        <v>1855</v>
      </c>
      <c r="Q3" s="8" t="s">
        <v>1856</v>
      </c>
      <c r="R3" s="8" t="s">
        <v>1857</v>
      </c>
      <c r="S3" s="8" t="s">
        <v>2</v>
      </c>
      <c r="T3" s="3"/>
      <c r="U3" s="3"/>
      <c r="W3" s="13" t="s">
        <v>1861</v>
      </c>
      <c r="Y3" s="2" t="s">
        <v>2713</v>
      </c>
    </row>
    <row r="4" spans="1:25">
      <c r="A4" t="s">
        <v>1862</v>
      </c>
      <c r="B4">
        <v>8.6199999999999992E-3</v>
      </c>
      <c r="C4">
        <v>1.2700000000000001E-3</v>
      </c>
      <c r="E4" t="s">
        <v>2101</v>
      </c>
      <c r="F4">
        <v>-47026</v>
      </c>
      <c r="G4">
        <v>-46802</v>
      </c>
      <c r="H4">
        <v>-47292</v>
      </c>
      <c r="I4">
        <v>-46802</v>
      </c>
      <c r="K4">
        <f t="shared" si="0"/>
        <v>48976</v>
      </c>
      <c r="L4">
        <f t="shared" si="1"/>
        <v>48752</v>
      </c>
      <c r="M4" s="10">
        <f t="shared" si="2"/>
        <v>48864</v>
      </c>
      <c r="N4" s="10">
        <f t="shared" si="3"/>
        <v>112</v>
      </c>
      <c r="O4" s="3"/>
      <c r="P4" s="7">
        <v>41013</v>
      </c>
      <c r="Q4" s="7">
        <v>39528</v>
      </c>
      <c r="R4" s="7">
        <v>40472</v>
      </c>
      <c r="S4" s="20">
        <f>(R4-Q4)/2</f>
        <v>472</v>
      </c>
      <c r="T4" s="3"/>
      <c r="U4" s="3"/>
      <c r="V4" t="s">
        <v>2102</v>
      </c>
    </row>
    <row r="5" spans="1:25">
      <c r="A5" t="s">
        <v>1865</v>
      </c>
      <c r="B5">
        <v>42120</v>
      </c>
      <c r="C5">
        <v>805</v>
      </c>
      <c r="E5" t="s">
        <v>2108</v>
      </c>
      <c r="F5">
        <v>-47125</v>
      </c>
      <c r="G5">
        <v>-46118</v>
      </c>
      <c r="H5">
        <v>-47345</v>
      </c>
      <c r="I5">
        <v>-45533</v>
      </c>
      <c r="K5">
        <f t="shared" si="0"/>
        <v>49075</v>
      </c>
      <c r="L5">
        <f t="shared" si="1"/>
        <v>48068</v>
      </c>
      <c r="M5" s="10">
        <f t="shared" si="2"/>
        <v>48571.5</v>
      </c>
      <c r="N5" s="10">
        <f t="shared" si="3"/>
        <v>503.5</v>
      </c>
      <c r="O5" s="3"/>
      <c r="P5" s="3"/>
      <c r="Q5" s="3"/>
      <c r="R5" s="3"/>
      <c r="S5" s="3"/>
      <c r="T5" s="3"/>
      <c r="U5" s="3"/>
      <c r="V5" t="s">
        <v>2109</v>
      </c>
    </row>
    <row r="6" spans="1:25">
      <c r="A6" t="s">
        <v>1867</v>
      </c>
      <c r="B6">
        <v>41980</v>
      </c>
      <c r="C6">
        <v>821</v>
      </c>
      <c r="E6" t="s">
        <v>2091</v>
      </c>
      <c r="F6">
        <v>-47049.5</v>
      </c>
      <c r="G6">
        <v>-46026</v>
      </c>
      <c r="H6">
        <v>-47335.5</v>
      </c>
      <c r="I6">
        <v>-45413.5</v>
      </c>
      <c r="K6">
        <f t="shared" si="0"/>
        <v>48999.5</v>
      </c>
      <c r="L6">
        <f t="shared" si="1"/>
        <v>47976</v>
      </c>
      <c r="M6" s="10">
        <f t="shared" si="2"/>
        <v>48487.75</v>
      </c>
      <c r="N6" s="10">
        <f t="shared" si="3"/>
        <v>511.75</v>
      </c>
      <c r="O6" s="3"/>
      <c r="P6" s="3"/>
      <c r="Q6" s="3"/>
      <c r="R6" s="3"/>
      <c r="S6" s="3"/>
      <c r="T6" s="3"/>
      <c r="U6" s="3"/>
    </row>
    <row r="7" spans="1:25">
      <c r="A7" t="s">
        <v>1869</v>
      </c>
      <c r="B7">
        <v>40900</v>
      </c>
      <c r="C7">
        <v>719</v>
      </c>
      <c r="E7" t="s">
        <v>1924</v>
      </c>
      <c r="F7">
        <v>-47080.5</v>
      </c>
      <c r="G7">
        <v>-45550</v>
      </c>
      <c r="H7">
        <v>-47270</v>
      </c>
      <c r="I7">
        <v>-43894.5</v>
      </c>
      <c r="K7">
        <f t="shared" si="0"/>
        <v>49030.5</v>
      </c>
      <c r="L7">
        <f t="shared" si="1"/>
        <v>47500</v>
      </c>
      <c r="M7" s="10">
        <f t="shared" si="2"/>
        <v>48265.25</v>
      </c>
      <c r="N7" s="10">
        <f t="shared" si="3"/>
        <v>765.25</v>
      </c>
      <c r="O7" s="3"/>
      <c r="P7" s="3"/>
      <c r="Q7" s="3"/>
      <c r="R7" s="3"/>
      <c r="S7" s="3"/>
      <c r="T7" s="3"/>
      <c r="U7" s="3"/>
      <c r="V7" t="s">
        <v>1925</v>
      </c>
    </row>
    <row r="8" spans="1:25">
      <c r="A8" t="s">
        <v>1871</v>
      </c>
      <c r="B8">
        <v>37980</v>
      </c>
      <c r="C8">
        <v>284</v>
      </c>
      <c r="E8" t="s">
        <v>2106</v>
      </c>
      <c r="F8">
        <v>-47038</v>
      </c>
      <c r="G8">
        <v>-45519.5</v>
      </c>
      <c r="H8">
        <v>-47243.5</v>
      </c>
      <c r="I8">
        <v>-43925.5</v>
      </c>
      <c r="K8">
        <f t="shared" si="0"/>
        <v>48988</v>
      </c>
      <c r="L8">
        <f t="shared" si="1"/>
        <v>47469.5</v>
      </c>
      <c r="M8" s="10">
        <f t="shared" si="2"/>
        <v>48228.75</v>
      </c>
      <c r="N8" s="10">
        <f t="shared" si="3"/>
        <v>759.25</v>
      </c>
      <c r="O8" s="3"/>
      <c r="P8" s="3"/>
      <c r="Q8" s="3"/>
      <c r="R8" s="3"/>
      <c r="S8" s="3"/>
      <c r="T8" s="3"/>
      <c r="U8" s="3"/>
    </row>
    <row r="9" spans="1:25">
      <c r="A9" t="s">
        <v>1873</v>
      </c>
      <c r="B9">
        <v>35500</v>
      </c>
      <c r="C9">
        <v>216</v>
      </c>
      <c r="E9" t="s">
        <v>1943</v>
      </c>
      <c r="F9">
        <v>-47080.5</v>
      </c>
      <c r="G9">
        <v>-45426.5</v>
      </c>
      <c r="H9">
        <v>-47229</v>
      </c>
      <c r="I9">
        <v>-43808</v>
      </c>
      <c r="K9">
        <f t="shared" si="0"/>
        <v>49030.5</v>
      </c>
      <c r="L9">
        <f t="shared" si="1"/>
        <v>47376.5</v>
      </c>
      <c r="M9" s="10">
        <f t="shared" si="2"/>
        <v>48203.5</v>
      </c>
      <c r="N9" s="10">
        <f t="shared" si="3"/>
        <v>827</v>
      </c>
      <c r="O9" s="3"/>
      <c r="P9" s="3"/>
      <c r="Q9" s="3"/>
      <c r="R9" s="3"/>
      <c r="S9" s="3"/>
      <c r="T9" s="3"/>
      <c r="U9" s="3"/>
    </row>
    <row r="10" spans="1:25">
      <c r="A10" t="s">
        <v>1875</v>
      </c>
      <c r="B10">
        <v>39390</v>
      </c>
      <c r="C10">
        <v>334</v>
      </c>
      <c r="E10" t="s">
        <v>2023</v>
      </c>
      <c r="F10">
        <v>-47077.5</v>
      </c>
      <c r="G10">
        <v>-45398</v>
      </c>
      <c r="H10">
        <v>-47224.5</v>
      </c>
      <c r="I10">
        <v>-43794.5</v>
      </c>
      <c r="K10">
        <f t="shared" si="0"/>
        <v>49027.5</v>
      </c>
      <c r="L10">
        <f t="shared" si="1"/>
        <v>47348</v>
      </c>
      <c r="M10" s="10">
        <f t="shared" si="2"/>
        <v>48187.75</v>
      </c>
      <c r="N10" s="10">
        <f t="shared" si="3"/>
        <v>839.75</v>
      </c>
      <c r="O10" s="3"/>
      <c r="P10" s="3"/>
      <c r="Q10" s="3"/>
      <c r="R10" s="3"/>
      <c r="S10" s="3"/>
      <c r="T10" s="3"/>
      <c r="U10" s="3"/>
    </row>
    <row r="11" spans="1:25">
      <c r="A11" t="s">
        <v>1877</v>
      </c>
      <c r="B11">
        <v>38070</v>
      </c>
      <c r="C11">
        <v>311</v>
      </c>
      <c r="E11" t="s">
        <v>1985</v>
      </c>
      <c r="F11">
        <v>-47053</v>
      </c>
      <c r="G11">
        <v>-45353.5</v>
      </c>
      <c r="H11">
        <v>-47203.5</v>
      </c>
      <c r="I11">
        <v>-43808.5</v>
      </c>
      <c r="K11">
        <f t="shared" si="0"/>
        <v>49003</v>
      </c>
      <c r="L11">
        <f t="shared" si="1"/>
        <v>47303.5</v>
      </c>
      <c r="M11" s="10">
        <f t="shared" si="2"/>
        <v>48153.25</v>
      </c>
      <c r="N11" s="10">
        <f t="shared" si="3"/>
        <v>849.75</v>
      </c>
      <c r="O11" s="3"/>
      <c r="P11" s="3"/>
      <c r="Q11" s="3"/>
      <c r="R11" s="3"/>
      <c r="S11" s="3"/>
      <c r="T11" s="3"/>
      <c r="U11" s="3"/>
    </row>
    <row r="12" spans="1:25">
      <c r="A12" t="s">
        <v>1879</v>
      </c>
      <c r="B12">
        <v>38730</v>
      </c>
      <c r="C12">
        <v>333</v>
      </c>
      <c r="E12" t="s">
        <v>1910</v>
      </c>
      <c r="F12">
        <v>-47084.5</v>
      </c>
      <c r="G12">
        <v>-45286.5</v>
      </c>
      <c r="H12">
        <v>-47214</v>
      </c>
      <c r="I12">
        <v>-43728.5</v>
      </c>
      <c r="K12">
        <f t="shared" si="0"/>
        <v>49034.5</v>
      </c>
      <c r="L12">
        <f t="shared" si="1"/>
        <v>47236.5</v>
      </c>
      <c r="M12" s="10">
        <f t="shared" si="2"/>
        <v>48135.5</v>
      </c>
      <c r="N12" s="10">
        <f t="shared" si="3"/>
        <v>899</v>
      </c>
      <c r="O12" s="3"/>
      <c r="P12" s="3"/>
      <c r="Q12" s="3"/>
      <c r="R12" s="3"/>
      <c r="S12" s="3"/>
      <c r="T12" s="3"/>
      <c r="U12" s="3"/>
    </row>
    <row r="13" spans="1:25">
      <c r="A13" t="s">
        <v>1881</v>
      </c>
      <c r="B13">
        <v>6.2100000000000002E-3</v>
      </c>
      <c r="C13">
        <v>1.31E-3</v>
      </c>
      <c r="E13" t="s">
        <v>2049</v>
      </c>
      <c r="F13">
        <v>-47056.5</v>
      </c>
      <c r="G13">
        <v>-45060.5</v>
      </c>
      <c r="H13">
        <v>-47185.5</v>
      </c>
      <c r="I13">
        <v>-43651.5</v>
      </c>
      <c r="K13">
        <f t="shared" si="0"/>
        <v>49006.5</v>
      </c>
      <c r="L13">
        <f t="shared" si="1"/>
        <v>47010.5</v>
      </c>
      <c r="M13" s="10">
        <f t="shared" si="2"/>
        <v>48008.5</v>
      </c>
      <c r="N13" s="10">
        <f t="shared" si="3"/>
        <v>998</v>
      </c>
      <c r="O13" s="3"/>
      <c r="P13" s="3"/>
      <c r="Q13" s="3"/>
      <c r="R13" s="3"/>
      <c r="S13" s="3"/>
      <c r="T13" s="3"/>
      <c r="U13" s="3"/>
    </row>
    <row r="14" spans="1:25">
      <c r="A14" t="s">
        <v>1883</v>
      </c>
      <c r="B14">
        <v>1.338E-2</v>
      </c>
      <c r="C14">
        <v>1.32E-3</v>
      </c>
      <c r="E14" t="s">
        <v>2104</v>
      </c>
      <c r="F14">
        <v>-46882.5</v>
      </c>
      <c r="G14">
        <v>-44771</v>
      </c>
      <c r="H14">
        <v>-47029.5</v>
      </c>
      <c r="I14">
        <v>-43674.5</v>
      </c>
      <c r="K14">
        <f t="shared" si="0"/>
        <v>48832.5</v>
      </c>
      <c r="L14">
        <f t="shared" si="1"/>
        <v>46721</v>
      </c>
      <c r="M14" s="10">
        <f t="shared" si="2"/>
        <v>47776.75</v>
      </c>
      <c r="N14" s="10">
        <f t="shared" si="3"/>
        <v>1055.75</v>
      </c>
      <c r="O14" s="3"/>
      <c r="P14" s="3"/>
      <c r="Q14" s="3"/>
      <c r="R14" s="3"/>
      <c r="S14" s="3"/>
      <c r="T14" s="3"/>
      <c r="U14" s="3"/>
    </row>
    <row r="15" spans="1:25">
      <c r="A15" t="s">
        <v>1885</v>
      </c>
      <c r="B15">
        <v>1.32E-2</v>
      </c>
      <c r="C15">
        <v>1.2600000000000001E-3</v>
      </c>
      <c r="E15" t="s">
        <v>2111</v>
      </c>
      <c r="F15">
        <v>-46822</v>
      </c>
      <c r="G15">
        <v>-44733.5</v>
      </c>
      <c r="H15">
        <v>-46997.5</v>
      </c>
      <c r="I15">
        <v>-43700</v>
      </c>
      <c r="K15">
        <f t="shared" si="0"/>
        <v>48772</v>
      </c>
      <c r="L15">
        <f t="shared" si="1"/>
        <v>46683.5</v>
      </c>
      <c r="M15" s="10">
        <f t="shared" si="2"/>
        <v>47727.75</v>
      </c>
      <c r="N15" s="10">
        <f t="shared" si="3"/>
        <v>1044.25</v>
      </c>
      <c r="O15" s="3"/>
      <c r="P15" s="3"/>
      <c r="Q15" s="3"/>
      <c r="R15" s="3"/>
      <c r="S15" s="3"/>
      <c r="T15" s="3"/>
      <c r="U15" s="3"/>
    </row>
    <row r="16" spans="1:25">
      <c r="A16" t="s">
        <v>1888</v>
      </c>
      <c r="B16">
        <v>8.9499999999999996E-3</v>
      </c>
      <c r="C16">
        <v>9.8999999999999999E-4</v>
      </c>
      <c r="E16" t="s">
        <v>1922</v>
      </c>
      <c r="F16">
        <v>-46893</v>
      </c>
      <c r="G16">
        <v>-43833</v>
      </c>
      <c r="H16">
        <v>-47179.5</v>
      </c>
      <c r="I16">
        <v>-43371.5</v>
      </c>
      <c r="K16">
        <f t="shared" si="0"/>
        <v>48843</v>
      </c>
      <c r="L16">
        <f t="shared" si="1"/>
        <v>45783</v>
      </c>
      <c r="M16" s="10">
        <f t="shared" si="2"/>
        <v>47313</v>
      </c>
      <c r="N16" s="10">
        <f t="shared" si="3"/>
        <v>1530</v>
      </c>
      <c r="O16" s="3"/>
      <c r="P16" s="3"/>
      <c r="Q16" s="3"/>
      <c r="R16" s="3"/>
      <c r="S16" s="3"/>
      <c r="T16" s="3"/>
      <c r="U16" s="3"/>
    </row>
    <row r="17" spans="1:21">
      <c r="A17" t="s">
        <v>1891</v>
      </c>
      <c r="B17">
        <v>1.231E-2</v>
      </c>
      <c r="C17">
        <v>1.32E-3</v>
      </c>
      <c r="E17" t="s">
        <v>1941</v>
      </c>
      <c r="F17">
        <v>-46890</v>
      </c>
      <c r="G17">
        <v>-43813</v>
      </c>
      <c r="H17">
        <v>-47198</v>
      </c>
      <c r="I17">
        <v>-43336</v>
      </c>
      <c r="K17">
        <f t="shared" si="0"/>
        <v>48840</v>
      </c>
      <c r="L17">
        <f t="shared" si="1"/>
        <v>45763</v>
      </c>
      <c r="M17" s="10">
        <f t="shared" si="2"/>
        <v>47301.5</v>
      </c>
      <c r="N17" s="10">
        <f t="shared" si="3"/>
        <v>1538.5</v>
      </c>
      <c r="O17" s="3"/>
      <c r="P17" s="3"/>
      <c r="Q17" s="3"/>
      <c r="R17" s="3"/>
      <c r="S17" s="3"/>
      <c r="T17" s="3"/>
      <c r="U17" s="3"/>
    </row>
    <row r="18" spans="1:21">
      <c r="A18" t="s">
        <v>1893</v>
      </c>
      <c r="B18">
        <v>6.3899999999999998E-3</v>
      </c>
      <c r="C18">
        <v>1E-3</v>
      </c>
      <c r="E18" t="s">
        <v>1933</v>
      </c>
      <c r="F18">
        <v>-46861</v>
      </c>
      <c r="G18">
        <v>-43824</v>
      </c>
      <c r="H18">
        <v>-47254</v>
      </c>
      <c r="I18">
        <v>-43215.5</v>
      </c>
      <c r="K18">
        <f t="shared" si="0"/>
        <v>48811</v>
      </c>
      <c r="L18">
        <f t="shared" si="1"/>
        <v>45774</v>
      </c>
      <c r="M18" s="10">
        <f t="shared" si="2"/>
        <v>47292.5</v>
      </c>
      <c r="N18" s="10">
        <f t="shared" si="3"/>
        <v>1518.5</v>
      </c>
      <c r="O18" s="3"/>
      <c r="P18" s="3"/>
      <c r="Q18" s="3"/>
      <c r="R18" s="3"/>
      <c r="S18" s="3"/>
      <c r="T18" s="3"/>
      <c r="U18" s="3"/>
    </row>
    <row r="19" spans="1:21">
      <c r="A19" t="s">
        <v>1895</v>
      </c>
      <c r="B19">
        <v>6.1799999999999997E-3</v>
      </c>
      <c r="C19">
        <v>1.0200000000000001E-3</v>
      </c>
      <c r="E19" t="s">
        <v>1927</v>
      </c>
      <c r="F19">
        <v>-46831.5</v>
      </c>
      <c r="G19">
        <v>-43797</v>
      </c>
      <c r="H19">
        <v>-47209</v>
      </c>
      <c r="I19">
        <v>-43288.5</v>
      </c>
      <c r="K19">
        <f t="shared" si="0"/>
        <v>48781.5</v>
      </c>
      <c r="L19">
        <f t="shared" si="1"/>
        <v>45747</v>
      </c>
      <c r="M19" s="10">
        <f t="shared" si="2"/>
        <v>47264.25</v>
      </c>
      <c r="N19" s="10">
        <f t="shared" si="3"/>
        <v>1517.25</v>
      </c>
      <c r="O19" s="3"/>
      <c r="P19" s="3"/>
      <c r="Q19" s="3"/>
      <c r="R19" s="3"/>
      <c r="S19" s="3"/>
      <c r="T19" s="3"/>
      <c r="U19" s="3"/>
    </row>
    <row r="20" spans="1:21">
      <c r="A20" t="s">
        <v>1897</v>
      </c>
      <c r="B20">
        <v>8.0700000000000008E-3</v>
      </c>
      <c r="C20">
        <v>1E-3</v>
      </c>
      <c r="E20" t="s">
        <v>2134</v>
      </c>
      <c r="F20">
        <v>-46781.5</v>
      </c>
      <c r="G20">
        <v>-43783.5</v>
      </c>
      <c r="H20">
        <v>-47210.5</v>
      </c>
      <c r="I20">
        <v>-43258.5</v>
      </c>
      <c r="K20">
        <f t="shared" si="0"/>
        <v>48731.5</v>
      </c>
      <c r="L20">
        <f t="shared" si="1"/>
        <v>45733.5</v>
      </c>
      <c r="M20" s="10">
        <f t="shared" si="2"/>
        <v>47232.5</v>
      </c>
      <c r="N20" s="10">
        <f t="shared" si="3"/>
        <v>1499</v>
      </c>
      <c r="O20" s="3"/>
      <c r="P20" s="3"/>
      <c r="Q20" s="3"/>
      <c r="R20" s="3"/>
      <c r="S20" s="3"/>
      <c r="T20" s="3"/>
      <c r="U20" s="3"/>
    </row>
    <row r="21" spans="1:21">
      <c r="A21" t="s">
        <v>1899</v>
      </c>
      <c r="B21">
        <v>8.3000000000000001E-3</v>
      </c>
      <c r="C21">
        <v>1.34E-3</v>
      </c>
      <c r="E21" t="s">
        <v>2085</v>
      </c>
      <c r="F21">
        <v>-46306</v>
      </c>
      <c r="G21">
        <v>-43814.5</v>
      </c>
      <c r="H21">
        <v>-46929.5</v>
      </c>
      <c r="I21">
        <v>-43644</v>
      </c>
      <c r="K21">
        <f t="shared" si="0"/>
        <v>48256</v>
      </c>
      <c r="L21">
        <f t="shared" si="1"/>
        <v>45764.5</v>
      </c>
      <c r="M21" s="10">
        <f t="shared" si="2"/>
        <v>47010.25</v>
      </c>
      <c r="N21" s="10">
        <f t="shared" si="3"/>
        <v>1245.75</v>
      </c>
      <c r="O21" s="3"/>
      <c r="P21" s="3"/>
      <c r="Q21" s="3"/>
      <c r="R21" s="3"/>
      <c r="S21" s="3"/>
      <c r="T21" s="3"/>
      <c r="U21" s="3"/>
    </row>
    <row r="22" spans="1:21">
      <c r="A22" t="s">
        <v>1883</v>
      </c>
      <c r="B22">
        <v>1.338E-2</v>
      </c>
      <c r="C22">
        <v>1.32E-3</v>
      </c>
      <c r="E22" t="s">
        <v>2053</v>
      </c>
      <c r="F22">
        <v>-46331</v>
      </c>
      <c r="G22">
        <v>-43656.5</v>
      </c>
      <c r="H22">
        <v>-47234</v>
      </c>
      <c r="I22">
        <v>-42353</v>
      </c>
      <c r="K22">
        <f t="shared" si="0"/>
        <v>48281</v>
      </c>
      <c r="L22">
        <f t="shared" si="1"/>
        <v>45606.5</v>
      </c>
      <c r="M22" s="10">
        <f t="shared" si="2"/>
        <v>46943.75</v>
      </c>
      <c r="N22" s="10">
        <f t="shared" si="3"/>
        <v>1337.25</v>
      </c>
      <c r="O22" s="3"/>
      <c r="P22" s="3"/>
      <c r="Q22" s="3"/>
      <c r="R22" s="3"/>
      <c r="S22" s="3"/>
      <c r="T22" s="3"/>
      <c r="U22" s="3"/>
    </row>
    <row r="23" spans="1:21">
      <c r="A23" t="s">
        <v>1902</v>
      </c>
      <c r="B23">
        <v>1.102E-2</v>
      </c>
      <c r="C23">
        <v>1.49E-3</v>
      </c>
      <c r="E23" t="s">
        <v>2003</v>
      </c>
      <c r="F23">
        <v>-46201.5</v>
      </c>
      <c r="G23">
        <v>-43617</v>
      </c>
      <c r="H23">
        <v>-47220</v>
      </c>
      <c r="I23">
        <v>-42352.5</v>
      </c>
      <c r="K23">
        <f t="shared" si="0"/>
        <v>48151.5</v>
      </c>
      <c r="L23">
        <f t="shared" si="1"/>
        <v>45567</v>
      </c>
      <c r="M23" s="10">
        <f t="shared" si="2"/>
        <v>46859.25</v>
      </c>
      <c r="N23" s="10">
        <f t="shared" si="3"/>
        <v>1292.25</v>
      </c>
      <c r="O23" s="3"/>
      <c r="P23" s="3"/>
      <c r="Q23" s="3"/>
      <c r="R23" s="3"/>
      <c r="S23" s="3"/>
      <c r="T23" s="3"/>
      <c r="U23" s="3"/>
    </row>
    <row r="24" spans="1:21">
      <c r="A24" t="s">
        <v>1903</v>
      </c>
      <c r="B24">
        <v>5.7000000000000002E-3</v>
      </c>
      <c r="C24">
        <v>1.3699999999999999E-3</v>
      </c>
      <c r="E24" t="s">
        <v>1945</v>
      </c>
      <c r="F24">
        <v>-46197</v>
      </c>
      <c r="G24">
        <v>-43569</v>
      </c>
      <c r="H24">
        <v>-47186.5</v>
      </c>
      <c r="I24">
        <v>-42313.5</v>
      </c>
      <c r="K24">
        <f t="shared" si="0"/>
        <v>48147</v>
      </c>
      <c r="L24">
        <f t="shared" si="1"/>
        <v>45519</v>
      </c>
      <c r="M24" s="10">
        <f t="shared" si="2"/>
        <v>46833</v>
      </c>
      <c r="N24" s="10">
        <f t="shared" si="3"/>
        <v>1314</v>
      </c>
      <c r="O24" s="3"/>
      <c r="P24" s="3"/>
      <c r="Q24" s="3"/>
      <c r="R24" s="3"/>
      <c r="S24" s="3"/>
      <c r="T24" s="3"/>
      <c r="U24" s="3"/>
    </row>
    <row r="25" spans="1:21">
      <c r="A25" t="s">
        <v>1905</v>
      </c>
      <c r="B25">
        <v>7.8200000000000006E-3</v>
      </c>
      <c r="C25">
        <v>1.3600000000000001E-3</v>
      </c>
      <c r="E25" t="s">
        <v>1920</v>
      </c>
      <c r="F25">
        <v>-46131</v>
      </c>
      <c r="G25">
        <v>-43539</v>
      </c>
      <c r="H25">
        <v>-47181</v>
      </c>
      <c r="I25">
        <v>-42321</v>
      </c>
      <c r="K25">
        <f t="shared" si="0"/>
        <v>48081</v>
      </c>
      <c r="L25">
        <f t="shared" si="1"/>
        <v>45489</v>
      </c>
      <c r="M25" s="10">
        <f t="shared" si="2"/>
        <v>46785</v>
      </c>
      <c r="N25" s="10">
        <f t="shared" si="3"/>
        <v>1296</v>
      </c>
      <c r="O25" s="3"/>
      <c r="P25" s="3"/>
      <c r="Q25" s="3"/>
      <c r="R25" s="3"/>
      <c r="S25" s="3"/>
      <c r="T25" s="3"/>
      <c r="U25" s="3"/>
    </row>
    <row r="26" spans="1:21">
      <c r="A26" t="s">
        <v>1907</v>
      </c>
      <c r="B26">
        <v>2.33E-3</v>
      </c>
      <c r="C26">
        <v>1.0399999999999999E-3</v>
      </c>
      <c r="E26" t="s">
        <v>1987</v>
      </c>
      <c r="F26">
        <v>-45954</v>
      </c>
      <c r="G26">
        <v>-43697</v>
      </c>
      <c r="H26">
        <v>-46980</v>
      </c>
      <c r="I26">
        <v>-43505.5</v>
      </c>
      <c r="K26">
        <f t="shared" si="0"/>
        <v>47904</v>
      </c>
      <c r="L26">
        <f t="shared" si="1"/>
        <v>45647</v>
      </c>
      <c r="M26" s="10">
        <f t="shared" si="2"/>
        <v>46775.5</v>
      </c>
      <c r="N26" s="10">
        <f t="shared" si="3"/>
        <v>1128.5</v>
      </c>
      <c r="O26" s="3"/>
      <c r="P26" s="3"/>
      <c r="Q26" s="3"/>
      <c r="R26" s="3"/>
      <c r="S26" s="3"/>
      <c r="T26" s="3"/>
      <c r="U26" s="3"/>
    </row>
    <row r="27" spans="1:21">
      <c r="A27" t="s">
        <v>1909</v>
      </c>
      <c r="B27">
        <v>40520</v>
      </c>
      <c r="C27">
        <v>389</v>
      </c>
      <c r="E27" t="s">
        <v>2045</v>
      </c>
      <c r="F27">
        <v>-45905.5</v>
      </c>
      <c r="G27">
        <v>-43664.5</v>
      </c>
      <c r="H27">
        <v>-46975</v>
      </c>
      <c r="I27">
        <v>-43481.5</v>
      </c>
      <c r="K27">
        <f t="shared" si="0"/>
        <v>47855.5</v>
      </c>
      <c r="L27">
        <f t="shared" si="1"/>
        <v>45614.5</v>
      </c>
      <c r="M27" s="10">
        <f t="shared" si="2"/>
        <v>46735</v>
      </c>
      <c r="N27" s="10">
        <f t="shared" si="3"/>
        <v>1120.5</v>
      </c>
      <c r="O27" s="3"/>
      <c r="P27" s="3"/>
      <c r="Q27" s="3"/>
      <c r="R27" s="3"/>
      <c r="S27" s="3"/>
      <c r="T27" s="3"/>
      <c r="U27" s="3"/>
    </row>
    <row r="28" spans="1:21">
      <c r="A28" t="s">
        <v>1911</v>
      </c>
      <c r="B28">
        <v>40970</v>
      </c>
      <c r="C28">
        <v>424</v>
      </c>
      <c r="E28" t="s">
        <v>1973</v>
      </c>
      <c r="F28">
        <v>-46199.5</v>
      </c>
      <c r="G28">
        <v>-43193</v>
      </c>
      <c r="H28">
        <v>-47036</v>
      </c>
      <c r="I28">
        <v>-41572</v>
      </c>
      <c r="K28">
        <f t="shared" si="0"/>
        <v>48149.5</v>
      </c>
      <c r="L28">
        <f t="shared" si="1"/>
        <v>45143</v>
      </c>
      <c r="M28" s="10">
        <f t="shared" si="2"/>
        <v>46646.25</v>
      </c>
      <c r="N28" s="10">
        <f t="shared" si="3"/>
        <v>1503.25</v>
      </c>
      <c r="O28" s="3"/>
      <c r="P28" s="3"/>
      <c r="Q28" s="3"/>
      <c r="R28" s="3"/>
      <c r="S28" s="3"/>
      <c r="T28" s="3"/>
      <c r="U28" s="3"/>
    </row>
    <row r="29" spans="1:21">
      <c r="A29" t="s">
        <v>1913</v>
      </c>
      <c r="B29">
        <v>7.9399999999999991E-3</v>
      </c>
      <c r="C29">
        <v>1.2700000000000001E-3</v>
      </c>
      <c r="E29" t="s">
        <v>2077</v>
      </c>
      <c r="F29">
        <v>-46189.5</v>
      </c>
      <c r="G29">
        <v>-43199</v>
      </c>
      <c r="H29">
        <v>-47042</v>
      </c>
      <c r="I29">
        <v>-41575.5</v>
      </c>
      <c r="K29">
        <f t="shared" si="0"/>
        <v>48139.5</v>
      </c>
      <c r="L29">
        <f t="shared" si="1"/>
        <v>45149</v>
      </c>
      <c r="M29" s="10">
        <f t="shared" si="2"/>
        <v>46644.25</v>
      </c>
      <c r="N29" s="10">
        <f t="shared" si="3"/>
        <v>1495.25</v>
      </c>
      <c r="O29" s="3"/>
      <c r="P29" s="3"/>
      <c r="Q29" s="3"/>
      <c r="R29" s="3"/>
      <c r="S29" s="3"/>
      <c r="T29" s="3"/>
      <c r="U29" s="3"/>
    </row>
    <row r="30" spans="1:21">
      <c r="A30" t="s">
        <v>1915</v>
      </c>
      <c r="B30">
        <v>4.5399999999999998E-3</v>
      </c>
      <c r="C30">
        <v>1E-3</v>
      </c>
      <c r="E30" t="s">
        <v>1975</v>
      </c>
      <c r="F30">
        <v>-46049</v>
      </c>
      <c r="G30">
        <v>-43327</v>
      </c>
      <c r="H30">
        <v>-47030</v>
      </c>
      <c r="I30">
        <v>-42189</v>
      </c>
      <c r="K30">
        <f t="shared" si="0"/>
        <v>47999</v>
      </c>
      <c r="L30">
        <f t="shared" si="1"/>
        <v>45277</v>
      </c>
      <c r="M30" s="10">
        <f t="shared" si="2"/>
        <v>46638</v>
      </c>
      <c r="N30" s="10">
        <f t="shared" si="3"/>
        <v>1361</v>
      </c>
      <c r="O30" s="3"/>
      <c r="P30" s="3"/>
      <c r="Q30" s="3"/>
      <c r="R30" s="3"/>
      <c r="S30" s="3"/>
      <c r="T30" s="3"/>
      <c r="U30" s="3"/>
    </row>
    <row r="31" spans="1:21">
      <c r="A31" t="s">
        <v>1917</v>
      </c>
      <c r="B31">
        <v>4.1200000000000004E-3</v>
      </c>
      <c r="C31">
        <v>9.5E-4</v>
      </c>
      <c r="E31" t="s">
        <v>1975</v>
      </c>
      <c r="F31">
        <v>-46036.5</v>
      </c>
      <c r="G31">
        <v>-43308.5</v>
      </c>
      <c r="H31">
        <v>-47023.5</v>
      </c>
      <c r="I31">
        <v>-42178.5</v>
      </c>
      <c r="K31">
        <f t="shared" si="0"/>
        <v>47986.5</v>
      </c>
      <c r="L31">
        <f t="shared" si="1"/>
        <v>45258.5</v>
      </c>
      <c r="M31" s="10">
        <f t="shared" si="2"/>
        <v>46622.5</v>
      </c>
      <c r="N31" s="10">
        <f t="shared" si="3"/>
        <v>1364</v>
      </c>
      <c r="O31" s="3"/>
      <c r="P31" s="3"/>
      <c r="Q31" s="3"/>
      <c r="R31" s="3"/>
      <c r="S31" s="3"/>
      <c r="T31" s="3"/>
      <c r="U31" s="3"/>
    </row>
    <row r="32" spans="1:21">
      <c r="A32" t="s">
        <v>1919</v>
      </c>
      <c r="B32">
        <v>3.5899999999999999E-3</v>
      </c>
      <c r="C32">
        <v>9.7000000000000005E-4</v>
      </c>
      <c r="E32" t="s">
        <v>2131</v>
      </c>
      <c r="F32">
        <v>-46042.5</v>
      </c>
      <c r="G32">
        <v>-43289.5</v>
      </c>
      <c r="H32">
        <v>-47024</v>
      </c>
      <c r="I32">
        <v>-42146.5</v>
      </c>
      <c r="K32">
        <f t="shared" si="0"/>
        <v>47992.5</v>
      </c>
      <c r="L32">
        <f t="shared" si="1"/>
        <v>45239.5</v>
      </c>
      <c r="M32" s="10">
        <f t="shared" si="2"/>
        <v>46616</v>
      </c>
      <c r="N32" s="10">
        <f t="shared" si="3"/>
        <v>1376.5</v>
      </c>
      <c r="O32" s="3"/>
      <c r="P32" s="3"/>
      <c r="Q32" s="3"/>
      <c r="R32" s="3"/>
      <c r="S32" s="3"/>
      <c r="T32" s="3"/>
      <c r="U32" s="3"/>
    </row>
    <row r="33" spans="1:21">
      <c r="A33" t="s">
        <v>1921</v>
      </c>
      <c r="B33">
        <v>1.98E-3</v>
      </c>
      <c r="C33">
        <v>9.7000000000000005E-4</v>
      </c>
      <c r="E33" t="s">
        <v>1989</v>
      </c>
      <c r="F33">
        <v>-46911</v>
      </c>
      <c r="G33">
        <v>-42411.5</v>
      </c>
      <c r="H33">
        <v>-47179.5</v>
      </c>
      <c r="I33">
        <v>-40678</v>
      </c>
      <c r="K33">
        <f t="shared" si="0"/>
        <v>48861</v>
      </c>
      <c r="L33">
        <f t="shared" si="1"/>
        <v>44361.5</v>
      </c>
      <c r="M33" s="10">
        <f t="shared" si="2"/>
        <v>46611.25</v>
      </c>
      <c r="N33" s="10">
        <f t="shared" si="3"/>
        <v>2249.75</v>
      </c>
      <c r="O33" s="3"/>
      <c r="P33" s="3"/>
      <c r="Q33" s="3"/>
      <c r="R33" s="3"/>
      <c r="S33" s="3"/>
      <c r="T33" s="3"/>
      <c r="U33" s="3"/>
    </row>
    <row r="34" spans="1:21">
      <c r="A34" t="s">
        <v>1923</v>
      </c>
      <c r="B34">
        <v>3.7000000000000002E-3</v>
      </c>
      <c r="C34">
        <v>9.7999999999999997E-4</v>
      </c>
      <c r="E34" t="s">
        <v>1918</v>
      </c>
      <c r="F34">
        <v>-46016.5</v>
      </c>
      <c r="G34">
        <v>-43298.5</v>
      </c>
      <c r="H34">
        <v>-47020</v>
      </c>
      <c r="I34">
        <v>-42164.5</v>
      </c>
      <c r="K34">
        <f t="shared" si="0"/>
        <v>47966.5</v>
      </c>
      <c r="L34">
        <f t="shared" si="1"/>
        <v>45248.5</v>
      </c>
      <c r="M34" s="10">
        <f t="shared" si="2"/>
        <v>46607.5</v>
      </c>
      <c r="N34" s="10">
        <f t="shared" si="3"/>
        <v>1359</v>
      </c>
      <c r="O34" s="3"/>
      <c r="P34" s="3"/>
      <c r="Q34" s="3"/>
      <c r="R34" s="3"/>
      <c r="S34" s="3"/>
      <c r="T34" s="3"/>
      <c r="U34" s="3"/>
    </row>
    <row r="35" spans="1:21">
      <c r="A35" t="s">
        <v>1926</v>
      </c>
      <c r="B35">
        <v>4.5700000000000003E-3</v>
      </c>
      <c r="C35">
        <v>9.7000000000000005E-4</v>
      </c>
      <c r="E35" t="s">
        <v>2047</v>
      </c>
      <c r="F35">
        <v>-45820</v>
      </c>
      <c r="G35">
        <v>-43455.5</v>
      </c>
      <c r="H35">
        <v>-47121.5</v>
      </c>
      <c r="I35">
        <v>-42317</v>
      </c>
      <c r="K35">
        <f t="shared" ref="K35:K66" si="4">-1*(F35-1950)</f>
        <v>47770</v>
      </c>
      <c r="L35">
        <f t="shared" ref="L35:L66" si="5">-1*(G35-1950)</f>
        <v>45405.5</v>
      </c>
      <c r="M35" s="10">
        <f t="shared" ref="M35:M66" si="6">(K35+L35)/2</f>
        <v>46587.75</v>
      </c>
      <c r="N35" s="10">
        <f t="shared" ref="N35:N66" si="7">M35-L35</f>
        <v>1182.25</v>
      </c>
      <c r="O35" s="3"/>
      <c r="P35" s="3"/>
      <c r="Q35" s="3"/>
      <c r="R35" s="3"/>
      <c r="S35" s="3"/>
      <c r="T35" s="3"/>
      <c r="U35" s="3"/>
    </row>
    <row r="36" spans="1:21">
      <c r="A36" t="s">
        <v>1928</v>
      </c>
      <c r="B36">
        <v>9.2700000000000005E-3</v>
      </c>
      <c r="C36">
        <v>1.0200000000000001E-3</v>
      </c>
      <c r="E36" t="s">
        <v>2129</v>
      </c>
      <c r="F36">
        <v>-46056</v>
      </c>
      <c r="G36">
        <v>-43208.5</v>
      </c>
      <c r="H36">
        <v>-47028</v>
      </c>
      <c r="I36">
        <v>-41622.5</v>
      </c>
      <c r="K36">
        <f t="shared" si="4"/>
        <v>48006</v>
      </c>
      <c r="L36">
        <f t="shared" si="5"/>
        <v>45158.5</v>
      </c>
      <c r="M36" s="10">
        <f t="shared" si="6"/>
        <v>46582.25</v>
      </c>
      <c r="N36" s="10">
        <f t="shared" si="7"/>
        <v>1423.75</v>
      </c>
      <c r="O36" s="3"/>
      <c r="P36" s="3"/>
      <c r="Q36" s="3"/>
      <c r="R36" s="3"/>
      <c r="S36" s="3"/>
      <c r="T36" s="3"/>
      <c r="U36" s="3"/>
    </row>
    <row r="37" spans="1:21">
      <c r="A37" t="s">
        <v>1930</v>
      </c>
      <c r="B37">
        <v>3.6600000000000001E-3</v>
      </c>
      <c r="C37">
        <v>1.0399999999999999E-3</v>
      </c>
      <c r="E37" t="s">
        <v>1929</v>
      </c>
      <c r="F37">
        <v>-45981</v>
      </c>
      <c r="G37">
        <v>-43282</v>
      </c>
      <c r="H37">
        <v>-47001.5</v>
      </c>
      <c r="I37">
        <v>-42166.5</v>
      </c>
      <c r="K37">
        <f t="shared" si="4"/>
        <v>47931</v>
      </c>
      <c r="L37">
        <f t="shared" si="5"/>
        <v>45232</v>
      </c>
      <c r="M37" s="10">
        <f t="shared" si="6"/>
        <v>46581.5</v>
      </c>
      <c r="N37" s="10">
        <f t="shared" si="7"/>
        <v>1349.5</v>
      </c>
      <c r="O37" s="3"/>
      <c r="P37" s="3"/>
      <c r="Q37" s="3"/>
      <c r="R37" s="3"/>
      <c r="S37" s="3"/>
      <c r="T37" s="3"/>
      <c r="U37" s="3"/>
    </row>
    <row r="38" spans="1:21">
      <c r="A38" t="s">
        <v>1932</v>
      </c>
      <c r="B38">
        <v>6.3200000000000001E-3</v>
      </c>
      <c r="C38">
        <v>1E-3</v>
      </c>
      <c r="E38" t="s">
        <v>2113</v>
      </c>
      <c r="F38">
        <v>-45591</v>
      </c>
      <c r="G38">
        <v>-43664.5</v>
      </c>
      <c r="H38">
        <v>-46803</v>
      </c>
      <c r="I38">
        <v>-43490.5</v>
      </c>
      <c r="K38">
        <f t="shared" si="4"/>
        <v>47541</v>
      </c>
      <c r="L38">
        <f t="shared" si="5"/>
        <v>45614.5</v>
      </c>
      <c r="M38" s="10">
        <f t="shared" si="6"/>
        <v>46577.75</v>
      </c>
      <c r="N38" s="10">
        <f t="shared" si="7"/>
        <v>963.25</v>
      </c>
      <c r="O38" s="3"/>
      <c r="P38" s="3"/>
      <c r="Q38" s="3"/>
      <c r="R38" s="3"/>
      <c r="S38" s="3"/>
      <c r="T38" s="3"/>
      <c r="U38" s="3"/>
    </row>
    <row r="39" spans="1:21">
      <c r="A39" t="s">
        <v>1934</v>
      </c>
      <c r="B39">
        <v>6.3499999999999997E-3</v>
      </c>
      <c r="C39">
        <v>1.42E-3</v>
      </c>
      <c r="E39" t="s">
        <v>2136</v>
      </c>
      <c r="F39">
        <v>-45501.5</v>
      </c>
      <c r="G39">
        <v>-43580</v>
      </c>
      <c r="H39">
        <v>-46837</v>
      </c>
      <c r="I39">
        <v>-43397</v>
      </c>
      <c r="K39">
        <f t="shared" si="4"/>
        <v>47451.5</v>
      </c>
      <c r="L39">
        <f t="shared" si="5"/>
        <v>45530</v>
      </c>
      <c r="M39" s="10">
        <f t="shared" si="6"/>
        <v>46490.75</v>
      </c>
      <c r="N39" s="10">
        <f t="shared" si="7"/>
        <v>960.75</v>
      </c>
      <c r="O39" s="3"/>
      <c r="P39" s="3"/>
      <c r="Q39" s="3"/>
      <c r="R39" s="3"/>
      <c r="S39" s="3"/>
      <c r="T39" s="3"/>
      <c r="U39" s="3"/>
    </row>
    <row r="40" spans="1:21">
      <c r="A40" t="s">
        <v>1936</v>
      </c>
      <c r="B40">
        <v>6.5399999999999998E-3</v>
      </c>
      <c r="C40">
        <v>9.7000000000000005E-4</v>
      </c>
      <c r="E40" t="s">
        <v>2136</v>
      </c>
      <c r="F40">
        <v>-45330</v>
      </c>
      <c r="G40">
        <v>-43629.5</v>
      </c>
      <c r="H40">
        <v>-46530.5</v>
      </c>
      <c r="I40">
        <v>-43403</v>
      </c>
      <c r="K40">
        <f t="shared" si="4"/>
        <v>47280</v>
      </c>
      <c r="L40">
        <f t="shared" si="5"/>
        <v>45579.5</v>
      </c>
      <c r="M40" s="10">
        <f t="shared" si="6"/>
        <v>46429.75</v>
      </c>
      <c r="N40" s="10">
        <f t="shared" si="7"/>
        <v>850.25</v>
      </c>
      <c r="O40" s="3"/>
      <c r="P40" s="3"/>
      <c r="Q40" s="3"/>
      <c r="R40" s="3"/>
      <c r="S40" s="3"/>
      <c r="T40" s="3"/>
      <c r="U40" s="3"/>
    </row>
    <row r="41" spans="1:21">
      <c r="A41" t="s">
        <v>1938</v>
      </c>
      <c r="B41">
        <v>3.6099999999999999E-3</v>
      </c>
      <c r="C41">
        <v>9.8999999999999999E-4</v>
      </c>
      <c r="E41" t="s">
        <v>1995</v>
      </c>
      <c r="F41">
        <v>-45509.5</v>
      </c>
      <c r="G41">
        <v>-43434</v>
      </c>
      <c r="H41">
        <v>-47038.5</v>
      </c>
      <c r="I41">
        <v>-42330</v>
      </c>
      <c r="K41">
        <f t="shared" si="4"/>
        <v>47459.5</v>
      </c>
      <c r="L41">
        <f t="shared" si="5"/>
        <v>45384</v>
      </c>
      <c r="M41" s="10">
        <f t="shared" si="6"/>
        <v>46421.75</v>
      </c>
      <c r="N41" s="10">
        <f t="shared" si="7"/>
        <v>1037.75</v>
      </c>
      <c r="O41" s="3"/>
      <c r="P41" s="3"/>
      <c r="Q41" s="3"/>
      <c r="R41" s="3"/>
      <c r="S41" s="3"/>
      <c r="T41" s="3"/>
      <c r="U41" s="3"/>
    </row>
    <row r="42" spans="1:21">
      <c r="A42" t="s">
        <v>1940</v>
      </c>
      <c r="B42">
        <v>48900</v>
      </c>
      <c r="C42">
        <v>3400</v>
      </c>
      <c r="E42" t="s">
        <v>2083</v>
      </c>
      <c r="F42">
        <v>-45266</v>
      </c>
      <c r="G42">
        <v>-43653</v>
      </c>
      <c r="H42">
        <v>-46299</v>
      </c>
      <c r="I42">
        <v>-43438.5</v>
      </c>
      <c r="K42">
        <f t="shared" si="4"/>
        <v>47216</v>
      </c>
      <c r="L42">
        <f t="shared" si="5"/>
        <v>45603</v>
      </c>
      <c r="M42" s="10">
        <f t="shared" si="6"/>
        <v>46409.5</v>
      </c>
      <c r="N42" s="10">
        <f t="shared" si="7"/>
        <v>806.5</v>
      </c>
      <c r="O42" s="3"/>
      <c r="P42" s="3"/>
      <c r="Q42" s="3"/>
      <c r="R42" s="3"/>
      <c r="S42" s="3"/>
      <c r="T42" s="3"/>
      <c r="U42" s="3"/>
    </row>
    <row r="43" spans="1:21">
      <c r="A43" t="s">
        <v>1942</v>
      </c>
      <c r="B43">
        <v>4.0699999999999998E-3</v>
      </c>
      <c r="C43">
        <v>9.7999999999999997E-4</v>
      </c>
      <c r="E43" t="s">
        <v>2087</v>
      </c>
      <c r="F43">
        <v>-45147</v>
      </c>
      <c r="G43">
        <v>-43614.5</v>
      </c>
      <c r="H43">
        <v>-46134</v>
      </c>
      <c r="I43">
        <v>-43403</v>
      </c>
      <c r="K43">
        <f t="shared" si="4"/>
        <v>47097</v>
      </c>
      <c r="L43">
        <f t="shared" si="5"/>
        <v>45564.5</v>
      </c>
      <c r="M43" s="10">
        <f t="shared" si="6"/>
        <v>46330.75</v>
      </c>
      <c r="N43" s="10">
        <f t="shared" si="7"/>
        <v>766.25</v>
      </c>
      <c r="O43" s="3"/>
      <c r="P43" s="3"/>
      <c r="Q43" s="3"/>
      <c r="R43" s="3"/>
      <c r="S43" s="3"/>
      <c r="T43" s="3"/>
      <c r="U43" s="3"/>
    </row>
    <row r="44" spans="1:21">
      <c r="A44" t="s">
        <v>1944</v>
      </c>
      <c r="B44">
        <v>6.0000000000000001E-3</v>
      </c>
      <c r="C44">
        <v>9.8999999999999999E-4</v>
      </c>
      <c r="E44" t="s">
        <v>1991</v>
      </c>
      <c r="F44">
        <v>-45379.5</v>
      </c>
      <c r="G44">
        <v>-43370.5</v>
      </c>
      <c r="H44">
        <v>-46837.5</v>
      </c>
      <c r="I44">
        <v>-42272</v>
      </c>
      <c r="K44">
        <f t="shared" si="4"/>
        <v>47329.5</v>
      </c>
      <c r="L44">
        <f t="shared" si="5"/>
        <v>45320.5</v>
      </c>
      <c r="M44" s="10">
        <f t="shared" si="6"/>
        <v>46325</v>
      </c>
      <c r="N44" s="10">
        <f t="shared" si="7"/>
        <v>1004.5</v>
      </c>
      <c r="O44" s="3"/>
      <c r="P44" s="3"/>
      <c r="Q44" s="3"/>
      <c r="R44" s="3"/>
      <c r="S44" s="3"/>
      <c r="T44" s="3"/>
      <c r="U44" s="3"/>
    </row>
    <row r="45" spans="1:21">
      <c r="A45" t="s">
        <v>1946</v>
      </c>
      <c r="B45">
        <v>9.3900000000000008E-3</v>
      </c>
      <c r="C45">
        <v>9.8999999999999999E-4</v>
      </c>
      <c r="E45" t="s">
        <v>2069</v>
      </c>
      <c r="F45">
        <v>-45137</v>
      </c>
      <c r="G45">
        <v>-43564.5</v>
      </c>
      <c r="H45">
        <v>-46256.5</v>
      </c>
      <c r="I45">
        <v>-43337.5</v>
      </c>
      <c r="K45">
        <f t="shared" si="4"/>
        <v>47087</v>
      </c>
      <c r="L45">
        <f t="shared" si="5"/>
        <v>45514.5</v>
      </c>
      <c r="M45" s="10">
        <f t="shared" si="6"/>
        <v>46300.75</v>
      </c>
      <c r="N45" s="10">
        <f t="shared" si="7"/>
        <v>786.25</v>
      </c>
      <c r="O45" s="3"/>
      <c r="P45" s="3"/>
      <c r="Q45" s="3"/>
      <c r="R45" s="3"/>
      <c r="S45" s="3"/>
      <c r="T45" s="3"/>
      <c r="U45" s="3"/>
    </row>
    <row r="46" spans="1:21">
      <c r="A46" t="s">
        <v>1948</v>
      </c>
      <c r="B46">
        <v>5.8799999999999998E-3</v>
      </c>
      <c r="C46">
        <v>7.6000000000000004E-4</v>
      </c>
      <c r="E46" t="s">
        <v>2115</v>
      </c>
      <c r="F46">
        <v>-45045</v>
      </c>
      <c r="G46">
        <v>-43493</v>
      </c>
      <c r="H46">
        <v>-46242.5</v>
      </c>
      <c r="I46">
        <v>-43236</v>
      </c>
      <c r="K46">
        <f t="shared" si="4"/>
        <v>46995</v>
      </c>
      <c r="L46">
        <f t="shared" si="5"/>
        <v>45443</v>
      </c>
      <c r="M46" s="10">
        <f t="shared" si="6"/>
        <v>46219</v>
      </c>
      <c r="N46" s="10">
        <f t="shared" si="7"/>
        <v>776</v>
      </c>
      <c r="O46" s="3"/>
      <c r="P46" s="3"/>
      <c r="Q46" s="3"/>
      <c r="R46" s="3"/>
      <c r="S46" s="3"/>
      <c r="T46" s="3"/>
      <c r="U46" s="3"/>
    </row>
    <row r="47" spans="1:21">
      <c r="A47" t="s">
        <v>1950</v>
      </c>
      <c r="B47">
        <v>9.9799999999999993E-3</v>
      </c>
      <c r="C47">
        <v>1.0300000000000001E-3</v>
      </c>
      <c r="E47" t="s">
        <v>2097</v>
      </c>
      <c r="F47">
        <v>-45167</v>
      </c>
      <c r="G47">
        <v>-43204.5</v>
      </c>
      <c r="H47">
        <v>-46118</v>
      </c>
      <c r="I47">
        <v>-42125</v>
      </c>
      <c r="K47">
        <f t="shared" si="4"/>
        <v>47117</v>
      </c>
      <c r="L47">
        <f t="shared" si="5"/>
        <v>45154.5</v>
      </c>
      <c r="M47" s="10">
        <f t="shared" si="6"/>
        <v>46135.75</v>
      </c>
      <c r="N47" s="10">
        <f t="shared" si="7"/>
        <v>981.25</v>
      </c>
      <c r="O47" s="3"/>
      <c r="P47" s="3"/>
      <c r="Q47" s="3"/>
      <c r="R47" s="3"/>
      <c r="S47" s="3"/>
      <c r="T47" s="3"/>
      <c r="U47" s="3"/>
    </row>
    <row r="48" spans="1:21">
      <c r="A48" t="s">
        <v>1952</v>
      </c>
      <c r="B48">
        <v>7.4099999999999999E-3</v>
      </c>
      <c r="C48">
        <v>9.6000000000000002E-4</v>
      </c>
      <c r="E48" t="s">
        <v>2081</v>
      </c>
      <c r="F48">
        <v>-44745</v>
      </c>
      <c r="G48">
        <v>-43420</v>
      </c>
      <c r="H48">
        <v>-45775.5</v>
      </c>
      <c r="I48">
        <v>-43220.5</v>
      </c>
      <c r="K48">
        <f t="shared" si="4"/>
        <v>46695</v>
      </c>
      <c r="L48">
        <f t="shared" si="5"/>
        <v>45370</v>
      </c>
      <c r="M48" s="10">
        <f t="shared" si="6"/>
        <v>46032.5</v>
      </c>
      <c r="N48" s="10">
        <f t="shared" si="7"/>
        <v>662.5</v>
      </c>
      <c r="O48" s="3"/>
      <c r="P48" s="3"/>
      <c r="Q48" s="3"/>
      <c r="R48" s="3"/>
      <c r="S48" s="3"/>
      <c r="T48" s="3"/>
      <c r="U48" s="3"/>
    </row>
    <row r="49" spans="1:21">
      <c r="A49" t="s">
        <v>1954</v>
      </c>
      <c r="B49">
        <v>8.7299999999999999E-3</v>
      </c>
      <c r="C49">
        <v>9.8999999999999999E-4</v>
      </c>
      <c r="E49" t="s">
        <v>2089</v>
      </c>
      <c r="F49">
        <v>-44725</v>
      </c>
      <c r="G49">
        <v>-43378.5</v>
      </c>
      <c r="H49">
        <v>-45910.5</v>
      </c>
      <c r="I49">
        <v>-43087.5</v>
      </c>
      <c r="K49">
        <f t="shared" si="4"/>
        <v>46675</v>
      </c>
      <c r="L49">
        <f t="shared" si="5"/>
        <v>45328.5</v>
      </c>
      <c r="M49" s="10">
        <f t="shared" si="6"/>
        <v>46001.75</v>
      </c>
      <c r="N49" s="10">
        <f t="shared" si="7"/>
        <v>673.25</v>
      </c>
      <c r="O49" s="3"/>
      <c r="P49" s="3"/>
      <c r="Q49" s="3"/>
      <c r="R49" s="3"/>
      <c r="S49" s="3"/>
      <c r="T49" s="3"/>
      <c r="U49" s="3"/>
    </row>
    <row r="50" spans="1:21">
      <c r="A50" t="s">
        <v>1956</v>
      </c>
      <c r="B50">
        <v>5.0699999999999999E-3</v>
      </c>
      <c r="C50">
        <v>1.34E-3</v>
      </c>
      <c r="E50" t="s">
        <v>2079</v>
      </c>
      <c r="F50">
        <v>-45661</v>
      </c>
      <c r="G50">
        <v>-42346</v>
      </c>
      <c r="H50">
        <v>-46924.5</v>
      </c>
      <c r="I50">
        <v>-41529.5</v>
      </c>
      <c r="K50">
        <f t="shared" si="4"/>
        <v>47611</v>
      </c>
      <c r="L50">
        <f t="shared" si="5"/>
        <v>44296</v>
      </c>
      <c r="M50" s="10">
        <f t="shared" si="6"/>
        <v>45953.5</v>
      </c>
      <c r="N50" s="10">
        <f t="shared" si="7"/>
        <v>1657.5</v>
      </c>
      <c r="O50" s="3"/>
      <c r="P50" s="3"/>
      <c r="Q50" s="3"/>
      <c r="R50" s="3"/>
      <c r="S50" s="3"/>
      <c r="T50" s="3"/>
      <c r="U50" s="3"/>
    </row>
    <row r="51" spans="1:21">
      <c r="A51" t="s">
        <v>1958</v>
      </c>
      <c r="B51">
        <v>6.8100000000000001E-3</v>
      </c>
      <c r="C51">
        <v>1.6000000000000001E-3</v>
      </c>
      <c r="E51" t="s">
        <v>2093</v>
      </c>
      <c r="F51">
        <v>-44719.5</v>
      </c>
      <c r="G51">
        <v>-43285.5</v>
      </c>
      <c r="H51">
        <v>-45600.5</v>
      </c>
      <c r="I51">
        <v>-42238.5</v>
      </c>
      <c r="K51">
        <f t="shared" si="4"/>
        <v>46669.5</v>
      </c>
      <c r="L51">
        <f t="shared" si="5"/>
        <v>45235.5</v>
      </c>
      <c r="M51" s="10">
        <f t="shared" si="6"/>
        <v>45952.5</v>
      </c>
      <c r="N51" s="10">
        <f t="shared" si="7"/>
        <v>717</v>
      </c>
      <c r="O51" s="3"/>
      <c r="P51" s="3"/>
      <c r="Q51" s="3"/>
      <c r="R51" s="3"/>
      <c r="S51" s="3"/>
      <c r="T51" s="3"/>
      <c r="U51" s="3"/>
    </row>
    <row r="52" spans="1:21">
      <c r="A52" t="s">
        <v>1960</v>
      </c>
      <c r="B52">
        <v>9.7800000000000005E-3</v>
      </c>
      <c r="C52">
        <v>1.25E-3</v>
      </c>
      <c r="E52" t="s">
        <v>1971</v>
      </c>
      <c r="F52">
        <v>-45652</v>
      </c>
      <c r="G52">
        <v>-42330</v>
      </c>
      <c r="H52">
        <v>-46928.5</v>
      </c>
      <c r="I52">
        <v>-41528.5</v>
      </c>
      <c r="K52">
        <f t="shared" si="4"/>
        <v>47602</v>
      </c>
      <c r="L52">
        <f t="shared" si="5"/>
        <v>44280</v>
      </c>
      <c r="M52" s="10">
        <f t="shared" si="6"/>
        <v>45941</v>
      </c>
      <c r="N52" s="10">
        <f t="shared" si="7"/>
        <v>1661</v>
      </c>
      <c r="O52" s="3"/>
      <c r="P52" s="3"/>
      <c r="Q52" s="3"/>
      <c r="R52" s="3"/>
      <c r="S52" s="3"/>
      <c r="T52" s="3"/>
      <c r="U52" s="3"/>
    </row>
    <row r="53" spans="1:21">
      <c r="A53" t="s">
        <v>1962</v>
      </c>
      <c r="B53">
        <v>1.132E-2</v>
      </c>
      <c r="C53">
        <v>9.7999999999999997E-4</v>
      </c>
      <c r="E53" t="s">
        <v>1959</v>
      </c>
      <c r="F53">
        <v>-45439.5</v>
      </c>
      <c r="G53">
        <v>-42169.5</v>
      </c>
      <c r="H53">
        <v>-46850.5</v>
      </c>
      <c r="I53">
        <v>-41471</v>
      </c>
      <c r="K53">
        <f t="shared" si="4"/>
        <v>47389.5</v>
      </c>
      <c r="L53">
        <f t="shared" si="5"/>
        <v>44119.5</v>
      </c>
      <c r="M53" s="10">
        <f t="shared" si="6"/>
        <v>45754.5</v>
      </c>
      <c r="N53" s="10">
        <f t="shared" si="7"/>
        <v>1635</v>
      </c>
      <c r="O53" s="3"/>
      <c r="P53" s="3"/>
      <c r="Q53" s="3"/>
      <c r="R53" s="3"/>
      <c r="S53" s="3"/>
      <c r="T53" s="3"/>
      <c r="U53" s="3"/>
    </row>
    <row r="54" spans="1:21">
      <c r="A54" t="s">
        <v>1964</v>
      </c>
      <c r="B54">
        <v>1.043E-2</v>
      </c>
      <c r="C54">
        <v>9.7000000000000005E-4</v>
      </c>
      <c r="E54" t="s">
        <v>1868</v>
      </c>
      <c r="F54">
        <v>-44508.5</v>
      </c>
      <c r="G54">
        <v>-42180.5</v>
      </c>
      <c r="H54">
        <v>-45441</v>
      </c>
      <c r="I54">
        <v>-41503</v>
      </c>
      <c r="K54">
        <f t="shared" si="4"/>
        <v>46458.5</v>
      </c>
      <c r="L54">
        <f t="shared" si="5"/>
        <v>44130.5</v>
      </c>
      <c r="M54" s="10">
        <f t="shared" si="6"/>
        <v>45294.5</v>
      </c>
      <c r="N54" s="10">
        <f t="shared" si="7"/>
        <v>1164</v>
      </c>
      <c r="O54" s="3"/>
      <c r="P54" s="3"/>
      <c r="Q54" s="3"/>
      <c r="R54" s="3"/>
      <c r="S54" s="3"/>
      <c r="T54" s="3"/>
      <c r="U54" s="3"/>
    </row>
    <row r="55" spans="1:21">
      <c r="A55" t="s">
        <v>1966</v>
      </c>
      <c r="B55">
        <v>1.102E-2</v>
      </c>
      <c r="C55">
        <v>1.0200000000000001E-3</v>
      </c>
      <c r="E55" t="s">
        <v>1870</v>
      </c>
      <c r="F55">
        <v>-44411</v>
      </c>
      <c r="G55">
        <v>-42119</v>
      </c>
      <c r="H55">
        <v>-45281.5</v>
      </c>
      <c r="I55">
        <v>-41486</v>
      </c>
      <c r="K55">
        <f t="shared" si="4"/>
        <v>46361</v>
      </c>
      <c r="L55">
        <f t="shared" si="5"/>
        <v>44069</v>
      </c>
      <c r="M55" s="10">
        <f t="shared" si="6"/>
        <v>45215</v>
      </c>
      <c r="N55" s="10">
        <f t="shared" si="7"/>
        <v>1146</v>
      </c>
      <c r="O55" s="3"/>
      <c r="P55" s="3"/>
      <c r="Q55" s="3"/>
      <c r="R55" s="3"/>
      <c r="S55" s="3"/>
      <c r="T55" s="3"/>
      <c r="U55" s="3"/>
    </row>
    <row r="56" spans="1:21">
      <c r="A56" t="s">
        <v>1968</v>
      </c>
      <c r="B56">
        <v>4.8500000000000001E-3</v>
      </c>
      <c r="C56">
        <v>1.08E-3</v>
      </c>
      <c r="E56" t="s">
        <v>1906</v>
      </c>
      <c r="F56">
        <v>-44716.5</v>
      </c>
      <c r="G56">
        <v>-41444.5</v>
      </c>
      <c r="H56">
        <v>-46634.5</v>
      </c>
      <c r="I56">
        <v>-40951</v>
      </c>
      <c r="K56">
        <f t="shared" si="4"/>
        <v>46666.5</v>
      </c>
      <c r="L56">
        <f t="shared" si="5"/>
        <v>43394.5</v>
      </c>
      <c r="M56" s="10">
        <f t="shared" si="6"/>
        <v>45030.5</v>
      </c>
      <c r="N56" s="10">
        <f t="shared" si="7"/>
        <v>1636</v>
      </c>
      <c r="O56" s="3"/>
      <c r="P56" s="3"/>
      <c r="Q56" s="3"/>
      <c r="R56" s="3"/>
      <c r="S56" s="3"/>
      <c r="T56" s="3"/>
      <c r="U56" s="3"/>
    </row>
    <row r="57" spans="1:21">
      <c r="A57" t="s">
        <v>1970</v>
      </c>
      <c r="B57">
        <v>4.6299999999999996E-3</v>
      </c>
      <c r="C57">
        <v>1.1299999999999999E-3</v>
      </c>
      <c r="E57" t="s">
        <v>1981</v>
      </c>
      <c r="F57">
        <v>-44514.5</v>
      </c>
      <c r="G57">
        <v>-41504.5</v>
      </c>
      <c r="H57">
        <v>-46054.5</v>
      </c>
      <c r="I57">
        <v>-41355.5</v>
      </c>
      <c r="K57">
        <f t="shared" si="4"/>
        <v>46464.5</v>
      </c>
      <c r="L57">
        <f t="shared" si="5"/>
        <v>43454.5</v>
      </c>
      <c r="M57" s="10">
        <f t="shared" si="6"/>
        <v>44959.5</v>
      </c>
      <c r="N57" s="10">
        <f t="shared" si="7"/>
        <v>1505</v>
      </c>
      <c r="O57" s="3"/>
      <c r="P57" s="3"/>
      <c r="Q57" s="3"/>
      <c r="R57" s="3"/>
      <c r="S57" s="3"/>
      <c r="T57" s="3"/>
      <c r="U57" s="3"/>
    </row>
    <row r="58" spans="1:21">
      <c r="A58" t="s">
        <v>1972</v>
      </c>
      <c r="B58">
        <v>4.4799999999999996E-3</v>
      </c>
      <c r="C58">
        <v>1.0200000000000001E-3</v>
      </c>
      <c r="E58" t="s">
        <v>1981</v>
      </c>
      <c r="F58">
        <v>-44488</v>
      </c>
      <c r="G58">
        <v>-41496</v>
      </c>
      <c r="H58">
        <v>-46030</v>
      </c>
      <c r="I58">
        <v>-41345.5</v>
      </c>
      <c r="K58">
        <f t="shared" si="4"/>
        <v>46438</v>
      </c>
      <c r="L58">
        <f t="shared" si="5"/>
        <v>43446</v>
      </c>
      <c r="M58" s="10">
        <f t="shared" si="6"/>
        <v>44942</v>
      </c>
      <c r="N58" s="10">
        <f t="shared" si="7"/>
        <v>1496</v>
      </c>
      <c r="O58" s="3"/>
      <c r="P58" s="3"/>
      <c r="Q58" s="3"/>
      <c r="R58" s="3"/>
      <c r="S58" s="3"/>
      <c r="T58" s="3"/>
      <c r="U58" s="3"/>
    </row>
    <row r="59" spans="1:21">
      <c r="A59" t="s">
        <v>1974</v>
      </c>
      <c r="B59">
        <v>7.8100000000000001E-3</v>
      </c>
      <c r="C59">
        <v>1E-3</v>
      </c>
      <c r="E59" t="s">
        <v>2136</v>
      </c>
      <c r="F59">
        <v>-43684</v>
      </c>
      <c r="G59">
        <v>-42259</v>
      </c>
      <c r="H59">
        <v>-44998</v>
      </c>
      <c r="I59">
        <v>-41558.5</v>
      </c>
      <c r="K59">
        <f t="shared" si="4"/>
        <v>45634</v>
      </c>
      <c r="L59">
        <f t="shared" si="5"/>
        <v>44209</v>
      </c>
      <c r="M59" s="10">
        <f t="shared" si="6"/>
        <v>44921.5</v>
      </c>
      <c r="N59" s="10">
        <f t="shared" si="7"/>
        <v>712.5</v>
      </c>
      <c r="O59" s="3"/>
      <c r="P59" s="3"/>
      <c r="Q59" s="3"/>
      <c r="R59" s="3"/>
      <c r="S59" s="3"/>
      <c r="T59" s="3"/>
      <c r="U59" s="3"/>
    </row>
    <row r="60" spans="1:21">
      <c r="A60" t="s">
        <v>1976</v>
      </c>
      <c r="B60">
        <v>8.3199999999999993E-3</v>
      </c>
      <c r="C60">
        <v>1.01E-3</v>
      </c>
      <c r="E60" t="s">
        <v>2031</v>
      </c>
      <c r="F60">
        <v>-44370</v>
      </c>
      <c r="G60">
        <v>-41451</v>
      </c>
      <c r="H60">
        <v>-45992.5</v>
      </c>
      <c r="I60">
        <v>-40968</v>
      </c>
      <c r="K60">
        <f t="shared" si="4"/>
        <v>46320</v>
      </c>
      <c r="L60">
        <f t="shared" si="5"/>
        <v>43401</v>
      </c>
      <c r="M60" s="10">
        <f t="shared" si="6"/>
        <v>44860.5</v>
      </c>
      <c r="N60" s="10">
        <f t="shared" si="7"/>
        <v>1459.5</v>
      </c>
      <c r="O60" s="3"/>
      <c r="P60" s="3"/>
      <c r="Q60" s="3"/>
      <c r="R60" s="3"/>
      <c r="S60" s="3"/>
      <c r="T60" s="3"/>
      <c r="U60" s="3"/>
    </row>
    <row r="61" spans="1:21">
      <c r="A61" t="s">
        <v>1978</v>
      </c>
      <c r="B61">
        <v>5.5999999999999999E-3</v>
      </c>
      <c r="C61">
        <v>9.7999999999999997E-4</v>
      </c>
      <c r="E61" t="s">
        <v>2136</v>
      </c>
      <c r="F61">
        <v>-43451.5</v>
      </c>
      <c r="G61">
        <v>-42335</v>
      </c>
      <c r="H61">
        <v>-44503</v>
      </c>
      <c r="I61">
        <v>-41481</v>
      </c>
      <c r="K61">
        <f t="shared" si="4"/>
        <v>45401.5</v>
      </c>
      <c r="L61">
        <f t="shared" si="5"/>
        <v>44285</v>
      </c>
      <c r="M61" s="10">
        <f t="shared" si="6"/>
        <v>44843.25</v>
      </c>
      <c r="N61" s="10">
        <f t="shared" si="7"/>
        <v>558.25</v>
      </c>
      <c r="O61" s="3"/>
      <c r="P61" s="3"/>
      <c r="Q61" s="3"/>
      <c r="R61" s="3"/>
      <c r="S61" s="3"/>
      <c r="T61" s="3"/>
      <c r="U61" s="3"/>
    </row>
    <row r="62" spans="1:21">
      <c r="A62" t="s">
        <v>1980</v>
      </c>
      <c r="B62">
        <v>6.6600000000000001E-3</v>
      </c>
      <c r="C62">
        <v>9.7999999999999997E-4</v>
      </c>
      <c r="E62" t="s">
        <v>2043</v>
      </c>
      <c r="F62">
        <v>-43454.5</v>
      </c>
      <c r="G62">
        <v>-42244</v>
      </c>
      <c r="H62">
        <v>-44672.5</v>
      </c>
      <c r="I62">
        <v>-41461.5</v>
      </c>
      <c r="K62">
        <f t="shared" si="4"/>
        <v>45404.5</v>
      </c>
      <c r="L62">
        <f t="shared" si="5"/>
        <v>44194</v>
      </c>
      <c r="M62" s="10">
        <f t="shared" si="6"/>
        <v>44799.25</v>
      </c>
      <c r="N62" s="10">
        <f t="shared" si="7"/>
        <v>605.25</v>
      </c>
      <c r="O62" s="3"/>
      <c r="P62" s="3"/>
      <c r="Q62" s="3"/>
      <c r="R62" s="3"/>
      <c r="S62" s="3"/>
      <c r="T62" s="3"/>
      <c r="U62" s="3"/>
    </row>
    <row r="63" spans="1:21">
      <c r="A63" t="s">
        <v>1982</v>
      </c>
      <c r="B63">
        <v>47100</v>
      </c>
      <c r="C63">
        <v>2100</v>
      </c>
      <c r="E63" t="s">
        <v>1914</v>
      </c>
      <c r="F63">
        <v>-43218.5</v>
      </c>
      <c r="G63">
        <v>-42124.5</v>
      </c>
      <c r="H63">
        <v>-43379.5</v>
      </c>
      <c r="I63">
        <v>-41494.5</v>
      </c>
      <c r="K63">
        <f t="shared" si="4"/>
        <v>45168.5</v>
      </c>
      <c r="L63">
        <f t="shared" si="5"/>
        <v>44074.5</v>
      </c>
      <c r="M63" s="10">
        <f t="shared" si="6"/>
        <v>44621.5</v>
      </c>
      <c r="N63" s="10">
        <f t="shared" si="7"/>
        <v>547</v>
      </c>
      <c r="O63" s="3"/>
      <c r="P63" s="3"/>
      <c r="Q63" s="3"/>
      <c r="R63" s="3"/>
      <c r="S63" s="3"/>
      <c r="T63" s="3"/>
      <c r="U63" s="3"/>
    </row>
    <row r="64" spans="1:21">
      <c r="A64" t="s">
        <v>1984</v>
      </c>
      <c r="B64">
        <v>44500</v>
      </c>
      <c r="C64">
        <v>1200</v>
      </c>
      <c r="E64" t="s">
        <v>1951</v>
      </c>
      <c r="F64">
        <v>-43451</v>
      </c>
      <c r="G64">
        <v>-41569.5</v>
      </c>
      <c r="H64">
        <v>-44980.5</v>
      </c>
      <c r="I64">
        <v>-41357</v>
      </c>
      <c r="K64">
        <f t="shared" si="4"/>
        <v>45401</v>
      </c>
      <c r="L64">
        <f t="shared" si="5"/>
        <v>43519.5</v>
      </c>
      <c r="M64" s="10">
        <f t="shared" si="6"/>
        <v>44460.25</v>
      </c>
      <c r="N64" s="10">
        <f t="shared" si="7"/>
        <v>940.75</v>
      </c>
      <c r="O64" s="3"/>
      <c r="P64" s="3"/>
      <c r="Q64" s="3"/>
      <c r="R64" s="3"/>
      <c r="S64" s="3"/>
      <c r="T64" s="3"/>
      <c r="U64" s="3"/>
    </row>
    <row r="65" spans="1:21">
      <c r="A65" t="s">
        <v>1986</v>
      </c>
      <c r="B65">
        <v>44100</v>
      </c>
      <c r="C65">
        <v>5900</v>
      </c>
      <c r="E65" t="s">
        <v>2035</v>
      </c>
      <c r="F65">
        <v>-43454</v>
      </c>
      <c r="G65">
        <v>-41520.5</v>
      </c>
      <c r="H65">
        <v>-45460.5</v>
      </c>
      <c r="I65">
        <v>-40954</v>
      </c>
      <c r="K65">
        <f t="shared" si="4"/>
        <v>45404</v>
      </c>
      <c r="L65">
        <f t="shared" si="5"/>
        <v>43470.5</v>
      </c>
      <c r="M65" s="10">
        <f t="shared" si="6"/>
        <v>44437.25</v>
      </c>
      <c r="N65" s="10">
        <f t="shared" si="7"/>
        <v>966.75</v>
      </c>
      <c r="O65" s="3"/>
      <c r="P65" s="3"/>
      <c r="Q65" s="3"/>
      <c r="R65" s="3"/>
      <c r="S65" s="3"/>
      <c r="T65" s="3"/>
      <c r="U65" s="3"/>
    </row>
    <row r="66" spans="1:21">
      <c r="A66" t="s">
        <v>1988</v>
      </c>
      <c r="B66">
        <v>43200</v>
      </c>
      <c r="C66">
        <v>1100</v>
      </c>
      <c r="E66" t="s">
        <v>1947</v>
      </c>
      <c r="F66">
        <v>-43435</v>
      </c>
      <c r="G66">
        <v>-41509.5</v>
      </c>
      <c r="H66">
        <v>-45467.5</v>
      </c>
      <c r="I66">
        <v>-40948</v>
      </c>
      <c r="K66">
        <f t="shared" si="4"/>
        <v>45385</v>
      </c>
      <c r="L66">
        <f t="shared" si="5"/>
        <v>43459.5</v>
      </c>
      <c r="M66" s="10">
        <f t="shared" si="6"/>
        <v>44422.25</v>
      </c>
      <c r="N66" s="10">
        <f t="shared" si="7"/>
        <v>962.75</v>
      </c>
      <c r="O66" s="3"/>
      <c r="P66" s="3"/>
      <c r="Q66" s="3"/>
      <c r="R66" s="3"/>
      <c r="S66" s="3"/>
      <c r="T66" s="3"/>
      <c r="U66" s="3"/>
    </row>
    <row r="67" spans="1:21">
      <c r="A67" t="s">
        <v>1990</v>
      </c>
      <c r="B67">
        <v>40680</v>
      </c>
      <c r="C67">
        <v>940</v>
      </c>
      <c r="E67" t="s">
        <v>1872</v>
      </c>
      <c r="F67">
        <v>-43278</v>
      </c>
      <c r="G67">
        <v>-41635</v>
      </c>
      <c r="H67">
        <v>-43487.5</v>
      </c>
      <c r="I67">
        <v>-41414.5</v>
      </c>
      <c r="K67">
        <f t="shared" ref="K67:K98" si="8">-1*(F67-1950)</f>
        <v>45228</v>
      </c>
      <c r="L67">
        <f t="shared" ref="L67:L98" si="9">-1*(G67-1950)</f>
        <v>43585</v>
      </c>
      <c r="M67" s="10">
        <f t="shared" ref="M67:M98" si="10">(K67+L67)/2</f>
        <v>44406.5</v>
      </c>
      <c r="N67" s="10">
        <f t="shared" ref="N67:N98" si="11">M67-L67</f>
        <v>821.5</v>
      </c>
      <c r="O67" s="3"/>
      <c r="P67" s="3"/>
      <c r="Q67" s="3"/>
      <c r="R67" s="3"/>
      <c r="S67" s="3"/>
      <c r="T67" s="3"/>
      <c r="U67" s="3"/>
    </row>
    <row r="68" spans="1:21">
      <c r="A68" t="s">
        <v>1992</v>
      </c>
      <c r="B68">
        <v>43500</v>
      </c>
      <c r="C68">
        <v>1200</v>
      </c>
      <c r="E68" t="s">
        <v>1898</v>
      </c>
      <c r="F68">
        <v>-43340</v>
      </c>
      <c r="G68">
        <v>-41503.5</v>
      </c>
      <c r="H68">
        <v>-45245.5</v>
      </c>
      <c r="I68">
        <v>-40933.5</v>
      </c>
      <c r="K68">
        <f t="shared" si="8"/>
        <v>45290</v>
      </c>
      <c r="L68">
        <f t="shared" si="9"/>
        <v>43453.5</v>
      </c>
      <c r="M68" s="10">
        <f t="shared" si="10"/>
        <v>44371.75</v>
      </c>
      <c r="N68" s="10">
        <f t="shared" si="11"/>
        <v>918.25</v>
      </c>
      <c r="O68" s="3"/>
      <c r="P68" s="3"/>
      <c r="Q68" s="3"/>
      <c r="R68" s="3"/>
      <c r="S68" s="3"/>
      <c r="T68" s="3"/>
      <c r="U68" s="3"/>
    </row>
    <row r="69" spans="1:21">
      <c r="A69" t="s">
        <v>1994</v>
      </c>
      <c r="B69">
        <v>7.7000000000000002E-3</v>
      </c>
      <c r="C69">
        <v>2.9999999999999997E-4</v>
      </c>
      <c r="E69" t="s">
        <v>2117</v>
      </c>
      <c r="F69">
        <v>-43166.5</v>
      </c>
      <c r="G69">
        <v>-41646</v>
      </c>
      <c r="H69">
        <v>-43291.5</v>
      </c>
      <c r="I69">
        <v>-41479.5</v>
      </c>
      <c r="K69">
        <f t="shared" si="8"/>
        <v>45116.5</v>
      </c>
      <c r="L69">
        <f t="shared" si="9"/>
        <v>43596</v>
      </c>
      <c r="M69" s="10">
        <f t="shared" si="10"/>
        <v>44356.25</v>
      </c>
      <c r="N69" s="10">
        <f t="shared" si="11"/>
        <v>760.25</v>
      </c>
      <c r="O69" s="3"/>
      <c r="P69" s="3"/>
      <c r="Q69" s="3"/>
      <c r="R69" s="3"/>
      <c r="S69" s="3"/>
      <c r="T69" s="3"/>
      <c r="U69" s="3"/>
    </row>
    <row r="70" spans="1:21">
      <c r="A70" t="s">
        <v>1996</v>
      </c>
      <c r="B70">
        <v>8.4600000000000005E-3</v>
      </c>
      <c r="C70">
        <v>4.4000000000000002E-4</v>
      </c>
      <c r="E70" t="s">
        <v>1935</v>
      </c>
      <c r="F70">
        <v>-43252.5</v>
      </c>
      <c r="G70">
        <v>-41507.5</v>
      </c>
      <c r="H70">
        <v>-44954.5</v>
      </c>
      <c r="I70">
        <v>-40924</v>
      </c>
      <c r="K70">
        <f t="shared" si="8"/>
        <v>45202.5</v>
      </c>
      <c r="L70">
        <f t="shared" si="9"/>
        <v>43457.5</v>
      </c>
      <c r="M70" s="10">
        <f t="shared" si="10"/>
        <v>44330</v>
      </c>
      <c r="N70" s="10">
        <f t="shared" si="11"/>
        <v>872.5</v>
      </c>
      <c r="O70" s="3"/>
      <c r="P70" s="3"/>
      <c r="Q70" s="3"/>
      <c r="R70" s="3"/>
      <c r="S70" s="3"/>
      <c r="T70" s="3"/>
      <c r="U70" s="3"/>
    </row>
    <row r="71" spans="1:21">
      <c r="A71" t="s">
        <v>1998</v>
      </c>
      <c r="B71">
        <v>7.6099999999999996E-3</v>
      </c>
      <c r="C71">
        <v>9.6000000000000002E-4</v>
      </c>
      <c r="E71" t="s">
        <v>1993</v>
      </c>
      <c r="F71">
        <v>-43175</v>
      </c>
      <c r="G71">
        <v>-41572.5</v>
      </c>
      <c r="H71">
        <v>-44395</v>
      </c>
      <c r="I71">
        <v>-40940</v>
      </c>
      <c r="K71">
        <f t="shared" si="8"/>
        <v>45125</v>
      </c>
      <c r="L71">
        <f t="shared" si="9"/>
        <v>43522.5</v>
      </c>
      <c r="M71" s="10">
        <f t="shared" si="10"/>
        <v>44323.75</v>
      </c>
      <c r="N71" s="10">
        <f t="shared" si="11"/>
        <v>801.25</v>
      </c>
      <c r="O71" s="3"/>
      <c r="P71" s="3"/>
      <c r="Q71" s="3"/>
      <c r="R71" s="3"/>
      <c r="S71" s="3"/>
      <c r="T71" s="3"/>
      <c r="U71" s="3"/>
    </row>
    <row r="72" spans="1:21">
      <c r="A72" t="s">
        <v>2000</v>
      </c>
      <c r="B72">
        <v>3.9899999999999996E-3</v>
      </c>
      <c r="C72">
        <v>9.6000000000000002E-4</v>
      </c>
      <c r="E72" t="s">
        <v>2119</v>
      </c>
      <c r="F72">
        <v>-43115</v>
      </c>
      <c r="G72">
        <v>-41614</v>
      </c>
      <c r="H72">
        <v>-43307</v>
      </c>
      <c r="I72">
        <v>-41451</v>
      </c>
      <c r="K72">
        <f t="shared" si="8"/>
        <v>45065</v>
      </c>
      <c r="L72">
        <f t="shared" si="9"/>
        <v>43564</v>
      </c>
      <c r="M72" s="10">
        <f t="shared" si="10"/>
        <v>44314.5</v>
      </c>
      <c r="N72" s="10">
        <f t="shared" si="11"/>
        <v>750.5</v>
      </c>
      <c r="O72" s="3"/>
      <c r="P72" s="3"/>
      <c r="Q72" s="3"/>
      <c r="R72" s="3"/>
      <c r="S72" s="3"/>
      <c r="T72" s="3"/>
      <c r="U72" s="3"/>
    </row>
    <row r="73" spans="1:21">
      <c r="A73" t="s">
        <v>2002</v>
      </c>
      <c r="B73">
        <v>9.5899999999999996E-3</v>
      </c>
      <c r="C73">
        <v>9.7999999999999997E-4</v>
      </c>
      <c r="E73" t="s">
        <v>1896</v>
      </c>
      <c r="F73">
        <v>-43217</v>
      </c>
      <c r="G73">
        <v>-41494</v>
      </c>
      <c r="H73">
        <v>-44901.5</v>
      </c>
      <c r="I73">
        <v>-40919</v>
      </c>
      <c r="K73">
        <f t="shared" si="8"/>
        <v>45167</v>
      </c>
      <c r="L73">
        <f t="shared" si="9"/>
        <v>43444</v>
      </c>
      <c r="M73" s="10">
        <f t="shared" si="10"/>
        <v>44305.5</v>
      </c>
      <c r="N73" s="10">
        <f t="shared" si="11"/>
        <v>861.5</v>
      </c>
      <c r="O73" s="3"/>
      <c r="P73" s="3"/>
      <c r="Q73" s="3"/>
      <c r="R73" s="3"/>
      <c r="S73" s="3"/>
      <c r="T73" s="3"/>
      <c r="U73" s="3"/>
    </row>
    <row r="74" spans="1:21">
      <c r="A74" t="s">
        <v>2004</v>
      </c>
      <c r="B74">
        <v>8.9200000000000008E-3</v>
      </c>
      <c r="C74">
        <v>1E-3</v>
      </c>
      <c r="E74" t="s">
        <v>1884</v>
      </c>
      <c r="F74">
        <v>-43682.5</v>
      </c>
      <c r="G74">
        <v>-40987.5</v>
      </c>
      <c r="H74">
        <v>-46067</v>
      </c>
      <c r="I74">
        <v>-40692</v>
      </c>
      <c r="K74">
        <f t="shared" si="8"/>
        <v>45632.5</v>
      </c>
      <c r="L74">
        <f t="shared" si="9"/>
        <v>42937.5</v>
      </c>
      <c r="M74" s="10">
        <f t="shared" si="10"/>
        <v>44285</v>
      </c>
      <c r="N74" s="10">
        <f t="shared" si="11"/>
        <v>1347.5</v>
      </c>
      <c r="O74" s="3"/>
      <c r="P74" s="3"/>
      <c r="Q74" s="3"/>
      <c r="R74" s="3"/>
      <c r="S74" s="3"/>
      <c r="T74" s="3"/>
      <c r="U74" s="3"/>
    </row>
    <row r="75" spans="1:21">
      <c r="A75" t="s">
        <v>2006</v>
      </c>
      <c r="B75">
        <v>9.5200000000000007E-3</v>
      </c>
      <c r="C75">
        <v>1E-3</v>
      </c>
      <c r="E75" t="s">
        <v>1939</v>
      </c>
      <c r="F75">
        <v>-43138.5</v>
      </c>
      <c r="G75">
        <v>-41463.5</v>
      </c>
      <c r="H75">
        <v>-44708.5</v>
      </c>
      <c r="I75">
        <v>-40905.5</v>
      </c>
      <c r="K75">
        <f t="shared" si="8"/>
        <v>45088.5</v>
      </c>
      <c r="L75">
        <f t="shared" si="9"/>
        <v>43413.5</v>
      </c>
      <c r="M75" s="10">
        <f t="shared" si="10"/>
        <v>44251</v>
      </c>
      <c r="N75" s="10">
        <f t="shared" si="11"/>
        <v>837.5</v>
      </c>
      <c r="O75" s="3"/>
      <c r="P75" s="3"/>
      <c r="Q75" s="3"/>
      <c r="R75" s="3"/>
      <c r="S75" s="3"/>
      <c r="T75" s="3"/>
      <c r="U75" s="3"/>
    </row>
    <row r="76" spans="1:21">
      <c r="A76" t="s">
        <v>2008</v>
      </c>
      <c r="B76">
        <v>8.7799999999999996E-3</v>
      </c>
      <c r="C76">
        <v>9.8999999999999999E-4</v>
      </c>
      <c r="E76" t="s">
        <v>1937</v>
      </c>
      <c r="F76">
        <v>-43644.5</v>
      </c>
      <c r="G76">
        <v>-40954</v>
      </c>
      <c r="H76">
        <v>-46127.5</v>
      </c>
      <c r="I76">
        <v>-40575.5</v>
      </c>
      <c r="K76">
        <f t="shared" si="8"/>
        <v>45594.5</v>
      </c>
      <c r="L76">
        <f t="shared" si="9"/>
        <v>42904</v>
      </c>
      <c r="M76" s="10">
        <f t="shared" si="10"/>
        <v>44249.25</v>
      </c>
      <c r="N76" s="10">
        <f t="shared" si="11"/>
        <v>1345.25</v>
      </c>
      <c r="O76" s="3"/>
      <c r="P76" s="3"/>
      <c r="Q76" s="3"/>
      <c r="R76" s="3"/>
      <c r="S76" s="3"/>
      <c r="T76" s="3"/>
      <c r="U76" s="3"/>
    </row>
    <row r="77" spans="1:21">
      <c r="A77" t="s">
        <v>2010</v>
      </c>
      <c r="B77">
        <v>8.7100000000000007E-3</v>
      </c>
      <c r="C77">
        <v>9.7999999999999997E-4</v>
      </c>
      <c r="E77" t="s">
        <v>1912</v>
      </c>
      <c r="F77">
        <v>-43039</v>
      </c>
      <c r="G77">
        <v>-41528</v>
      </c>
      <c r="H77">
        <v>-43251</v>
      </c>
      <c r="I77">
        <v>-41445</v>
      </c>
      <c r="K77">
        <f t="shared" si="8"/>
        <v>44989</v>
      </c>
      <c r="L77">
        <f t="shared" si="9"/>
        <v>43478</v>
      </c>
      <c r="M77" s="10">
        <f t="shared" si="10"/>
        <v>44233.5</v>
      </c>
      <c r="N77" s="10">
        <f t="shared" si="11"/>
        <v>755.5</v>
      </c>
      <c r="O77" s="3"/>
      <c r="P77" s="3"/>
      <c r="Q77" s="3"/>
      <c r="R77" s="3"/>
      <c r="S77" s="3"/>
      <c r="T77" s="3"/>
      <c r="U77" s="3"/>
    </row>
    <row r="78" spans="1:21">
      <c r="A78" t="s">
        <v>2012</v>
      </c>
      <c r="B78">
        <v>9.0100000000000006E-3</v>
      </c>
      <c r="C78">
        <v>9.7999999999999997E-4</v>
      </c>
      <c r="E78" t="s">
        <v>2136</v>
      </c>
      <c r="F78">
        <v>-43036.5</v>
      </c>
      <c r="G78">
        <v>-41528.5</v>
      </c>
      <c r="H78">
        <v>-43247.5</v>
      </c>
      <c r="I78">
        <v>-41446.5</v>
      </c>
      <c r="K78">
        <f t="shared" si="8"/>
        <v>44986.5</v>
      </c>
      <c r="L78">
        <f t="shared" si="9"/>
        <v>43478.5</v>
      </c>
      <c r="M78" s="10">
        <f t="shared" si="10"/>
        <v>44232.5</v>
      </c>
      <c r="N78" s="10">
        <f t="shared" si="11"/>
        <v>754</v>
      </c>
      <c r="O78" s="3"/>
      <c r="P78" s="3"/>
      <c r="Q78" s="3"/>
      <c r="R78" s="3"/>
      <c r="S78" s="3"/>
      <c r="T78" s="3"/>
      <c r="U78" s="3"/>
    </row>
    <row r="79" spans="1:21">
      <c r="A79" t="s">
        <v>2014</v>
      </c>
      <c r="B79">
        <v>8.3800000000000003E-3</v>
      </c>
      <c r="C79">
        <v>9.6000000000000002E-4</v>
      </c>
      <c r="E79" t="s">
        <v>2033</v>
      </c>
      <c r="F79">
        <v>-43052</v>
      </c>
      <c r="G79">
        <v>-41492.5</v>
      </c>
      <c r="H79">
        <v>-43234.5</v>
      </c>
      <c r="I79">
        <v>-41435.5</v>
      </c>
      <c r="K79">
        <f t="shared" si="8"/>
        <v>45002</v>
      </c>
      <c r="L79">
        <f t="shared" si="9"/>
        <v>43442.5</v>
      </c>
      <c r="M79" s="10">
        <f t="shared" si="10"/>
        <v>44222.25</v>
      </c>
      <c r="N79" s="10">
        <f t="shared" si="11"/>
        <v>779.75</v>
      </c>
      <c r="O79" s="3"/>
      <c r="P79" s="3"/>
      <c r="Q79" s="3"/>
      <c r="R79" s="3"/>
      <c r="S79" s="3"/>
      <c r="T79" s="3"/>
      <c r="U79" s="3"/>
    </row>
    <row r="80" spans="1:21">
      <c r="A80" t="s">
        <v>2016</v>
      </c>
      <c r="B80">
        <v>9.1900000000000003E-3</v>
      </c>
      <c r="C80">
        <v>1.01E-3</v>
      </c>
      <c r="E80" t="s">
        <v>1983</v>
      </c>
      <c r="F80">
        <v>-43106.5</v>
      </c>
      <c r="G80">
        <v>-41436.5</v>
      </c>
      <c r="H80">
        <v>-44663.5</v>
      </c>
      <c r="I80">
        <v>-40666.5</v>
      </c>
      <c r="K80">
        <f t="shared" si="8"/>
        <v>45056.5</v>
      </c>
      <c r="L80">
        <f t="shared" si="9"/>
        <v>43386.5</v>
      </c>
      <c r="M80" s="10">
        <f t="shared" si="10"/>
        <v>44221.5</v>
      </c>
      <c r="N80" s="10">
        <f t="shared" si="11"/>
        <v>835</v>
      </c>
      <c r="O80" s="3"/>
      <c r="P80" s="3"/>
      <c r="Q80" s="3"/>
      <c r="R80" s="3"/>
      <c r="S80" s="3"/>
      <c r="T80" s="3"/>
      <c r="U80" s="3"/>
    </row>
    <row r="81" spans="1:21">
      <c r="A81" t="s">
        <v>2018</v>
      </c>
      <c r="B81">
        <v>1.056E-2</v>
      </c>
      <c r="C81">
        <v>9.7000000000000005E-4</v>
      </c>
      <c r="E81" t="s">
        <v>1983</v>
      </c>
      <c r="F81">
        <v>-43104.5</v>
      </c>
      <c r="G81">
        <v>-41429</v>
      </c>
      <c r="H81">
        <v>-44626</v>
      </c>
      <c r="I81">
        <v>-40649.5</v>
      </c>
      <c r="K81">
        <f t="shared" si="8"/>
        <v>45054.5</v>
      </c>
      <c r="L81">
        <f t="shared" si="9"/>
        <v>43379</v>
      </c>
      <c r="M81" s="10">
        <f t="shared" si="10"/>
        <v>44216.75</v>
      </c>
      <c r="N81" s="10">
        <f t="shared" si="11"/>
        <v>837.75</v>
      </c>
      <c r="O81" s="3"/>
      <c r="P81" s="3"/>
      <c r="Q81" s="3"/>
      <c r="R81" s="3"/>
      <c r="S81" s="3"/>
      <c r="T81" s="3"/>
      <c r="U81" s="3"/>
    </row>
    <row r="82" spans="1:21">
      <c r="A82" t="s">
        <v>2020</v>
      </c>
      <c r="B82">
        <v>2.3700000000000001E-3</v>
      </c>
      <c r="C82">
        <v>9.3999999999999997E-4</v>
      </c>
      <c r="E82" t="s">
        <v>2037</v>
      </c>
      <c r="F82">
        <v>-43121</v>
      </c>
      <c r="G82">
        <v>-41402</v>
      </c>
      <c r="H82">
        <v>-44627.5</v>
      </c>
      <c r="I82">
        <v>-40610</v>
      </c>
      <c r="K82">
        <f t="shared" si="8"/>
        <v>45071</v>
      </c>
      <c r="L82">
        <f t="shared" si="9"/>
        <v>43352</v>
      </c>
      <c r="M82" s="10">
        <f t="shared" si="10"/>
        <v>44211.5</v>
      </c>
      <c r="N82" s="10">
        <f t="shared" si="11"/>
        <v>859.5</v>
      </c>
      <c r="O82" s="3"/>
      <c r="P82" s="3"/>
      <c r="Q82" s="3"/>
      <c r="R82" s="3"/>
      <c r="S82" s="3"/>
      <c r="T82" s="3"/>
      <c r="U82" s="3"/>
    </row>
    <row r="83" spans="1:21">
      <c r="A83" t="s">
        <v>2022</v>
      </c>
      <c r="B83">
        <v>1.2019999999999999E-2</v>
      </c>
      <c r="C83">
        <v>9.6000000000000002E-4</v>
      </c>
      <c r="E83" t="s">
        <v>2051</v>
      </c>
      <c r="F83">
        <v>-43082.5</v>
      </c>
      <c r="G83">
        <v>-41398.5</v>
      </c>
      <c r="H83">
        <v>-44578</v>
      </c>
      <c r="I83">
        <v>-40613.5</v>
      </c>
      <c r="K83">
        <f t="shared" si="8"/>
        <v>45032.5</v>
      </c>
      <c r="L83">
        <f t="shared" si="9"/>
        <v>43348.5</v>
      </c>
      <c r="M83" s="10">
        <f t="shared" si="10"/>
        <v>44190.5</v>
      </c>
      <c r="N83" s="10">
        <f t="shared" si="11"/>
        <v>842</v>
      </c>
      <c r="O83" s="3"/>
      <c r="P83" s="3"/>
      <c r="Q83" s="3"/>
      <c r="R83" s="3"/>
      <c r="S83" s="3"/>
      <c r="T83" s="3"/>
      <c r="U83" s="3"/>
    </row>
    <row r="84" spans="1:21">
      <c r="A84" t="s">
        <v>2024</v>
      </c>
      <c r="B84">
        <v>7.4000000000000003E-3</v>
      </c>
      <c r="C84">
        <v>9.7000000000000005E-4</v>
      </c>
      <c r="E84" t="s">
        <v>2041</v>
      </c>
      <c r="F84">
        <v>-43101.5</v>
      </c>
      <c r="G84">
        <v>-41344.5</v>
      </c>
      <c r="H84">
        <v>-43648</v>
      </c>
      <c r="I84">
        <v>-40579</v>
      </c>
      <c r="K84">
        <f t="shared" si="8"/>
        <v>45051.5</v>
      </c>
      <c r="L84">
        <f t="shared" si="9"/>
        <v>43294.5</v>
      </c>
      <c r="M84" s="10">
        <f t="shared" si="10"/>
        <v>44173</v>
      </c>
      <c r="N84" s="10">
        <f t="shared" si="11"/>
        <v>878.5</v>
      </c>
      <c r="O84" s="3"/>
      <c r="P84" s="3"/>
      <c r="Q84" s="3"/>
      <c r="R84" s="3"/>
      <c r="S84" s="3"/>
      <c r="T84" s="3"/>
      <c r="U84" s="3"/>
    </row>
    <row r="85" spans="1:21">
      <c r="A85" t="s">
        <v>2026</v>
      </c>
      <c r="B85">
        <v>8.5299999999999994E-3</v>
      </c>
      <c r="C85">
        <v>9.7000000000000005E-4</v>
      </c>
      <c r="E85" t="s">
        <v>1961</v>
      </c>
      <c r="F85">
        <v>-43514</v>
      </c>
      <c r="G85">
        <v>-40917</v>
      </c>
      <c r="H85">
        <v>-46246.5</v>
      </c>
      <c r="I85">
        <v>-40261</v>
      </c>
      <c r="K85">
        <f t="shared" si="8"/>
        <v>45464</v>
      </c>
      <c r="L85">
        <f t="shared" si="9"/>
        <v>42867</v>
      </c>
      <c r="M85" s="10">
        <f t="shared" si="10"/>
        <v>44165.5</v>
      </c>
      <c r="N85" s="10">
        <f t="shared" si="11"/>
        <v>1298.5</v>
      </c>
      <c r="O85" s="3"/>
      <c r="P85" s="3"/>
      <c r="Q85" s="3"/>
      <c r="R85" s="3"/>
      <c r="S85" s="3"/>
      <c r="T85" s="3"/>
      <c r="U85" s="3"/>
    </row>
    <row r="86" spans="1:21">
      <c r="A86" t="s">
        <v>2028</v>
      </c>
      <c r="B86">
        <v>5.7299999999999999E-3</v>
      </c>
      <c r="C86">
        <v>1.0399999999999999E-3</v>
      </c>
      <c r="E86" t="s">
        <v>2099</v>
      </c>
      <c r="F86">
        <v>-43434.5</v>
      </c>
      <c r="G86">
        <v>-40994.5</v>
      </c>
      <c r="H86">
        <v>-45606</v>
      </c>
      <c r="I86">
        <v>-40536</v>
      </c>
      <c r="K86">
        <f t="shared" si="8"/>
        <v>45384.5</v>
      </c>
      <c r="L86">
        <f t="shared" si="9"/>
        <v>42944.5</v>
      </c>
      <c r="M86" s="10">
        <f t="shared" si="10"/>
        <v>44164.5</v>
      </c>
      <c r="N86" s="10">
        <f t="shared" si="11"/>
        <v>1220</v>
      </c>
      <c r="O86" s="3"/>
      <c r="P86" s="3"/>
      <c r="Q86" s="3"/>
      <c r="R86" s="3"/>
      <c r="S86" s="3"/>
      <c r="T86" s="3"/>
      <c r="U86" s="3"/>
    </row>
    <row r="87" spans="1:21">
      <c r="A87" t="s">
        <v>2030</v>
      </c>
      <c r="B87">
        <v>6.4999999999999997E-3</v>
      </c>
      <c r="C87">
        <v>2.9E-4</v>
      </c>
      <c r="E87" t="s">
        <v>2039</v>
      </c>
      <c r="F87">
        <v>-43022</v>
      </c>
      <c r="G87">
        <v>-41400</v>
      </c>
      <c r="H87">
        <v>-43185</v>
      </c>
      <c r="I87">
        <v>-41372.5</v>
      </c>
      <c r="K87">
        <f t="shared" si="8"/>
        <v>44972</v>
      </c>
      <c r="L87">
        <f t="shared" si="9"/>
        <v>43350</v>
      </c>
      <c r="M87" s="10">
        <f t="shared" si="10"/>
        <v>44161</v>
      </c>
      <c r="N87" s="10">
        <f t="shared" si="11"/>
        <v>811</v>
      </c>
      <c r="O87" s="3"/>
      <c r="P87" s="3"/>
      <c r="Q87" s="3"/>
      <c r="R87" s="3"/>
      <c r="S87" s="3"/>
      <c r="T87" s="3"/>
      <c r="U87" s="3"/>
    </row>
    <row r="88" spans="1:21">
      <c r="A88" t="s">
        <v>2032</v>
      </c>
      <c r="B88">
        <v>5.9699999999999996E-3</v>
      </c>
      <c r="C88">
        <v>9.7000000000000005E-4</v>
      </c>
      <c r="E88" t="s">
        <v>2059</v>
      </c>
      <c r="F88">
        <v>-43178</v>
      </c>
      <c r="G88">
        <v>-40944.5</v>
      </c>
      <c r="H88">
        <v>-45352.5</v>
      </c>
      <c r="I88">
        <v>-39684</v>
      </c>
      <c r="K88">
        <f t="shared" si="8"/>
        <v>45128</v>
      </c>
      <c r="L88">
        <f t="shared" si="9"/>
        <v>42894.5</v>
      </c>
      <c r="M88" s="10">
        <f t="shared" si="10"/>
        <v>44011.25</v>
      </c>
      <c r="N88" s="10">
        <f t="shared" si="11"/>
        <v>1116.75</v>
      </c>
      <c r="O88" s="3"/>
      <c r="P88" s="3"/>
      <c r="Q88" s="3"/>
      <c r="R88" s="3"/>
      <c r="S88" s="3"/>
      <c r="T88" s="3"/>
      <c r="U88" s="3"/>
    </row>
    <row r="89" spans="1:21">
      <c r="A89" t="s">
        <v>2034</v>
      </c>
      <c r="B89">
        <v>6.7200000000000003E-3</v>
      </c>
      <c r="C89">
        <v>1.01E-3</v>
      </c>
      <c r="E89" t="s">
        <v>2057</v>
      </c>
      <c r="F89">
        <v>-43066</v>
      </c>
      <c r="G89">
        <v>-40945</v>
      </c>
      <c r="H89">
        <v>-43443</v>
      </c>
      <c r="I89">
        <v>-40599.5</v>
      </c>
      <c r="K89">
        <f t="shared" si="8"/>
        <v>45016</v>
      </c>
      <c r="L89">
        <f t="shared" si="9"/>
        <v>42895</v>
      </c>
      <c r="M89" s="10">
        <f t="shared" si="10"/>
        <v>43955.5</v>
      </c>
      <c r="N89" s="10">
        <f t="shared" si="11"/>
        <v>1060.5</v>
      </c>
      <c r="O89" s="3"/>
      <c r="P89" s="3"/>
      <c r="Q89" s="3"/>
      <c r="R89" s="3"/>
      <c r="S89" s="3"/>
      <c r="T89" s="3"/>
      <c r="U89" s="3"/>
    </row>
    <row r="90" spans="1:21">
      <c r="A90" t="s">
        <v>2036</v>
      </c>
      <c r="B90">
        <v>6.7499999999999999E-3</v>
      </c>
      <c r="C90">
        <v>2.9E-4</v>
      </c>
      <c r="E90" t="s">
        <v>2127</v>
      </c>
      <c r="F90">
        <v>-43065.5</v>
      </c>
      <c r="G90">
        <v>-40940.5</v>
      </c>
      <c r="H90">
        <v>-43390</v>
      </c>
      <c r="I90">
        <v>-40650</v>
      </c>
      <c r="K90">
        <f t="shared" si="8"/>
        <v>45015.5</v>
      </c>
      <c r="L90">
        <f t="shared" si="9"/>
        <v>42890.5</v>
      </c>
      <c r="M90" s="10">
        <f t="shared" si="10"/>
        <v>43953</v>
      </c>
      <c r="N90" s="10">
        <f t="shared" si="11"/>
        <v>1062.5</v>
      </c>
      <c r="O90" s="3"/>
      <c r="P90" s="3"/>
      <c r="Q90" s="3"/>
      <c r="R90" s="3"/>
      <c r="S90" s="3"/>
      <c r="T90" s="3"/>
      <c r="U90" s="3"/>
    </row>
    <row r="91" spans="1:21">
      <c r="A91" t="s">
        <v>2038</v>
      </c>
      <c r="B91">
        <v>6.8799999999999998E-3</v>
      </c>
      <c r="C91">
        <v>9.6000000000000002E-4</v>
      </c>
      <c r="E91" t="s">
        <v>2027</v>
      </c>
      <c r="F91">
        <v>-43056.5</v>
      </c>
      <c r="G91">
        <v>-40914</v>
      </c>
      <c r="H91">
        <v>-43353</v>
      </c>
      <c r="I91">
        <v>-40540</v>
      </c>
      <c r="K91">
        <f t="shared" si="8"/>
        <v>45006.5</v>
      </c>
      <c r="L91">
        <f t="shared" si="9"/>
        <v>42864</v>
      </c>
      <c r="M91" s="10">
        <f t="shared" si="10"/>
        <v>43935.25</v>
      </c>
      <c r="N91" s="10">
        <f t="shared" si="11"/>
        <v>1071.25</v>
      </c>
      <c r="O91" s="3"/>
      <c r="P91" s="3"/>
      <c r="Q91" s="3"/>
      <c r="R91" s="3"/>
      <c r="S91" s="3"/>
      <c r="T91" s="3"/>
      <c r="U91" s="3"/>
    </row>
    <row r="92" spans="1:21">
      <c r="A92" t="s">
        <v>2040</v>
      </c>
      <c r="B92">
        <v>5.6100000000000004E-3</v>
      </c>
      <c r="C92">
        <v>4.4999999999999999E-4</v>
      </c>
      <c r="E92" t="s">
        <v>1955</v>
      </c>
      <c r="F92">
        <v>-43045</v>
      </c>
      <c r="G92">
        <v>-40914</v>
      </c>
      <c r="H92">
        <v>-43344</v>
      </c>
      <c r="I92">
        <v>-40549.5</v>
      </c>
      <c r="K92">
        <f t="shared" si="8"/>
        <v>44995</v>
      </c>
      <c r="L92">
        <f t="shared" si="9"/>
        <v>42864</v>
      </c>
      <c r="M92" s="10">
        <f t="shared" si="10"/>
        <v>43929.5</v>
      </c>
      <c r="N92" s="10">
        <f t="shared" si="11"/>
        <v>1065.5</v>
      </c>
      <c r="O92" s="3"/>
      <c r="P92" s="3"/>
      <c r="Q92" s="3"/>
      <c r="R92" s="3"/>
      <c r="S92" s="3"/>
      <c r="T92" s="3"/>
      <c r="U92" s="3"/>
    </row>
    <row r="93" spans="1:21">
      <c r="A93" t="s">
        <v>2042</v>
      </c>
      <c r="B93">
        <v>44400</v>
      </c>
      <c r="C93">
        <v>1200</v>
      </c>
      <c r="E93" t="s">
        <v>2095</v>
      </c>
      <c r="F93">
        <v>-43061</v>
      </c>
      <c r="G93">
        <v>-40551.5</v>
      </c>
      <c r="H93">
        <v>-43570</v>
      </c>
      <c r="I93">
        <v>-39588</v>
      </c>
      <c r="K93">
        <f t="shared" si="8"/>
        <v>45011</v>
      </c>
      <c r="L93">
        <f t="shared" si="9"/>
        <v>42501.5</v>
      </c>
      <c r="M93" s="10">
        <f t="shared" si="10"/>
        <v>43756.25</v>
      </c>
      <c r="N93" s="10">
        <f t="shared" si="11"/>
        <v>1254.75</v>
      </c>
      <c r="O93" s="3"/>
      <c r="P93" s="3"/>
      <c r="Q93" s="3"/>
      <c r="R93" s="3"/>
      <c r="S93" s="3"/>
      <c r="T93" s="3"/>
      <c r="U93" s="3"/>
    </row>
    <row r="94" spans="1:21">
      <c r="A94" t="s">
        <v>2044</v>
      </c>
      <c r="B94">
        <v>43750</v>
      </c>
      <c r="C94">
        <v>1500</v>
      </c>
      <c r="E94" t="s">
        <v>1908</v>
      </c>
      <c r="F94">
        <v>-43045</v>
      </c>
      <c r="G94">
        <v>-40457.5</v>
      </c>
      <c r="H94">
        <v>-43651.5</v>
      </c>
      <c r="I94">
        <v>-39488</v>
      </c>
      <c r="K94">
        <f t="shared" si="8"/>
        <v>44995</v>
      </c>
      <c r="L94">
        <f t="shared" si="9"/>
        <v>42407.5</v>
      </c>
      <c r="M94" s="10">
        <f t="shared" si="10"/>
        <v>43701.25</v>
      </c>
      <c r="N94" s="10">
        <f t="shared" si="11"/>
        <v>1293.75</v>
      </c>
      <c r="O94" s="3"/>
      <c r="P94" s="3"/>
      <c r="Q94" s="3"/>
      <c r="R94" s="3"/>
      <c r="S94" s="3"/>
      <c r="T94" s="3"/>
      <c r="U94" s="3"/>
    </row>
    <row r="95" spans="1:21">
      <c r="A95" t="s">
        <v>2046</v>
      </c>
      <c r="B95">
        <v>2.8E-3</v>
      </c>
      <c r="C95">
        <v>9.7999999999999997E-4</v>
      </c>
      <c r="E95" t="s">
        <v>2067</v>
      </c>
      <c r="F95">
        <v>-42025.5</v>
      </c>
      <c r="G95">
        <v>-40951</v>
      </c>
      <c r="H95">
        <v>-43147.5</v>
      </c>
      <c r="I95">
        <v>-40904</v>
      </c>
      <c r="K95">
        <f t="shared" si="8"/>
        <v>43975.5</v>
      </c>
      <c r="L95">
        <f t="shared" si="9"/>
        <v>42901</v>
      </c>
      <c r="M95" s="10">
        <f t="shared" si="10"/>
        <v>43438.25</v>
      </c>
      <c r="N95" s="10">
        <f t="shared" si="11"/>
        <v>537.25</v>
      </c>
      <c r="O95" s="3"/>
      <c r="P95" s="3"/>
      <c r="Q95" s="3"/>
      <c r="R95" s="3"/>
      <c r="S95" s="3"/>
      <c r="T95" s="3"/>
      <c r="U95" s="3"/>
    </row>
    <row r="96" spans="1:21">
      <c r="A96" t="s">
        <v>2048</v>
      </c>
      <c r="B96">
        <v>6.7200000000000003E-3</v>
      </c>
      <c r="C96">
        <v>9.8999999999999999E-4</v>
      </c>
      <c r="E96" t="s">
        <v>1878</v>
      </c>
      <c r="F96">
        <v>-41997</v>
      </c>
      <c r="G96">
        <v>-40953.5</v>
      </c>
      <c r="H96">
        <v>-42374.5</v>
      </c>
      <c r="I96">
        <v>-40908.5</v>
      </c>
      <c r="K96">
        <f t="shared" si="8"/>
        <v>43947</v>
      </c>
      <c r="L96">
        <f t="shared" si="9"/>
        <v>42903.5</v>
      </c>
      <c r="M96" s="10">
        <f t="shared" si="10"/>
        <v>43425.25</v>
      </c>
      <c r="N96" s="10">
        <f t="shared" si="11"/>
        <v>521.75</v>
      </c>
      <c r="O96" s="3"/>
      <c r="P96" s="3"/>
      <c r="Q96" s="3"/>
      <c r="R96" s="3"/>
      <c r="S96" s="3"/>
      <c r="T96" s="3"/>
      <c r="U96" s="3"/>
    </row>
    <row r="97" spans="1:21">
      <c r="A97" t="s">
        <v>2050</v>
      </c>
      <c r="B97">
        <v>3.9300000000000003E-3</v>
      </c>
      <c r="C97">
        <v>9.8999999999999999E-4</v>
      </c>
      <c r="E97" t="s">
        <v>2001</v>
      </c>
      <c r="F97">
        <v>-42232</v>
      </c>
      <c r="G97">
        <v>-40671</v>
      </c>
      <c r="H97">
        <v>-43295</v>
      </c>
      <c r="I97">
        <v>-40480.5</v>
      </c>
      <c r="K97">
        <f t="shared" si="8"/>
        <v>44182</v>
      </c>
      <c r="L97">
        <f t="shared" si="9"/>
        <v>42621</v>
      </c>
      <c r="M97" s="10">
        <f t="shared" si="10"/>
        <v>43401.5</v>
      </c>
      <c r="N97" s="10">
        <f t="shared" si="11"/>
        <v>780.5</v>
      </c>
      <c r="O97" s="3"/>
      <c r="P97" s="3"/>
      <c r="Q97" s="3"/>
      <c r="R97" s="3"/>
      <c r="S97" s="3"/>
      <c r="T97" s="3"/>
      <c r="U97" s="3"/>
    </row>
    <row r="98" spans="1:21">
      <c r="A98" t="s">
        <v>2052</v>
      </c>
      <c r="B98">
        <v>1.102E-2</v>
      </c>
      <c r="C98">
        <v>1.01E-3</v>
      </c>
      <c r="E98" t="s">
        <v>1977</v>
      </c>
      <c r="F98">
        <v>-42109</v>
      </c>
      <c r="G98">
        <v>-40630</v>
      </c>
      <c r="H98">
        <v>-43271.5</v>
      </c>
      <c r="I98">
        <v>-40391.5</v>
      </c>
      <c r="K98">
        <f t="shared" si="8"/>
        <v>44059</v>
      </c>
      <c r="L98">
        <f t="shared" si="9"/>
        <v>42580</v>
      </c>
      <c r="M98" s="10">
        <f t="shared" si="10"/>
        <v>43319.5</v>
      </c>
      <c r="N98" s="10">
        <f t="shared" si="11"/>
        <v>739.5</v>
      </c>
      <c r="O98" s="3"/>
      <c r="P98" s="3"/>
      <c r="Q98" s="3"/>
      <c r="R98" s="3"/>
      <c r="S98" s="3"/>
      <c r="T98" s="3"/>
      <c r="U98" s="3"/>
    </row>
    <row r="99" spans="1:21">
      <c r="A99" t="s">
        <v>2054</v>
      </c>
      <c r="B99">
        <v>7.1599999999999997E-3</v>
      </c>
      <c r="C99">
        <v>9.5E-4</v>
      </c>
      <c r="E99" t="s">
        <v>1977</v>
      </c>
      <c r="F99">
        <v>-42121.5</v>
      </c>
      <c r="G99">
        <v>-40609</v>
      </c>
      <c r="H99">
        <v>-43298</v>
      </c>
      <c r="I99">
        <v>-40347</v>
      </c>
      <c r="K99">
        <f t="shared" ref="K99:K130" si="12">-1*(F99-1950)</f>
        <v>44071.5</v>
      </c>
      <c r="L99">
        <f t="shared" ref="L99:L130" si="13">-1*(G99-1950)</f>
        <v>42559</v>
      </c>
      <c r="M99" s="10">
        <f t="shared" ref="M99:M130" si="14">(K99+L99)/2</f>
        <v>43315.25</v>
      </c>
      <c r="N99" s="10">
        <f t="shared" ref="N99:N130" si="15">M99-L99</f>
        <v>756.25</v>
      </c>
      <c r="O99" s="3"/>
      <c r="P99" s="3"/>
      <c r="Q99" s="3"/>
      <c r="R99" s="3"/>
      <c r="S99" s="3"/>
      <c r="T99" s="3"/>
      <c r="U99" s="3"/>
    </row>
    <row r="100" spans="1:21">
      <c r="A100" t="s">
        <v>2056</v>
      </c>
      <c r="B100">
        <v>39760</v>
      </c>
      <c r="C100">
        <v>1600</v>
      </c>
      <c r="E100" t="s">
        <v>2063</v>
      </c>
      <c r="F100">
        <v>-42050.5</v>
      </c>
      <c r="G100">
        <v>-40668</v>
      </c>
      <c r="H100">
        <v>-43171.5</v>
      </c>
      <c r="I100">
        <v>-40448</v>
      </c>
      <c r="K100">
        <f t="shared" si="12"/>
        <v>44000.5</v>
      </c>
      <c r="L100">
        <f t="shared" si="13"/>
        <v>42618</v>
      </c>
      <c r="M100" s="10">
        <f t="shared" si="14"/>
        <v>43309.25</v>
      </c>
      <c r="N100" s="10">
        <f t="shared" si="15"/>
        <v>691.25</v>
      </c>
      <c r="O100" s="3"/>
      <c r="P100" s="3"/>
      <c r="Q100" s="3"/>
      <c r="R100" s="3"/>
      <c r="S100" s="3"/>
      <c r="T100" s="3"/>
      <c r="U100" s="3"/>
    </row>
    <row r="101" spans="1:21">
      <c r="A101" t="s">
        <v>2058</v>
      </c>
      <c r="B101">
        <v>35330</v>
      </c>
      <c r="C101">
        <v>900</v>
      </c>
      <c r="E101" t="s">
        <v>1916</v>
      </c>
      <c r="F101">
        <v>-42259.5</v>
      </c>
      <c r="G101">
        <v>-40418.5</v>
      </c>
      <c r="H101">
        <v>-43443</v>
      </c>
      <c r="I101">
        <v>-39575</v>
      </c>
      <c r="K101">
        <f t="shared" si="12"/>
        <v>44209.5</v>
      </c>
      <c r="L101">
        <f t="shared" si="13"/>
        <v>42368.5</v>
      </c>
      <c r="M101" s="10">
        <f t="shared" si="14"/>
        <v>43289</v>
      </c>
      <c r="N101" s="10">
        <f t="shared" si="15"/>
        <v>920.5</v>
      </c>
      <c r="O101" s="3"/>
      <c r="P101" s="3"/>
      <c r="Q101" s="3"/>
      <c r="R101" s="3"/>
      <c r="S101" s="3"/>
      <c r="T101" s="3"/>
      <c r="U101" s="3"/>
    </row>
    <row r="102" spans="1:21">
      <c r="A102" t="s">
        <v>2060</v>
      </c>
      <c r="B102">
        <v>38970</v>
      </c>
      <c r="C102">
        <v>900</v>
      </c>
      <c r="E102" t="s">
        <v>1900</v>
      </c>
      <c r="F102">
        <v>-42014.5</v>
      </c>
      <c r="G102">
        <v>-40503.5</v>
      </c>
      <c r="H102">
        <v>-43230</v>
      </c>
      <c r="I102">
        <v>-39680.5</v>
      </c>
      <c r="K102">
        <f t="shared" si="12"/>
        <v>43964.5</v>
      </c>
      <c r="L102">
        <f t="shared" si="13"/>
        <v>42453.5</v>
      </c>
      <c r="M102" s="10">
        <f t="shared" si="14"/>
        <v>43209</v>
      </c>
      <c r="N102" s="10">
        <f t="shared" si="15"/>
        <v>755.5</v>
      </c>
      <c r="O102" s="3"/>
      <c r="P102" s="3"/>
      <c r="Q102" s="3"/>
      <c r="R102" s="3"/>
      <c r="S102" s="3"/>
      <c r="T102" s="3"/>
      <c r="U102" s="3"/>
    </row>
    <row r="103" spans="1:21">
      <c r="A103" t="s">
        <v>2062</v>
      </c>
      <c r="B103">
        <v>38970</v>
      </c>
      <c r="C103">
        <v>440</v>
      </c>
      <c r="E103" t="s">
        <v>1997</v>
      </c>
      <c r="F103">
        <v>-41462</v>
      </c>
      <c r="G103">
        <v>-40943</v>
      </c>
      <c r="H103">
        <v>-42063</v>
      </c>
      <c r="I103">
        <v>-40902.5</v>
      </c>
      <c r="K103">
        <f t="shared" si="12"/>
        <v>43412</v>
      </c>
      <c r="L103">
        <f t="shared" si="13"/>
        <v>42893</v>
      </c>
      <c r="M103" s="10">
        <f t="shared" si="14"/>
        <v>43152.5</v>
      </c>
      <c r="N103" s="10">
        <f t="shared" si="15"/>
        <v>259.5</v>
      </c>
      <c r="O103" s="3"/>
      <c r="P103" s="3"/>
      <c r="Q103" s="3"/>
      <c r="R103" s="3"/>
      <c r="S103" s="3"/>
      <c r="T103" s="3"/>
      <c r="U103" s="3"/>
    </row>
    <row r="104" spans="1:21">
      <c r="A104" t="s">
        <v>2064</v>
      </c>
      <c r="B104">
        <v>39390</v>
      </c>
      <c r="C104">
        <v>470</v>
      </c>
      <c r="E104" t="s">
        <v>1901</v>
      </c>
      <c r="F104">
        <v>-42119</v>
      </c>
      <c r="G104">
        <v>-40269.5</v>
      </c>
      <c r="H104">
        <v>-43300</v>
      </c>
      <c r="I104">
        <v>-39521</v>
      </c>
      <c r="K104">
        <f t="shared" si="12"/>
        <v>44069</v>
      </c>
      <c r="L104">
        <f t="shared" si="13"/>
        <v>42219.5</v>
      </c>
      <c r="M104" s="10">
        <f t="shared" si="14"/>
        <v>43144.25</v>
      </c>
      <c r="N104" s="10">
        <f t="shared" si="15"/>
        <v>924.75</v>
      </c>
      <c r="O104" s="3"/>
      <c r="P104" s="3"/>
      <c r="Q104" s="3"/>
      <c r="R104" s="3"/>
      <c r="S104" s="3"/>
      <c r="T104" s="3"/>
      <c r="U104" s="3"/>
    </row>
    <row r="105" spans="1:21">
      <c r="A105" t="s">
        <v>2066</v>
      </c>
      <c r="B105">
        <v>43600</v>
      </c>
      <c r="C105">
        <v>600</v>
      </c>
      <c r="E105" t="s">
        <v>2065</v>
      </c>
      <c r="F105">
        <v>-41461</v>
      </c>
      <c r="G105">
        <v>-40927.5</v>
      </c>
      <c r="H105">
        <v>-42107</v>
      </c>
      <c r="I105">
        <v>-40609</v>
      </c>
      <c r="K105">
        <f t="shared" si="12"/>
        <v>43411</v>
      </c>
      <c r="L105">
        <f t="shared" si="13"/>
        <v>42877.5</v>
      </c>
      <c r="M105" s="10">
        <f t="shared" si="14"/>
        <v>43144.25</v>
      </c>
      <c r="N105" s="10">
        <f t="shared" si="15"/>
        <v>266.75</v>
      </c>
      <c r="O105" s="3"/>
      <c r="P105" s="3"/>
      <c r="Q105" s="3"/>
      <c r="R105" s="3"/>
      <c r="S105" s="3"/>
      <c r="T105" s="3"/>
      <c r="U105" s="3"/>
    </row>
    <row r="106" spans="1:21">
      <c r="A106" t="s">
        <v>2068</v>
      </c>
      <c r="B106">
        <v>40300</v>
      </c>
      <c r="C106">
        <v>1200</v>
      </c>
      <c r="E106" t="s">
        <v>2073</v>
      </c>
      <c r="F106">
        <v>-41968</v>
      </c>
      <c r="G106">
        <v>-40393</v>
      </c>
      <c r="H106">
        <v>-43131.5</v>
      </c>
      <c r="I106">
        <v>-39602</v>
      </c>
      <c r="K106">
        <f t="shared" si="12"/>
        <v>43918</v>
      </c>
      <c r="L106">
        <f t="shared" si="13"/>
        <v>42343</v>
      </c>
      <c r="M106" s="10">
        <f t="shared" si="14"/>
        <v>43130.5</v>
      </c>
      <c r="N106" s="10">
        <f t="shared" si="15"/>
        <v>787.5</v>
      </c>
      <c r="O106" s="3"/>
      <c r="P106" s="3"/>
      <c r="Q106" s="3"/>
      <c r="R106" s="3"/>
      <c r="S106" s="3"/>
      <c r="T106" s="3"/>
      <c r="U106" s="3"/>
    </row>
    <row r="107" spans="1:21">
      <c r="A107" t="s">
        <v>2070</v>
      </c>
      <c r="B107">
        <v>41700</v>
      </c>
      <c r="C107">
        <v>1400</v>
      </c>
      <c r="E107" t="s">
        <v>1979</v>
      </c>
      <c r="F107">
        <v>-41937.5</v>
      </c>
      <c r="G107">
        <v>-40382</v>
      </c>
      <c r="H107">
        <v>-43134.5</v>
      </c>
      <c r="I107">
        <v>-39588.5</v>
      </c>
      <c r="K107">
        <f t="shared" si="12"/>
        <v>43887.5</v>
      </c>
      <c r="L107">
        <f t="shared" si="13"/>
        <v>42332</v>
      </c>
      <c r="M107" s="10">
        <f t="shared" si="14"/>
        <v>43109.75</v>
      </c>
      <c r="N107" s="10">
        <f t="shared" si="15"/>
        <v>777.75</v>
      </c>
      <c r="O107" s="3"/>
      <c r="P107" s="3"/>
      <c r="Q107" s="3"/>
      <c r="R107" s="3"/>
      <c r="S107" s="3"/>
      <c r="T107" s="3"/>
      <c r="U107" s="3"/>
    </row>
    <row r="108" spans="1:21">
      <c r="A108" t="s">
        <v>2071</v>
      </c>
      <c r="B108">
        <v>38500</v>
      </c>
      <c r="C108">
        <v>1000</v>
      </c>
      <c r="E108" t="s">
        <v>1882</v>
      </c>
      <c r="F108">
        <v>-41352.5</v>
      </c>
      <c r="G108">
        <v>-40941.5</v>
      </c>
      <c r="H108">
        <v>-41869.5</v>
      </c>
      <c r="I108">
        <v>-40573</v>
      </c>
      <c r="K108">
        <f t="shared" si="12"/>
        <v>43302.5</v>
      </c>
      <c r="L108">
        <f t="shared" si="13"/>
        <v>42891.5</v>
      </c>
      <c r="M108" s="10">
        <f t="shared" si="14"/>
        <v>43097</v>
      </c>
      <c r="N108" s="10">
        <f t="shared" si="15"/>
        <v>205.5</v>
      </c>
      <c r="O108" s="3"/>
      <c r="P108" s="3"/>
      <c r="Q108" s="3"/>
      <c r="R108" s="3"/>
      <c r="S108" s="3"/>
      <c r="T108" s="3"/>
      <c r="U108" s="3"/>
    </row>
    <row r="109" spans="1:21">
      <c r="A109" t="s">
        <v>2072</v>
      </c>
      <c r="B109">
        <v>39000</v>
      </c>
      <c r="C109">
        <v>1000</v>
      </c>
      <c r="E109" t="s">
        <v>1999</v>
      </c>
      <c r="F109">
        <v>-41304.5</v>
      </c>
      <c r="G109">
        <v>-40673.5</v>
      </c>
      <c r="H109">
        <v>-41471.5</v>
      </c>
      <c r="I109">
        <v>-40445</v>
      </c>
      <c r="K109">
        <f t="shared" si="12"/>
        <v>43254.5</v>
      </c>
      <c r="L109">
        <f t="shared" si="13"/>
        <v>42623.5</v>
      </c>
      <c r="M109" s="10">
        <f t="shared" si="14"/>
        <v>42939</v>
      </c>
      <c r="N109" s="10">
        <f t="shared" si="15"/>
        <v>315.5</v>
      </c>
      <c r="O109" s="3"/>
      <c r="P109" s="3"/>
      <c r="Q109" s="3"/>
      <c r="R109" s="3"/>
      <c r="S109" s="3"/>
      <c r="T109" s="3"/>
      <c r="U109" s="3"/>
    </row>
    <row r="110" spans="1:21">
      <c r="A110" t="s">
        <v>2074</v>
      </c>
      <c r="B110">
        <v>43400</v>
      </c>
      <c r="C110">
        <v>1800</v>
      </c>
      <c r="E110" t="s">
        <v>2017</v>
      </c>
      <c r="F110">
        <v>-41504.5</v>
      </c>
      <c r="G110">
        <v>-40380.5</v>
      </c>
      <c r="H110">
        <v>-43117.5</v>
      </c>
      <c r="I110">
        <v>-39567.5</v>
      </c>
      <c r="K110">
        <f t="shared" si="12"/>
        <v>43454.5</v>
      </c>
      <c r="L110">
        <f t="shared" si="13"/>
        <v>42330.5</v>
      </c>
      <c r="M110" s="10">
        <f t="shared" si="14"/>
        <v>42892.5</v>
      </c>
      <c r="N110" s="10">
        <f t="shared" si="15"/>
        <v>562</v>
      </c>
      <c r="O110" s="3"/>
      <c r="P110" s="3"/>
      <c r="Q110" s="3"/>
      <c r="R110" s="3"/>
      <c r="S110" s="3"/>
      <c r="T110" s="3"/>
      <c r="U110" s="3"/>
    </row>
    <row r="111" spans="1:21">
      <c r="A111" t="s">
        <v>2075</v>
      </c>
      <c r="B111">
        <v>43200</v>
      </c>
      <c r="C111">
        <v>2000</v>
      </c>
      <c r="E111" t="s">
        <v>2136</v>
      </c>
      <c r="F111">
        <v>-41302</v>
      </c>
      <c r="G111">
        <v>-40537</v>
      </c>
      <c r="H111">
        <v>-41982</v>
      </c>
      <c r="I111">
        <v>-39610</v>
      </c>
      <c r="K111">
        <f t="shared" si="12"/>
        <v>43252</v>
      </c>
      <c r="L111">
        <f t="shared" si="13"/>
        <v>42487</v>
      </c>
      <c r="M111" s="10">
        <f t="shared" si="14"/>
        <v>42869.5</v>
      </c>
      <c r="N111" s="10">
        <f t="shared" si="15"/>
        <v>382.5</v>
      </c>
      <c r="O111" s="3"/>
      <c r="P111" s="3"/>
      <c r="Q111" s="3"/>
      <c r="R111" s="3"/>
      <c r="S111" s="3"/>
      <c r="T111" s="3"/>
      <c r="U111" s="3"/>
    </row>
    <row r="112" spans="1:21">
      <c r="A112" t="s">
        <v>2076</v>
      </c>
      <c r="B112">
        <v>42800</v>
      </c>
      <c r="C112">
        <v>1800</v>
      </c>
      <c r="E112" t="s">
        <v>2029</v>
      </c>
      <c r="F112">
        <v>-41454.5</v>
      </c>
      <c r="G112">
        <v>-40365</v>
      </c>
      <c r="H112">
        <v>-43047</v>
      </c>
      <c r="I112">
        <v>-39517</v>
      </c>
      <c r="K112">
        <f t="shared" si="12"/>
        <v>43404.5</v>
      </c>
      <c r="L112">
        <f t="shared" si="13"/>
        <v>42315</v>
      </c>
      <c r="M112" s="10">
        <f t="shared" si="14"/>
        <v>42859.75</v>
      </c>
      <c r="N112" s="10">
        <f t="shared" si="15"/>
        <v>544.75</v>
      </c>
      <c r="O112" s="3"/>
      <c r="P112" s="3"/>
      <c r="Q112" s="3"/>
      <c r="R112" s="3"/>
      <c r="S112" s="3"/>
      <c r="T112" s="3"/>
      <c r="U112" s="3"/>
    </row>
    <row r="113" spans="1:21">
      <c r="A113" t="s">
        <v>2078</v>
      </c>
      <c r="B113">
        <v>43050</v>
      </c>
      <c r="C113">
        <v>400</v>
      </c>
      <c r="E113" t="s">
        <v>1880</v>
      </c>
      <c r="F113">
        <v>-41218.5</v>
      </c>
      <c r="G113">
        <v>-40556.5</v>
      </c>
      <c r="H113">
        <v>-41364</v>
      </c>
      <c r="I113">
        <v>-40432.5</v>
      </c>
      <c r="K113">
        <f t="shared" si="12"/>
        <v>43168.5</v>
      </c>
      <c r="L113">
        <f t="shared" si="13"/>
        <v>42506.5</v>
      </c>
      <c r="M113" s="10">
        <f t="shared" si="14"/>
        <v>42837.5</v>
      </c>
      <c r="N113" s="10">
        <f t="shared" si="15"/>
        <v>331</v>
      </c>
      <c r="O113" s="3"/>
      <c r="P113" s="3"/>
      <c r="Q113" s="3"/>
      <c r="R113" s="3"/>
      <c r="S113" s="3"/>
      <c r="T113" s="3"/>
      <c r="U113" s="3"/>
    </row>
    <row r="114" spans="1:21">
      <c r="A114" t="s">
        <v>2080</v>
      </c>
      <c r="B114">
        <v>43910</v>
      </c>
      <c r="C114">
        <v>450</v>
      </c>
      <c r="E114" t="s">
        <v>2013</v>
      </c>
      <c r="F114">
        <v>-41404.5</v>
      </c>
      <c r="G114">
        <v>-40334.5</v>
      </c>
      <c r="H114">
        <v>-42231</v>
      </c>
      <c r="I114">
        <v>-39461</v>
      </c>
      <c r="K114">
        <f t="shared" si="12"/>
        <v>43354.5</v>
      </c>
      <c r="L114">
        <f t="shared" si="13"/>
        <v>42284.5</v>
      </c>
      <c r="M114" s="10">
        <f t="shared" si="14"/>
        <v>42819.5</v>
      </c>
      <c r="N114" s="10">
        <f t="shared" si="15"/>
        <v>535</v>
      </c>
      <c r="O114" s="3"/>
      <c r="P114" s="3"/>
      <c r="Q114" s="3"/>
      <c r="R114" s="3"/>
      <c r="S114" s="3"/>
      <c r="T114" s="3"/>
      <c r="U114" s="3"/>
    </row>
    <row r="115" spans="1:21">
      <c r="A115" t="s">
        <v>2082</v>
      </c>
      <c r="B115">
        <v>44720</v>
      </c>
      <c r="C115">
        <v>700</v>
      </c>
      <c r="E115" t="s">
        <v>1957</v>
      </c>
      <c r="F115">
        <v>-41404.5</v>
      </c>
      <c r="G115">
        <v>-40318.5</v>
      </c>
      <c r="H115">
        <v>-42225</v>
      </c>
      <c r="I115">
        <v>-39463</v>
      </c>
      <c r="K115">
        <f t="shared" si="12"/>
        <v>43354.5</v>
      </c>
      <c r="L115">
        <f t="shared" si="13"/>
        <v>42268.5</v>
      </c>
      <c r="M115" s="10">
        <f t="shared" si="14"/>
        <v>42811.5</v>
      </c>
      <c r="N115" s="10">
        <f t="shared" si="15"/>
        <v>543</v>
      </c>
      <c r="O115" s="3"/>
      <c r="P115" s="3"/>
      <c r="Q115" s="3"/>
      <c r="R115" s="3"/>
      <c r="S115" s="3"/>
      <c r="T115" s="3"/>
      <c r="U115" s="3"/>
    </row>
    <row r="116" spans="1:21">
      <c r="A116" t="s">
        <v>2084</v>
      </c>
      <c r="B116">
        <v>43720</v>
      </c>
      <c r="C116">
        <v>450</v>
      </c>
      <c r="E116" t="s">
        <v>2011</v>
      </c>
      <c r="F116">
        <v>-41399.5</v>
      </c>
      <c r="G116">
        <v>-40310</v>
      </c>
      <c r="H116">
        <v>-42174.5</v>
      </c>
      <c r="I116">
        <v>-39456.5</v>
      </c>
      <c r="K116">
        <f t="shared" si="12"/>
        <v>43349.5</v>
      </c>
      <c r="L116">
        <f t="shared" si="13"/>
        <v>42260</v>
      </c>
      <c r="M116" s="10">
        <f t="shared" si="14"/>
        <v>42804.75</v>
      </c>
      <c r="N116" s="10">
        <f t="shared" si="15"/>
        <v>544.75</v>
      </c>
      <c r="O116" s="3"/>
      <c r="P116" s="3"/>
      <c r="Q116" s="3"/>
      <c r="R116" s="3"/>
      <c r="S116" s="3"/>
      <c r="T116" s="3"/>
      <c r="U116" s="3"/>
    </row>
    <row r="117" spans="1:21">
      <c r="A117" t="s">
        <v>2086</v>
      </c>
      <c r="B117">
        <v>42930</v>
      </c>
      <c r="C117">
        <v>450</v>
      </c>
      <c r="E117" t="s">
        <v>1874</v>
      </c>
      <c r="F117">
        <v>-41169.5</v>
      </c>
      <c r="G117">
        <v>-40518</v>
      </c>
      <c r="H117">
        <v>-41343.5</v>
      </c>
      <c r="I117">
        <v>-40406</v>
      </c>
      <c r="K117">
        <f t="shared" si="12"/>
        <v>43119.5</v>
      </c>
      <c r="L117">
        <f t="shared" si="13"/>
        <v>42468</v>
      </c>
      <c r="M117" s="10">
        <f t="shared" si="14"/>
        <v>42793.75</v>
      </c>
      <c r="N117" s="10">
        <f t="shared" si="15"/>
        <v>325.75</v>
      </c>
      <c r="O117" s="3"/>
      <c r="P117" s="3"/>
      <c r="Q117" s="3"/>
      <c r="R117" s="3"/>
      <c r="S117" s="3"/>
      <c r="T117" s="3"/>
      <c r="U117" s="3"/>
    </row>
    <row r="118" spans="1:21">
      <c r="A118" t="s">
        <v>2088</v>
      </c>
      <c r="B118">
        <v>47400</v>
      </c>
      <c r="C118">
        <v>650</v>
      </c>
      <c r="E118" t="s">
        <v>2007</v>
      </c>
      <c r="F118">
        <v>-41369.5</v>
      </c>
      <c r="G118">
        <v>-40259</v>
      </c>
      <c r="H118">
        <v>-42057.5</v>
      </c>
      <c r="I118">
        <v>-39303.5</v>
      </c>
      <c r="K118">
        <f t="shared" si="12"/>
        <v>43319.5</v>
      </c>
      <c r="L118">
        <f t="shared" si="13"/>
        <v>42209</v>
      </c>
      <c r="M118" s="10">
        <f t="shared" si="14"/>
        <v>42764.25</v>
      </c>
      <c r="N118" s="10">
        <f t="shared" si="15"/>
        <v>555.25</v>
      </c>
      <c r="O118" s="3"/>
      <c r="P118" s="3"/>
      <c r="Q118" s="3"/>
      <c r="R118" s="3"/>
      <c r="S118" s="3"/>
      <c r="T118" s="3"/>
      <c r="U118" s="3"/>
    </row>
    <row r="119" spans="1:21">
      <c r="A119" t="s">
        <v>2090</v>
      </c>
      <c r="B119">
        <v>42690</v>
      </c>
      <c r="C119">
        <v>500</v>
      </c>
      <c r="E119" t="s">
        <v>1866</v>
      </c>
      <c r="F119">
        <v>-41955</v>
      </c>
      <c r="G119">
        <v>-39662.5</v>
      </c>
      <c r="H119">
        <v>-43130.5</v>
      </c>
      <c r="I119">
        <v>-39459</v>
      </c>
      <c r="K119">
        <f t="shared" si="12"/>
        <v>43905</v>
      </c>
      <c r="L119">
        <f t="shared" si="13"/>
        <v>41612.5</v>
      </c>
      <c r="M119" s="10">
        <f t="shared" si="14"/>
        <v>42758.75</v>
      </c>
      <c r="N119" s="10">
        <f t="shared" si="15"/>
        <v>1146.25</v>
      </c>
      <c r="O119" s="3"/>
      <c r="P119" s="3"/>
      <c r="Q119" s="3"/>
      <c r="R119" s="3"/>
      <c r="S119" s="3"/>
      <c r="T119" s="3"/>
      <c r="U119" s="3"/>
    </row>
    <row r="120" spans="1:21">
      <c r="A120" t="s">
        <v>2092</v>
      </c>
      <c r="B120">
        <v>39100</v>
      </c>
      <c r="C120">
        <v>1300</v>
      </c>
      <c r="E120" t="s">
        <v>1892</v>
      </c>
      <c r="F120">
        <v>-41359.5</v>
      </c>
      <c r="G120">
        <v>-40257</v>
      </c>
      <c r="H120">
        <v>-42027</v>
      </c>
      <c r="I120">
        <v>-39307</v>
      </c>
      <c r="K120">
        <f t="shared" si="12"/>
        <v>43309.5</v>
      </c>
      <c r="L120">
        <f t="shared" si="13"/>
        <v>42207</v>
      </c>
      <c r="M120" s="10">
        <f t="shared" si="14"/>
        <v>42758.25</v>
      </c>
      <c r="N120" s="10">
        <f t="shared" si="15"/>
        <v>551.25</v>
      </c>
      <c r="O120" s="3"/>
      <c r="P120" s="3"/>
      <c r="Q120" s="3"/>
      <c r="R120" s="3"/>
      <c r="S120" s="3"/>
      <c r="T120" s="3"/>
      <c r="U120" s="3"/>
    </row>
    <row r="121" spans="1:21">
      <c r="A121" t="s">
        <v>2094</v>
      </c>
      <c r="B121">
        <v>42700</v>
      </c>
      <c r="C121">
        <v>900</v>
      </c>
      <c r="E121" t="s">
        <v>2015</v>
      </c>
      <c r="F121">
        <v>-41340.5</v>
      </c>
      <c r="G121">
        <v>-40239.5</v>
      </c>
      <c r="H121">
        <v>-41990.5</v>
      </c>
      <c r="I121">
        <v>-39286</v>
      </c>
      <c r="K121">
        <f t="shared" si="12"/>
        <v>43290.5</v>
      </c>
      <c r="L121">
        <f t="shared" si="13"/>
        <v>42189.5</v>
      </c>
      <c r="M121" s="10">
        <f t="shared" si="14"/>
        <v>42740</v>
      </c>
      <c r="N121" s="10">
        <f t="shared" si="15"/>
        <v>550.5</v>
      </c>
      <c r="O121" s="3"/>
      <c r="P121" s="3"/>
      <c r="Q121" s="3"/>
      <c r="R121" s="3"/>
      <c r="S121" s="3"/>
      <c r="T121" s="3"/>
      <c r="U121" s="3"/>
    </row>
    <row r="122" spans="1:21">
      <c r="A122" t="s">
        <v>2096</v>
      </c>
      <c r="B122">
        <v>40400</v>
      </c>
      <c r="C122">
        <v>1600</v>
      </c>
      <c r="E122" t="s">
        <v>2019</v>
      </c>
      <c r="F122">
        <v>-41290</v>
      </c>
      <c r="G122">
        <v>-39702</v>
      </c>
      <c r="H122">
        <v>-41931</v>
      </c>
      <c r="I122">
        <v>-39243.5</v>
      </c>
      <c r="K122">
        <f t="shared" si="12"/>
        <v>43240</v>
      </c>
      <c r="L122">
        <f t="shared" si="13"/>
        <v>41652</v>
      </c>
      <c r="M122" s="10">
        <f t="shared" si="14"/>
        <v>42446</v>
      </c>
      <c r="N122" s="10">
        <f t="shared" si="15"/>
        <v>794</v>
      </c>
      <c r="O122" s="3"/>
      <c r="P122" s="3"/>
      <c r="Q122" s="3"/>
      <c r="R122" s="3"/>
      <c r="S122" s="3"/>
      <c r="T122" s="3"/>
      <c r="U122" s="3"/>
    </row>
    <row r="123" spans="1:21">
      <c r="A123" t="s">
        <v>2098</v>
      </c>
      <c r="B123">
        <v>52700</v>
      </c>
      <c r="C123">
        <v>2000</v>
      </c>
      <c r="E123" t="s">
        <v>1931</v>
      </c>
      <c r="F123">
        <v>-41262.5</v>
      </c>
      <c r="G123">
        <v>-39663.5</v>
      </c>
      <c r="H123">
        <v>-41538.5</v>
      </c>
      <c r="I123">
        <v>-39232</v>
      </c>
      <c r="K123">
        <f t="shared" si="12"/>
        <v>43212.5</v>
      </c>
      <c r="L123">
        <f t="shared" si="13"/>
        <v>41613.5</v>
      </c>
      <c r="M123" s="10">
        <f t="shared" si="14"/>
        <v>42413</v>
      </c>
      <c r="N123" s="10">
        <f t="shared" si="15"/>
        <v>799.5</v>
      </c>
      <c r="O123" s="3"/>
      <c r="P123" s="3"/>
      <c r="Q123" s="3"/>
      <c r="R123" s="3"/>
      <c r="S123" s="3"/>
      <c r="T123" s="3"/>
      <c r="U123" s="3"/>
    </row>
    <row r="124" spans="1:21">
      <c r="A124" t="s">
        <v>2100</v>
      </c>
      <c r="B124">
        <v>45100</v>
      </c>
      <c r="C124">
        <v>1000</v>
      </c>
      <c r="E124" t="s">
        <v>1949</v>
      </c>
      <c r="F124">
        <v>-41212</v>
      </c>
      <c r="G124">
        <v>-39637.5</v>
      </c>
      <c r="H124">
        <v>-41424.5</v>
      </c>
      <c r="I124">
        <v>-39270.5</v>
      </c>
      <c r="K124">
        <f t="shared" si="12"/>
        <v>43162</v>
      </c>
      <c r="L124">
        <f t="shared" si="13"/>
        <v>41587.5</v>
      </c>
      <c r="M124" s="10">
        <f t="shared" si="14"/>
        <v>42374.75</v>
      </c>
      <c r="N124" s="10">
        <f t="shared" si="15"/>
        <v>787.25</v>
      </c>
      <c r="O124" s="3"/>
      <c r="P124" s="3"/>
      <c r="Q124" s="3"/>
      <c r="R124" s="3"/>
      <c r="S124" s="3"/>
      <c r="T124" s="3"/>
      <c r="U124" s="3"/>
    </row>
    <row r="125" spans="1:21">
      <c r="A125" t="s">
        <v>2103</v>
      </c>
      <c r="B125">
        <v>47000</v>
      </c>
      <c r="C125">
        <v>1700</v>
      </c>
      <c r="E125" t="s">
        <v>2009</v>
      </c>
      <c r="F125">
        <v>-40940.5</v>
      </c>
      <c r="G125">
        <v>-39612</v>
      </c>
      <c r="H125">
        <v>-41376.5</v>
      </c>
      <c r="I125">
        <v>-39272.5</v>
      </c>
      <c r="K125">
        <f t="shared" si="12"/>
        <v>42890.5</v>
      </c>
      <c r="L125">
        <f t="shared" si="13"/>
        <v>41562</v>
      </c>
      <c r="M125" s="10">
        <f t="shared" si="14"/>
        <v>42226.25</v>
      </c>
      <c r="N125" s="10">
        <f t="shared" si="15"/>
        <v>664.25</v>
      </c>
      <c r="O125" s="3"/>
      <c r="P125" s="3"/>
      <c r="Q125" s="3"/>
      <c r="R125" s="3"/>
      <c r="S125" s="3"/>
      <c r="T125" s="3"/>
      <c r="U125" s="3"/>
    </row>
    <row r="126" spans="1:21">
      <c r="A126" t="s">
        <v>2105</v>
      </c>
      <c r="B126">
        <v>48600</v>
      </c>
      <c r="C126">
        <v>1000</v>
      </c>
      <c r="E126" t="s">
        <v>2005</v>
      </c>
      <c r="F126">
        <v>-40930</v>
      </c>
      <c r="G126">
        <v>-39616</v>
      </c>
      <c r="H126">
        <v>-41338</v>
      </c>
      <c r="I126">
        <v>-39276</v>
      </c>
      <c r="K126">
        <f t="shared" si="12"/>
        <v>42880</v>
      </c>
      <c r="L126">
        <f t="shared" si="13"/>
        <v>41566</v>
      </c>
      <c r="M126" s="10">
        <f t="shared" si="14"/>
        <v>42223</v>
      </c>
      <c r="N126" s="10">
        <f t="shared" si="15"/>
        <v>657</v>
      </c>
      <c r="O126" s="3"/>
      <c r="P126" s="3"/>
      <c r="Q126" s="3"/>
      <c r="R126" s="3"/>
      <c r="S126" s="3"/>
      <c r="T126" s="3"/>
      <c r="U126" s="3"/>
    </row>
    <row r="127" spans="1:21">
      <c r="A127" t="s">
        <v>2107</v>
      </c>
      <c r="B127">
        <v>45000</v>
      </c>
      <c r="C127">
        <v>750</v>
      </c>
      <c r="E127" t="s">
        <v>1963</v>
      </c>
      <c r="F127">
        <v>-40912</v>
      </c>
      <c r="G127">
        <v>-39598.5</v>
      </c>
      <c r="H127">
        <v>-41530.5</v>
      </c>
      <c r="I127">
        <v>-39069</v>
      </c>
      <c r="K127">
        <f t="shared" si="12"/>
        <v>42862</v>
      </c>
      <c r="L127">
        <f t="shared" si="13"/>
        <v>41548.5</v>
      </c>
      <c r="M127" s="10">
        <f t="shared" si="14"/>
        <v>42205.25</v>
      </c>
      <c r="N127" s="10">
        <f t="shared" si="15"/>
        <v>656.75</v>
      </c>
      <c r="O127" s="3"/>
      <c r="P127" s="3"/>
      <c r="Q127" s="3"/>
      <c r="R127" s="3"/>
      <c r="S127" s="3"/>
      <c r="T127" s="3"/>
      <c r="U127" s="3"/>
    </row>
    <row r="128" spans="1:21">
      <c r="A128" t="s">
        <v>2110</v>
      </c>
      <c r="B128">
        <v>44200</v>
      </c>
      <c r="C128">
        <v>800</v>
      </c>
      <c r="E128" t="s">
        <v>1953</v>
      </c>
      <c r="F128">
        <v>-40891</v>
      </c>
      <c r="G128">
        <v>-39584</v>
      </c>
      <c r="H128">
        <v>-41271.5</v>
      </c>
      <c r="I128">
        <v>-39214</v>
      </c>
      <c r="K128">
        <f t="shared" si="12"/>
        <v>42841</v>
      </c>
      <c r="L128">
        <f t="shared" si="13"/>
        <v>41534</v>
      </c>
      <c r="M128" s="10">
        <f t="shared" si="14"/>
        <v>42187.5</v>
      </c>
      <c r="N128" s="10">
        <f t="shared" si="15"/>
        <v>653.5</v>
      </c>
      <c r="O128" s="3"/>
      <c r="P128" s="3"/>
      <c r="Q128" s="3"/>
      <c r="R128" s="3"/>
      <c r="S128" s="3"/>
      <c r="T128" s="3"/>
      <c r="U128" s="3"/>
    </row>
    <row r="129" spans="1:23" ht="16.5">
      <c r="A129" t="s">
        <v>2112</v>
      </c>
      <c r="B129">
        <v>43350</v>
      </c>
      <c r="C129">
        <v>650</v>
      </c>
      <c r="E129" t="s">
        <v>1863</v>
      </c>
      <c r="F129">
        <v>-40903</v>
      </c>
      <c r="G129">
        <v>-39533</v>
      </c>
      <c r="H129">
        <v>-41440.5</v>
      </c>
      <c r="I129">
        <v>-39094.5</v>
      </c>
      <c r="K129">
        <f t="shared" si="12"/>
        <v>42853</v>
      </c>
      <c r="L129">
        <f t="shared" si="13"/>
        <v>41483</v>
      </c>
      <c r="M129" s="10">
        <f t="shared" si="14"/>
        <v>42168</v>
      </c>
      <c r="N129" s="10">
        <f t="shared" si="15"/>
        <v>685</v>
      </c>
      <c r="O129" s="3"/>
      <c r="P129" s="3"/>
      <c r="Q129" s="3"/>
      <c r="R129" s="3"/>
      <c r="S129" s="3"/>
      <c r="T129" s="3"/>
      <c r="U129" s="3"/>
      <c r="W129" s="13" t="s">
        <v>1864</v>
      </c>
    </row>
    <row r="130" spans="1:23">
      <c r="A130" t="s">
        <v>2114</v>
      </c>
      <c r="B130">
        <v>40720</v>
      </c>
      <c r="C130">
        <v>390</v>
      </c>
      <c r="E130" t="s">
        <v>1967</v>
      </c>
      <c r="F130">
        <v>-40472.5</v>
      </c>
      <c r="G130">
        <v>-39451.5</v>
      </c>
      <c r="H130">
        <v>-40949.5</v>
      </c>
      <c r="I130">
        <v>-39110.5</v>
      </c>
      <c r="K130">
        <f t="shared" si="12"/>
        <v>42422.5</v>
      </c>
      <c r="L130">
        <f t="shared" si="13"/>
        <v>41401.5</v>
      </c>
      <c r="M130" s="10">
        <f t="shared" si="14"/>
        <v>41912</v>
      </c>
      <c r="N130" s="10">
        <f t="shared" si="15"/>
        <v>510.5</v>
      </c>
      <c r="O130" s="3"/>
      <c r="P130" s="3"/>
      <c r="Q130" s="3"/>
      <c r="R130" s="3"/>
      <c r="S130" s="3"/>
      <c r="T130" s="3"/>
      <c r="U130" s="3"/>
    </row>
    <row r="131" spans="1:23">
      <c r="A131" t="s">
        <v>2116</v>
      </c>
      <c r="B131">
        <v>40650</v>
      </c>
      <c r="C131">
        <v>500</v>
      </c>
      <c r="E131" t="s">
        <v>2021</v>
      </c>
      <c r="F131">
        <v>-40421.5</v>
      </c>
      <c r="G131">
        <v>-39402</v>
      </c>
      <c r="H131">
        <v>-40929.5</v>
      </c>
      <c r="I131">
        <v>-39116</v>
      </c>
      <c r="K131">
        <f t="shared" ref="K131:K146" si="16">-1*(F131-1950)</f>
        <v>42371.5</v>
      </c>
      <c r="L131">
        <f t="shared" ref="L131:L146" si="17">-1*(G131-1950)</f>
        <v>41352</v>
      </c>
      <c r="M131" s="10">
        <f t="shared" ref="M131:M146" si="18">(K131+L131)/2</f>
        <v>41861.75</v>
      </c>
      <c r="N131" s="10">
        <f t="shared" ref="N131:N146" si="19">M131-L131</f>
        <v>509.75</v>
      </c>
      <c r="O131" s="3"/>
      <c r="P131" s="3"/>
      <c r="Q131" s="3"/>
      <c r="R131" s="3"/>
      <c r="S131" s="3"/>
      <c r="T131" s="3"/>
      <c r="U131" s="3"/>
    </row>
    <row r="132" spans="1:23">
      <c r="A132" t="s">
        <v>2118</v>
      </c>
      <c r="B132">
        <v>36350</v>
      </c>
      <c r="C132">
        <v>295</v>
      </c>
      <c r="E132" t="s">
        <v>2146</v>
      </c>
      <c r="F132">
        <v>-40284.5</v>
      </c>
      <c r="G132">
        <v>-39448.5</v>
      </c>
      <c r="H132">
        <v>-40887.5</v>
      </c>
      <c r="I132">
        <v>-39165</v>
      </c>
      <c r="K132">
        <f t="shared" si="16"/>
        <v>42234.5</v>
      </c>
      <c r="L132">
        <f t="shared" si="17"/>
        <v>41398.5</v>
      </c>
      <c r="M132" s="10">
        <f t="shared" si="18"/>
        <v>41816.5</v>
      </c>
      <c r="N132" s="10">
        <f t="shared" si="19"/>
        <v>418</v>
      </c>
      <c r="O132" s="3"/>
      <c r="P132" s="3"/>
      <c r="Q132" s="3"/>
      <c r="R132" s="3"/>
      <c r="S132" s="3"/>
      <c r="T132" s="3"/>
      <c r="U132" s="3"/>
    </row>
    <row r="133" spans="1:23">
      <c r="A133" t="s">
        <v>2120</v>
      </c>
      <c r="B133">
        <v>35810</v>
      </c>
      <c r="C133">
        <v>250</v>
      </c>
      <c r="E133" t="s">
        <v>2121</v>
      </c>
      <c r="F133">
        <v>-40216.5</v>
      </c>
      <c r="G133">
        <v>-39433.5</v>
      </c>
      <c r="H133">
        <v>-40319.5</v>
      </c>
      <c r="I133">
        <v>-39226.5</v>
      </c>
      <c r="K133">
        <f t="shared" si="16"/>
        <v>42166.5</v>
      </c>
      <c r="L133">
        <f t="shared" si="17"/>
        <v>41383.5</v>
      </c>
      <c r="M133" s="10">
        <f t="shared" si="18"/>
        <v>41775</v>
      </c>
      <c r="N133" s="10">
        <f t="shared" si="19"/>
        <v>391.5</v>
      </c>
      <c r="O133" s="3"/>
      <c r="P133" s="3"/>
      <c r="Q133" s="3"/>
      <c r="R133" s="3"/>
      <c r="S133" s="3"/>
      <c r="T133" s="3"/>
      <c r="U133" s="3"/>
    </row>
    <row r="134" spans="1:23">
      <c r="A134" t="s">
        <v>2122</v>
      </c>
      <c r="B134">
        <v>36250</v>
      </c>
      <c r="C134">
        <v>500</v>
      </c>
      <c r="E134" t="s">
        <v>1904</v>
      </c>
      <c r="F134">
        <v>-40407.5</v>
      </c>
      <c r="G134">
        <v>-39230.5</v>
      </c>
      <c r="H134">
        <v>-41267</v>
      </c>
      <c r="I134">
        <v>-38931.5</v>
      </c>
      <c r="K134">
        <f t="shared" si="16"/>
        <v>42357.5</v>
      </c>
      <c r="L134">
        <f t="shared" si="17"/>
        <v>41180.5</v>
      </c>
      <c r="M134" s="10">
        <f t="shared" si="18"/>
        <v>41769</v>
      </c>
      <c r="N134" s="10">
        <f t="shared" si="19"/>
        <v>588.5</v>
      </c>
      <c r="O134" s="3"/>
      <c r="P134" s="3"/>
      <c r="Q134" s="3"/>
      <c r="R134" s="3"/>
      <c r="S134" s="3"/>
      <c r="T134" s="3"/>
      <c r="U134" s="3"/>
    </row>
    <row r="135" spans="1:23">
      <c r="A135" t="s">
        <v>2124</v>
      </c>
      <c r="B135">
        <v>39640</v>
      </c>
      <c r="C135">
        <v>1000</v>
      </c>
      <c r="E135" t="s">
        <v>2055</v>
      </c>
      <c r="F135">
        <v>-40250.5</v>
      </c>
      <c r="G135">
        <v>-39297</v>
      </c>
      <c r="H135">
        <v>-40902.5</v>
      </c>
      <c r="I135">
        <v>-38995</v>
      </c>
      <c r="K135">
        <f t="shared" si="16"/>
        <v>42200.5</v>
      </c>
      <c r="L135">
        <f t="shared" si="17"/>
        <v>41247</v>
      </c>
      <c r="M135" s="10">
        <f t="shared" si="18"/>
        <v>41723.75</v>
      </c>
      <c r="N135" s="10">
        <f t="shared" si="19"/>
        <v>476.75</v>
      </c>
      <c r="O135" s="3"/>
      <c r="P135" s="3"/>
      <c r="Q135" s="3"/>
      <c r="R135" s="3"/>
      <c r="S135" s="3"/>
      <c r="T135" s="3"/>
      <c r="U135" s="3"/>
    </row>
    <row r="136" spans="1:23">
      <c r="A136" t="s">
        <v>2126</v>
      </c>
      <c r="B136">
        <v>43150</v>
      </c>
      <c r="C136">
        <v>1790</v>
      </c>
      <c r="E136" t="s">
        <v>1969</v>
      </c>
      <c r="F136">
        <v>-40253</v>
      </c>
      <c r="G136">
        <v>-39292.5</v>
      </c>
      <c r="H136">
        <v>-40904</v>
      </c>
      <c r="I136">
        <v>-38995.5</v>
      </c>
      <c r="K136">
        <f t="shared" si="16"/>
        <v>42203</v>
      </c>
      <c r="L136">
        <f t="shared" si="17"/>
        <v>41242.5</v>
      </c>
      <c r="M136" s="10">
        <f t="shared" si="18"/>
        <v>41722.75</v>
      </c>
      <c r="N136" s="10">
        <f t="shared" si="19"/>
        <v>480.25</v>
      </c>
      <c r="O136" s="3"/>
      <c r="P136" s="3"/>
      <c r="Q136" s="3"/>
      <c r="R136" s="3"/>
      <c r="S136" s="3"/>
      <c r="T136" s="3"/>
      <c r="U136" s="3"/>
    </row>
    <row r="137" spans="1:23">
      <c r="A137" t="s">
        <v>2128</v>
      </c>
      <c r="B137">
        <v>43335</v>
      </c>
      <c r="C137">
        <v>1800</v>
      </c>
      <c r="E137" t="s">
        <v>2125</v>
      </c>
      <c r="F137">
        <v>-40224.5</v>
      </c>
      <c r="G137">
        <v>-39313.5</v>
      </c>
      <c r="H137">
        <v>-40521</v>
      </c>
      <c r="I137">
        <v>-39049.5</v>
      </c>
      <c r="K137">
        <f t="shared" si="16"/>
        <v>42174.5</v>
      </c>
      <c r="L137">
        <f t="shared" si="17"/>
        <v>41263.5</v>
      </c>
      <c r="M137" s="10">
        <f t="shared" si="18"/>
        <v>41719</v>
      </c>
      <c r="N137" s="10">
        <f t="shared" si="19"/>
        <v>455.5</v>
      </c>
      <c r="O137" s="3"/>
      <c r="P137" s="3"/>
      <c r="Q137" s="3"/>
      <c r="R137" s="3"/>
      <c r="S137" s="3"/>
      <c r="T137" s="3"/>
      <c r="U137" s="3"/>
    </row>
    <row r="138" spans="1:23">
      <c r="A138" t="s">
        <v>2130</v>
      </c>
      <c r="B138">
        <v>44900</v>
      </c>
      <c r="C138">
        <v>2100</v>
      </c>
      <c r="E138" t="s">
        <v>1965</v>
      </c>
      <c r="F138">
        <v>-40201</v>
      </c>
      <c r="G138">
        <v>-39215</v>
      </c>
      <c r="H138">
        <v>-40880.5</v>
      </c>
      <c r="I138">
        <v>-38930</v>
      </c>
      <c r="K138">
        <f t="shared" si="16"/>
        <v>42151</v>
      </c>
      <c r="L138">
        <f t="shared" si="17"/>
        <v>41165</v>
      </c>
      <c r="M138" s="10">
        <f t="shared" si="18"/>
        <v>41658</v>
      </c>
      <c r="N138" s="10">
        <f t="shared" si="19"/>
        <v>493</v>
      </c>
      <c r="O138" s="3"/>
      <c r="P138" s="3"/>
      <c r="Q138" s="3"/>
      <c r="R138" s="3"/>
      <c r="S138" s="3"/>
      <c r="T138" s="3"/>
      <c r="U138" s="3"/>
    </row>
    <row r="139" spans="1:23">
      <c r="A139" t="s">
        <v>2132</v>
      </c>
      <c r="B139">
        <v>42870</v>
      </c>
      <c r="C139">
        <v>750</v>
      </c>
      <c r="D139" t="s">
        <v>2133</v>
      </c>
      <c r="E139" t="s">
        <v>2061</v>
      </c>
      <c r="F139">
        <v>-40157</v>
      </c>
      <c r="G139">
        <v>-39084.5</v>
      </c>
      <c r="H139">
        <v>-40884</v>
      </c>
      <c r="I139">
        <v>-38848.5</v>
      </c>
      <c r="K139">
        <f t="shared" si="16"/>
        <v>42107</v>
      </c>
      <c r="L139">
        <f t="shared" si="17"/>
        <v>41034.5</v>
      </c>
      <c r="M139" s="10">
        <f t="shared" si="18"/>
        <v>41570.75</v>
      </c>
      <c r="N139" s="10">
        <f t="shared" si="19"/>
        <v>536.25</v>
      </c>
      <c r="O139" s="3"/>
      <c r="P139" s="3"/>
      <c r="Q139" s="3"/>
      <c r="R139" s="3"/>
      <c r="S139" s="3"/>
      <c r="T139" s="3"/>
      <c r="U139" s="3"/>
    </row>
    <row r="140" spans="1:23">
      <c r="A140" t="s">
        <v>2135</v>
      </c>
      <c r="B140">
        <v>40800</v>
      </c>
      <c r="C140">
        <v>530</v>
      </c>
      <c r="D140" t="s">
        <v>2133</v>
      </c>
      <c r="E140" t="s">
        <v>1894</v>
      </c>
      <c r="F140">
        <v>-40151</v>
      </c>
      <c r="G140">
        <v>-39079.5</v>
      </c>
      <c r="H140">
        <v>-40874</v>
      </c>
      <c r="I140">
        <v>-38844</v>
      </c>
      <c r="K140">
        <f t="shared" si="16"/>
        <v>42101</v>
      </c>
      <c r="L140">
        <f t="shared" si="17"/>
        <v>41029.5</v>
      </c>
      <c r="M140" s="10">
        <f t="shared" si="18"/>
        <v>41565.25</v>
      </c>
      <c r="N140" s="10">
        <f t="shared" si="19"/>
        <v>535.75</v>
      </c>
      <c r="O140" s="3"/>
      <c r="P140" s="3"/>
      <c r="Q140" s="3"/>
      <c r="R140" s="3"/>
      <c r="S140" s="3"/>
      <c r="T140" s="3"/>
      <c r="U140" s="3"/>
    </row>
    <row r="141" spans="1:23">
      <c r="A141" t="s">
        <v>2137</v>
      </c>
      <c r="B141">
        <v>42690</v>
      </c>
      <c r="C141">
        <v>750</v>
      </c>
      <c r="D141" t="s">
        <v>2138</v>
      </c>
      <c r="E141" t="s">
        <v>2025</v>
      </c>
      <c r="F141">
        <v>-40112</v>
      </c>
      <c r="G141">
        <v>-39071</v>
      </c>
      <c r="H141">
        <v>-40359.5</v>
      </c>
      <c r="I141">
        <v>-38875</v>
      </c>
      <c r="K141">
        <f t="shared" si="16"/>
        <v>42062</v>
      </c>
      <c r="L141">
        <f t="shared" si="17"/>
        <v>41021</v>
      </c>
      <c r="M141" s="10">
        <f t="shared" si="18"/>
        <v>41541.5</v>
      </c>
      <c r="N141" s="10">
        <f t="shared" si="19"/>
        <v>520.5</v>
      </c>
      <c r="O141" s="3"/>
      <c r="P141" s="3"/>
      <c r="Q141" s="3"/>
      <c r="R141" s="3"/>
      <c r="S141" s="3"/>
      <c r="T141" s="3"/>
      <c r="U141" s="3"/>
    </row>
    <row r="142" spans="1:23">
      <c r="A142" t="s">
        <v>2139</v>
      </c>
      <c r="B142">
        <v>41780</v>
      </c>
      <c r="C142">
        <v>600</v>
      </c>
      <c r="D142" t="s">
        <v>2138</v>
      </c>
      <c r="E142" t="s">
        <v>2123</v>
      </c>
      <c r="F142">
        <v>-40024</v>
      </c>
      <c r="G142">
        <v>-39136.5</v>
      </c>
      <c r="H142">
        <v>-40123</v>
      </c>
      <c r="I142">
        <v>-38966</v>
      </c>
      <c r="K142">
        <f t="shared" si="16"/>
        <v>41974</v>
      </c>
      <c r="L142">
        <f t="shared" si="17"/>
        <v>41086.5</v>
      </c>
      <c r="M142" s="10">
        <f t="shared" si="18"/>
        <v>41530.25</v>
      </c>
      <c r="N142" s="10">
        <f t="shared" si="19"/>
        <v>443.75</v>
      </c>
      <c r="O142" s="3"/>
      <c r="P142" s="3"/>
      <c r="Q142" s="3"/>
      <c r="R142" s="3"/>
      <c r="S142" s="3"/>
      <c r="T142" s="3"/>
      <c r="U142" s="3"/>
    </row>
    <row r="143" spans="1:23">
      <c r="A143" t="s">
        <v>2140</v>
      </c>
      <c r="B143">
        <v>40280</v>
      </c>
      <c r="C143">
        <v>550</v>
      </c>
      <c r="D143" t="s">
        <v>2141</v>
      </c>
      <c r="E143" t="s">
        <v>1889</v>
      </c>
      <c r="F143">
        <v>-40065</v>
      </c>
      <c r="G143">
        <v>-38999</v>
      </c>
      <c r="H143">
        <v>-40328</v>
      </c>
      <c r="I143">
        <v>-38827.5</v>
      </c>
      <c r="K143">
        <f t="shared" si="16"/>
        <v>42015</v>
      </c>
      <c r="L143">
        <f t="shared" si="17"/>
        <v>40949</v>
      </c>
      <c r="M143" s="10">
        <f t="shared" si="18"/>
        <v>41482</v>
      </c>
      <c r="N143" s="10">
        <f t="shared" si="19"/>
        <v>533</v>
      </c>
      <c r="O143" s="3"/>
      <c r="P143" s="3"/>
      <c r="Q143" s="3"/>
      <c r="R143" s="3"/>
      <c r="S143" s="3"/>
      <c r="T143" s="3"/>
      <c r="U143" s="3"/>
      <c r="V143" t="s">
        <v>1890</v>
      </c>
    </row>
    <row r="144" spans="1:23">
      <c r="A144" t="s">
        <v>2142</v>
      </c>
      <c r="B144">
        <v>40710</v>
      </c>
      <c r="C144">
        <v>510</v>
      </c>
      <c r="D144" t="s">
        <v>2141</v>
      </c>
      <c r="E144" t="s">
        <v>1886</v>
      </c>
      <c r="F144">
        <v>-40065</v>
      </c>
      <c r="G144">
        <v>-38996</v>
      </c>
      <c r="H144">
        <v>-40336.5</v>
      </c>
      <c r="I144">
        <v>-38817</v>
      </c>
      <c r="K144">
        <f t="shared" si="16"/>
        <v>42015</v>
      </c>
      <c r="L144">
        <f t="shared" si="17"/>
        <v>40946</v>
      </c>
      <c r="M144" s="10">
        <f t="shared" si="18"/>
        <v>41480.5</v>
      </c>
      <c r="N144" s="10">
        <f t="shared" si="19"/>
        <v>534.5</v>
      </c>
      <c r="O144" s="3"/>
      <c r="P144" s="3"/>
      <c r="Q144" s="3"/>
      <c r="R144" s="3"/>
      <c r="S144" s="3"/>
      <c r="T144" s="3"/>
      <c r="U144" s="3"/>
      <c r="V144" t="s">
        <v>1887</v>
      </c>
    </row>
    <row r="145" spans="1:22">
      <c r="A145" t="s">
        <v>2143</v>
      </c>
      <c r="B145">
        <v>43700</v>
      </c>
      <c r="C145">
        <v>800</v>
      </c>
      <c r="D145" t="s">
        <v>2144</v>
      </c>
      <c r="E145" t="s">
        <v>1886</v>
      </c>
      <c r="F145">
        <v>-40064</v>
      </c>
      <c r="G145">
        <v>-38996.5</v>
      </c>
      <c r="H145">
        <v>-40339.5</v>
      </c>
      <c r="I145">
        <v>-38815.5</v>
      </c>
      <c r="K145">
        <f t="shared" si="16"/>
        <v>42014</v>
      </c>
      <c r="L145">
        <f t="shared" si="17"/>
        <v>40946.5</v>
      </c>
      <c r="M145" s="10">
        <f t="shared" si="18"/>
        <v>41480.25</v>
      </c>
      <c r="N145" s="10">
        <f t="shared" si="19"/>
        <v>533.75</v>
      </c>
      <c r="O145" s="3"/>
      <c r="P145" s="3"/>
      <c r="Q145" s="3"/>
      <c r="R145" s="3"/>
      <c r="S145" s="3"/>
      <c r="T145" s="3"/>
      <c r="U145" s="3"/>
      <c r="V145" t="s">
        <v>1887</v>
      </c>
    </row>
    <row r="146" spans="1:22">
      <c r="A146" t="s">
        <v>2145</v>
      </c>
      <c r="B146">
        <v>44300</v>
      </c>
      <c r="C146">
        <v>1200</v>
      </c>
      <c r="D146" s="4" t="s">
        <v>2144</v>
      </c>
      <c r="E146" t="s">
        <v>1876</v>
      </c>
      <c r="F146">
        <v>-39496</v>
      </c>
      <c r="G146">
        <v>-39058.5</v>
      </c>
      <c r="H146">
        <v>-39951</v>
      </c>
      <c r="I146">
        <v>-38867</v>
      </c>
      <c r="K146">
        <f t="shared" si="16"/>
        <v>41446</v>
      </c>
      <c r="L146">
        <f t="shared" si="17"/>
        <v>41008.5</v>
      </c>
      <c r="M146" s="10">
        <f t="shared" si="18"/>
        <v>41227.25</v>
      </c>
      <c r="N146" s="10">
        <f t="shared" si="19"/>
        <v>218.75</v>
      </c>
      <c r="O146" s="12">
        <f>M146-2*N146</f>
        <v>40789.75</v>
      </c>
      <c r="P146" s="12">
        <f>M146+2*N146</f>
        <v>41664.75</v>
      </c>
      <c r="Q146" s="3"/>
      <c r="R146" s="3"/>
      <c r="S146" s="3"/>
      <c r="T146" s="3"/>
      <c r="U146" s="3"/>
    </row>
    <row r="147" spans="1:22">
      <c r="A147" t="s">
        <v>2147</v>
      </c>
      <c r="B147">
        <v>43700</v>
      </c>
      <c r="C147">
        <v>1400</v>
      </c>
      <c r="D147" s="4" t="s">
        <v>2148</v>
      </c>
      <c r="E147" t="s">
        <v>409</v>
      </c>
      <c r="F147">
        <v>-39260.5</v>
      </c>
      <c r="G147">
        <v>-38869.5</v>
      </c>
      <c r="H147">
        <v>-39458.5</v>
      </c>
      <c r="I147">
        <v>-38645</v>
      </c>
      <c r="K147">
        <f t="shared" ref="K147:L147" si="20">-1*(F147-1950)</f>
        <v>41210.5</v>
      </c>
      <c r="L147">
        <f t="shared" si="20"/>
        <v>40819.5</v>
      </c>
      <c r="M147" s="3">
        <f t="shared" ref="M147" si="21">(K147+L147)/2</f>
        <v>41015</v>
      </c>
      <c r="N147" s="3">
        <f t="shared" ref="N147" si="22">M147-L147</f>
        <v>195.5</v>
      </c>
      <c r="O147" s="1"/>
      <c r="P147" s="1"/>
      <c r="Q147" s="3"/>
      <c r="R147" s="3"/>
      <c r="S147" s="3"/>
      <c r="T147" s="3"/>
      <c r="U147" s="3"/>
      <c r="V147" t="s">
        <v>2149</v>
      </c>
    </row>
    <row r="148" spans="1:22">
      <c r="A148" t="s">
        <v>2150</v>
      </c>
      <c r="B148">
        <v>44100</v>
      </c>
      <c r="C148">
        <v>1300</v>
      </c>
      <c r="D148" s="4" t="s">
        <v>2148</v>
      </c>
    </row>
    <row r="149" spans="1:22">
      <c r="A149" t="s">
        <v>2151</v>
      </c>
      <c r="B149">
        <v>8.6400000000000001E-3</v>
      </c>
      <c r="C149">
        <v>1E-3</v>
      </c>
      <c r="D149" s="4" t="s">
        <v>2152</v>
      </c>
    </row>
    <row r="150" spans="1:22">
      <c r="A150" t="s">
        <v>2153</v>
      </c>
      <c r="B150">
        <v>8.5900000000000004E-3</v>
      </c>
      <c r="C150">
        <v>1.0300000000000001E-3</v>
      </c>
      <c r="D150" s="4" t="s">
        <v>2152</v>
      </c>
    </row>
    <row r="151" spans="1:22">
      <c r="A151" t="s">
        <v>2154</v>
      </c>
      <c r="B151">
        <v>1.1339999999999999E-2</v>
      </c>
      <c r="C151">
        <v>1.01E-3</v>
      </c>
      <c r="D151" s="4" t="s">
        <v>2155</v>
      </c>
    </row>
    <row r="152" spans="1:22">
      <c r="A152" t="s">
        <v>2156</v>
      </c>
      <c r="B152">
        <v>1.0189999999999999E-2</v>
      </c>
      <c r="C152">
        <v>9.8999999999999999E-4</v>
      </c>
      <c r="D152" s="4" t="s">
        <v>2155</v>
      </c>
    </row>
  </sheetData>
  <sortState xmlns:xlrd2="http://schemas.microsoft.com/office/spreadsheetml/2017/richdata2" ref="E3:W145">
    <sortCondition descending="1" ref="M3:M145"/>
  </sortState>
  <mergeCells count="1">
    <mergeCell ref="P2:S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8"/>
  <sheetViews>
    <sheetView workbookViewId="0">
      <selection activeCell="R4" sqref="R4:U4"/>
    </sheetView>
  </sheetViews>
  <sheetFormatPr defaultColWidth="11" defaultRowHeight="15.75"/>
  <cols>
    <col min="1" max="1" width="8.125" bestFit="1" customWidth="1"/>
    <col min="2" max="2" width="6.125" bestFit="1" customWidth="1"/>
    <col min="3" max="3" width="5.125" bestFit="1" customWidth="1"/>
    <col min="4" max="4" width="3.375" customWidth="1"/>
    <col min="5" max="5" width="9.8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4.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4.125" customWidth="1"/>
    <col min="18" max="20" width="6.125" bestFit="1" customWidth="1"/>
  </cols>
  <sheetData>
    <row r="1" spans="1:23">
      <c r="A1" s="2" t="s">
        <v>2715</v>
      </c>
      <c r="W1" s="22" t="s">
        <v>2530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  <c r="W2" s="37"/>
    </row>
    <row r="3" spans="1:23">
      <c r="E3" t="s">
        <v>393</v>
      </c>
      <c r="F3">
        <v>-56075.5</v>
      </c>
      <c r="G3">
        <v>-45924</v>
      </c>
      <c r="H3">
        <v>-78102.5</v>
      </c>
      <c r="I3">
        <v>-44366.5</v>
      </c>
      <c r="K3">
        <f>-1*(F3-1950)</f>
        <v>58025.5</v>
      </c>
      <c r="L3">
        <f>-1*(G3-1950)</f>
        <v>47874</v>
      </c>
      <c r="M3" s="3">
        <f>(K3+L3)/2</f>
        <v>52949.75</v>
      </c>
      <c r="N3" s="3">
        <f>M3-L3</f>
        <v>5075.75</v>
      </c>
      <c r="R3" s="8" t="s">
        <v>1855</v>
      </c>
      <c r="S3" s="8" t="s">
        <v>1856</v>
      </c>
      <c r="T3" s="8" t="s">
        <v>1857</v>
      </c>
      <c r="U3" s="8" t="s">
        <v>2</v>
      </c>
    </row>
    <row r="4" spans="1:23">
      <c r="A4" t="s">
        <v>250</v>
      </c>
      <c r="B4">
        <v>42550</v>
      </c>
      <c r="C4">
        <v>450</v>
      </c>
      <c r="E4" t="s">
        <v>670</v>
      </c>
      <c r="F4">
        <v>-44964.5</v>
      </c>
      <c r="G4">
        <v>-43265.5</v>
      </c>
      <c r="H4">
        <v>-45928</v>
      </c>
      <c r="I4">
        <v>-42270</v>
      </c>
      <c r="K4">
        <f t="shared" ref="K4:K8" si="0">-1*(F4-1950)</f>
        <v>46914.5</v>
      </c>
      <c r="L4">
        <f t="shared" ref="L4:L8" si="1">-1*(G4-1950)</f>
        <v>45215.5</v>
      </c>
      <c r="M4" s="10">
        <f t="shared" ref="M4:M8" si="2">(K4+L4)/2</f>
        <v>46065</v>
      </c>
      <c r="N4" s="10">
        <f t="shared" ref="N4:N8" si="3">M4-L4</f>
        <v>849.5</v>
      </c>
      <c r="O4" s="12">
        <f>M4-2*N4</f>
        <v>44366</v>
      </c>
      <c r="P4" s="12">
        <f>M4+2*N4</f>
        <v>47764</v>
      </c>
      <c r="R4" s="7">
        <v>46478</v>
      </c>
      <c r="S4" s="7">
        <v>36793</v>
      </c>
      <c r="T4" s="7">
        <v>42707</v>
      </c>
      <c r="U4" s="20">
        <f>(T4-S4)/2</f>
        <v>2957</v>
      </c>
      <c r="W4" s="37" t="s">
        <v>2714</v>
      </c>
    </row>
    <row r="5" spans="1:23">
      <c r="A5" t="s">
        <v>251</v>
      </c>
      <c r="B5">
        <v>45250</v>
      </c>
      <c r="C5">
        <v>700</v>
      </c>
      <c r="E5" t="s">
        <v>671</v>
      </c>
      <c r="F5">
        <v>-49177.5</v>
      </c>
      <c r="G5">
        <v>-44014.5</v>
      </c>
      <c r="H5">
        <v>-50148</v>
      </c>
      <c r="I5">
        <v>-43576</v>
      </c>
      <c r="K5">
        <f t="shared" si="0"/>
        <v>51127.5</v>
      </c>
      <c r="L5">
        <f t="shared" si="1"/>
        <v>45964.5</v>
      </c>
      <c r="M5" s="10">
        <f t="shared" si="2"/>
        <v>48546</v>
      </c>
      <c r="N5" s="10">
        <f t="shared" si="3"/>
        <v>2581.5</v>
      </c>
      <c r="W5" s="37" t="s">
        <v>2714</v>
      </c>
    </row>
    <row r="6" spans="1:23">
      <c r="A6" t="s">
        <v>252</v>
      </c>
      <c r="B6">
        <v>47900</v>
      </c>
      <c r="C6">
        <v>3000</v>
      </c>
      <c r="E6" t="s">
        <v>672</v>
      </c>
      <c r="F6">
        <v>-50394.5</v>
      </c>
      <c r="G6">
        <v>-44698.5</v>
      </c>
      <c r="H6">
        <v>-55049.5</v>
      </c>
      <c r="I6">
        <v>-43554</v>
      </c>
      <c r="K6">
        <f t="shared" si="0"/>
        <v>52344.5</v>
      </c>
      <c r="L6">
        <f t="shared" si="1"/>
        <v>46648.5</v>
      </c>
      <c r="M6" s="10">
        <f t="shared" si="2"/>
        <v>49496.5</v>
      </c>
      <c r="N6" s="10">
        <f t="shared" si="3"/>
        <v>2848</v>
      </c>
      <c r="W6" s="37" t="s">
        <v>2714</v>
      </c>
    </row>
    <row r="7" spans="1:23">
      <c r="A7" t="s">
        <v>253</v>
      </c>
      <c r="B7">
        <v>49700</v>
      </c>
      <c r="C7">
        <v>3400</v>
      </c>
      <c r="E7" t="s">
        <v>673</v>
      </c>
      <c r="F7">
        <v>-51297.5</v>
      </c>
      <c r="G7">
        <v>-45269.5</v>
      </c>
      <c r="H7">
        <v>-56183</v>
      </c>
      <c r="I7">
        <v>-43723</v>
      </c>
      <c r="K7">
        <f t="shared" si="0"/>
        <v>53247.5</v>
      </c>
      <c r="L7">
        <f t="shared" si="1"/>
        <v>47219.5</v>
      </c>
      <c r="M7" s="10">
        <f t="shared" si="2"/>
        <v>50233.5</v>
      </c>
      <c r="N7" s="10">
        <f t="shared" si="3"/>
        <v>3014</v>
      </c>
      <c r="W7" s="37" t="s">
        <v>2714</v>
      </c>
    </row>
    <row r="8" spans="1:23">
      <c r="E8" t="s">
        <v>409</v>
      </c>
      <c r="F8">
        <v>-45140</v>
      </c>
      <c r="G8">
        <v>-40072</v>
      </c>
      <c r="H8">
        <v>-46011.5</v>
      </c>
      <c r="I8">
        <v>-22368</v>
      </c>
      <c r="K8">
        <f t="shared" si="0"/>
        <v>47090</v>
      </c>
      <c r="L8">
        <f t="shared" si="1"/>
        <v>42022</v>
      </c>
      <c r="M8" s="3">
        <f t="shared" si="2"/>
        <v>44556</v>
      </c>
      <c r="N8" s="3">
        <f t="shared" si="3"/>
        <v>2534</v>
      </c>
      <c r="O8" s="1"/>
      <c r="P8" s="1"/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V13"/>
  <sheetViews>
    <sheetView workbookViewId="0">
      <selection activeCell="R4" sqref="R4:U4"/>
    </sheetView>
  </sheetViews>
  <sheetFormatPr defaultColWidth="11" defaultRowHeight="15.75"/>
  <cols>
    <col min="1" max="1" width="7.125" bestFit="1" customWidth="1"/>
    <col min="2" max="2" width="6.125" bestFit="1" customWidth="1"/>
    <col min="3" max="3" width="4.125" bestFit="1" customWidth="1"/>
    <col min="4" max="4" width="3.875" customWidth="1"/>
    <col min="5" max="5" width="9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4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3.625" customWidth="1"/>
    <col min="18" max="20" width="6.125" bestFit="1" customWidth="1"/>
  </cols>
  <sheetData>
    <row r="1" spans="1:22">
      <c r="A1" s="36" t="s">
        <v>2546</v>
      </c>
      <c r="V1" s="22" t="s">
        <v>2530</v>
      </c>
    </row>
    <row r="2" spans="1:22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  <c r="V2" s="37"/>
    </row>
    <row r="3" spans="1:22">
      <c r="E3" t="s">
        <v>393</v>
      </c>
      <c r="F3">
        <v>-39517.5</v>
      </c>
      <c r="G3">
        <v>-37110.5</v>
      </c>
      <c r="H3">
        <v>-42499</v>
      </c>
      <c r="I3">
        <v>-36352</v>
      </c>
      <c r="K3">
        <f>-1*(F3-1950)</f>
        <v>41467.5</v>
      </c>
      <c r="L3">
        <f>-1*(G3-1950)</f>
        <v>39060.5</v>
      </c>
      <c r="M3" s="3">
        <f>(K3+L3)/2</f>
        <v>40264</v>
      </c>
      <c r="N3" s="3">
        <f>M3-L3</f>
        <v>1203.5</v>
      </c>
      <c r="R3" s="8" t="s">
        <v>1855</v>
      </c>
      <c r="S3" s="8" t="s">
        <v>1856</v>
      </c>
      <c r="T3" s="8" t="s">
        <v>1857</v>
      </c>
      <c r="U3" s="8" t="s">
        <v>2</v>
      </c>
    </row>
    <row r="4" spans="1:22">
      <c r="A4" t="s">
        <v>254</v>
      </c>
      <c r="B4">
        <v>23600</v>
      </c>
      <c r="C4">
        <v>130</v>
      </c>
      <c r="E4" t="s">
        <v>674</v>
      </c>
      <c r="F4">
        <v>-25858</v>
      </c>
      <c r="G4">
        <v>-25396.5</v>
      </c>
      <c r="H4">
        <v>-26039.5</v>
      </c>
      <c r="I4">
        <v>-25203.5</v>
      </c>
      <c r="K4">
        <f t="shared" ref="K4:K13" si="0">-1*(F4-1950)</f>
        <v>27808</v>
      </c>
      <c r="L4">
        <f t="shared" ref="L4:L13" si="1">-1*(G4-1950)</f>
        <v>27346.5</v>
      </c>
      <c r="M4" s="10">
        <f t="shared" ref="M4:M13" si="2">(K4+L4)/2</f>
        <v>27577.25</v>
      </c>
      <c r="N4" s="10">
        <f t="shared" ref="N4:N13" si="3">M4-L4</f>
        <v>230.75</v>
      </c>
      <c r="O4" s="12">
        <f>M4-2*N4</f>
        <v>27115.75</v>
      </c>
      <c r="P4" s="12">
        <f>M4+2*N4</f>
        <v>28038.75</v>
      </c>
      <c r="R4" s="7">
        <v>25499</v>
      </c>
      <c r="S4" s="7">
        <v>23282</v>
      </c>
      <c r="T4" s="7">
        <v>24323</v>
      </c>
      <c r="U4" s="20">
        <f>(T4-S4)/2</f>
        <v>520.5</v>
      </c>
      <c r="V4" s="37" t="s">
        <v>2547</v>
      </c>
    </row>
    <row r="5" spans="1:22">
      <c r="A5" t="s">
        <v>255</v>
      </c>
      <c r="B5">
        <v>25780</v>
      </c>
      <c r="C5">
        <v>120</v>
      </c>
      <c r="E5" t="s">
        <v>675</v>
      </c>
      <c r="F5">
        <v>-27738</v>
      </c>
      <c r="G5">
        <v>-27211.5</v>
      </c>
      <c r="H5">
        <v>-27766.5</v>
      </c>
      <c r="I5">
        <v>-27194.5</v>
      </c>
      <c r="K5">
        <f t="shared" si="0"/>
        <v>29688</v>
      </c>
      <c r="L5">
        <f t="shared" si="1"/>
        <v>29161.5</v>
      </c>
      <c r="M5" s="10">
        <f t="shared" si="2"/>
        <v>29424.75</v>
      </c>
      <c r="N5" s="10">
        <f t="shared" si="3"/>
        <v>263.25</v>
      </c>
      <c r="V5" s="37" t="s">
        <v>2547</v>
      </c>
    </row>
    <row r="6" spans="1:22">
      <c r="A6" t="s">
        <v>256</v>
      </c>
      <c r="B6">
        <v>27580</v>
      </c>
      <c r="C6">
        <v>490</v>
      </c>
      <c r="E6" t="s">
        <v>676</v>
      </c>
      <c r="F6">
        <v>-29773</v>
      </c>
      <c r="G6">
        <v>-27985.5</v>
      </c>
      <c r="H6">
        <v>-30832</v>
      </c>
      <c r="I6">
        <v>-27933</v>
      </c>
      <c r="K6">
        <f t="shared" si="0"/>
        <v>31723</v>
      </c>
      <c r="L6">
        <f t="shared" si="1"/>
        <v>29935.5</v>
      </c>
      <c r="M6" s="10">
        <f t="shared" si="2"/>
        <v>30829.25</v>
      </c>
      <c r="N6" s="10">
        <f t="shared" si="3"/>
        <v>893.75</v>
      </c>
      <c r="V6" s="37" t="s">
        <v>2547</v>
      </c>
    </row>
    <row r="7" spans="1:22">
      <c r="A7" t="s">
        <v>257</v>
      </c>
      <c r="B7">
        <v>29000</v>
      </c>
      <c r="C7">
        <v>300</v>
      </c>
      <c r="E7" t="s">
        <v>677</v>
      </c>
      <c r="F7">
        <v>-32231.5</v>
      </c>
      <c r="G7">
        <v>-30844.5</v>
      </c>
      <c r="H7">
        <v>-32636.5</v>
      </c>
      <c r="I7">
        <v>-29564</v>
      </c>
      <c r="K7">
        <f t="shared" si="0"/>
        <v>34181.5</v>
      </c>
      <c r="L7">
        <f t="shared" si="1"/>
        <v>32794.5</v>
      </c>
      <c r="M7" s="10">
        <f t="shared" si="2"/>
        <v>33488</v>
      </c>
      <c r="N7" s="10">
        <f t="shared" si="3"/>
        <v>693.5</v>
      </c>
      <c r="V7" s="37" t="s">
        <v>2547</v>
      </c>
    </row>
    <row r="8" spans="1:22">
      <c r="A8" t="s">
        <v>258</v>
      </c>
      <c r="B8">
        <v>29200</v>
      </c>
      <c r="C8">
        <v>870</v>
      </c>
      <c r="E8" t="s">
        <v>678</v>
      </c>
      <c r="F8">
        <v>-32749.5</v>
      </c>
      <c r="G8">
        <v>-29584</v>
      </c>
      <c r="H8">
        <v>-34248</v>
      </c>
      <c r="I8">
        <v>-28380.5</v>
      </c>
      <c r="K8">
        <f t="shared" si="0"/>
        <v>34699.5</v>
      </c>
      <c r="L8">
        <f t="shared" si="1"/>
        <v>31534</v>
      </c>
      <c r="M8" s="10">
        <f t="shared" si="2"/>
        <v>33116.75</v>
      </c>
      <c r="N8" s="10">
        <f t="shared" si="3"/>
        <v>1582.75</v>
      </c>
      <c r="V8" s="37" t="s">
        <v>2547</v>
      </c>
    </row>
    <row r="9" spans="1:22">
      <c r="A9" t="s">
        <v>259</v>
      </c>
      <c r="B9">
        <v>30520</v>
      </c>
      <c r="C9">
        <v>220</v>
      </c>
      <c r="E9" t="s">
        <v>679</v>
      </c>
      <c r="F9">
        <v>-33292</v>
      </c>
      <c r="G9">
        <v>-32826</v>
      </c>
      <c r="H9">
        <v>-34259</v>
      </c>
      <c r="I9">
        <v>-32718</v>
      </c>
      <c r="K9">
        <f t="shared" si="0"/>
        <v>35242</v>
      </c>
      <c r="L9">
        <f t="shared" si="1"/>
        <v>34776</v>
      </c>
      <c r="M9" s="10">
        <f t="shared" si="2"/>
        <v>35009</v>
      </c>
      <c r="N9" s="10">
        <f t="shared" si="3"/>
        <v>233</v>
      </c>
      <c r="V9" s="37" t="s">
        <v>2547</v>
      </c>
    </row>
    <row r="10" spans="1:22">
      <c r="A10" t="s">
        <v>260</v>
      </c>
      <c r="B10">
        <v>31270</v>
      </c>
      <c r="C10">
        <v>160</v>
      </c>
      <c r="E10" t="s">
        <v>680</v>
      </c>
      <c r="F10">
        <v>-34268</v>
      </c>
      <c r="G10">
        <v>-33335.5</v>
      </c>
      <c r="H10">
        <v>-34278.5</v>
      </c>
      <c r="I10">
        <v>-33289.5</v>
      </c>
      <c r="K10">
        <f t="shared" si="0"/>
        <v>36218</v>
      </c>
      <c r="L10">
        <f t="shared" si="1"/>
        <v>35285.5</v>
      </c>
      <c r="M10" s="10">
        <f t="shared" si="2"/>
        <v>35751.75</v>
      </c>
      <c r="N10" s="10">
        <f t="shared" si="3"/>
        <v>466.25</v>
      </c>
      <c r="V10" s="37" t="s">
        <v>2547</v>
      </c>
    </row>
    <row r="11" spans="1:22">
      <c r="A11" t="s">
        <v>261</v>
      </c>
      <c r="B11">
        <v>33620</v>
      </c>
      <c r="C11">
        <v>810</v>
      </c>
      <c r="E11" t="s">
        <v>681</v>
      </c>
      <c r="F11">
        <v>-37556</v>
      </c>
      <c r="G11">
        <v>-35003.5</v>
      </c>
      <c r="H11">
        <v>-38463.5</v>
      </c>
      <c r="I11">
        <v>-34338</v>
      </c>
      <c r="K11">
        <f t="shared" si="0"/>
        <v>39506</v>
      </c>
      <c r="L11">
        <f t="shared" si="1"/>
        <v>36953.5</v>
      </c>
      <c r="M11" s="10">
        <f t="shared" si="2"/>
        <v>38229.75</v>
      </c>
      <c r="N11" s="10">
        <f t="shared" si="3"/>
        <v>1276.25</v>
      </c>
      <c r="V11" s="37" t="s">
        <v>2547</v>
      </c>
    </row>
    <row r="12" spans="1:22">
      <c r="A12" t="s">
        <v>262</v>
      </c>
      <c r="B12">
        <v>34010</v>
      </c>
      <c r="C12">
        <v>180</v>
      </c>
      <c r="E12" t="s">
        <v>682</v>
      </c>
      <c r="F12">
        <v>-37775.5</v>
      </c>
      <c r="G12">
        <v>-36740</v>
      </c>
      <c r="H12">
        <v>-38385.5</v>
      </c>
      <c r="I12">
        <v>-35943.5</v>
      </c>
      <c r="K12">
        <f t="shared" si="0"/>
        <v>39725.5</v>
      </c>
      <c r="L12">
        <f t="shared" si="1"/>
        <v>38690</v>
      </c>
      <c r="M12" s="10">
        <f t="shared" si="2"/>
        <v>39207.75</v>
      </c>
      <c r="N12" s="10">
        <f t="shared" si="3"/>
        <v>517.75</v>
      </c>
      <c r="V12" s="37" t="s">
        <v>2547</v>
      </c>
    </row>
    <row r="13" spans="1:22">
      <c r="E13" t="s">
        <v>409</v>
      </c>
      <c r="F13">
        <v>-25720</v>
      </c>
      <c r="G13">
        <v>-23871</v>
      </c>
      <c r="H13">
        <v>-26025.5</v>
      </c>
      <c r="I13">
        <v>-20601</v>
      </c>
      <c r="K13">
        <f t="shared" si="0"/>
        <v>27670</v>
      </c>
      <c r="L13">
        <f t="shared" si="1"/>
        <v>25821</v>
      </c>
      <c r="M13" s="3">
        <f t="shared" si="2"/>
        <v>26745.5</v>
      </c>
      <c r="N13" s="3">
        <f t="shared" si="3"/>
        <v>924.5</v>
      </c>
      <c r="O13" s="1"/>
      <c r="P13" s="1"/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12"/>
  <sheetViews>
    <sheetView workbookViewId="0">
      <selection activeCell="Y12" sqref="Y12"/>
    </sheetView>
  </sheetViews>
  <sheetFormatPr defaultColWidth="11" defaultRowHeight="15.75"/>
  <cols>
    <col min="1" max="1" width="11.625" bestFit="1" customWidth="1"/>
    <col min="2" max="2" width="6.125" bestFit="1" customWidth="1"/>
    <col min="3" max="3" width="5.125" bestFit="1" customWidth="1"/>
    <col min="5" max="5" width="13.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6.12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5" width="7" customWidth="1"/>
    <col min="16" max="16" width="6.875" customWidth="1"/>
    <col min="17" max="19" width="6.125" bestFit="1" customWidth="1"/>
    <col min="20" max="20" width="5.375" bestFit="1" customWidth="1"/>
  </cols>
  <sheetData>
    <row r="1" spans="1:22">
      <c r="A1" s="2" t="s">
        <v>2716</v>
      </c>
      <c r="V1" s="22" t="s">
        <v>2473</v>
      </c>
    </row>
    <row r="2" spans="1:22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</row>
    <row r="3" spans="1:22">
      <c r="E3" t="s">
        <v>393</v>
      </c>
      <c r="F3">
        <v>-61486.5</v>
      </c>
      <c r="G3">
        <v>-56739.5</v>
      </c>
      <c r="H3">
        <v>-67356.5</v>
      </c>
      <c r="I3">
        <v>-55067.5</v>
      </c>
      <c r="K3">
        <f>-1*(F3-1950)</f>
        <v>63436.5</v>
      </c>
      <c r="L3">
        <f>-1*(G3-1950)</f>
        <v>58689.5</v>
      </c>
      <c r="M3" s="3">
        <f>(K3+L3)/2</f>
        <v>61063</v>
      </c>
      <c r="N3" s="3">
        <f>M3-L3</f>
        <v>2373.5</v>
      </c>
    </row>
    <row r="4" spans="1:22">
      <c r="A4" t="s">
        <v>120</v>
      </c>
      <c r="B4">
        <v>36550</v>
      </c>
      <c r="C4">
        <v>290</v>
      </c>
      <c r="E4" t="s">
        <v>530</v>
      </c>
      <c r="F4">
        <v>-40326.5</v>
      </c>
      <c r="G4">
        <v>-39596</v>
      </c>
      <c r="H4">
        <v>-40458</v>
      </c>
      <c r="I4">
        <v>-39240.5</v>
      </c>
      <c r="K4">
        <f t="shared" ref="K4:K12" si="0">-1*(F4-1950)</f>
        <v>42276.5</v>
      </c>
      <c r="L4">
        <f t="shared" ref="L4:L12" si="1">-1*(G4-1950)</f>
        <v>41546</v>
      </c>
      <c r="M4" s="11">
        <f t="shared" ref="M4:M12" si="2">(K4+L4)/2</f>
        <v>41911.25</v>
      </c>
      <c r="N4" s="11">
        <f t="shared" ref="N4:N12" si="3">M4-L4</f>
        <v>365.25</v>
      </c>
      <c r="O4" s="12">
        <f>M4-2*N4</f>
        <v>41180.75</v>
      </c>
      <c r="P4" s="12">
        <f>M4+2*N4</f>
        <v>42641.75</v>
      </c>
      <c r="V4" s="22" t="s">
        <v>2733</v>
      </c>
    </row>
    <row r="5" spans="1:22">
      <c r="A5" t="s">
        <v>121</v>
      </c>
      <c r="B5">
        <v>46700</v>
      </c>
      <c r="C5">
        <v>1300</v>
      </c>
      <c r="E5" t="s">
        <v>531</v>
      </c>
      <c r="F5">
        <v>-53286</v>
      </c>
      <c r="G5">
        <v>-45657.5</v>
      </c>
      <c r="H5">
        <v>-53866.5</v>
      </c>
      <c r="I5">
        <v>-44940.5</v>
      </c>
      <c r="K5">
        <f t="shared" si="0"/>
        <v>55236</v>
      </c>
      <c r="L5">
        <f t="shared" si="1"/>
        <v>47607.5</v>
      </c>
      <c r="M5" s="10">
        <f t="shared" si="2"/>
        <v>51421.75</v>
      </c>
      <c r="N5" s="10">
        <f t="shared" si="3"/>
        <v>3814.25</v>
      </c>
      <c r="V5" s="22" t="s">
        <v>2733</v>
      </c>
    </row>
    <row r="6" spans="1:22">
      <c r="A6" t="s">
        <v>122</v>
      </c>
      <c r="B6">
        <v>47600</v>
      </c>
      <c r="C6">
        <v>900</v>
      </c>
      <c r="E6" t="s">
        <v>532</v>
      </c>
      <c r="F6">
        <v>-53416</v>
      </c>
      <c r="G6">
        <v>-46996.5</v>
      </c>
      <c r="H6">
        <v>-53771.5</v>
      </c>
      <c r="I6">
        <v>-45977.5</v>
      </c>
      <c r="K6">
        <f t="shared" si="0"/>
        <v>55366</v>
      </c>
      <c r="L6">
        <f t="shared" si="1"/>
        <v>48946.5</v>
      </c>
      <c r="M6" s="10">
        <f t="shared" si="2"/>
        <v>52156.25</v>
      </c>
      <c r="N6" s="10">
        <f t="shared" si="3"/>
        <v>3209.75</v>
      </c>
      <c r="Q6" s="54" t="s">
        <v>1854</v>
      </c>
      <c r="R6" s="54"/>
      <c r="S6" s="54"/>
      <c r="T6" s="54"/>
      <c r="V6" s="32" t="s">
        <v>2717</v>
      </c>
    </row>
    <row r="7" spans="1:22">
      <c r="A7" t="s">
        <v>123</v>
      </c>
      <c r="B7">
        <v>47700</v>
      </c>
      <c r="C7">
        <v>800</v>
      </c>
      <c r="E7" t="s">
        <v>533</v>
      </c>
      <c r="F7">
        <v>-53454.5</v>
      </c>
      <c r="G7">
        <v>-47162</v>
      </c>
      <c r="H7">
        <v>-53784</v>
      </c>
      <c r="I7">
        <v>-46151</v>
      </c>
      <c r="K7">
        <f t="shared" si="0"/>
        <v>55404.5</v>
      </c>
      <c r="L7">
        <f t="shared" si="1"/>
        <v>49112</v>
      </c>
      <c r="M7" s="10">
        <f t="shared" si="2"/>
        <v>52258.25</v>
      </c>
      <c r="N7" s="10">
        <f t="shared" si="3"/>
        <v>3146.25</v>
      </c>
      <c r="Q7" s="8" t="s">
        <v>1855</v>
      </c>
      <c r="R7" s="8" t="s">
        <v>1856</v>
      </c>
      <c r="S7" s="8" t="s">
        <v>1857</v>
      </c>
      <c r="T7" s="8" t="s">
        <v>2</v>
      </c>
      <c r="V7" s="22" t="s">
        <v>2733</v>
      </c>
    </row>
    <row r="8" spans="1:22">
      <c r="A8" t="s">
        <v>124</v>
      </c>
      <c r="B8">
        <v>50500</v>
      </c>
      <c r="C8">
        <v>290</v>
      </c>
      <c r="E8" t="s">
        <v>534</v>
      </c>
      <c r="F8">
        <v>-58906</v>
      </c>
      <c r="G8">
        <v>-50163.5</v>
      </c>
      <c r="H8">
        <v>-59124.5</v>
      </c>
      <c r="I8">
        <v>-49615</v>
      </c>
      <c r="K8">
        <f t="shared" si="0"/>
        <v>60856</v>
      </c>
      <c r="L8">
        <f t="shared" si="1"/>
        <v>52113.5</v>
      </c>
      <c r="M8" s="10">
        <f t="shared" si="2"/>
        <v>56484.75</v>
      </c>
      <c r="N8" s="10">
        <f t="shared" si="3"/>
        <v>4371.25</v>
      </c>
      <c r="Q8" s="7">
        <v>37603</v>
      </c>
      <c r="R8" s="7">
        <v>30544</v>
      </c>
      <c r="S8" s="7">
        <v>33123</v>
      </c>
      <c r="T8" s="20">
        <f>(S8-R8)/2</f>
        <v>1289.5</v>
      </c>
      <c r="V8" s="22" t="s">
        <v>2733</v>
      </c>
    </row>
    <row r="9" spans="1:22">
      <c r="A9" t="s">
        <v>125</v>
      </c>
      <c r="B9">
        <v>54100</v>
      </c>
      <c r="C9">
        <v>1800</v>
      </c>
      <c r="E9" t="s">
        <v>535</v>
      </c>
      <c r="F9">
        <v>-58297.5</v>
      </c>
      <c r="G9">
        <v>-54656.5</v>
      </c>
      <c r="H9">
        <v>-59522</v>
      </c>
      <c r="I9">
        <v>-50182</v>
      </c>
      <c r="K9">
        <f t="shared" si="0"/>
        <v>60247.5</v>
      </c>
      <c r="L9">
        <f t="shared" si="1"/>
        <v>56606.5</v>
      </c>
      <c r="M9" s="10">
        <f t="shared" si="2"/>
        <v>58427</v>
      </c>
      <c r="N9" s="10">
        <f t="shared" si="3"/>
        <v>1820.5</v>
      </c>
      <c r="V9" s="32" t="s">
        <v>2717</v>
      </c>
    </row>
    <row r="10" spans="1:22">
      <c r="A10" t="s">
        <v>126</v>
      </c>
      <c r="B10">
        <v>55300</v>
      </c>
      <c r="C10">
        <v>2500</v>
      </c>
      <c r="E10" t="s">
        <v>536</v>
      </c>
      <c r="F10">
        <v>-58218.5</v>
      </c>
      <c r="G10">
        <v>-55008</v>
      </c>
      <c r="H10">
        <v>-59522</v>
      </c>
      <c r="I10">
        <v>-50240</v>
      </c>
      <c r="K10">
        <f t="shared" si="0"/>
        <v>60168.5</v>
      </c>
      <c r="L10">
        <f t="shared" si="1"/>
        <v>56958</v>
      </c>
      <c r="M10" s="10">
        <f t="shared" si="2"/>
        <v>58563.25</v>
      </c>
      <c r="N10" s="10">
        <f t="shared" si="3"/>
        <v>1605.25</v>
      </c>
      <c r="V10" s="32" t="s">
        <v>2717</v>
      </c>
    </row>
    <row r="11" spans="1:22">
      <c r="A11" t="s">
        <v>127</v>
      </c>
      <c r="B11">
        <v>55700</v>
      </c>
      <c r="C11">
        <v>3000</v>
      </c>
      <c r="E11" t="s">
        <v>537</v>
      </c>
      <c r="F11">
        <v>-58245.5</v>
      </c>
      <c r="G11">
        <v>-54957</v>
      </c>
      <c r="H11">
        <v>-59522</v>
      </c>
      <c r="I11">
        <v>-50215.5</v>
      </c>
      <c r="K11">
        <f t="shared" si="0"/>
        <v>60195.5</v>
      </c>
      <c r="L11">
        <f t="shared" si="1"/>
        <v>56907</v>
      </c>
      <c r="M11" s="10">
        <f t="shared" si="2"/>
        <v>58551.25</v>
      </c>
      <c r="N11" s="10">
        <f t="shared" si="3"/>
        <v>1644.25</v>
      </c>
      <c r="V11" s="32" t="s">
        <v>2717</v>
      </c>
    </row>
    <row r="12" spans="1:22">
      <c r="E12" t="s">
        <v>409</v>
      </c>
      <c r="F12">
        <v>-40172</v>
      </c>
      <c r="G12">
        <v>-36906.5</v>
      </c>
      <c r="H12">
        <v>-40483.5</v>
      </c>
      <c r="I12">
        <v>-30940</v>
      </c>
      <c r="K12">
        <f t="shared" si="0"/>
        <v>42122</v>
      </c>
      <c r="L12">
        <f t="shared" si="1"/>
        <v>38856.5</v>
      </c>
      <c r="M12" s="3">
        <f t="shared" si="2"/>
        <v>40489.25</v>
      </c>
      <c r="N12" s="3">
        <f t="shared" si="3"/>
        <v>1632.75</v>
      </c>
      <c r="O12" s="1"/>
      <c r="P12" s="1"/>
    </row>
  </sheetData>
  <mergeCells count="1">
    <mergeCell ref="Q6:T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W22"/>
  <sheetViews>
    <sheetView workbookViewId="0">
      <selection activeCell="R9" sqref="R9"/>
    </sheetView>
  </sheetViews>
  <sheetFormatPr defaultColWidth="11" defaultRowHeight="15.75"/>
  <cols>
    <col min="1" max="1" width="14" bestFit="1" customWidth="1"/>
    <col min="2" max="2" width="6.125" bestFit="1" customWidth="1"/>
    <col min="3" max="3" width="5.125" bestFit="1" customWidth="1"/>
    <col min="4" max="4" width="3.375" customWidth="1"/>
    <col min="5" max="5" width="15.62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.37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3.5" customWidth="1"/>
    <col min="18" max="20" width="6.125" bestFit="1" customWidth="1"/>
    <col min="21" max="21" width="6.375" bestFit="1" customWidth="1"/>
  </cols>
  <sheetData>
    <row r="1" spans="1:23">
      <c r="A1" s="2" t="s">
        <v>2718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W1" t="s">
        <v>2473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</row>
    <row r="3" spans="1:23">
      <c r="E3" t="s">
        <v>393</v>
      </c>
      <c r="F3">
        <v>-53527</v>
      </c>
      <c r="G3">
        <v>-47726.5</v>
      </c>
      <c r="H3">
        <v>-57931.5</v>
      </c>
      <c r="I3">
        <v>-46275.5</v>
      </c>
      <c r="K3">
        <f>-1*(F3-1950)</f>
        <v>55477</v>
      </c>
      <c r="L3">
        <f>-1*(G3-1950)</f>
        <v>49676.5</v>
      </c>
      <c r="M3" s="3">
        <f>(K3+L3)/2</f>
        <v>52576.75</v>
      </c>
      <c r="N3" s="3">
        <f>M3-L3</f>
        <v>2900.25</v>
      </c>
      <c r="O3" s="1"/>
      <c r="P3" s="1"/>
      <c r="R3" s="8" t="s">
        <v>1855</v>
      </c>
      <c r="S3" s="8" t="s">
        <v>1856</v>
      </c>
      <c r="T3" s="8" t="s">
        <v>1857</v>
      </c>
      <c r="U3" s="8" t="s">
        <v>2</v>
      </c>
    </row>
    <row r="4" spans="1:23">
      <c r="A4" t="s">
        <v>335</v>
      </c>
      <c r="B4">
        <v>49900</v>
      </c>
      <c r="C4">
        <v>1500</v>
      </c>
      <c r="E4" t="s">
        <v>745</v>
      </c>
      <c r="F4">
        <v>-51105</v>
      </c>
      <c r="G4">
        <v>-46713</v>
      </c>
      <c r="H4">
        <v>-54012</v>
      </c>
      <c r="I4">
        <v>-45650</v>
      </c>
      <c r="K4">
        <f t="shared" ref="K4:K22" si="0">-1*(F4-1950)</f>
        <v>53055</v>
      </c>
      <c r="L4">
        <f t="shared" ref="L4:L22" si="1">-1*(G4-1950)</f>
        <v>48663</v>
      </c>
      <c r="M4" s="10">
        <f t="shared" ref="M4:M22" si="2">(K4+L4)/2</f>
        <v>50859</v>
      </c>
      <c r="N4" s="10">
        <f t="shared" ref="N4:N22" si="3">M4-L4</f>
        <v>2196</v>
      </c>
      <c r="O4" s="12">
        <f>M4-2*N4</f>
        <v>46467</v>
      </c>
      <c r="P4" s="12">
        <f>M4+2*N4</f>
        <v>55251</v>
      </c>
      <c r="R4" s="7">
        <v>66646</v>
      </c>
      <c r="S4" s="7">
        <v>50381</v>
      </c>
      <c r="T4" s="7">
        <v>58621</v>
      </c>
      <c r="U4" s="20">
        <f>(T4-S4)/2</f>
        <v>4120</v>
      </c>
      <c r="W4" s="40" t="s">
        <v>2719</v>
      </c>
    </row>
    <row r="5" spans="1:23">
      <c r="A5" t="s">
        <v>336</v>
      </c>
      <c r="B5">
        <v>46200</v>
      </c>
      <c r="C5">
        <v>1500</v>
      </c>
      <c r="E5" t="s">
        <v>746</v>
      </c>
      <c r="F5">
        <v>-49477.5</v>
      </c>
      <c r="G5">
        <v>-45134</v>
      </c>
      <c r="H5">
        <v>-51810.5</v>
      </c>
      <c r="I5">
        <v>-43596</v>
      </c>
      <c r="K5">
        <f t="shared" si="0"/>
        <v>51427.5</v>
      </c>
      <c r="L5">
        <f t="shared" si="1"/>
        <v>47084</v>
      </c>
      <c r="M5" s="10">
        <f t="shared" si="2"/>
        <v>49255.75</v>
      </c>
      <c r="N5" s="10">
        <f t="shared" si="3"/>
        <v>2171.75</v>
      </c>
      <c r="U5" s="9"/>
      <c r="W5" s="40" t="s">
        <v>2719</v>
      </c>
    </row>
    <row r="6" spans="1:23">
      <c r="A6" t="s">
        <v>337</v>
      </c>
      <c r="B6">
        <v>31890</v>
      </c>
      <c r="C6">
        <v>300</v>
      </c>
      <c r="E6" t="s">
        <v>747</v>
      </c>
      <c r="F6">
        <v>-34704</v>
      </c>
      <c r="G6">
        <v>-33918.5</v>
      </c>
      <c r="H6">
        <v>-36221</v>
      </c>
      <c r="I6">
        <v>-33291.5</v>
      </c>
      <c r="K6">
        <f t="shared" si="0"/>
        <v>36654</v>
      </c>
      <c r="L6">
        <f t="shared" si="1"/>
        <v>35868.5</v>
      </c>
      <c r="M6" s="10">
        <f t="shared" si="2"/>
        <v>36261.25</v>
      </c>
      <c r="N6" s="10">
        <f t="shared" si="3"/>
        <v>392.75</v>
      </c>
      <c r="W6" s="40" t="s">
        <v>2719</v>
      </c>
    </row>
    <row r="7" spans="1:23">
      <c r="A7" t="s">
        <v>338</v>
      </c>
      <c r="B7">
        <v>28720</v>
      </c>
      <c r="C7">
        <v>160</v>
      </c>
      <c r="E7" t="s">
        <v>748</v>
      </c>
      <c r="F7">
        <v>-31059</v>
      </c>
      <c r="G7">
        <v>-29573.5</v>
      </c>
      <c r="H7">
        <v>-32130</v>
      </c>
      <c r="I7">
        <v>-28662</v>
      </c>
      <c r="K7">
        <f t="shared" si="0"/>
        <v>33009</v>
      </c>
      <c r="L7">
        <f t="shared" si="1"/>
        <v>31523.5</v>
      </c>
      <c r="M7" s="10">
        <f t="shared" si="2"/>
        <v>32266.25</v>
      </c>
      <c r="N7" s="10">
        <f t="shared" si="3"/>
        <v>742.75</v>
      </c>
      <c r="W7" s="40" t="s">
        <v>2719</v>
      </c>
    </row>
    <row r="8" spans="1:23">
      <c r="A8" t="s">
        <v>339</v>
      </c>
      <c r="B8">
        <v>28310</v>
      </c>
      <c r="C8">
        <v>50</v>
      </c>
      <c r="E8" t="s">
        <v>749</v>
      </c>
      <c r="F8">
        <v>-30793</v>
      </c>
      <c r="G8">
        <v>-28632.5</v>
      </c>
      <c r="H8">
        <v>-30837</v>
      </c>
      <c r="I8">
        <v>-28601.5</v>
      </c>
      <c r="K8">
        <f t="shared" si="0"/>
        <v>32743</v>
      </c>
      <c r="L8">
        <f t="shared" si="1"/>
        <v>30582.5</v>
      </c>
      <c r="M8" s="10">
        <f t="shared" si="2"/>
        <v>31662.75</v>
      </c>
      <c r="N8" s="10">
        <f t="shared" si="3"/>
        <v>1080.25</v>
      </c>
      <c r="W8" s="40" t="s">
        <v>2719</v>
      </c>
    </row>
    <row r="9" spans="1:23">
      <c r="A9" t="s">
        <v>340</v>
      </c>
      <c r="B9">
        <v>27950</v>
      </c>
      <c r="C9">
        <v>140</v>
      </c>
      <c r="E9" t="s">
        <v>750</v>
      </c>
      <c r="F9">
        <v>-29773</v>
      </c>
      <c r="G9">
        <v>-28404.5</v>
      </c>
      <c r="H9">
        <v>-29970</v>
      </c>
      <c r="I9">
        <v>-28262.5</v>
      </c>
      <c r="K9">
        <f t="shared" si="0"/>
        <v>31723</v>
      </c>
      <c r="L9">
        <f t="shared" si="1"/>
        <v>30354.5</v>
      </c>
      <c r="M9" s="10">
        <f t="shared" si="2"/>
        <v>31038.75</v>
      </c>
      <c r="N9" s="10">
        <f t="shared" si="3"/>
        <v>684.25</v>
      </c>
      <c r="W9" s="40" t="s">
        <v>2719</v>
      </c>
    </row>
    <row r="10" spans="1:23">
      <c r="A10" t="s">
        <v>341</v>
      </c>
      <c r="B10">
        <v>18240</v>
      </c>
      <c r="C10">
        <v>90</v>
      </c>
      <c r="E10" t="s">
        <v>751</v>
      </c>
      <c r="F10">
        <v>-20509.5</v>
      </c>
      <c r="G10">
        <v>-19845</v>
      </c>
      <c r="H10">
        <v>-20531</v>
      </c>
      <c r="I10">
        <v>-19784</v>
      </c>
      <c r="K10">
        <f t="shared" si="0"/>
        <v>22459.5</v>
      </c>
      <c r="L10">
        <f t="shared" si="1"/>
        <v>21795</v>
      </c>
      <c r="M10" s="10">
        <f t="shared" si="2"/>
        <v>22127.25</v>
      </c>
      <c r="N10" s="10">
        <f t="shared" si="3"/>
        <v>332.25</v>
      </c>
      <c r="W10" s="40" t="s">
        <v>2719</v>
      </c>
    </row>
    <row r="11" spans="1:23">
      <c r="A11" t="s">
        <v>342</v>
      </c>
      <c r="B11">
        <v>17890</v>
      </c>
      <c r="C11">
        <v>100</v>
      </c>
      <c r="E11" t="s">
        <v>752</v>
      </c>
      <c r="F11">
        <v>-19742.5</v>
      </c>
      <c r="G11">
        <v>-19534.5</v>
      </c>
      <c r="H11">
        <v>-19852</v>
      </c>
      <c r="I11">
        <v>-19450</v>
      </c>
      <c r="K11">
        <f t="shared" si="0"/>
        <v>21692.5</v>
      </c>
      <c r="L11">
        <f t="shared" si="1"/>
        <v>21484.5</v>
      </c>
      <c r="M11" s="10">
        <f t="shared" si="2"/>
        <v>21588.5</v>
      </c>
      <c r="N11" s="10">
        <f t="shared" si="3"/>
        <v>104</v>
      </c>
      <c r="W11" s="40" t="s">
        <v>2719</v>
      </c>
    </row>
    <row r="12" spans="1:23">
      <c r="A12" t="s">
        <v>343</v>
      </c>
      <c r="B12">
        <v>16005</v>
      </c>
      <c r="C12">
        <v>65</v>
      </c>
      <c r="E12" t="s">
        <v>753</v>
      </c>
      <c r="F12">
        <v>-17272.5</v>
      </c>
      <c r="G12">
        <v>-17047.5</v>
      </c>
      <c r="H12">
        <v>-17419</v>
      </c>
      <c r="I12">
        <v>-17027</v>
      </c>
      <c r="K12">
        <f t="shared" si="0"/>
        <v>19222.5</v>
      </c>
      <c r="L12">
        <f t="shared" si="1"/>
        <v>18997.5</v>
      </c>
      <c r="M12" s="10">
        <f t="shared" si="2"/>
        <v>19110</v>
      </c>
      <c r="N12" s="10">
        <f t="shared" si="3"/>
        <v>112.5</v>
      </c>
      <c r="W12" s="40" t="s">
        <v>2719</v>
      </c>
    </row>
    <row r="13" spans="1:23">
      <c r="A13" t="s">
        <v>344</v>
      </c>
      <c r="B13">
        <v>15975</v>
      </c>
      <c r="C13">
        <v>65</v>
      </c>
      <c r="E13" t="s">
        <v>754</v>
      </c>
      <c r="F13">
        <v>-17244.5</v>
      </c>
      <c r="G13">
        <v>-17034.5</v>
      </c>
      <c r="H13">
        <v>-17405.5</v>
      </c>
      <c r="I13">
        <v>-17014.5</v>
      </c>
      <c r="K13">
        <f t="shared" si="0"/>
        <v>19194.5</v>
      </c>
      <c r="L13">
        <f t="shared" si="1"/>
        <v>18984.5</v>
      </c>
      <c r="M13" s="10">
        <f t="shared" si="2"/>
        <v>19089.5</v>
      </c>
      <c r="N13" s="10">
        <f t="shared" si="3"/>
        <v>105</v>
      </c>
      <c r="W13" s="40" t="s">
        <v>2719</v>
      </c>
    </row>
    <row r="14" spans="1:23">
      <c r="A14" t="s">
        <v>345</v>
      </c>
      <c r="B14">
        <v>15550</v>
      </c>
      <c r="C14">
        <v>90</v>
      </c>
      <c r="E14" t="s">
        <v>755</v>
      </c>
      <c r="F14">
        <v>-16866</v>
      </c>
      <c r="G14">
        <v>-16715.5</v>
      </c>
      <c r="H14">
        <v>-16968.5</v>
      </c>
      <c r="I14">
        <v>-16673.5</v>
      </c>
      <c r="K14">
        <f t="shared" si="0"/>
        <v>18816</v>
      </c>
      <c r="L14">
        <f t="shared" si="1"/>
        <v>18665.5</v>
      </c>
      <c r="M14" s="10">
        <f t="shared" si="2"/>
        <v>18740.75</v>
      </c>
      <c r="N14" s="10">
        <f t="shared" si="3"/>
        <v>75.25</v>
      </c>
      <c r="W14" s="40" t="s">
        <v>2719</v>
      </c>
    </row>
    <row r="15" spans="1:23">
      <c r="A15" t="s">
        <v>346</v>
      </c>
      <c r="B15">
        <v>13770</v>
      </c>
      <c r="C15">
        <v>55</v>
      </c>
      <c r="E15" t="s">
        <v>756</v>
      </c>
      <c r="F15">
        <v>-15405.5</v>
      </c>
      <c r="G15">
        <v>-15300</v>
      </c>
      <c r="H15">
        <v>-15418</v>
      </c>
      <c r="I15">
        <v>-15272</v>
      </c>
      <c r="K15">
        <f t="shared" si="0"/>
        <v>17355.5</v>
      </c>
      <c r="L15">
        <f t="shared" si="1"/>
        <v>17250</v>
      </c>
      <c r="M15" s="10">
        <f t="shared" si="2"/>
        <v>17302.75</v>
      </c>
      <c r="N15" s="10">
        <f t="shared" si="3"/>
        <v>52.75</v>
      </c>
      <c r="W15" s="40" t="s">
        <v>2719</v>
      </c>
    </row>
    <row r="16" spans="1:23">
      <c r="A16" t="s">
        <v>347</v>
      </c>
      <c r="B16">
        <v>12640</v>
      </c>
      <c r="C16">
        <v>75</v>
      </c>
      <c r="E16" t="s">
        <v>757</v>
      </c>
      <c r="F16">
        <v>-13144.5</v>
      </c>
      <c r="G16">
        <v>-12801</v>
      </c>
      <c r="H16">
        <v>-13197.5</v>
      </c>
      <c r="I16">
        <v>-12404.5</v>
      </c>
      <c r="K16">
        <f t="shared" si="0"/>
        <v>15094.5</v>
      </c>
      <c r="L16">
        <f t="shared" si="1"/>
        <v>14751</v>
      </c>
      <c r="M16" s="10">
        <f t="shared" si="2"/>
        <v>14922.75</v>
      </c>
      <c r="N16" s="10">
        <f t="shared" si="3"/>
        <v>171.75</v>
      </c>
      <c r="W16" s="40" t="s">
        <v>2719</v>
      </c>
    </row>
    <row r="17" spans="1:23">
      <c r="A17" t="s">
        <v>348</v>
      </c>
      <c r="B17">
        <v>12630</v>
      </c>
      <c r="C17">
        <v>60</v>
      </c>
      <c r="E17" t="s">
        <v>758</v>
      </c>
      <c r="F17">
        <v>-13121</v>
      </c>
      <c r="G17">
        <v>-12809.5</v>
      </c>
      <c r="H17">
        <v>-13174.5</v>
      </c>
      <c r="I17">
        <v>-12427</v>
      </c>
      <c r="K17">
        <f t="shared" si="0"/>
        <v>15071</v>
      </c>
      <c r="L17">
        <f t="shared" si="1"/>
        <v>14759.5</v>
      </c>
      <c r="M17" s="10">
        <f t="shared" si="2"/>
        <v>14915.25</v>
      </c>
      <c r="N17" s="10">
        <f t="shared" si="3"/>
        <v>155.75</v>
      </c>
      <c r="W17" s="40" t="s">
        <v>2719</v>
      </c>
    </row>
    <row r="18" spans="1:23">
      <c r="A18" t="s">
        <v>349</v>
      </c>
      <c r="B18">
        <v>12525</v>
      </c>
      <c r="C18">
        <v>50</v>
      </c>
      <c r="E18" t="s">
        <v>759</v>
      </c>
      <c r="F18">
        <v>-13008</v>
      </c>
      <c r="G18">
        <v>-12467</v>
      </c>
      <c r="H18">
        <v>-13099.5</v>
      </c>
      <c r="I18">
        <v>-12379.5</v>
      </c>
      <c r="K18">
        <f t="shared" si="0"/>
        <v>14958</v>
      </c>
      <c r="L18">
        <f t="shared" si="1"/>
        <v>14417</v>
      </c>
      <c r="M18" s="10">
        <f t="shared" si="2"/>
        <v>14687.5</v>
      </c>
      <c r="N18" s="10">
        <f t="shared" si="3"/>
        <v>270.5</v>
      </c>
      <c r="W18" s="40" t="s">
        <v>2719</v>
      </c>
    </row>
    <row r="19" spans="1:23">
      <c r="A19" t="s">
        <v>350</v>
      </c>
      <c r="B19">
        <v>12450</v>
      </c>
      <c r="C19">
        <v>60</v>
      </c>
      <c r="E19" t="s">
        <v>760</v>
      </c>
      <c r="F19">
        <v>-12822.5</v>
      </c>
      <c r="G19">
        <v>-12386</v>
      </c>
      <c r="H19">
        <v>-13034</v>
      </c>
      <c r="I19">
        <v>-12268.5</v>
      </c>
      <c r="K19">
        <f t="shared" si="0"/>
        <v>14772.5</v>
      </c>
      <c r="L19">
        <f t="shared" si="1"/>
        <v>14336</v>
      </c>
      <c r="M19" s="10">
        <f t="shared" si="2"/>
        <v>14554.25</v>
      </c>
      <c r="N19" s="10">
        <f t="shared" si="3"/>
        <v>218.25</v>
      </c>
      <c r="W19" s="40" t="s">
        <v>2719</v>
      </c>
    </row>
    <row r="20" spans="1:23">
      <c r="A20" t="s">
        <v>351</v>
      </c>
      <c r="B20">
        <v>12090</v>
      </c>
      <c r="C20">
        <v>80</v>
      </c>
      <c r="E20" t="s">
        <v>761</v>
      </c>
      <c r="F20">
        <v>-12095</v>
      </c>
      <c r="G20">
        <v>-11870</v>
      </c>
      <c r="H20">
        <v>-12191</v>
      </c>
      <c r="I20">
        <v>-11805</v>
      </c>
      <c r="K20">
        <f t="shared" si="0"/>
        <v>14045</v>
      </c>
      <c r="L20">
        <f t="shared" si="1"/>
        <v>13820</v>
      </c>
      <c r="M20" s="10">
        <f t="shared" si="2"/>
        <v>13932.5</v>
      </c>
      <c r="N20" s="10">
        <f t="shared" si="3"/>
        <v>112.5</v>
      </c>
      <c r="W20" s="40" t="s">
        <v>2719</v>
      </c>
    </row>
    <row r="21" spans="1:23">
      <c r="A21" t="s">
        <v>352</v>
      </c>
      <c r="B21">
        <v>11925</v>
      </c>
      <c r="C21">
        <v>70</v>
      </c>
      <c r="E21" t="s">
        <v>762</v>
      </c>
      <c r="F21">
        <v>-11878.5</v>
      </c>
      <c r="G21">
        <v>-11653</v>
      </c>
      <c r="H21">
        <v>-12025</v>
      </c>
      <c r="I21">
        <v>-11618.5</v>
      </c>
      <c r="K21">
        <f t="shared" si="0"/>
        <v>13828.5</v>
      </c>
      <c r="L21">
        <f t="shared" si="1"/>
        <v>13603</v>
      </c>
      <c r="M21" s="10">
        <f t="shared" si="2"/>
        <v>13715.75</v>
      </c>
      <c r="N21" s="10">
        <f t="shared" si="3"/>
        <v>112.75</v>
      </c>
      <c r="W21" s="40" t="s">
        <v>2719</v>
      </c>
    </row>
    <row r="22" spans="1:23">
      <c r="E22" t="s">
        <v>409</v>
      </c>
      <c r="F22">
        <v>-11855</v>
      </c>
      <c r="G22">
        <v>-9585.5</v>
      </c>
      <c r="H22">
        <v>-11991.5</v>
      </c>
      <c r="I22">
        <v>-5632.5</v>
      </c>
      <c r="K22">
        <f t="shared" si="0"/>
        <v>13805</v>
      </c>
      <c r="L22">
        <f t="shared" si="1"/>
        <v>11535.5</v>
      </c>
      <c r="M22" s="3">
        <f t="shared" si="2"/>
        <v>12670.25</v>
      </c>
      <c r="N22" s="3">
        <f t="shared" si="3"/>
        <v>1134.75</v>
      </c>
    </row>
  </sheetData>
  <sortState xmlns:xlrd2="http://schemas.microsoft.com/office/spreadsheetml/2017/richdata2" ref="A2:C19">
    <sortCondition descending="1" ref="B2:B19"/>
  </sortState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U25"/>
  <sheetViews>
    <sheetView topLeftCell="E1" workbookViewId="0">
      <selection activeCell="P3" sqref="P3:S3"/>
    </sheetView>
  </sheetViews>
  <sheetFormatPr defaultColWidth="11" defaultRowHeight="15.75"/>
  <cols>
    <col min="1" max="1" width="25" customWidth="1"/>
    <col min="2" max="2" width="6.125" bestFit="1" customWidth="1"/>
    <col min="3" max="3" width="5.125" bestFit="1" customWidth="1"/>
    <col min="5" max="5" width="17.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7.37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8" width="6.125" bestFit="1" customWidth="1"/>
    <col min="19" max="19" width="4.375" bestFit="1" customWidth="1"/>
  </cols>
  <sheetData>
    <row r="1" spans="1:21">
      <c r="A1" s="2" t="s">
        <v>2720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54" t="s">
        <v>1854</v>
      </c>
      <c r="Q1" s="54"/>
      <c r="R1" s="54"/>
      <c r="S1" s="54"/>
      <c r="U1" s="22" t="s">
        <v>2473</v>
      </c>
    </row>
    <row r="2" spans="1:21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P2" s="8" t="s">
        <v>1855</v>
      </c>
      <c r="Q2" s="8" t="s">
        <v>1856</v>
      </c>
      <c r="R2" s="8" t="s">
        <v>1857</v>
      </c>
      <c r="S2" s="8" t="s">
        <v>2</v>
      </c>
      <c r="U2" s="22"/>
    </row>
    <row r="3" spans="1:21">
      <c r="E3" t="s">
        <v>393</v>
      </c>
      <c r="F3">
        <v>-55957</v>
      </c>
      <c r="G3">
        <v>-49889.5</v>
      </c>
      <c r="H3">
        <v>-59798.5</v>
      </c>
      <c r="I3">
        <v>-49577</v>
      </c>
      <c r="K3">
        <f>-1*(F3-1950)</f>
        <v>57907</v>
      </c>
      <c r="L3">
        <f>-1*(G3-1950)</f>
        <v>51839.5</v>
      </c>
      <c r="M3" s="3">
        <f>(K3+L3)/2</f>
        <v>54873.25</v>
      </c>
      <c r="N3" s="3">
        <f>M3-L3</f>
        <v>3033.75</v>
      </c>
      <c r="P3" s="7">
        <v>13728</v>
      </c>
      <c r="Q3" s="7">
        <v>12364</v>
      </c>
      <c r="R3" s="7">
        <v>12947</v>
      </c>
      <c r="S3" s="20">
        <f>(R3-Q3)/2</f>
        <v>291.5</v>
      </c>
    </row>
    <row r="4" spans="1:21">
      <c r="A4" t="s">
        <v>391</v>
      </c>
      <c r="B4">
        <v>53900</v>
      </c>
      <c r="C4">
        <v>2300</v>
      </c>
      <c r="E4" t="s">
        <v>538</v>
      </c>
      <c r="F4">
        <v>-54732</v>
      </c>
      <c r="G4">
        <v>-49443</v>
      </c>
      <c r="H4">
        <v>-56853.5</v>
      </c>
      <c r="I4">
        <v>-49437</v>
      </c>
      <c r="K4">
        <f t="shared" ref="K4:K25" si="0">-1*(F4-1950)</f>
        <v>56682</v>
      </c>
      <c r="L4">
        <f t="shared" ref="L4:L25" si="1">-1*(G4-1950)</f>
        <v>51393</v>
      </c>
      <c r="M4" s="10">
        <f t="shared" ref="M4:M25" si="2">(K4+L4)/2</f>
        <v>54037.5</v>
      </c>
      <c r="N4" s="10">
        <f t="shared" ref="N4:N25" si="3">M4-L4</f>
        <v>2644.5</v>
      </c>
      <c r="U4" s="22" t="s">
        <v>2721</v>
      </c>
    </row>
    <row r="5" spans="1:21">
      <c r="A5" t="s">
        <v>390</v>
      </c>
      <c r="B5">
        <v>39300</v>
      </c>
      <c r="C5">
        <v>1000</v>
      </c>
      <c r="E5" t="s">
        <v>539</v>
      </c>
      <c r="F5">
        <v>-42291</v>
      </c>
      <c r="G5">
        <v>-40706</v>
      </c>
      <c r="H5">
        <v>-43289.5</v>
      </c>
      <c r="I5">
        <v>-40543.5</v>
      </c>
      <c r="K5">
        <f t="shared" si="0"/>
        <v>44241</v>
      </c>
      <c r="L5">
        <f t="shared" si="1"/>
        <v>42656</v>
      </c>
      <c r="M5" s="10">
        <f t="shared" si="2"/>
        <v>43448.5</v>
      </c>
      <c r="N5" s="10">
        <f t="shared" si="3"/>
        <v>792.5</v>
      </c>
      <c r="U5" s="22" t="s">
        <v>2721</v>
      </c>
    </row>
    <row r="6" spans="1:21">
      <c r="A6" t="s">
        <v>389</v>
      </c>
      <c r="B6">
        <v>32750</v>
      </c>
      <c r="C6">
        <v>370</v>
      </c>
      <c r="E6" t="s">
        <v>540</v>
      </c>
      <c r="F6">
        <v>-36310.5</v>
      </c>
      <c r="G6">
        <v>-34700</v>
      </c>
      <c r="H6">
        <v>-36989</v>
      </c>
      <c r="I6">
        <v>-34297</v>
      </c>
      <c r="K6">
        <f t="shared" si="0"/>
        <v>38260.5</v>
      </c>
      <c r="L6">
        <f t="shared" si="1"/>
        <v>36650</v>
      </c>
      <c r="M6" s="10">
        <f t="shared" si="2"/>
        <v>37455.25</v>
      </c>
      <c r="N6" s="10">
        <f t="shared" si="3"/>
        <v>805.25</v>
      </c>
      <c r="U6" s="22" t="s">
        <v>2721</v>
      </c>
    </row>
    <row r="7" spans="1:21">
      <c r="A7" t="s">
        <v>388</v>
      </c>
      <c r="B7">
        <v>20970</v>
      </c>
      <c r="C7">
        <v>180</v>
      </c>
      <c r="E7" t="s">
        <v>541</v>
      </c>
      <c r="F7">
        <v>-23478.5</v>
      </c>
      <c r="G7">
        <v>-22904.5</v>
      </c>
      <c r="H7">
        <v>-23589</v>
      </c>
      <c r="I7">
        <v>-22729.5</v>
      </c>
      <c r="K7">
        <f t="shared" si="0"/>
        <v>25428.5</v>
      </c>
      <c r="L7">
        <f t="shared" si="1"/>
        <v>24854.5</v>
      </c>
      <c r="M7" s="10">
        <f t="shared" si="2"/>
        <v>25141.5</v>
      </c>
      <c r="N7" s="10">
        <f t="shared" si="3"/>
        <v>287</v>
      </c>
      <c r="U7" s="22" t="s">
        <v>2721</v>
      </c>
    </row>
    <row r="8" spans="1:21">
      <c r="A8" t="s">
        <v>387</v>
      </c>
      <c r="B8">
        <v>18590</v>
      </c>
      <c r="C8">
        <v>130</v>
      </c>
      <c r="E8" t="s">
        <v>542</v>
      </c>
      <c r="F8">
        <v>-20618</v>
      </c>
      <c r="G8">
        <v>-19989</v>
      </c>
      <c r="H8">
        <v>-20811.5</v>
      </c>
      <c r="I8">
        <v>-19942.5</v>
      </c>
      <c r="K8">
        <f t="shared" si="0"/>
        <v>22568</v>
      </c>
      <c r="L8">
        <f t="shared" si="1"/>
        <v>21939</v>
      </c>
      <c r="M8" s="10">
        <f t="shared" si="2"/>
        <v>22253.5</v>
      </c>
      <c r="N8" s="10">
        <f t="shared" si="3"/>
        <v>314.5</v>
      </c>
      <c r="U8" s="22" t="s">
        <v>2721</v>
      </c>
    </row>
    <row r="9" spans="1:21">
      <c r="A9" t="s">
        <v>386</v>
      </c>
      <c r="B9">
        <v>18270</v>
      </c>
      <c r="C9">
        <v>130</v>
      </c>
      <c r="E9" t="s">
        <v>543</v>
      </c>
      <c r="F9">
        <v>-20524</v>
      </c>
      <c r="G9">
        <v>-19844.5</v>
      </c>
      <c r="H9">
        <v>-20542.5</v>
      </c>
      <c r="I9">
        <v>-19785.5</v>
      </c>
      <c r="K9">
        <f t="shared" si="0"/>
        <v>22474</v>
      </c>
      <c r="L9">
        <f t="shared" si="1"/>
        <v>21794.5</v>
      </c>
      <c r="M9" s="10">
        <f t="shared" si="2"/>
        <v>22134.25</v>
      </c>
      <c r="N9" s="10">
        <f t="shared" si="3"/>
        <v>339.75</v>
      </c>
      <c r="U9" s="22" t="s">
        <v>2721</v>
      </c>
    </row>
    <row r="10" spans="1:21">
      <c r="A10" t="s">
        <v>385</v>
      </c>
      <c r="B10">
        <v>18240</v>
      </c>
      <c r="C10">
        <v>90</v>
      </c>
      <c r="E10" t="s">
        <v>544</v>
      </c>
      <c r="F10">
        <v>-20510</v>
      </c>
      <c r="G10">
        <v>-19845.5</v>
      </c>
      <c r="H10">
        <v>-20531</v>
      </c>
      <c r="I10">
        <v>-19783.5</v>
      </c>
      <c r="K10">
        <f t="shared" si="0"/>
        <v>22460</v>
      </c>
      <c r="L10">
        <f t="shared" si="1"/>
        <v>21795.5</v>
      </c>
      <c r="M10" s="10">
        <f t="shared" si="2"/>
        <v>22127.75</v>
      </c>
      <c r="N10" s="10">
        <f t="shared" si="3"/>
        <v>332.25</v>
      </c>
      <c r="U10" s="22" t="s">
        <v>2721</v>
      </c>
    </row>
    <row r="11" spans="1:21">
      <c r="A11" t="s">
        <v>384</v>
      </c>
      <c r="B11">
        <v>17890</v>
      </c>
      <c r="C11">
        <v>100</v>
      </c>
      <c r="E11" t="s">
        <v>545</v>
      </c>
      <c r="F11">
        <v>-19743.5</v>
      </c>
      <c r="G11">
        <v>-19534.5</v>
      </c>
      <c r="H11">
        <v>-19851</v>
      </c>
      <c r="I11">
        <v>-19449.5</v>
      </c>
      <c r="K11">
        <f t="shared" si="0"/>
        <v>21693.5</v>
      </c>
      <c r="L11">
        <f t="shared" si="1"/>
        <v>21484.5</v>
      </c>
      <c r="M11" s="10">
        <f t="shared" si="2"/>
        <v>21589</v>
      </c>
      <c r="N11" s="10">
        <f t="shared" si="3"/>
        <v>104.5</v>
      </c>
      <c r="U11" s="22" t="s">
        <v>2721</v>
      </c>
    </row>
    <row r="12" spans="1:21">
      <c r="A12" t="s">
        <v>383</v>
      </c>
      <c r="B12">
        <v>17140</v>
      </c>
      <c r="C12">
        <v>110</v>
      </c>
      <c r="E12" t="s">
        <v>546</v>
      </c>
      <c r="F12">
        <v>-18964.5</v>
      </c>
      <c r="G12">
        <v>-18434.5</v>
      </c>
      <c r="H12">
        <v>-19232.5</v>
      </c>
      <c r="I12">
        <v>-18384.5</v>
      </c>
      <c r="K12">
        <f t="shared" si="0"/>
        <v>20914.5</v>
      </c>
      <c r="L12">
        <f t="shared" si="1"/>
        <v>20384.5</v>
      </c>
      <c r="M12" s="10">
        <f t="shared" si="2"/>
        <v>20649.5</v>
      </c>
      <c r="N12" s="10">
        <f t="shared" si="3"/>
        <v>265</v>
      </c>
      <c r="U12" s="22" t="s">
        <v>2721</v>
      </c>
    </row>
    <row r="13" spans="1:21">
      <c r="A13" t="s">
        <v>382</v>
      </c>
      <c r="B13">
        <v>16650</v>
      </c>
      <c r="C13">
        <v>110</v>
      </c>
      <c r="E13" t="s">
        <v>547</v>
      </c>
      <c r="F13">
        <v>-18314.5</v>
      </c>
      <c r="G13">
        <v>-18025</v>
      </c>
      <c r="H13">
        <v>-18379.5</v>
      </c>
      <c r="I13">
        <v>-17585</v>
      </c>
      <c r="K13">
        <f t="shared" si="0"/>
        <v>20264.5</v>
      </c>
      <c r="L13">
        <f t="shared" si="1"/>
        <v>19975</v>
      </c>
      <c r="M13" s="10">
        <f t="shared" si="2"/>
        <v>20119.75</v>
      </c>
      <c r="N13" s="10">
        <f t="shared" si="3"/>
        <v>144.75</v>
      </c>
      <c r="U13" s="22" t="s">
        <v>2721</v>
      </c>
    </row>
    <row r="14" spans="1:21">
      <c r="A14" t="s">
        <v>381</v>
      </c>
      <c r="B14">
        <v>16005</v>
      </c>
      <c r="C14">
        <v>65</v>
      </c>
      <c r="E14" t="s">
        <v>548</v>
      </c>
      <c r="F14">
        <v>-17272</v>
      </c>
      <c r="G14">
        <v>-17047.5</v>
      </c>
      <c r="H14">
        <v>-17419</v>
      </c>
      <c r="I14">
        <v>-17027</v>
      </c>
      <c r="K14">
        <f t="shared" si="0"/>
        <v>19222</v>
      </c>
      <c r="L14">
        <f t="shared" si="1"/>
        <v>18997.5</v>
      </c>
      <c r="M14" s="10">
        <f t="shared" si="2"/>
        <v>19109.75</v>
      </c>
      <c r="N14" s="10">
        <f t="shared" si="3"/>
        <v>112.25</v>
      </c>
      <c r="U14" s="22" t="s">
        <v>2721</v>
      </c>
    </row>
    <row r="15" spans="1:21">
      <c r="A15" t="s">
        <v>380</v>
      </c>
      <c r="B15">
        <v>15975</v>
      </c>
      <c r="C15">
        <v>65</v>
      </c>
      <c r="E15" t="s">
        <v>549</v>
      </c>
      <c r="F15">
        <v>-17244</v>
      </c>
      <c r="G15">
        <v>-17034.5</v>
      </c>
      <c r="H15">
        <v>-17406</v>
      </c>
      <c r="I15">
        <v>-17014.5</v>
      </c>
      <c r="K15">
        <f t="shared" si="0"/>
        <v>19194</v>
      </c>
      <c r="L15">
        <f t="shared" si="1"/>
        <v>18984.5</v>
      </c>
      <c r="M15" s="10">
        <f t="shared" si="2"/>
        <v>19089.25</v>
      </c>
      <c r="N15" s="10">
        <f t="shared" si="3"/>
        <v>104.75</v>
      </c>
      <c r="U15" s="22" t="s">
        <v>2721</v>
      </c>
    </row>
    <row r="16" spans="1:21">
      <c r="A16" t="s">
        <v>379</v>
      </c>
      <c r="B16">
        <v>15550</v>
      </c>
      <c r="C16">
        <v>90</v>
      </c>
      <c r="E16" t="s">
        <v>550</v>
      </c>
      <c r="F16">
        <v>-16866.5</v>
      </c>
      <c r="G16">
        <v>-16715.5</v>
      </c>
      <c r="H16">
        <v>-16968</v>
      </c>
      <c r="I16">
        <v>-16673.5</v>
      </c>
      <c r="K16">
        <f t="shared" si="0"/>
        <v>18816.5</v>
      </c>
      <c r="L16">
        <f t="shared" si="1"/>
        <v>18665.5</v>
      </c>
      <c r="M16" s="10">
        <f t="shared" si="2"/>
        <v>18741</v>
      </c>
      <c r="N16" s="10">
        <f t="shared" si="3"/>
        <v>75.5</v>
      </c>
      <c r="U16" s="22" t="s">
        <v>2721</v>
      </c>
    </row>
    <row r="17" spans="1:21">
      <c r="A17" t="s">
        <v>378</v>
      </c>
      <c r="B17">
        <v>14050</v>
      </c>
      <c r="C17">
        <v>80</v>
      </c>
      <c r="E17" t="s">
        <v>551</v>
      </c>
      <c r="F17">
        <v>-15749</v>
      </c>
      <c r="G17">
        <v>-15327</v>
      </c>
      <c r="H17">
        <v>-15761</v>
      </c>
      <c r="I17">
        <v>-15316</v>
      </c>
      <c r="K17">
        <f t="shared" si="0"/>
        <v>17699</v>
      </c>
      <c r="L17">
        <f t="shared" si="1"/>
        <v>17277</v>
      </c>
      <c r="M17" s="10">
        <f t="shared" si="2"/>
        <v>17488</v>
      </c>
      <c r="N17" s="10">
        <f t="shared" si="3"/>
        <v>211</v>
      </c>
      <c r="U17" s="22" t="s">
        <v>2721</v>
      </c>
    </row>
    <row r="18" spans="1:21">
      <c r="A18" t="s">
        <v>377</v>
      </c>
      <c r="B18">
        <v>13040</v>
      </c>
      <c r="C18">
        <v>70</v>
      </c>
      <c r="E18" t="s">
        <v>552</v>
      </c>
      <c r="F18">
        <v>-14746.5</v>
      </c>
      <c r="G18">
        <v>-13601.5</v>
      </c>
      <c r="H18">
        <v>-14773.5</v>
      </c>
      <c r="I18">
        <v>-13219</v>
      </c>
      <c r="K18">
        <f t="shared" si="0"/>
        <v>16696.5</v>
      </c>
      <c r="L18">
        <f t="shared" si="1"/>
        <v>15551.5</v>
      </c>
      <c r="M18" s="10">
        <f t="shared" si="2"/>
        <v>16124</v>
      </c>
      <c r="N18" s="10">
        <f t="shared" si="3"/>
        <v>572.5</v>
      </c>
      <c r="U18" s="22" t="s">
        <v>2721</v>
      </c>
    </row>
    <row r="19" spans="1:21">
      <c r="A19" t="s">
        <v>376</v>
      </c>
      <c r="B19">
        <v>12990</v>
      </c>
      <c r="C19">
        <v>70</v>
      </c>
      <c r="E19" t="s">
        <v>553</v>
      </c>
      <c r="F19">
        <v>-14732.5</v>
      </c>
      <c r="G19">
        <v>-13222.5</v>
      </c>
      <c r="H19">
        <v>-14754.5</v>
      </c>
      <c r="I19">
        <v>-13190.5</v>
      </c>
      <c r="K19">
        <f t="shared" si="0"/>
        <v>16682.5</v>
      </c>
      <c r="L19">
        <f t="shared" si="1"/>
        <v>15172.5</v>
      </c>
      <c r="M19" s="10">
        <f t="shared" si="2"/>
        <v>15927.5</v>
      </c>
      <c r="N19" s="10">
        <f t="shared" si="3"/>
        <v>755</v>
      </c>
      <c r="U19" s="22" t="s">
        <v>2721</v>
      </c>
    </row>
    <row r="20" spans="1:21">
      <c r="A20" t="s">
        <v>375</v>
      </c>
      <c r="B20">
        <v>12640</v>
      </c>
      <c r="C20">
        <v>75</v>
      </c>
      <c r="E20" t="s">
        <v>554</v>
      </c>
      <c r="F20">
        <v>-13144.5</v>
      </c>
      <c r="G20">
        <v>-12800.5</v>
      </c>
      <c r="H20">
        <v>-13197</v>
      </c>
      <c r="I20">
        <v>-12404</v>
      </c>
      <c r="K20">
        <f t="shared" si="0"/>
        <v>15094.5</v>
      </c>
      <c r="L20">
        <f t="shared" si="1"/>
        <v>14750.5</v>
      </c>
      <c r="M20" s="10">
        <f t="shared" si="2"/>
        <v>14922.5</v>
      </c>
      <c r="N20" s="10">
        <f t="shared" si="3"/>
        <v>172</v>
      </c>
      <c r="U20" s="22" t="s">
        <v>2721</v>
      </c>
    </row>
    <row r="21" spans="1:21">
      <c r="A21" t="s">
        <v>374</v>
      </c>
      <c r="B21">
        <v>12630</v>
      </c>
      <c r="C21">
        <v>60</v>
      </c>
      <c r="E21" t="s">
        <v>555</v>
      </c>
      <c r="F21">
        <v>-13120.5</v>
      </c>
      <c r="G21">
        <v>-12809.5</v>
      </c>
      <c r="H21">
        <v>-13175</v>
      </c>
      <c r="I21">
        <v>-12428</v>
      </c>
      <c r="K21">
        <f t="shared" si="0"/>
        <v>15070.5</v>
      </c>
      <c r="L21">
        <f t="shared" si="1"/>
        <v>14759.5</v>
      </c>
      <c r="M21" s="10">
        <f t="shared" si="2"/>
        <v>14915</v>
      </c>
      <c r="N21" s="10">
        <f t="shared" si="3"/>
        <v>155.5</v>
      </c>
      <c r="U21" s="22" t="s">
        <v>2721</v>
      </c>
    </row>
    <row r="22" spans="1:21">
      <c r="A22" t="s">
        <v>373</v>
      </c>
      <c r="B22">
        <v>12540</v>
      </c>
      <c r="C22">
        <v>75</v>
      </c>
      <c r="E22" t="s">
        <v>556</v>
      </c>
      <c r="F22">
        <v>-13060.5</v>
      </c>
      <c r="G22">
        <v>-12562</v>
      </c>
      <c r="H22">
        <v>-13142.5</v>
      </c>
      <c r="I22">
        <v>-12346</v>
      </c>
      <c r="K22">
        <f t="shared" si="0"/>
        <v>15010.5</v>
      </c>
      <c r="L22">
        <f t="shared" si="1"/>
        <v>14512</v>
      </c>
      <c r="M22" s="10">
        <f t="shared" si="2"/>
        <v>14761.25</v>
      </c>
      <c r="N22" s="10">
        <f t="shared" si="3"/>
        <v>249.25</v>
      </c>
      <c r="U22" s="22" t="s">
        <v>2721</v>
      </c>
    </row>
    <row r="23" spans="1:21">
      <c r="A23" t="s">
        <v>372</v>
      </c>
      <c r="B23">
        <v>12090</v>
      </c>
      <c r="C23">
        <v>80</v>
      </c>
      <c r="E23" t="s">
        <v>557</v>
      </c>
      <c r="F23">
        <v>-12094.5</v>
      </c>
      <c r="G23">
        <v>-11869.5</v>
      </c>
      <c r="H23">
        <v>-12192</v>
      </c>
      <c r="I23">
        <v>-11805</v>
      </c>
      <c r="K23">
        <f t="shared" si="0"/>
        <v>14044.5</v>
      </c>
      <c r="L23">
        <f t="shared" si="1"/>
        <v>13819.5</v>
      </c>
      <c r="M23" s="10">
        <f t="shared" si="2"/>
        <v>13932</v>
      </c>
      <c r="N23" s="10">
        <f t="shared" si="3"/>
        <v>112.5</v>
      </c>
      <c r="U23" s="22" t="s">
        <v>2721</v>
      </c>
    </row>
    <row r="24" spans="1:21">
      <c r="A24" t="s">
        <v>371</v>
      </c>
      <c r="B24">
        <v>11925</v>
      </c>
      <c r="C24">
        <v>70</v>
      </c>
      <c r="E24" t="s">
        <v>558</v>
      </c>
      <c r="F24">
        <v>-11880</v>
      </c>
      <c r="G24">
        <v>-11654.5</v>
      </c>
      <c r="H24">
        <v>-12026</v>
      </c>
      <c r="I24">
        <v>-11619</v>
      </c>
      <c r="K24">
        <f t="shared" si="0"/>
        <v>13830</v>
      </c>
      <c r="L24">
        <f t="shared" si="1"/>
        <v>13604.5</v>
      </c>
      <c r="M24" s="11">
        <f t="shared" si="2"/>
        <v>13717.25</v>
      </c>
      <c r="N24" s="11">
        <f t="shared" si="3"/>
        <v>112.75</v>
      </c>
      <c r="O24" s="12">
        <f>M24-2*N24</f>
        <v>13491.75</v>
      </c>
      <c r="P24" s="12">
        <f>M24+2*N24</f>
        <v>13942.75</v>
      </c>
      <c r="U24" s="22" t="s">
        <v>2721</v>
      </c>
    </row>
    <row r="25" spans="1:21">
      <c r="E25" t="s">
        <v>409</v>
      </c>
      <c r="F25">
        <v>-11864</v>
      </c>
      <c r="G25">
        <v>-9937</v>
      </c>
      <c r="H25">
        <v>-12003</v>
      </c>
      <c r="I25">
        <v>-6484</v>
      </c>
      <c r="K25">
        <f t="shared" si="0"/>
        <v>13814</v>
      </c>
      <c r="L25">
        <f t="shared" si="1"/>
        <v>11887</v>
      </c>
      <c r="M25" s="3">
        <f t="shared" si="2"/>
        <v>12850.5</v>
      </c>
      <c r="N25" s="3">
        <f t="shared" si="3"/>
        <v>963.5</v>
      </c>
      <c r="O25" s="1"/>
      <c r="P25" s="1"/>
    </row>
  </sheetData>
  <sortState xmlns:xlrd2="http://schemas.microsoft.com/office/spreadsheetml/2017/richdata2" ref="A2:C22">
    <sortCondition descending="1" ref="B2:B22"/>
  </sortState>
  <mergeCells count="1">
    <mergeCell ref="P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W19"/>
  <sheetViews>
    <sheetView workbookViewId="0">
      <selection activeCell="R3" sqref="R3:U3"/>
    </sheetView>
  </sheetViews>
  <sheetFormatPr defaultColWidth="11" defaultRowHeight="15.75"/>
  <cols>
    <col min="1" max="1" width="10.625" bestFit="1" customWidth="1"/>
    <col min="2" max="2" width="6.125" bestFit="1" customWidth="1"/>
    <col min="3" max="3" width="4.125" bestFit="1" customWidth="1"/>
    <col min="4" max="4" width="3.625" customWidth="1"/>
    <col min="5" max="5" width="12.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.125" customWidth="1"/>
    <col min="11" max="11" width="11.875" bestFit="1" customWidth="1"/>
    <col min="12" max="12" width="11.5" bestFit="1" customWidth="1"/>
    <col min="13" max="13" width="6.375" bestFit="1" customWidth="1"/>
    <col min="14" max="14" width="4.375" bestFit="1" customWidth="1"/>
    <col min="15" max="16" width="6.375" bestFit="1" customWidth="1"/>
    <col min="17" max="17" width="3" customWidth="1"/>
    <col min="18" max="20" width="6.125" bestFit="1" customWidth="1"/>
    <col min="21" max="21" width="6.375" bestFit="1" customWidth="1"/>
  </cols>
  <sheetData>
    <row r="1" spans="1:23">
      <c r="A1" s="2" t="s">
        <v>2722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R1" s="54" t="s">
        <v>1854</v>
      </c>
      <c r="S1" s="54"/>
      <c r="T1" s="54"/>
      <c r="U1" s="54"/>
      <c r="W1" s="22" t="s">
        <v>2530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8" t="s">
        <v>1855</v>
      </c>
      <c r="S2" s="8" t="s">
        <v>1856</v>
      </c>
      <c r="T2" s="8" t="s">
        <v>1857</v>
      </c>
      <c r="U2" s="8" t="s">
        <v>2</v>
      </c>
      <c r="W2" s="22"/>
    </row>
    <row r="3" spans="1:23">
      <c r="E3" t="s">
        <v>393</v>
      </c>
      <c r="F3">
        <v>-20206.5</v>
      </c>
      <c r="G3">
        <v>-19638.5</v>
      </c>
      <c r="H3">
        <v>-21144.5</v>
      </c>
      <c r="I3">
        <v>-19561</v>
      </c>
      <c r="K3">
        <f>-1*(F3-1950)</f>
        <v>22156.5</v>
      </c>
      <c r="L3">
        <f>-1*(G3-1950)</f>
        <v>21588.5</v>
      </c>
      <c r="M3" s="3">
        <f>(K3+L3)/2</f>
        <v>21872.5</v>
      </c>
      <c r="N3" s="3">
        <f>M3-L3</f>
        <v>284</v>
      </c>
      <c r="R3" s="7">
        <v>14244</v>
      </c>
      <c r="S3" s="7">
        <v>13111</v>
      </c>
      <c r="T3" s="7">
        <v>13705</v>
      </c>
      <c r="U3" s="20">
        <f>(T3-S3)/2</f>
        <v>297</v>
      </c>
      <c r="W3" s="40"/>
    </row>
    <row r="4" spans="1:23">
      <c r="A4" t="s">
        <v>217</v>
      </c>
      <c r="B4">
        <v>17915</v>
      </c>
      <c r="C4">
        <v>70</v>
      </c>
      <c r="E4" t="s">
        <v>623</v>
      </c>
      <c r="F4">
        <v>-19732</v>
      </c>
      <c r="G4">
        <v>-19564</v>
      </c>
      <c r="H4">
        <v>-19800</v>
      </c>
      <c r="I4">
        <v>-19505</v>
      </c>
      <c r="K4">
        <f t="shared" ref="K4:K19" si="0">-1*(F4-1950)</f>
        <v>21682</v>
      </c>
      <c r="L4">
        <f t="shared" ref="L4:L19" si="1">-1*(G4-1950)</f>
        <v>21514</v>
      </c>
      <c r="M4" s="10">
        <f t="shared" ref="M4:M19" si="2">(K4+L4)/2</f>
        <v>21598</v>
      </c>
      <c r="N4" s="10">
        <f t="shared" ref="N4:N19" si="3">M4-L4</f>
        <v>84</v>
      </c>
      <c r="W4" s="40" t="s">
        <v>2721</v>
      </c>
    </row>
    <row r="5" spans="1:23">
      <c r="A5" t="s">
        <v>216</v>
      </c>
      <c r="B5">
        <v>17910</v>
      </c>
      <c r="C5">
        <v>75</v>
      </c>
      <c r="E5" t="s">
        <v>624</v>
      </c>
      <c r="F5">
        <v>-19730</v>
      </c>
      <c r="G5">
        <v>-19556</v>
      </c>
      <c r="H5">
        <v>-19801</v>
      </c>
      <c r="I5">
        <v>-19496</v>
      </c>
      <c r="K5">
        <f t="shared" si="0"/>
        <v>21680</v>
      </c>
      <c r="L5">
        <f t="shared" si="1"/>
        <v>21506</v>
      </c>
      <c r="M5" s="10">
        <f t="shared" si="2"/>
        <v>21593</v>
      </c>
      <c r="N5" s="10">
        <f t="shared" si="3"/>
        <v>87</v>
      </c>
      <c r="W5" s="40" t="s">
        <v>2721</v>
      </c>
    </row>
    <row r="6" spans="1:23">
      <c r="A6" t="s">
        <v>215</v>
      </c>
      <c r="B6">
        <v>15400</v>
      </c>
      <c r="C6">
        <v>130</v>
      </c>
      <c r="E6" t="s">
        <v>625</v>
      </c>
      <c r="F6">
        <v>-16792</v>
      </c>
      <c r="G6">
        <v>-16266.5</v>
      </c>
      <c r="H6">
        <v>-16891</v>
      </c>
      <c r="I6">
        <v>-16103.5</v>
      </c>
      <c r="K6">
        <f t="shared" si="0"/>
        <v>18742</v>
      </c>
      <c r="L6">
        <f t="shared" si="1"/>
        <v>18216.5</v>
      </c>
      <c r="M6" s="10">
        <f t="shared" si="2"/>
        <v>18479.25</v>
      </c>
      <c r="N6" s="10">
        <f t="shared" si="3"/>
        <v>262.75</v>
      </c>
      <c r="W6" s="40" t="s">
        <v>2721</v>
      </c>
    </row>
    <row r="7" spans="1:23">
      <c r="A7" t="s">
        <v>214</v>
      </c>
      <c r="B7">
        <v>14750</v>
      </c>
      <c r="C7">
        <v>70</v>
      </c>
      <c r="E7" t="s">
        <v>626</v>
      </c>
      <c r="F7">
        <v>-16466</v>
      </c>
      <c r="G7">
        <v>-16013.5</v>
      </c>
      <c r="H7">
        <v>-16484.5</v>
      </c>
      <c r="I7">
        <v>-15963</v>
      </c>
      <c r="K7">
        <f t="shared" si="0"/>
        <v>18416</v>
      </c>
      <c r="L7">
        <f t="shared" si="1"/>
        <v>17963.5</v>
      </c>
      <c r="M7" s="10">
        <f t="shared" si="2"/>
        <v>18189.75</v>
      </c>
      <c r="N7" s="10">
        <f t="shared" si="3"/>
        <v>226.25</v>
      </c>
      <c r="W7" s="40" t="s">
        <v>2721</v>
      </c>
    </row>
    <row r="8" spans="1:23">
      <c r="A8" t="s">
        <v>213</v>
      </c>
      <c r="B8">
        <v>14055</v>
      </c>
      <c r="C8">
        <v>60</v>
      </c>
      <c r="E8" t="s">
        <v>627</v>
      </c>
      <c r="F8">
        <v>-15745</v>
      </c>
      <c r="G8">
        <v>-15333.5</v>
      </c>
      <c r="H8">
        <v>-15757</v>
      </c>
      <c r="I8">
        <v>-15318</v>
      </c>
      <c r="K8">
        <f t="shared" si="0"/>
        <v>17695</v>
      </c>
      <c r="L8">
        <f t="shared" si="1"/>
        <v>17283.5</v>
      </c>
      <c r="M8" s="10">
        <f t="shared" si="2"/>
        <v>17489.25</v>
      </c>
      <c r="N8" s="10">
        <f t="shared" si="3"/>
        <v>205.75</v>
      </c>
      <c r="W8" s="40" t="s">
        <v>2721</v>
      </c>
    </row>
    <row r="9" spans="1:23">
      <c r="A9" t="s">
        <v>211</v>
      </c>
      <c r="B9">
        <v>13770</v>
      </c>
      <c r="C9">
        <v>120</v>
      </c>
      <c r="E9" t="s">
        <v>628</v>
      </c>
      <c r="F9">
        <v>-15418.5</v>
      </c>
      <c r="G9">
        <v>-15285.5</v>
      </c>
      <c r="H9">
        <v>-15554.5</v>
      </c>
      <c r="I9">
        <v>-15139.5</v>
      </c>
      <c r="K9">
        <f t="shared" si="0"/>
        <v>17368.5</v>
      </c>
      <c r="L9">
        <f t="shared" si="1"/>
        <v>17235.5</v>
      </c>
      <c r="M9" s="10">
        <f t="shared" si="2"/>
        <v>17302</v>
      </c>
      <c r="N9" s="10">
        <f t="shared" si="3"/>
        <v>66.5</v>
      </c>
      <c r="W9" s="40" t="s">
        <v>2721</v>
      </c>
    </row>
    <row r="10" spans="1:23">
      <c r="A10" t="s">
        <v>212</v>
      </c>
      <c r="B10">
        <v>13770</v>
      </c>
      <c r="C10">
        <v>55</v>
      </c>
      <c r="E10" t="s">
        <v>629</v>
      </c>
      <c r="F10">
        <v>-15405.5</v>
      </c>
      <c r="G10">
        <v>-15300</v>
      </c>
      <c r="H10">
        <v>-15417.5</v>
      </c>
      <c r="I10">
        <v>-15272</v>
      </c>
      <c r="K10">
        <f t="shared" si="0"/>
        <v>17355.5</v>
      </c>
      <c r="L10">
        <f t="shared" si="1"/>
        <v>17250</v>
      </c>
      <c r="M10" s="10">
        <f t="shared" si="2"/>
        <v>17302.75</v>
      </c>
      <c r="N10" s="10">
        <f t="shared" si="3"/>
        <v>52.75</v>
      </c>
      <c r="W10" s="40" t="s">
        <v>2721</v>
      </c>
    </row>
    <row r="11" spans="1:23">
      <c r="A11" t="s">
        <v>210</v>
      </c>
      <c r="B11">
        <v>13570</v>
      </c>
      <c r="C11">
        <v>70</v>
      </c>
      <c r="E11" t="s">
        <v>630</v>
      </c>
      <c r="F11">
        <v>-15289.5</v>
      </c>
      <c r="G11">
        <v>-15175</v>
      </c>
      <c r="H11">
        <v>-15399</v>
      </c>
      <c r="I11">
        <v>-15075.5</v>
      </c>
      <c r="K11">
        <f t="shared" si="0"/>
        <v>17239.5</v>
      </c>
      <c r="L11">
        <f t="shared" si="1"/>
        <v>17125</v>
      </c>
      <c r="M11" s="10">
        <f t="shared" si="2"/>
        <v>17182.25</v>
      </c>
      <c r="N11" s="10">
        <f t="shared" si="3"/>
        <v>57.25</v>
      </c>
      <c r="W11" s="40" t="s">
        <v>2721</v>
      </c>
    </row>
    <row r="12" spans="1:23">
      <c r="A12" t="s">
        <v>209</v>
      </c>
      <c r="B12">
        <v>13560</v>
      </c>
      <c r="C12">
        <v>70</v>
      </c>
      <c r="E12" t="s">
        <v>631</v>
      </c>
      <c r="F12">
        <v>-15285.5</v>
      </c>
      <c r="G12">
        <v>-15167.5</v>
      </c>
      <c r="H12">
        <v>-15399.5</v>
      </c>
      <c r="I12">
        <v>-15050.5</v>
      </c>
      <c r="K12">
        <f t="shared" si="0"/>
        <v>17235.5</v>
      </c>
      <c r="L12">
        <f t="shared" si="1"/>
        <v>17117.5</v>
      </c>
      <c r="M12" s="10">
        <f t="shared" si="2"/>
        <v>17176.5</v>
      </c>
      <c r="N12" s="10">
        <f t="shared" si="3"/>
        <v>59</v>
      </c>
      <c r="W12" s="40" t="s">
        <v>2721</v>
      </c>
    </row>
    <row r="13" spans="1:23">
      <c r="A13" t="s">
        <v>208</v>
      </c>
      <c r="B13">
        <v>13500</v>
      </c>
      <c r="C13">
        <v>65</v>
      </c>
      <c r="E13" t="s">
        <v>632</v>
      </c>
      <c r="F13">
        <v>-15281.5</v>
      </c>
      <c r="G13">
        <v>-15114.5</v>
      </c>
      <c r="H13">
        <v>-15304</v>
      </c>
      <c r="I13">
        <v>-14618.5</v>
      </c>
      <c r="K13">
        <f t="shared" si="0"/>
        <v>17231.5</v>
      </c>
      <c r="L13">
        <f t="shared" si="1"/>
        <v>17064.5</v>
      </c>
      <c r="M13" s="10">
        <f t="shared" si="2"/>
        <v>17148</v>
      </c>
      <c r="N13" s="10">
        <f t="shared" si="3"/>
        <v>83.5</v>
      </c>
      <c r="W13" s="40" t="s">
        <v>2721</v>
      </c>
    </row>
    <row r="14" spans="1:23">
      <c r="A14" t="s">
        <v>207</v>
      </c>
      <c r="B14">
        <v>12565</v>
      </c>
      <c r="C14">
        <v>50</v>
      </c>
      <c r="E14" t="s">
        <v>633</v>
      </c>
      <c r="F14">
        <v>-13099</v>
      </c>
      <c r="G14">
        <v>-12572</v>
      </c>
      <c r="H14">
        <v>-13130</v>
      </c>
      <c r="I14">
        <v>-12409.5</v>
      </c>
      <c r="K14">
        <f t="shared" si="0"/>
        <v>15049</v>
      </c>
      <c r="L14">
        <f t="shared" si="1"/>
        <v>14522</v>
      </c>
      <c r="M14" s="10">
        <f t="shared" si="2"/>
        <v>14785.5</v>
      </c>
      <c r="N14" s="10">
        <f t="shared" si="3"/>
        <v>263.5</v>
      </c>
      <c r="W14" s="40" t="s">
        <v>2721</v>
      </c>
    </row>
    <row r="15" spans="1:23">
      <c r="A15" t="s">
        <v>206</v>
      </c>
      <c r="B15">
        <v>12525</v>
      </c>
      <c r="C15">
        <v>50</v>
      </c>
      <c r="E15" t="s">
        <v>634</v>
      </c>
      <c r="F15">
        <v>-13010.5</v>
      </c>
      <c r="G15">
        <v>-12464.5</v>
      </c>
      <c r="H15">
        <v>-13096</v>
      </c>
      <c r="I15">
        <v>-12383.5</v>
      </c>
      <c r="K15">
        <f t="shared" si="0"/>
        <v>14960.5</v>
      </c>
      <c r="L15">
        <f t="shared" si="1"/>
        <v>14414.5</v>
      </c>
      <c r="M15" s="10">
        <f t="shared" si="2"/>
        <v>14687.5</v>
      </c>
      <c r="N15" s="10">
        <f t="shared" si="3"/>
        <v>273</v>
      </c>
      <c r="W15" s="40" t="s">
        <v>2721</v>
      </c>
    </row>
    <row r="16" spans="1:23">
      <c r="A16" t="s">
        <v>205</v>
      </c>
      <c r="B16">
        <v>12450</v>
      </c>
      <c r="C16">
        <v>60</v>
      </c>
      <c r="E16" t="s">
        <v>635</v>
      </c>
      <c r="F16">
        <v>-12825.5</v>
      </c>
      <c r="G16">
        <v>-12395</v>
      </c>
      <c r="H16">
        <v>-13036.5</v>
      </c>
      <c r="I16">
        <v>-12275</v>
      </c>
      <c r="K16">
        <f t="shared" si="0"/>
        <v>14775.5</v>
      </c>
      <c r="L16">
        <f t="shared" si="1"/>
        <v>14345</v>
      </c>
      <c r="M16" s="10">
        <f t="shared" si="2"/>
        <v>14560.25</v>
      </c>
      <c r="N16" s="10">
        <f t="shared" si="3"/>
        <v>215.25</v>
      </c>
      <c r="W16" s="40" t="s">
        <v>2721</v>
      </c>
    </row>
    <row r="17" spans="1:23">
      <c r="A17" t="s">
        <v>204</v>
      </c>
      <c r="B17">
        <v>12375</v>
      </c>
      <c r="C17">
        <v>50</v>
      </c>
      <c r="E17" t="s">
        <v>636</v>
      </c>
      <c r="F17">
        <v>-12630.5</v>
      </c>
      <c r="G17">
        <v>-12275</v>
      </c>
      <c r="H17">
        <v>-12804.5</v>
      </c>
      <c r="I17">
        <v>-12189</v>
      </c>
      <c r="K17">
        <f t="shared" si="0"/>
        <v>14580.5</v>
      </c>
      <c r="L17">
        <f t="shared" si="1"/>
        <v>14225</v>
      </c>
      <c r="M17" s="10">
        <f t="shared" si="2"/>
        <v>14402.75</v>
      </c>
      <c r="N17" s="10">
        <f t="shared" si="3"/>
        <v>177.75</v>
      </c>
      <c r="W17" s="40" t="s">
        <v>2721</v>
      </c>
    </row>
    <row r="18" spans="1:23">
      <c r="A18" t="s">
        <v>203</v>
      </c>
      <c r="B18">
        <v>12248</v>
      </c>
      <c r="C18">
        <v>66</v>
      </c>
      <c r="E18" t="s">
        <v>637</v>
      </c>
      <c r="F18">
        <v>-12362.5</v>
      </c>
      <c r="G18">
        <v>-12095.5</v>
      </c>
      <c r="H18">
        <v>-12659</v>
      </c>
      <c r="I18">
        <v>-12034</v>
      </c>
      <c r="K18">
        <f t="shared" si="0"/>
        <v>14312.5</v>
      </c>
      <c r="L18">
        <f t="shared" si="1"/>
        <v>14045.5</v>
      </c>
      <c r="M18" s="10">
        <f t="shared" si="2"/>
        <v>14179</v>
      </c>
      <c r="N18" s="10">
        <f t="shared" si="3"/>
        <v>133.5</v>
      </c>
      <c r="O18" s="12">
        <f>M18-2*N18</f>
        <v>13912</v>
      </c>
      <c r="P18" s="12">
        <f>M18+2*N18</f>
        <v>14446</v>
      </c>
      <c r="W18" s="40" t="s">
        <v>2721</v>
      </c>
    </row>
    <row r="19" spans="1:23">
      <c r="E19" t="s">
        <v>409</v>
      </c>
      <c r="F19">
        <v>-12319</v>
      </c>
      <c r="G19">
        <v>-11664</v>
      </c>
      <c r="H19">
        <v>-12538</v>
      </c>
      <c r="I19">
        <v>-10774</v>
      </c>
      <c r="K19">
        <f t="shared" si="0"/>
        <v>14269</v>
      </c>
      <c r="L19">
        <f t="shared" si="1"/>
        <v>13614</v>
      </c>
      <c r="M19" s="3">
        <f t="shared" si="2"/>
        <v>13941.5</v>
      </c>
      <c r="N19" s="3">
        <f t="shared" si="3"/>
        <v>327.5</v>
      </c>
      <c r="O19" s="1"/>
      <c r="P19" s="1"/>
    </row>
  </sheetData>
  <sortState xmlns:xlrd2="http://schemas.microsoft.com/office/spreadsheetml/2017/richdata2" ref="A2:C16">
    <sortCondition descending="1" ref="B2:B16"/>
  </sortState>
  <mergeCells count="1">
    <mergeCell ref="R1:U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V11"/>
  <sheetViews>
    <sheetView topLeftCell="C1" workbookViewId="0">
      <selection activeCell="Q3" sqref="Q3:T3"/>
    </sheetView>
  </sheetViews>
  <sheetFormatPr defaultColWidth="11" defaultRowHeight="15.75"/>
  <cols>
    <col min="1" max="1" width="6.375" bestFit="1" customWidth="1"/>
    <col min="2" max="2" width="6.125" bestFit="1" customWidth="1"/>
    <col min="3" max="3" width="4.125" bestFit="1" customWidth="1"/>
    <col min="5" max="5" width="8.3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2.625" customWidth="1"/>
    <col min="11" max="11" width="11.875" bestFit="1" customWidth="1"/>
    <col min="12" max="12" width="11.5" bestFit="1" customWidth="1"/>
    <col min="13" max="13" width="6.375" bestFit="1" customWidth="1"/>
    <col min="14" max="14" width="4.375" bestFit="1" customWidth="1"/>
    <col min="15" max="16" width="6.375" bestFit="1" customWidth="1"/>
    <col min="17" max="19" width="6.125" bestFit="1" customWidth="1"/>
    <col min="20" max="20" width="4.375" bestFit="1" customWidth="1"/>
  </cols>
  <sheetData>
    <row r="1" spans="1:22">
      <c r="A1" s="2" t="s">
        <v>2723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Q1" s="54" t="s">
        <v>1854</v>
      </c>
      <c r="R1" s="54"/>
      <c r="S1" s="54"/>
      <c r="T1" s="54"/>
      <c r="V1" s="22" t="s">
        <v>2473</v>
      </c>
    </row>
    <row r="2" spans="1:22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Q2" s="8" t="s">
        <v>1855</v>
      </c>
      <c r="R2" s="8" t="s">
        <v>1856</v>
      </c>
      <c r="S2" s="8" t="s">
        <v>1857</v>
      </c>
      <c r="T2" s="8" t="s">
        <v>2</v>
      </c>
      <c r="V2" s="22"/>
    </row>
    <row r="3" spans="1:22">
      <c r="E3" t="s">
        <v>393</v>
      </c>
      <c r="F3">
        <v>-17040.5</v>
      </c>
      <c r="G3">
        <v>-16075</v>
      </c>
      <c r="H3">
        <v>-18533</v>
      </c>
      <c r="I3">
        <v>-15936</v>
      </c>
      <c r="K3">
        <f>-1*(F3-1950)</f>
        <v>18990.5</v>
      </c>
      <c r="L3">
        <f>-1*(G3-1950)</f>
        <v>18025</v>
      </c>
      <c r="M3" s="3">
        <f>(K3+L3)/2</f>
        <v>18507.75</v>
      </c>
      <c r="N3" s="3">
        <f>M3-L3</f>
        <v>482.75</v>
      </c>
      <c r="Q3" s="7">
        <v>14482</v>
      </c>
      <c r="R3" s="7">
        <v>12420</v>
      </c>
      <c r="S3" s="7">
        <v>13654</v>
      </c>
      <c r="T3" s="20">
        <f>(S3-R3)/2</f>
        <v>617</v>
      </c>
    </row>
    <row r="4" spans="1:22">
      <c r="A4" t="s">
        <v>119</v>
      </c>
      <c r="B4">
        <v>14920</v>
      </c>
      <c r="C4">
        <v>160</v>
      </c>
      <c r="E4" t="s">
        <v>523</v>
      </c>
      <c r="F4">
        <v>-16506</v>
      </c>
      <c r="G4">
        <v>-16018.5</v>
      </c>
      <c r="H4">
        <v>-16552</v>
      </c>
      <c r="I4">
        <v>-15960</v>
      </c>
      <c r="K4">
        <f t="shared" ref="K4:K11" si="0">-1*(F4-1950)</f>
        <v>18456</v>
      </c>
      <c r="L4">
        <f t="shared" ref="L4:L11" si="1">-1*(G4-1950)</f>
        <v>17968.5</v>
      </c>
      <c r="M4" s="10">
        <f t="shared" ref="M4:M11" si="2">(K4+L4)/2</f>
        <v>18212.25</v>
      </c>
      <c r="N4" s="10">
        <f t="shared" ref="N4:N11" si="3">M4-L4</f>
        <v>243.75</v>
      </c>
      <c r="V4" t="s">
        <v>2479</v>
      </c>
    </row>
    <row r="5" spans="1:22">
      <c r="A5" t="s">
        <v>118</v>
      </c>
      <c r="B5">
        <v>13390</v>
      </c>
      <c r="C5">
        <v>180</v>
      </c>
      <c r="E5" t="s">
        <v>524</v>
      </c>
      <c r="F5">
        <v>-15293</v>
      </c>
      <c r="G5">
        <v>-14443.5</v>
      </c>
      <c r="H5">
        <v>-15306</v>
      </c>
      <c r="I5">
        <v>-13678.5</v>
      </c>
      <c r="K5">
        <f t="shared" si="0"/>
        <v>17243</v>
      </c>
      <c r="L5">
        <f t="shared" si="1"/>
        <v>16393.5</v>
      </c>
      <c r="M5" s="10">
        <f t="shared" si="2"/>
        <v>16818.25</v>
      </c>
      <c r="N5" s="10">
        <f t="shared" si="3"/>
        <v>424.75</v>
      </c>
      <c r="V5" t="s">
        <v>2479</v>
      </c>
    </row>
    <row r="6" spans="1:22">
      <c r="A6" t="s">
        <v>117</v>
      </c>
      <c r="B6">
        <v>13220</v>
      </c>
      <c r="C6">
        <v>70</v>
      </c>
      <c r="E6" t="s">
        <v>525</v>
      </c>
      <c r="F6">
        <v>-14976</v>
      </c>
      <c r="G6">
        <v>-14091.5</v>
      </c>
      <c r="H6">
        <v>-15068.5</v>
      </c>
      <c r="I6">
        <v>-13690.5</v>
      </c>
      <c r="K6">
        <f t="shared" si="0"/>
        <v>16926</v>
      </c>
      <c r="L6">
        <f t="shared" si="1"/>
        <v>16041.5</v>
      </c>
      <c r="M6" s="10">
        <f t="shared" si="2"/>
        <v>16483.75</v>
      </c>
      <c r="N6" s="10">
        <f t="shared" si="3"/>
        <v>442.25</v>
      </c>
      <c r="V6" t="s">
        <v>2479</v>
      </c>
    </row>
    <row r="7" spans="1:22">
      <c r="A7" t="s">
        <v>116</v>
      </c>
      <c r="B7">
        <v>12780</v>
      </c>
      <c r="C7">
        <v>140</v>
      </c>
      <c r="E7" t="s">
        <v>526</v>
      </c>
      <c r="F7">
        <v>-13605.5</v>
      </c>
      <c r="G7">
        <v>-12845</v>
      </c>
      <c r="H7">
        <v>-14742.5</v>
      </c>
      <c r="I7">
        <v>-12414.5</v>
      </c>
      <c r="K7">
        <f t="shared" si="0"/>
        <v>15555.5</v>
      </c>
      <c r="L7">
        <f t="shared" si="1"/>
        <v>14795</v>
      </c>
      <c r="M7" s="10">
        <f t="shared" si="2"/>
        <v>15175.25</v>
      </c>
      <c r="N7" s="10">
        <f t="shared" si="3"/>
        <v>380.25</v>
      </c>
      <c r="V7" t="s">
        <v>2479</v>
      </c>
    </row>
    <row r="8" spans="1:22">
      <c r="A8" t="s">
        <v>115</v>
      </c>
      <c r="B8">
        <v>12620</v>
      </c>
      <c r="C8">
        <v>110</v>
      </c>
      <c r="E8" t="s">
        <v>527</v>
      </c>
      <c r="F8">
        <v>-13161</v>
      </c>
      <c r="G8">
        <v>-12528.5</v>
      </c>
      <c r="H8">
        <v>-13416</v>
      </c>
      <c r="I8">
        <v>-12341.5</v>
      </c>
      <c r="K8">
        <f t="shared" si="0"/>
        <v>15111</v>
      </c>
      <c r="L8">
        <f t="shared" si="1"/>
        <v>14478.5</v>
      </c>
      <c r="M8" s="10">
        <f t="shared" si="2"/>
        <v>14794.75</v>
      </c>
      <c r="N8" s="10">
        <f t="shared" si="3"/>
        <v>316.25</v>
      </c>
      <c r="V8" t="s">
        <v>2479</v>
      </c>
    </row>
    <row r="9" spans="1:22">
      <c r="A9" t="s">
        <v>114</v>
      </c>
      <c r="B9">
        <v>12390</v>
      </c>
      <c r="C9">
        <v>120</v>
      </c>
      <c r="E9" t="s">
        <v>528</v>
      </c>
      <c r="F9">
        <v>-12816</v>
      </c>
      <c r="G9">
        <v>-12267</v>
      </c>
      <c r="H9">
        <v>-13098.5</v>
      </c>
      <c r="I9">
        <v>-12149</v>
      </c>
      <c r="K9">
        <f t="shared" si="0"/>
        <v>14766</v>
      </c>
      <c r="L9">
        <f t="shared" si="1"/>
        <v>14217</v>
      </c>
      <c r="M9" s="10">
        <f t="shared" si="2"/>
        <v>14491.5</v>
      </c>
      <c r="N9" s="10">
        <f t="shared" si="3"/>
        <v>274.5</v>
      </c>
      <c r="V9" t="s">
        <v>2479</v>
      </c>
    </row>
    <row r="10" spans="1:22">
      <c r="A10" t="s">
        <v>113</v>
      </c>
      <c r="B10">
        <v>12220</v>
      </c>
      <c r="C10">
        <v>130</v>
      </c>
      <c r="E10" t="s">
        <v>529</v>
      </c>
      <c r="F10">
        <v>-12673.5</v>
      </c>
      <c r="G10">
        <v>-12045</v>
      </c>
      <c r="H10">
        <v>-12918</v>
      </c>
      <c r="I10">
        <v>-11847</v>
      </c>
      <c r="K10">
        <f t="shared" si="0"/>
        <v>14623.5</v>
      </c>
      <c r="L10">
        <f t="shared" si="1"/>
        <v>13995</v>
      </c>
      <c r="M10" s="11">
        <f t="shared" si="2"/>
        <v>14309.25</v>
      </c>
      <c r="N10" s="11">
        <f t="shared" si="3"/>
        <v>314.25</v>
      </c>
      <c r="O10" s="12">
        <f>M10-2*N10</f>
        <v>13680.75</v>
      </c>
      <c r="P10" s="12">
        <f>M10+2*N10</f>
        <v>14937.75</v>
      </c>
      <c r="V10" t="s">
        <v>2479</v>
      </c>
    </row>
    <row r="11" spans="1:22">
      <c r="E11" t="s">
        <v>409</v>
      </c>
      <c r="F11">
        <v>-12470</v>
      </c>
      <c r="G11">
        <v>-11423</v>
      </c>
      <c r="H11">
        <v>-12788.5</v>
      </c>
      <c r="I11">
        <v>-9964.5</v>
      </c>
      <c r="K11">
        <f t="shared" si="0"/>
        <v>14420</v>
      </c>
      <c r="L11">
        <f t="shared" si="1"/>
        <v>13373</v>
      </c>
      <c r="M11" s="3">
        <f t="shared" si="2"/>
        <v>13896.5</v>
      </c>
      <c r="N11" s="3">
        <f t="shared" si="3"/>
        <v>523.5</v>
      </c>
      <c r="O11" s="1"/>
      <c r="P11" s="1"/>
    </row>
  </sheetData>
  <sortState xmlns:xlrd2="http://schemas.microsoft.com/office/spreadsheetml/2017/richdata2" ref="A2:C8">
    <sortCondition descending="1" ref="B2:B8"/>
  </sortState>
  <mergeCells count="1">
    <mergeCell ref="Q1:T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V10"/>
  <sheetViews>
    <sheetView workbookViewId="0">
      <selection activeCell="Q3" sqref="Q3:T3"/>
    </sheetView>
  </sheetViews>
  <sheetFormatPr defaultColWidth="11" defaultRowHeight="15.75"/>
  <cols>
    <col min="1" max="1" width="9.125" bestFit="1" customWidth="1"/>
    <col min="2" max="2" width="6.125" bestFit="1" customWidth="1"/>
    <col min="3" max="3" width="4.125" bestFit="1" customWidth="1"/>
    <col min="4" max="4" width="4.125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.5" customWidth="1"/>
    <col min="11" max="11" width="11.875" bestFit="1" customWidth="1"/>
    <col min="12" max="12" width="11.5" bestFit="1" customWidth="1"/>
    <col min="13" max="13" width="6.375" bestFit="1" customWidth="1"/>
    <col min="14" max="14" width="4.375" bestFit="1" customWidth="1"/>
    <col min="15" max="16" width="6.375" bestFit="1" customWidth="1"/>
    <col min="17" max="19" width="6.125" bestFit="1" customWidth="1"/>
    <col min="20" max="20" width="4.375" bestFit="1" customWidth="1"/>
  </cols>
  <sheetData>
    <row r="1" spans="1:22">
      <c r="A1" s="2" t="s">
        <v>2724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Q1" s="54" t="s">
        <v>1854</v>
      </c>
      <c r="R1" s="54"/>
      <c r="S1" s="54"/>
      <c r="T1" s="54"/>
      <c r="V1" s="22" t="s">
        <v>2530</v>
      </c>
    </row>
    <row r="2" spans="1:22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Q2" s="8" t="s">
        <v>1855</v>
      </c>
      <c r="R2" s="8" t="s">
        <v>1856</v>
      </c>
      <c r="S2" s="8" t="s">
        <v>1857</v>
      </c>
      <c r="T2" s="8" t="s">
        <v>2</v>
      </c>
      <c r="V2" s="22"/>
    </row>
    <row r="3" spans="1:22">
      <c r="E3" t="s">
        <v>393</v>
      </c>
      <c r="F3">
        <v>-17406</v>
      </c>
      <c r="G3">
        <v>-16100.5</v>
      </c>
      <c r="H3">
        <v>-20080.5</v>
      </c>
      <c r="I3">
        <v>-16027.5</v>
      </c>
      <c r="K3">
        <f>-1*(F3-1950)</f>
        <v>19356</v>
      </c>
      <c r="L3">
        <f>-1*(G3-1950)</f>
        <v>18050.5</v>
      </c>
      <c r="M3" s="3">
        <f>(K3+L3)/2</f>
        <v>18703.25</v>
      </c>
      <c r="N3" s="3">
        <f>M3-L3</f>
        <v>652.75</v>
      </c>
      <c r="Q3" s="7">
        <v>12053</v>
      </c>
      <c r="R3" s="7">
        <v>10327</v>
      </c>
      <c r="S3" s="7">
        <v>11230</v>
      </c>
      <c r="T3" s="20">
        <f>(S3-R3)/2</f>
        <v>451.5</v>
      </c>
    </row>
    <row r="4" spans="1:22">
      <c r="A4" t="s">
        <v>149</v>
      </c>
      <c r="B4">
        <v>15030</v>
      </c>
      <c r="C4">
        <v>80</v>
      </c>
      <c r="E4" t="s">
        <v>577</v>
      </c>
      <c r="F4">
        <v>-16524</v>
      </c>
      <c r="G4">
        <v>-16059</v>
      </c>
      <c r="H4">
        <v>-16543</v>
      </c>
      <c r="I4">
        <v>-16015</v>
      </c>
      <c r="K4">
        <f t="shared" ref="K4:K10" si="0">-1*(F4-1950)</f>
        <v>18474</v>
      </c>
      <c r="L4">
        <f t="shared" ref="L4:L10" si="1">-1*(G4-1950)</f>
        <v>18009</v>
      </c>
      <c r="M4" s="10">
        <f t="shared" ref="M4:M10" si="2">(K4+L4)/2</f>
        <v>18241.5</v>
      </c>
      <c r="N4" s="10">
        <f t="shared" ref="N4:N10" si="3">M4-L4</f>
        <v>232.5</v>
      </c>
      <c r="V4" t="s">
        <v>2725</v>
      </c>
    </row>
    <row r="5" spans="1:22">
      <c r="A5" t="s">
        <v>148</v>
      </c>
      <c r="B5">
        <v>14300</v>
      </c>
      <c r="C5">
        <v>100</v>
      </c>
      <c r="E5" t="s">
        <v>578</v>
      </c>
      <c r="F5">
        <v>-15863</v>
      </c>
      <c r="G5">
        <v>-15507.5</v>
      </c>
      <c r="H5">
        <v>-16021</v>
      </c>
      <c r="I5">
        <v>-15462.5</v>
      </c>
      <c r="K5">
        <f t="shared" si="0"/>
        <v>17813</v>
      </c>
      <c r="L5">
        <f t="shared" si="1"/>
        <v>17457.5</v>
      </c>
      <c r="M5" s="10">
        <f t="shared" si="2"/>
        <v>17635.25</v>
      </c>
      <c r="N5" s="10">
        <f t="shared" si="3"/>
        <v>177.75</v>
      </c>
      <c r="V5" t="s">
        <v>2725</v>
      </c>
    </row>
    <row r="6" spans="1:22">
      <c r="A6" t="s">
        <v>147</v>
      </c>
      <c r="B6">
        <v>13500</v>
      </c>
      <c r="C6">
        <v>80</v>
      </c>
      <c r="E6" t="s">
        <v>579</v>
      </c>
      <c r="F6">
        <v>-15290</v>
      </c>
      <c r="G6">
        <v>-15090.5</v>
      </c>
      <c r="H6">
        <v>-15304</v>
      </c>
      <c r="I6">
        <v>-14621.5</v>
      </c>
      <c r="K6">
        <f t="shared" si="0"/>
        <v>17240</v>
      </c>
      <c r="L6">
        <f t="shared" si="1"/>
        <v>17040.5</v>
      </c>
      <c r="M6" s="10">
        <f t="shared" si="2"/>
        <v>17140.25</v>
      </c>
      <c r="N6" s="10">
        <f t="shared" si="3"/>
        <v>99.75</v>
      </c>
      <c r="V6" t="s">
        <v>2725</v>
      </c>
    </row>
    <row r="7" spans="1:22">
      <c r="A7" t="s">
        <v>146</v>
      </c>
      <c r="B7">
        <v>10865</v>
      </c>
      <c r="C7">
        <v>65</v>
      </c>
      <c r="E7" t="s">
        <v>580</v>
      </c>
      <c r="F7">
        <v>-10836.5</v>
      </c>
      <c r="G7">
        <v>-10753</v>
      </c>
      <c r="H7">
        <v>-10943</v>
      </c>
      <c r="I7">
        <v>-10724.5</v>
      </c>
      <c r="K7">
        <f t="shared" si="0"/>
        <v>12786.5</v>
      </c>
      <c r="L7">
        <f t="shared" si="1"/>
        <v>12703</v>
      </c>
      <c r="M7" s="10">
        <f t="shared" si="2"/>
        <v>12744.75</v>
      </c>
      <c r="N7" s="10">
        <f t="shared" si="3"/>
        <v>41.75</v>
      </c>
      <c r="V7" t="s">
        <v>2725</v>
      </c>
    </row>
    <row r="8" spans="1:22">
      <c r="A8" t="s">
        <v>145</v>
      </c>
      <c r="B8">
        <v>10345</v>
      </c>
      <c r="C8">
        <v>55</v>
      </c>
      <c r="E8" t="s">
        <v>581</v>
      </c>
      <c r="F8">
        <v>-10429.5</v>
      </c>
      <c r="G8">
        <v>-10127</v>
      </c>
      <c r="H8">
        <v>-10458</v>
      </c>
      <c r="I8">
        <v>-10034.5</v>
      </c>
      <c r="K8">
        <f t="shared" si="0"/>
        <v>12379.5</v>
      </c>
      <c r="L8">
        <f t="shared" si="1"/>
        <v>12077</v>
      </c>
      <c r="M8" s="10">
        <f t="shared" si="2"/>
        <v>12228.25</v>
      </c>
      <c r="N8" s="10">
        <f t="shared" si="3"/>
        <v>151.25</v>
      </c>
      <c r="V8" t="s">
        <v>2725</v>
      </c>
    </row>
    <row r="9" spans="1:22">
      <c r="A9" t="s">
        <v>144</v>
      </c>
      <c r="B9">
        <v>10250</v>
      </c>
      <c r="C9">
        <v>55</v>
      </c>
      <c r="E9" t="s">
        <v>582</v>
      </c>
      <c r="F9">
        <v>-10167.5</v>
      </c>
      <c r="G9">
        <v>-9883.5</v>
      </c>
      <c r="H9">
        <v>-10424.5</v>
      </c>
      <c r="I9">
        <v>-9813</v>
      </c>
      <c r="K9">
        <f t="shared" si="0"/>
        <v>12117.5</v>
      </c>
      <c r="L9">
        <f t="shared" si="1"/>
        <v>11833.5</v>
      </c>
      <c r="M9" s="11">
        <f t="shared" si="2"/>
        <v>11975.5</v>
      </c>
      <c r="N9" s="11">
        <f t="shared" si="3"/>
        <v>142</v>
      </c>
      <c r="O9" s="12">
        <f>M9-2*N9</f>
        <v>11691.5</v>
      </c>
      <c r="P9" s="12">
        <f>M9+2*N9</f>
        <v>12259.5</v>
      </c>
      <c r="V9" t="s">
        <v>2725</v>
      </c>
    </row>
    <row r="10" spans="1:22">
      <c r="E10" t="s">
        <v>409</v>
      </c>
      <c r="F10">
        <v>-10133</v>
      </c>
      <c r="G10">
        <v>-8843.5</v>
      </c>
      <c r="H10">
        <v>-10337</v>
      </c>
      <c r="I10">
        <v>-6232</v>
      </c>
      <c r="K10">
        <f t="shared" si="0"/>
        <v>12083</v>
      </c>
      <c r="L10">
        <f t="shared" si="1"/>
        <v>10793.5</v>
      </c>
      <c r="M10" s="3">
        <f t="shared" si="2"/>
        <v>11438.25</v>
      </c>
      <c r="N10" s="3">
        <f t="shared" si="3"/>
        <v>644.75</v>
      </c>
      <c r="O10" s="1"/>
      <c r="P10" s="1"/>
    </row>
  </sheetData>
  <sortState xmlns:xlrd2="http://schemas.microsoft.com/office/spreadsheetml/2017/richdata2" ref="A2:C7">
    <sortCondition descending="1" ref="B2:B7"/>
  </sortState>
  <mergeCells count="1">
    <mergeCell ref="Q1:T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W17"/>
  <sheetViews>
    <sheetView workbookViewId="0">
      <selection activeCell="M18" sqref="M18"/>
    </sheetView>
  </sheetViews>
  <sheetFormatPr defaultColWidth="11" defaultRowHeight="15.75"/>
  <cols>
    <col min="1" max="1" width="11.625" bestFit="1" customWidth="1"/>
    <col min="2" max="2" width="6.125" bestFit="1" customWidth="1"/>
    <col min="3" max="3" width="4.125" bestFit="1" customWidth="1"/>
    <col min="4" max="4" width="3.625" customWidth="1"/>
    <col min="5" max="5" width="13.3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.87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3.125" customWidth="1"/>
    <col min="18" max="20" width="6.125" bestFit="1" customWidth="1"/>
    <col min="21" max="21" width="6.375" bestFit="1" customWidth="1"/>
  </cols>
  <sheetData>
    <row r="1" spans="1:23">
      <c r="A1" s="36" t="s">
        <v>2726</v>
      </c>
      <c r="W1" s="22" t="s">
        <v>2530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  <c r="W2" s="22"/>
    </row>
    <row r="3" spans="1:23">
      <c r="E3" t="s">
        <v>393</v>
      </c>
      <c r="F3">
        <v>-42128.5</v>
      </c>
      <c r="G3">
        <v>-40439.5</v>
      </c>
      <c r="H3">
        <v>-43773</v>
      </c>
      <c r="I3">
        <v>-39631.5</v>
      </c>
      <c r="K3">
        <f>-1*(F3-1950)</f>
        <v>44078.5</v>
      </c>
      <c r="L3">
        <f>-1*(G3-1950)</f>
        <v>42389.5</v>
      </c>
      <c r="M3" s="3">
        <f>(K3+L3)/2</f>
        <v>43234</v>
      </c>
      <c r="N3" s="3">
        <f>M3-L3</f>
        <v>844.5</v>
      </c>
      <c r="R3" s="8" t="s">
        <v>1855</v>
      </c>
      <c r="S3" s="8" t="s">
        <v>1856</v>
      </c>
      <c r="T3" s="8" t="s">
        <v>1857</v>
      </c>
      <c r="U3" s="8" t="s">
        <v>2</v>
      </c>
    </row>
    <row r="4" spans="1:23">
      <c r="A4" t="s">
        <v>161</v>
      </c>
      <c r="B4">
        <v>27840</v>
      </c>
      <c r="C4">
        <v>190</v>
      </c>
      <c r="E4" t="s">
        <v>434</v>
      </c>
      <c r="F4">
        <v>-29772</v>
      </c>
      <c r="G4">
        <v>-28340.5</v>
      </c>
      <c r="H4">
        <v>-29955.5</v>
      </c>
      <c r="I4">
        <v>-28230</v>
      </c>
      <c r="K4">
        <f t="shared" ref="K4:K17" si="0">-1*(F4-1950)</f>
        <v>31722</v>
      </c>
      <c r="L4">
        <f t="shared" ref="L4:L17" si="1">-1*(G4-1950)</f>
        <v>30290.5</v>
      </c>
      <c r="M4" s="11">
        <f t="shared" ref="M4:M17" si="2">(K4+L4)/2</f>
        <v>31006.25</v>
      </c>
      <c r="N4" s="11">
        <f t="shared" ref="N4:N17" si="3">M4-L4</f>
        <v>715.75</v>
      </c>
      <c r="O4" s="12">
        <f>M4-2*N4</f>
        <v>29574.75</v>
      </c>
      <c r="P4" s="12">
        <f>M4+2*N4</f>
        <v>32437.75</v>
      </c>
      <c r="R4" s="7">
        <v>30804</v>
      </c>
      <c r="S4" s="7">
        <v>27498</v>
      </c>
      <c r="T4" s="7">
        <v>29555</v>
      </c>
      <c r="U4" s="20">
        <f>(T4-S4)/2</f>
        <v>1028.5</v>
      </c>
      <c r="W4" t="s">
        <v>2727</v>
      </c>
    </row>
    <row r="5" spans="1:23">
      <c r="A5" t="s">
        <v>162</v>
      </c>
      <c r="B5">
        <v>28040</v>
      </c>
      <c r="C5">
        <v>200</v>
      </c>
      <c r="E5" t="s">
        <v>435</v>
      </c>
      <c r="F5">
        <v>-29780</v>
      </c>
      <c r="G5">
        <v>-28489.5</v>
      </c>
      <c r="H5">
        <v>-30826</v>
      </c>
      <c r="I5">
        <v>-28284</v>
      </c>
      <c r="K5">
        <f t="shared" si="0"/>
        <v>31730</v>
      </c>
      <c r="L5">
        <f t="shared" si="1"/>
        <v>30439.5</v>
      </c>
      <c r="M5" s="10">
        <f t="shared" si="2"/>
        <v>31084.75</v>
      </c>
      <c r="N5" s="10">
        <f t="shared" si="3"/>
        <v>645.25</v>
      </c>
      <c r="W5" t="s">
        <v>2727</v>
      </c>
    </row>
    <row r="6" spans="1:23">
      <c r="A6" t="s">
        <v>163</v>
      </c>
      <c r="B6">
        <v>28060</v>
      </c>
      <c r="C6">
        <v>170</v>
      </c>
      <c r="E6" t="s">
        <v>436</v>
      </c>
      <c r="F6">
        <v>-29779.5</v>
      </c>
      <c r="G6">
        <v>-28530.5</v>
      </c>
      <c r="H6">
        <v>-30824</v>
      </c>
      <c r="I6">
        <v>-28343.5</v>
      </c>
      <c r="K6">
        <f t="shared" si="0"/>
        <v>31729.5</v>
      </c>
      <c r="L6">
        <f t="shared" si="1"/>
        <v>30480.5</v>
      </c>
      <c r="M6" s="10">
        <f t="shared" si="2"/>
        <v>31105</v>
      </c>
      <c r="N6" s="10">
        <f t="shared" si="3"/>
        <v>624.5</v>
      </c>
      <c r="W6" t="s">
        <v>2727</v>
      </c>
    </row>
    <row r="7" spans="1:23">
      <c r="A7" t="s">
        <v>164</v>
      </c>
      <c r="B7">
        <v>28170</v>
      </c>
      <c r="C7">
        <v>220</v>
      </c>
      <c r="E7" t="s">
        <v>437</v>
      </c>
      <c r="F7">
        <v>-30027.5</v>
      </c>
      <c r="G7">
        <v>-28572.5</v>
      </c>
      <c r="H7">
        <v>-30836</v>
      </c>
      <c r="I7">
        <v>-28448.5</v>
      </c>
      <c r="K7">
        <f t="shared" si="0"/>
        <v>31977.5</v>
      </c>
      <c r="L7">
        <f t="shared" si="1"/>
        <v>30522.5</v>
      </c>
      <c r="M7" s="10">
        <f t="shared" si="2"/>
        <v>31250</v>
      </c>
      <c r="N7" s="10">
        <f t="shared" si="3"/>
        <v>727.5</v>
      </c>
      <c r="W7" t="s">
        <v>2727</v>
      </c>
    </row>
    <row r="8" spans="1:23">
      <c r="A8" t="s">
        <v>165</v>
      </c>
      <c r="B8">
        <v>28170</v>
      </c>
      <c r="C8">
        <v>180</v>
      </c>
      <c r="E8" t="s">
        <v>438</v>
      </c>
      <c r="F8">
        <v>-29969</v>
      </c>
      <c r="G8">
        <v>-28608</v>
      </c>
      <c r="H8">
        <v>-30836</v>
      </c>
      <c r="I8">
        <v>-28461</v>
      </c>
      <c r="K8">
        <f t="shared" si="0"/>
        <v>31919</v>
      </c>
      <c r="L8">
        <f t="shared" si="1"/>
        <v>30558</v>
      </c>
      <c r="M8" s="10">
        <f t="shared" si="2"/>
        <v>31238.5</v>
      </c>
      <c r="N8" s="10">
        <f t="shared" si="3"/>
        <v>680.5</v>
      </c>
      <c r="W8" t="s">
        <v>2727</v>
      </c>
    </row>
    <row r="9" spans="1:23">
      <c r="A9" t="s">
        <v>166</v>
      </c>
      <c r="B9">
        <v>28350</v>
      </c>
      <c r="C9">
        <v>220</v>
      </c>
      <c r="E9" t="s">
        <v>439</v>
      </c>
      <c r="F9">
        <v>-30831</v>
      </c>
      <c r="G9">
        <v>-28650</v>
      </c>
      <c r="H9">
        <v>-30854.5</v>
      </c>
      <c r="I9">
        <v>-28584.5</v>
      </c>
      <c r="K9">
        <f t="shared" si="0"/>
        <v>32781</v>
      </c>
      <c r="L9">
        <f t="shared" si="1"/>
        <v>30600</v>
      </c>
      <c r="M9" s="10">
        <f t="shared" si="2"/>
        <v>31690.5</v>
      </c>
      <c r="N9" s="10">
        <f t="shared" si="3"/>
        <v>1090.5</v>
      </c>
      <c r="W9" t="s">
        <v>2727</v>
      </c>
    </row>
    <row r="10" spans="1:23">
      <c r="A10" t="s">
        <v>167</v>
      </c>
      <c r="B10">
        <v>28780</v>
      </c>
      <c r="C10">
        <v>730</v>
      </c>
      <c r="E10" t="s">
        <v>440</v>
      </c>
      <c r="F10">
        <v>-32261</v>
      </c>
      <c r="G10">
        <v>-29546</v>
      </c>
      <c r="H10">
        <v>-32767</v>
      </c>
      <c r="I10">
        <v>-28427</v>
      </c>
      <c r="K10">
        <f t="shared" si="0"/>
        <v>34211</v>
      </c>
      <c r="L10">
        <f t="shared" si="1"/>
        <v>31496</v>
      </c>
      <c r="M10" s="10">
        <f t="shared" si="2"/>
        <v>32853.5</v>
      </c>
      <c r="N10" s="10">
        <f t="shared" si="3"/>
        <v>1357.5</v>
      </c>
      <c r="W10" t="s">
        <v>2727</v>
      </c>
    </row>
    <row r="11" spans="1:23">
      <c r="A11" t="s">
        <v>168</v>
      </c>
      <c r="B11">
        <v>29390</v>
      </c>
      <c r="C11">
        <v>210</v>
      </c>
      <c r="E11" t="s">
        <v>441</v>
      </c>
      <c r="F11">
        <v>-32645</v>
      </c>
      <c r="G11">
        <v>-31263</v>
      </c>
      <c r="H11">
        <v>-32717</v>
      </c>
      <c r="I11">
        <v>-31069.5</v>
      </c>
      <c r="K11">
        <f t="shared" si="0"/>
        <v>34595</v>
      </c>
      <c r="L11">
        <f t="shared" si="1"/>
        <v>33213</v>
      </c>
      <c r="M11" s="10">
        <f t="shared" si="2"/>
        <v>33904</v>
      </c>
      <c r="N11" s="10">
        <f t="shared" si="3"/>
        <v>691</v>
      </c>
      <c r="W11" t="s">
        <v>2727</v>
      </c>
    </row>
    <row r="12" spans="1:23">
      <c r="A12" t="s">
        <v>169</v>
      </c>
      <c r="B12">
        <v>30320</v>
      </c>
      <c r="C12">
        <v>200</v>
      </c>
      <c r="E12" t="s">
        <v>442</v>
      </c>
      <c r="F12">
        <v>-33187.5</v>
      </c>
      <c r="G12">
        <v>-32763</v>
      </c>
      <c r="H12">
        <v>-34244.5</v>
      </c>
      <c r="I12">
        <v>-32683.5</v>
      </c>
      <c r="K12">
        <f t="shared" si="0"/>
        <v>35137.5</v>
      </c>
      <c r="L12">
        <f t="shared" si="1"/>
        <v>34713</v>
      </c>
      <c r="M12" s="10">
        <f t="shared" si="2"/>
        <v>34925.25</v>
      </c>
      <c r="N12" s="10">
        <f t="shared" si="3"/>
        <v>212.25</v>
      </c>
      <c r="W12" t="s">
        <v>2727</v>
      </c>
    </row>
    <row r="13" spans="1:23">
      <c r="A13" t="s">
        <v>170</v>
      </c>
      <c r="B13">
        <v>31090</v>
      </c>
      <c r="C13">
        <v>200</v>
      </c>
      <c r="E13" t="s">
        <v>443</v>
      </c>
      <c r="F13">
        <v>-34261</v>
      </c>
      <c r="G13">
        <v>-33319.5</v>
      </c>
      <c r="H13">
        <v>-34277</v>
      </c>
      <c r="I13">
        <v>-32989</v>
      </c>
      <c r="K13">
        <f t="shared" si="0"/>
        <v>36211</v>
      </c>
      <c r="L13">
        <f t="shared" si="1"/>
        <v>35269.5</v>
      </c>
      <c r="M13" s="10">
        <f t="shared" si="2"/>
        <v>35740.25</v>
      </c>
      <c r="N13" s="10">
        <f t="shared" si="3"/>
        <v>470.75</v>
      </c>
      <c r="W13" t="s">
        <v>2727</v>
      </c>
    </row>
    <row r="14" spans="1:23">
      <c r="A14" t="s">
        <v>171</v>
      </c>
      <c r="B14">
        <v>33350</v>
      </c>
      <c r="C14">
        <v>340</v>
      </c>
      <c r="E14" t="s">
        <v>444</v>
      </c>
      <c r="F14">
        <v>-37139</v>
      </c>
      <c r="G14">
        <v>-35700</v>
      </c>
      <c r="H14">
        <v>-38324.5</v>
      </c>
      <c r="I14">
        <v>-34710</v>
      </c>
      <c r="K14">
        <f t="shared" si="0"/>
        <v>39089</v>
      </c>
      <c r="L14">
        <f t="shared" si="1"/>
        <v>37650</v>
      </c>
      <c r="M14" s="10">
        <f t="shared" si="2"/>
        <v>38369.5</v>
      </c>
      <c r="N14" s="10">
        <f t="shared" si="3"/>
        <v>719.5</v>
      </c>
      <c r="W14" t="s">
        <v>2727</v>
      </c>
    </row>
    <row r="15" spans="1:23">
      <c r="A15" t="s">
        <v>172</v>
      </c>
      <c r="B15">
        <v>35770</v>
      </c>
      <c r="C15">
        <v>330</v>
      </c>
      <c r="E15" t="s">
        <v>445</v>
      </c>
      <c r="F15">
        <v>-39561</v>
      </c>
      <c r="G15">
        <v>-38740.5</v>
      </c>
      <c r="H15">
        <v>-40168.5</v>
      </c>
      <c r="I15">
        <v>-38199.5</v>
      </c>
      <c r="K15">
        <f t="shared" si="0"/>
        <v>41511</v>
      </c>
      <c r="L15">
        <f t="shared" si="1"/>
        <v>40690.5</v>
      </c>
      <c r="M15" s="10">
        <f t="shared" si="2"/>
        <v>41100.75</v>
      </c>
      <c r="N15" s="10">
        <f t="shared" si="3"/>
        <v>410.25</v>
      </c>
      <c r="W15" t="s">
        <v>2727</v>
      </c>
    </row>
    <row r="16" spans="1:23">
      <c r="A16" t="s">
        <v>173</v>
      </c>
      <c r="B16">
        <v>38010</v>
      </c>
      <c r="C16">
        <v>520</v>
      </c>
      <c r="E16" t="s">
        <v>446</v>
      </c>
      <c r="F16">
        <v>-41164</v>
      </c>
      <c r="G16">
        <v>-39661.5</v>
      </c>
      <c r="H16">
        <v>-41373</v>
      </c>
      <c r="I16">
        <v>-39554.5</v>
      </c>
      <c r="K16">
        <f t="shared" si="0"/>
        <v>43114</v>
      </c>
      <c r="L16">
        <f t="shared" si="1"/>
        <v>41611.5</v>
      </c>
      <c r="M16" s="10">
        <f t="shared" si="2"/>
        <v>42362.75</v>
      </c>
      <c r="N16" s="10">
        <f t="shared" si="3"/>
        <v>751.25</v>
      </c>
      <c r="W16" t="s">
        <v>2727</v>
      </c>
    </row>
    <row r="17" spans="5:16">
      <c r="E17" t="s">
        <v>409</v>
      </c>
      <c r="F17">
        <v>-28778.5</v>
      </c>
      <c r="G17">
        <v>-27398</v>
      </c>
      <c r="H17">
        <v>-29233.5</v>
      </c>
      <c r="I17">
        <v>-25550</v>
      </c>
      <c r="K17">
        <f t="shared" si="0"/>
        <v>30728.5</v>
      </c>
      <c r="L17">
        <f t="shared" si="1"/>
        <v>29348</v>
      </c>
      <c r="M17" s="3">
        <f t="shared" si="2"/>
        <v>30038.25</v>
      </c>
      <c r="N17" s="3">
        <f t="shared" si="3"/>
        <v>690.25</v>
      </c>
      <c r="O17" s="1"/>
      <c r="P17" s="1"/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5"/>
  <sheetViews>
    <sheetView workbookViewId="0">
      <selection activeCell="W14" sqref="W14"/>
    </sheetView>
  </sheetViews>
  <sheetFormatPr defaultColWidth="11" defaultRowHeight="15.75"/>
  <cols>
    <col min="1" max="1" width="10.5" bestFit="1" customWidth="1"/>
    <col min="2" max="2" width="6.125" bestFit="1" customWidth="1"/>
    <col min="3" max="3" width="5.125" bestFit="1" customWidth="1"/>
    <col min="4" max="4" width="3.375" customWidth="1"/>
    <col min="5" max="5" width="12.12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.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4" customWidth="1"/>
    <col min="18" max="20" width="6.125" bestFit="1" customWidth="1"/>
    <col min="21" max="21" width="5.375" bestFit="1" customWidth="1"/>
  </cols>
  <sheetData>
    <row r="1" spans="1:23">
      <c r="A1" s="36" t="s">
        <v>2535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  <c r="W2" s="2" t="s">
        <v>2473</v>
      </c>
    </row>
    <row r="3" spans="1:23">
      <c r="E3" t="s">
        <v>393</v>
      </c>
      <c r="F3">
        <v>-56401</v>
      </c>
      <c r="G3">
        <v>-50329.5</v>
      </c>
      <c r="H3">
        <v>-61081.5</v>
      </c>
      <c r="I3">
        <v>-48547.5</v>
      </c>
      <c r="K3">
        <f>-1*(F3-1950)</f>
        <v>58351</v>
      </c>
      <c r="L3">
        <f>-1*(G3-1950)</f>
        <v>52279.5</v>
      </c>
      <c r="M3" s="3">
        <f>(K3+L3)/2</f>
        <v>55315.25</v>
      </c>
      <c r="N3" s="3">
        <f>M3-L3</f>
        <v>3035.75</v>
      </c>
      <c r="R3" s="8" t="s">
        <v>1855</v>
      </c>
      <c r="S3" s="8" t="s">
        <v>1856</v>
      </c>
      <c r="T3" s="8" t="s">
        <v>1857</v>
      </c>
      <c r="U3" s="8" t="s">
        <v>2</v>
      </c>
    </row>
    <row r="4" spans="1:23">
      <c r="A4" t="s">
        <v>150</v>
      </c>
      <c r="B4">
        <v>29060</v>
      </c>
      <c r="C4">
        <v>140</v>
      </c>
      <c r="E4" t="s">
        <v>583</v>
      </c>
      <c r="F4">
        <v>-32214.5</v>
      </c>
      <c r="G4">
        <v>-31002</v>
      </c>
      <c r="H4">
        <v>-32599</v>
      </c>
      <c r="I4">
        <v>-30835</v>
      </c>
      <c r="K4">
        <f t="shared" ref="K4:K15" si="0">-1*(F4-1950)</f>
        <v>34164.5</v>
      </c>
      <c r="L4">
        <f t="shared" ref="L4:L15" si="1">-1*(G4-1950)</f>
        <v>32952</v>
      </c>
      <c r="M4" s="53">
        <f t="shared" ref="M4:M15" si="2">(K4+L4)/2</f>
        <v>33558.25</v>
      </c>
      <c r="N4" s="53">
        <f t="shared" ref="N4:N15" si="3">M4-L4</f>
        <v>606.25</v>
      </c>
      <c r="O4" s="12">
        <f>M4-2*N4</f>
        <v>32345.75</v>
      </c>
      <c r="P4" s="12">
        <f>M4+2*N4</f>
        <v>34770.75</v>
      </c>
      <c r="R4" s="7">
        <v>33911</v>
      </c>
      <c r="S4" s="7">
        <v>28887</v>
      </c>
      <c r="T4" s="7">
        <v>31640</v>
      </c>
      <c r="U4" s="20">
        <f>(T4-S4)/2</f>
        <v>1376.5</v>
      </c>
      <c r="W4" t="s">
        <v>2527</v>
      </c>
    </row>
    <row r="5" spans="1:23">
      <c r="A5" t="s">
        <v>151</v>
      </c>
      <c r="B5">
        <v>29500</v>
      </c>
      <c r="C5">
        <v>140</v>
      </c>
      <c r="E5" t="s">
        <v>584</v>
      </c>
      <c r="F5">
        <v>-32676</v>
      </c>
      <c r="G5">
        <v>-31793</v>
      </c>
      <c r="H5">
        <v>-33223</v>
      </c>
      <c r="I5">
        <v>-31197</v>
      </c>
      <c r="K5">
        <f t="shared" si="0"/>
        <v>34626</v>
      </c>
      <c r="L5">
        <f t="shared" si="1"/>
        <v>33743</v>
      </c>
      <c r="M5" s="10">
        <f t="shared" si="2"/>
        <v>34184.5</v>
      </c>
      <c r="N5" s="10">
        <f t="shared" si="3"/>
        <v>441.5</v>
      </c>
      <c r="W5" t="s">
        <v>2527</v>
      </c>
    </row>
    <row r="6" spans="1:23">
      <c r="A6" t="s">
        <v>152</v>
      </c>
      <c r="B6">
        <v>30970</v>
      </c>
      <c r="C6">
        <v>180</v>
      </c>
      <c r="E6" t="s">
        <v>585</v>
      </c>
      <c r="F6">
        <v>-34260</v>
      </c>
      <c r="G6">
        <v>-33290.5</v>
      </c>
      <c r="H6">
        <v>-34271</v>
      </c>
      <c r="I6">
        <v>-32961.5</v>
      </c>
      <c r="K6">
        <f t="shared" si="0"/>
        <v>36210</v>
      </c>
      <c r="L6">
        <f t="shared" si="1"/>
        <v>35240.5</v>
      </c>
      <c r="M6" s="10">
        <f t="shared" si="2"/>
        <v>35725.25</v>
      </c>
      <c r="N6" s="10">
        <f t="shared" si="3"/>
        <v>484.75</v>
      </c>
      <c r="W6" t="s">
        <v>2527</v>
      </c>
    </row>
    <row r="7" spans="1:23">
      <c r="A7" t="s">
        <v>153</v>
      </c>
      <c r="B7">
        <v>31560</v>
      </c>
      <c r="C7">
        <v>210</v>
      </c>
      <c r="E7" t="s">
        <v>586</v>
      </c>
      <c r="F7">
        <v>-34289.5</v>
      </c>
      <c r="G7">
        <v>-33342</v>
      </c>
      <c r="H7">
        <v>-34679.5</v>
      </c>
      <c r="I7">
        <v>-33278.5</v>
      </c>
      <c r="K7">
        <f t="shared" si="0"/>
        <v>36239.5</v>
      </c>
      <c r="L7">
        <f t="shared" si="1"/>
        <v>35292</v>
      </c>
      <c r="M7" s="10">
        <f t="shared" si="2"/>
        <v>35765.75</v>
      </c>
      <c r="N7" s="10">
        <f t="shared" si="3"/>
        <v>473.75</v>
      </c>
      <c r="W7" t="s">
        <v>2527</v>
      </c>
    </row>
    <row r="8" spans="1:23">
      <c r="A8" t="s">
        <v>154</v>
      </c>
      <c r="B8">
        <v>33820</v>
      </c>
      <c r="C8">
        <v>260</v>
      </c>
      <c r="E8" t="s">
        <v>587</v>
      </c>
      <c r="F8">
        <v>-37636.5</v>
      </c>
      <c r="G8">
        <v>-36468.5</v>
      </c>
      <c r="H8">
        <v>-38391</v>
      </c>
      <c r="I8">
        <v>-35847.5</v>
      </c>
      <c r="K8">
        <f t="shared" si="0"/>
        <v>39586.5</v>
      </c>
      <c r="L8">
        <f t="shared" si="1"/>
        <v>38418.5</v>
      </c>
      <c r="M8" s="10">
        <f t="shared" si="2"/>
        <v>39002.5</v>
      </c>
      <c r="N8" s="10">
        <f t="shared" si="3"/>
        <v>584</v>
      </c>
      <c r="W8" t="s">
        <v>2527</v>
      </c>
    </row>
    <row r="9" spans="1:23">
      <c r="A9" t="s">
        <v>155</v>
      </c>
      <c r="B9">
        <v>34460</v>
      </c>
      <c r="C9">
        <v>290</v>
      </c>
      <c r="E9" t="s">
        <v>588</v>
      </c>
      <c r="F9">
        <v>-38496.5</v>
      </c>
      <c r="G9">
        <v>-37297</v>
      </c>
      <c r="H9">
        <v>-38792.5</v>
      </c>
      <c r="I9">
        <v>-37091</v>
      </c>
      <c r="K9">
        <f t="shared" si="0"/>
        <v>40446.5</v>
      </c>
      <c r="L9">
        <f t="shared" si="1"/>
        <v>39247</v>
      </c>
      <c r="M9" s="10">
        <f t="shared" si="2"/>
        <v>39846.75</v>
      </c>
      <c r="N9" s="10">
        <f t="shared" si="3"/>
        <v>599.75</v>
      </c>
      <c r="W9" t="s">
        <v>2527</v>
      </c>
    </row>
    <row r="10" spans="1:23">
      <c r="A10" t="s">
        <v>156</v>
      </c>
      <c r="B10">
        <v>37170</v>
      </c>
      <c r="C10">
        <v>330</v>
      </c>
      <c r="E10" t="s">
        <v>589</v>
      </c>
      <c r="F10">
        <v>-40891.5</v>
      </c>
      <c r="G10">
        <v>-39677</v>
      </c>
      <c r="H10">
        <v>-40924.5</v>
      </c>
      <c r="I10">
        <v>-39537</v>
      </c>
      <c r="K10">
        <f t="shared" si="0"/>
        <v>42841.5</v>
      </c>
      <c r="L10">
        <f t="shared" si="1"/>
        <v>41627</v>
      </c>
      <c r="M10" s="10">
        <f t="shared" si="2"/>
        <v>42234.25</v>
      </c>
      <c r="N10" s="10">
        <f t="shared" si="3"/>
        <v>607.25</v>
      </c>
      <c r="W10" t="s">
        <v>2527</v>
      </c>
    </row>
    <row r="11" spans="1:23">
      <c r="A11" t="s">
        <v>157</v>
      </c>
      <c r="B11">
        <v>42500</v>
      </c>
      <c r="C11">
        <v>450</v>
      </c>
      <c r="E11" t="s">
        <v>590</v>
      </c>
      <c r="F11">
        <v>-44712</v>
      </c>
      <c r="G11">
        <v>-43180</v>
      </c>
      <c r="H11">
        <v>-45327</v>
      </c>
      <c r="I11">
        <v>-42190</v>
      </c>
      <c r="K11">
        <f t="shared" si="0"/>
        <v>46662</v>
      </c>
      <c r="L11">
        <f t="shared" si="1"/>
        <v>45130</v>
      </c>
      <c r="M11" s="10">
        <f t="shared" si="2"/>
        <v>45896</v>
      </c>
      <c r="N11" s="10">
        <f t="shared" si="3"/>
        <v>766</v>
      </c>
      <c r="W11" t="s">
        <v>2527</v>
      </c>
    </row>
    <row r="12" spans="1:23">
      <c r="A12" t="s">
        <v>158</v>
      </c>
      <c r="B12">
        <v>47050</v>
      </c>
      <c r="C12">
        <v>750</v>
      </c>
      <c r="E12" t="s">
        <v>591</v>
      </c>
      <c r="F12">
        <v>-50074.5</v>
      </c>
      <c r="G12">
        <v>-46007.5</v>
      </c>
      <c r="H12">
        <v>-53296</v>
      </c>
      <c r="I12">
        <v>-45566</v>
      </c>
      <c r="K12">
        <f t="shared" si="0"/>
        <v>52024.5</v>
      </c>
      <c r="L12">
        <f t="shared" si="1"/>
        <v>47957.5</v>
      </c>
      <c r="M12" s="10">
        <f t="shared" si="2"/>
        <v>49991</v>
      </c>
      <c r="N12" s="10">
        <f t="shared" si="3"/>
        <v>2033.5</v>
      </c>
      <c r="W12" t="s">
        <v>2527</v>
      </c>
    </row>
    <row r="13" spans="1:23">
      <c r="A13" t="s">
        <v>159</v>
      </c>
      <c r="B13">
        <v>48400</v>
      </c>
      <c r="C13">
        <v>900</v>
      </c>
      <c r="E13" t="s">
        <v>592</v>
      </c>
      <c r="F13">
        <v>-51710.5</v>
      </c>
      <c r="G13">
        <v>-47154</v>
      </c>
      <c r="H13">
        <v>-53878</v>
      </c>
      <c r="I13">
        <v>-46479.5</v>
      </c>
      <c r="K13">
        <f t="shared" si="0"/>
        <v>53660.5</v>
      </c>
      <c r="L13">
        <f t="shared" si="1"/>
        <v>49104</v>
      </c>
      <c r="M13" s="10">
        <f t="shared" si="2"/>
        <v>51382.25</v>
      </c>
      <c r="N13" s="10">
        <f t="shared" si="3"/>
        <v>2278.25</v>
      </c>
      <c r="W13" t="s">
        <v>2527</v>
      </c>
    </row>
    <row r="14" spans="1:23">
      <c r="A14" t="s">
        <v>160</v>
      </c>
      <c r="B14">
        <v>51800</v>
      </c>
      <c r="C14">
        <v>1300</v>
      </c>
      <c r="E14" t="s">
        <v>593</v>
      </c>
      <c r="F14">
        <v>-54948.5</v>
      </c>
      <c r="G14">
        <v>-48512.5</v>
      </c>
      <c r="H14">
        <v>-56133</v>
      </c>
      <c r="I14">
        <v>-47191.5</v>
      </c>
      <c r="K14">
        <f t="shared" si="0"/>
        <v>56898.5</v>
      </c>
      <c r="L14">
        <f t="shared" si="1"/>
        <v>50462.5</v>
      </c>
      <c r="M14" s="10">
        <f t="shared" si="2"/>
        <v>53680.5</v>
      </c>
      <c r="N14" s="10">
        <f t="shared" si="3"/>
        <v>3218</v>
      </c>
      <c r="W14" t="s">
        <v>2527</v>
      </c>
    </row>
    <row r="15" spans="1:23">
      <c r="E15" t="s">
        <v>409</v>
      </c>
      <c r="F15">
        <v>-31927</v>
      </c>
      <c r="G15">
        <v>-29151</v>
      </c>
      <c r="H15">
        <v>-32237</v>
      </c>
      <c r="I15">
        <v>-24810.5</v>
      </c>
      <c r="K15">
        <f t="shared" si="0"/>
        <v>33877</v>
      </c>
      <c r="L15">
        <f t="shared" si="1"/>
        <v>31101</v>
      </c>
      <c r="M15" s="3">
        <f t="shared" si="2"/>
        <v>32489</v>
      </c>
      <c r="N15" s="3">
        <f t="shared" si="3"/>
        <v>1388</v>
      </c>
      <c r="O15" s="1"/>
      <c r="P15" s="1"/>
      <c r="W15" t="s">
        <v>2528</v>
      </c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W11"/>
  <sheetViews>
    <sheetView topLeftCell="AE91" workbookViewId="0">
      <selection activeCell="U5" sqref="U5"/>
    </sheetView>
  </sheetViews>
  <sheetFormatPr defaultColWidth="11" defaultRowHeight="15.75"/>
  <cols>
    <col min="1" max="1" width="12.5" bestFit="1" customWidth="1"/>
    <col min="2" max="2" width="6.125" bestFit="1" customWidth="1"/>
    <col min="3" max="3" width="4.125" bestFit="1" customWidth="1"/>
    <col min="4" max="4" width="4.125" customWidth="1"/>
    <col min="5" max="5" width="14.3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.5" customWidth="1"/>
    <col min="11" max="11" width="11.875" bestFit="1" customWidth="1"/>
    <col min="12" max="12" width="11.5" bestFit="1" customWidth="1"/>
    <col min="13" max="13" width="6.375" bestFit="1" customWidth="1"/>
    <col min="14" max="14" width="4.375" bestFit="1" customWidth="1"/>
    <col min="15" max="16" width="6.375" bestFit="1" customWidth="1"/>
    <col min="17" max="17" width="2.875" customWidth="1"/>
    <col min="18" max="20" width="6.125" bestFit="1" customWidth="1"/>
    <col min="21" max="21" width="6.375" bestFit="1" customWidth="1"/>
  </cols>
  <sheetData>
    <row r="1" spans="1:23">
      <c r="A1" s="36" t="s">
        <v>2728</v>
      </c>
      <c r="W1" s="22" t="s">
        <v>2530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W2" s="22"/>
    </row>
    <row r="3" spans="1:23">
      <c r="E3" t="s">
        <v>393</v>
      </c>
      <c r="F3">
        <v>-28638.5</v>
      </c>
      <c r="G3">
        <v>-28262.5</v>
      </c>
      <c r="H3">
        <v>-29250</v>
      </c>
      <c r="I3">
        <v>-28047</v>
      </c>
      <c r="K3">
        <f>-1*(F3-1950)</f>
        <v>30588.5</v>
      </c>
      <c r="L3">
        <f>-1*(G3-1950)</f>
        <v>30212.5</v>
      </c>
      <c r="M3" s="3">
        <f>(K3+L3)/2</f>
        <v>30400.5</v>
      </c>
      <c r="N3" s="3">
        <f>M3-L3</f>
        <v>188</v>
      </c>
      <c r="O3" s="1"/>
      <c r="P3" s="1"/>
      <c r="R3" s="54" t="s">
        <v>1854</v>
      </c>
      <c r="S3" s="54"/>
      <c r="T3" s="54"/>
      <c r="U3" s="54"/>
    </row>
    <row r="4" spans="1:23">
      <c r="A4" t="s">
        <v>353</v>
      </c>
      <c r="B4">
        <v>27870</v>
      </c>
      <c r="C4">
        <v>190</v>
      </c>
      <c r="E4" t="s">
        <v>738</v>
      </c>
      <c r="F4">
        <v>-28462.5</v>
      </c>
      <c r="G4">
        <v>-28223.5</v>
      </c>
      <c r="H4">
        <v>-28797</v>
      </c>
      <c r="I4">
        <v>-27996</v>
      </c>
      <c r="K4">
        <f t="shared" ref="K4:K11" si="0">-1*(F4-1950)</f>
        <v>30412.5</v>
      </c>
      <c r="L4">
        <f t="shared" ref="L4:L11" si="1">-1*(G4-1950)</f>
        <v>30173.5</v>
      </c>
      <c r="M4" s="10">
        <f>(K4+L4)/2</f>
        <v>30293</v>
      </c>
      <c r="N4" s="10">
        <f t="shared" ref="N4:N11" si="2">M4-L4</f>
        <v>119.5</v>
      </c>
      <c r="O4" s="12">
        <f>M4-2*N4</f>
        <v>30054</v>
      </c>
      <c r="P4" s="12">
        <f>M4+2*N4</f>
        <v>30532</v>
      </c>
      <c r="R4" s="8" t="s">
        <v>1855</v>
      </c>
      <c r="S4" s="8" t="s">
        <v>1856</v>
      </c>
      <c r="T4" s="8" t="s">
        <v>1857</v>
      </c>
      <c r="U4" s="8" t="s">
        <v>2</v>
      </c>
      <c r="W4" s="27" t="s">
        <v>2727</v>
      </c>
    </row>
    <row r="5" spans="1:23">
      <c r="A5" t="s">
        <v>354</v>
      </c>
      <c r="B5">
        <v>27340</v>
      </c>
      <c r="C5">
        <v>180</v>
      </c>
      <c r="E5" t="s">
        <v>739</v>
      </c>
      <c r="F5">
        <v>-28274</v>
      </c>
      <c r="G5">
        <v>-27981</v>
      </c>
      <c r="H5">
        <v>-28387</v>
      </c>
      <c r="I5">
        <v>-27958</v>
      </c>
      <c r="K5">
        <f t="shared" si="0"/>
        <v>30224</v>
      </c>
      <c r="L5">
        <f t="shared" si="1"/>
        <v>29931</v>
      </c>
      <c r="M5" s="10">
        <f t="shared" ref="M5:M11" si="3">(K5+L5)/2</f>
        <v>30077.5</v>
      </c>
      <c r="N5" s="10">
        <f t="shared" si="2"/>
        <v>146.5</v>
      </c>
      <c r="R5" s="7">
        <v>30981</v>
      </c>
      <c r="S5" s="7">
        <v>30187</v>
      </c>
      <c r="T5" s="7">
        <v>30527</v>
      </c>
      <c r="U5" s="20">
        <f>(T5-S5)/2</f>
        <v>170</v>
      </c>
      <c r="W5" s="27" t="s">
        <v>2727</v>
      </c>
    </row>
    <row r="6" spans="1:23">
      <c r="A6" t="s">
        <v>355</v>
      </c>
      <c r="B6">
        <v>27240</v>
      </c>
      <c r="C6">
        <v>200</v>
      </c>
      <c r="E6" t="s">
        <v>740</v>
      </c>
      <c r="F6">
        <v>-28238</v>
      </c>
      <c r="G6">
        <v>-27969.5</v>
      </c>
      <c r="H6">
        <v>-28335</v>
      </c>
      <c r="I6">
        <v>-27943</v>
      </c>
      <c r="K6">
        <f t="shared" si="0"/>
        <v>30188</v>
      </c>
      <c r="L6">
        <f t="shared" si="1"/>
        <v>29919.5</v>
      </c>
      <c r="M6" s="10">
        <f t="shared" si="3"/>
        <v>30053.75</v>
      </c>
      <c r="N6" s="10">
        <f t="shared" si="2"/>
        <v>134.25</v>
      </c>
      <c r="U6" s="9"/>
      <c r="W6" s="27" t="s">
        <v>2727</v>
      </c>
    </row>
    <row r="7" spans="1:23">
      <c r="A7" t="s">
        <v>356</v>
      </c>
      <c r="B7">
        <v>26980</v>
      </c>
      <c r="C7">
        <v>130</v>
      </c>
      <c r="E7" t="s">
        <v>741</v>
      </c>
      <c r="F7">
        <v>-28161.5</v>
      </c>
      <c r="G7">
        <v>-27948</v>
      </c>
      <c r="H7">
        <v>-28207</v>
      </c>
      <c r="I7">
        <v>-27938</v>
      </c>
      <c r="K7">
        <f t="shared" si="0"/>
        <v>30111.5</v>
      </c>
      <c r="L7">
        <f t="shared" si="1"/>
        <v>29898</v>
      </c>
      <c r="M7" s="10">
        <f t="shared" si="3"/>
        <v>30004.75</v>
      </c>
      <c r="N7" s="10">
        <f t="shared" si="2"/>
        <v>106.75</v>
      </c>
      <c r="W7" s="27" t="s">
        <v>2727</v>
      </c>
    </row>
    <row r="8" spans="1:23">
      <c r="A8" t="s">
        <v>357</v>
      </c>
      <c r="B8">
        <v>26740</v>
      </c>
      <c r="C8">
        <v>120</v>
      </c>
      <c r="E8" t="s">
        <v>742</v>
      </c>
      <c r="F8">
        <v>-28165.5</v>
      </c>
      <c r="G8">
        <v>-27814</v>
      </c>
      <c r="H8">
        <v>-28195</v>
      </c>
      <c r="I8">
        <v>-27794</v>
      </c>
      <c r="K8">
        <f t="shared" si="0"/>
        <v>30115.5</v>
      </c>
      <c r="L8">
        <f t="shared" si="1"/>
        <v>29764</v>
      </c>
      <c r="M8" s="10">
        <f t="shared" si="3"/>
        <v>29939.75</v>
      </c>
      <c r="N8" s="10">
        <f t="shared" si="2"/>
        <v>175.75</v>
      </c>
      <c r="W8" s="27" t="s">
        <v>2727</v>
      </c>
    </row>
    <row r="9" spans="1:23">
      <c r="A9" t="s">
        <v>358</v>
      </c>
      <c r="B9">
        <v>26530</v>
      </c>
      <c r="C9">
        <v>120</v>
      </c>
      <c r="E9" t="s">
        <v>743</v>
      </c>
      <c r="F9">
        <v>-27938.5</v>
      </c>
      <c r="G9">
        <v>-27792.5</v>
      </c>
      <c r="H9">
        <v>-28182.5</v>
      </c>
      <c r="I9">
        <v>-27334.5</v>
      </c>
      <c r="K9">
        <f t="shared" si="0"/>
        <v>29888.5</v>
      </c>
      <c r="L9">
        <f t="shared" si="1"/>
        <v>29742.5</v>
      </c>
      <c r="M9" s="10">
        <f t="shared" si="3"/>
        <v>29815.5</v>
      </c>
      <c r="N9" s="10">
        <f t="shared" si="2"/>
        <v>73</v>
      </c>
      <c r="W9" s="27" t="s">
        <v>2727</v>
      </c>
    </row>
    <row r="10" spans="1:23">
      <c r="A10" t="s">
        <v>359</v>
      </c>
      <c r="B10">
        <v>25560</v>
      </c>
      <c r="C10">
        <v>130</v>
      </c>
      <c r="E10" t="s">
        <v>744</v>
      </c>
      <c r="F10">
        <v>-27767.5</v>
      </c>
      <c r="G10">
        <v>-27480</v>
      </c>
      <c r="H10">
        <v>-27779.5</v>
      </c>
      <c r="I10">
        <v>-27183.5</v>
      </c>
      <c r="K10">
        <f t="shared" si="0"/>
        <v>29717.5</v>
      </c>
      <c r="L10">
        <f t="shared" si="1"/>
        <v>29430</v>
      </c>
      <c r="M10" s="10">
        <f t="shared" si="3"/>
        <v>29573.75</v>
      </c>
      <c r="N10" s="10">
        <f t="shared" si="2"/>
        <v>143.75</v>
      </c>
      <c r="W10" s="27" t="s">
        <v>2727</v>
      </c>
    </row>
    <row r="11" spans="1:23">
      <c r="E11" t="s">
        <v>409</v>
      </c>
      <c r="F11">
        <v>-27744.5</v>
      </c>
      <c r="G11">
        <v>-27356</v>
      </c>
      <c r="H11">
        <v>-27771.5</v>
      </c>
      <c r="I11">
        <v>-26818</v>
      </c>
      <c r="K11">
        <f t="shared" si="0"/>
        <v>29694.5</v>
      </c>
      <c r="L11">
        <f t="shared" si="1"/>
        <v>29306</v>
      </c>
      <c r="M11" s="3">
        <f t="shared" si="3"/>
        <v>29500.25</v>
      </c>
      <c r="N11" s="3">
        <f t="shared" si="2"/>
        <v>194.25</v>
      </c>
    </row>
  </sheetData>
  <mergeCells count="1">
    <mergeCell ref="R3:U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W33"/>
  <sheetViews>
    <sheetView workbookViewId="0">
      <selection activeCell="N32" sqref="N32"/>
    </sheetView>
  </sheetViews>
  <sheetFormatPr defaultColWidth="11" defaultRowHeight="15.75"/>
  <cols>
    <col min="1" max="1" width="11.625" bestFit="1" customWidth="1"/>
    <col min="2" max="2" width="6.125" bestFit="1" customWidth="1"/>
    <col min="3" max="3" width="4.125" bestFit="1" customWidth="1"/>
    <col min="4" max="4" width="3" customWidth="1"/>
    <col min="5" max="5" width="13.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.87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3.625" customWidth="1"/>
    <col min="18" max="21" width="7" customWidth="1"/>
  </cols>
  <sheetData>
    <row r="1" spans="1:23">
      <c r="A1" s="36" t="s">
        <v>2729</v>
      </c>
      <c r="W1" s="22" t="s">
        <v>2530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  <c r="W2" s="22"/>
    </row>
    <row r="3" spans="1:23">
      <c r="E3" t="s">
        <v>393</v>
      </c>
      <c r="F3">
        <v>-32956</v>
      </c>
      <c r="G3">
        <v>-31870.5</v>
      </c>
      <c r="H3">
        <v>-33311</v>
      </c>
      <c r="I3">
        <v>-31367.5</v>
      </c>
      <c r="K3">
        <f>-1*(F3-1950)</f>
        <v>34906</v>
      </c>
      <c r="L3">
        <f>-1*(G3-1950)</f>
        <v>33820.5</v>
      </c>
      <c r="M3" s="3">
        <f>(K3+L3)/2</f>
        <v>34363.25</v>
      </c>
      <c r="N3" s="3">
        <f>M3-L3</f>
        <v>542.75</v>
      </c>
      <c r="R3" s="8" t="s">
        <v>1855</v>
      </c>
      <c r="S3" s="8" t="s">
        <v>1856</v>
      </c>
      <c r="T3" s="8" t="s">
        <v>1857</v>
      </c>
      <c r="U3" s="8" t="s">
        <v>2</v>
      </c>
    </row>
    <row r="4" spans="1:23">
      <c r="A4" t="s">
        <v>174</v>
      </c>
      <c r="B4">
        <v>23780</v>
      </c>
      <c r="C4">
        <v>120</v>
      </c>
      <c r="E4" t="s">
        <v>594</v>
      </c>
      <c r="F4">
        <v>-26470</v>
      </c>
      <c r="G4">
        <v>-25631.5</v>
      </c>
      <c r="H4">
        <v>-26491.5</v>
      </c>
      <c r="I4">
        <v>-25617.5</v>
      </c>
      <c r="K4">
        <f t="shared" ref="K4:K33" si="0">-1*(F4-1950)</f>
        <v>28420</v>
      </c>
      <c r="L4">
        <f t="shared" ref="L4:L33" si="1">-1*(G4-1950)</f>
        <v>27581.5</v>
      </c>
      <c r="M4" s="10">
        <f t="shared" ref="M4:M33" si="2">(K4+L4)/2</f>
        <v>28000.75</v>
      </c>
      <c r="N4" s="10">
        <f t="shared" ref="N4:N33" si="3">M4-L4</f>
        <v>419.25</v>
      </c>
      <c r="O4" s="12">
        <f>M4-2*N4</f>
        <v>27162.25</v>
      </c>
      <c r="P4" s="12">
        <f>M4+2*N4</f>
        <v>28839.25</v>
      </c>
      <c r="R4">
        <v>28178</v>
      </c>
      <c r="S4">
        <v>26177</v>
      </c>
      <c r="T4">
        <v>27302</v>
      </c>
      <c r="U4" s="9">
        <f>(T4-S4)/2</f>
        <v>562.5</v>
      </c>
      <c r="W4" t="s">
        <v>2730</v>
      </c>
    </row>
    <row r="5" spans="1:23">
      <c r="A5" t="s">
        <v>175</v>
      </c>
      <c r="B5">
        <v>24090</v>
      </c>
      <c r="C5">
        <v>440</v>
      </c>
      <c r="E5" t="s">
        <v>595</v>
      </c>
      <c r="F5">
        <v>-26777.5</v>
      </c>
      <c r="G5">
        <v>-26105</v>
      </c>
      <c r="H5">
        <v>-27099.5</v>
      </c>
      <c r="I5">
        <v>-25629.5</v>
      </c>
      <c r="K5">
        <f t="shared" si="0"/>
        <v>28727.5</v>
      </c>
      <c r="L5">
        <f t="shared" si="1"/>
        <v>28055</v>
      </c>
      <c r="M5" s="10">
        <f t="shared" si="2"/>
        <v>28391.25</v>
      </c>
      <c r="N5" s="10">
        <f t="shared" si="3"/>
        <v>336.25</v>
      </c>
      <c r="W5" t="s">
        <v>2730</v>
      </c>
    </row>
    <row r="6" spans="1:23">
      <c r="A6" t="s">
        <v>176</v>
      </c>
      <c r="B6">
        <v>24170</v>
      </c>
      <c r="C6">
        <v>230</v>
      </c>
      <c r="E6" t="s">
        <v>596</v>
      </c>
      <c r="F6">
        <v>-26758</v>
      </c>
      <c r="G6">
        <v>-26086.5</v>
      </c>
      <c r="H6">
        <v>-26786.5</v>
      </c>
      <c r="I6">
        <v>-25747</v>
      </c>
      <c r="K6">
        <f t="shared" si="0"/>
        <v>28708</v>
      </c>
      <c r="L6">
        <f t="shared" si="1"/>
        <v>28036.5</v>
      </c>
      <c r="M6" s="10">
        <f t="shared" si="2"/>
        <v>28372.25</v>
      </c>
      <c r="N6" s="10">
        <f t="shared" si="3"/>
        <v>335.75</v>
      </c>
      <c r="W6" t="s">
        <v>2730</v>
      </c>
    </row>
    <row r="7" spans="1:23">
      <c r="A7" t="s">
        <v>177</v>
      </c>
      <c r="B7">
        <v>25560</v>
      </c>
      <c r="C7">
        <v>130</v>
      </c>
      <c r="E7" t="s">
        <v>597</v>
      </c>
      <c r="F7">
        <v>-27536.5</v>
      </c>
      <c r="G7">
        <v>-27115.5</v>
      </c>
      <c r="H7">
        <v>-27764.5</v>
      </c>
      <c r="I7">
        <v>-26979</v>
      </c>
      <c r="K7">
        <f t="shared" si="0"/>
        <v>29486.5</v>
      </c>
      <c r="L7">
        <f t="shared" si="1"/>
        <v>29065.5</v>
      </c>
      <c r="M7" s="10">
        <f t="shared" si="2"/>
        <v>29276</v>
      </c>
      <c r="N7" s="10">
        <f t="shared" si="3"/>
        <v>210.5</v>
      </c>
      <c r="W7" t="s">
        <v>2730</v>
      </c>
    </row>
    <row r="8" spans="1:23">
      <c r="A8" t="s">
        <v>178</v>
      </c>
      <c r="B8">
        <v>26390</v>
      </c>
      <c r="C8">
        <v>110</v>
      </c>
      <c r="E8" t="s">
        <v>598</v>
      </c>
      <c r="F8">
        <v>-27923</v>
      </c>
      <c r="G8">
        <v>-27603.5</v>
      </c>
      <c r="H8">
        <v>-27941</v>
      </c>
      <c r="I8">
        <v>-27316.5</v>
      </c>
      <c r="K8">
        <f t="shared" si="0"/>
        <v>29873</v>
      </c>
      <c r="L8">
        <f t="shared" si="1"/>
        <v>29553.5</v>
      </c>
      <c r="M8" s="10">
        <f t="shared" si="2"/>
        <v>29713.25</v>
      </c>
      <c r="N8" s="10">
        <f t="shared" si="3"/>
        <v>159.75</v>
      </c>
      <c r="W8" t="s">
        <v>2730</v>
      </c>
    </row>
    <row r="9" spans="1:23">
      <c r="A9" t="s">
        <v>179</v>
      </c>
      <c r="B9">
        <v>26530</v>
      </c>
      <c r="C9">
        <v>120</v>
      </c>
      <c r="E9" t="s">
        <v>599</v>
      </c>
      <c r="F9">
        <v>-27939</v>
      </c>
      <c r="G9">
        <v>-27791</v>
      </c>
      <c r="H9">
        <v>-28183.5</v>
      </c>
      <c r="I9">
        <v>-27324.5</v>
      </c>
      <c r="K9">
        <f t="shared" si="0"/>
        <v>29889</v>
      </c>
      <c r="L9">
        <f t="shared" si="1"/>
        <v>29741</v>
      </c>
      <c r="M9" s="10">
        <f t="shared" si="2"/>
        <v>29815</v>
      </c>
      <c r="N9" s="10">
        <f t="shared" si="3"/>
        <v>74</v>
      </c>
      <c r="W9" t="s">
        <v>2730</v>
      </c>
    </row>
    <row r="10" spans="1:23">
      <c r="A10" t="s">
        <v>180</v>
      </c>
      <c r="B10">
        <v>26740</v>
      </c>
      <c r="C10">
        <v>120</v>
      </c>
      <c r="E10" t="s">
        <v>600</v>
      </c>
      <c r="F10">
        <v>-28167.5</v>
      </c>
      <c r="G10">
        <v>-27813</v>
      </c>
      <c r="H10">
        <v>-28196</v>
      </c>
      <c r="I10">
        <v>-27793.5</v>
      </c>
      <c r="K10">
        <f t="shared" si="0"/>
        <v>30117.5</v>
      </c>
      <c r="L10">
        <f t="shared" si="1"/>
        <v>29763</v>
      </c>
      <c r="M10" s="10">
        <f t="shared" si="2"/>
        <v>29940.25</v>
      </c>
      <c r="N10" s="10">
        <f t="shared" si="3"/>
        <v>177.25</v>
      </c>
      <c r="W10" t="s">
        <v>2730</v>
      </c>
    </row>
    <row r="11" spans="1:23">
      <c r="A11" t="s">
        <v>181</v>
      </c>
      <c r="B11">
        <v>26900</v>
      </c>
      <c r="C11">
        <v>110</v>
      </c>
      <c r="E11" t="s">
        <v>601</v>
      </c>
      <c r="F11">
        <v>-28163.5</v>
      </c>
      <c r="G11">
        <v>-27938.5</v>
      </c>
      <c r="H11">
        <v>-28206.5</v>
      </c>
      <c r="I11">
        <v>-27925</v>
      </c>
      <c r="K11">
        <f t="shared" si="0"/>
        <v>30113.5</v>
      </c>
      <c r="L11">
        <f t="shared" si="1"/>
        <v>29888.5</v>
      </c>
      <c r="M11" s="10">
        <f t="shared" si="2"/>
        <v>30001</v>
      </c>
      <c r="N11" s="10">
        <f t="shared" si="3"/>
        <v>112.5</v>
      </c>
      <c r="W11" t="s">
        <v>2730</v>
      </c>
    </row>
    <row r="12" spans="1:23">
      <c r="A12" t="s">
        <v>182</v>
      </c>
      <c r="B12">
        <v>26980</v>
      </c>
      <c r="C12">
        <v>260</v>
      </c>
      <c r="E12" t="s">
        <v>602</v>
      </c>
      <c r="F12">
        <v>-28188</v>
      </c>
      <c r="G12">
        <v>-27941</v>
      </c>
      <c r="H12">
        <v>-29760</v>
      </c>
      <c r="I12">
        <v>-27781</v>
      </c>
      <c r="K12">
        <f t="shared" si="0"/>
        <v>30138</v>
      </c>
      <c r="L12">
        <f t="shared" si="1"/>
        <v>29891</v>
      </c>
      <c r="M12" s="10">
        <f t="shared" si="2"/>
        <v>30014.5</v>
      </c>
      <c r="N12" s="10">
        <f t="shared" si="3"/>
        <v>123.5</v>
      </c>
      <c r="W12" t="s">
        <v>2730</v>
      </c>
    </row>
    <row r="13" spans="1:23">
      <c r="A13" t="s">
        <v>183</v>
      </c>
      <c r="B13">
        <v>27190</v>
      </c>
      <c r="C13">
        <v>250</v>
      </c>
      <c r="E13" t="s">
        <v>603</v>
      </c>
      <c r="F13">
        <v>-29744.5</v>
      </c>
      <c r="G13">
        <v>-27955</v>
      </c>
      <c r="H13">
        <v>-29767.5</v>
      </c>
      <c r="I13">
        <v>-27814.5</v>
      </c>
      <c r="K13">
        <f t="shared" si="0"/>
        <v>31694.5</v>
      </c>
      <c r="L13">
        <f t="shared" si="1"/>
        <v>29905</v>
      </c>
      <c r="M13" s="10">
        <f t="shared" si="2"/>
        <v>30799.75</v>
      </c>
      <c r="N13" s="10">
        <f t="shared" si="3"/>
        <v>894.75</v>
      </c>
      <c r="W13" t="s">
        <v>2730</v>
      </c>
    </row>
    <row r="14" spans="1:23">
      <c r="A14" t="s">
        <v>184</v>
      </c>
      <c r="B14">
        <v>27230</v>
      </c>
      <c r="C14">
        <v>140</v>
      </c>
      <c r="E14" t="s">
        <v>604</v>
      </c>
      <c r="F14">
        <v>-29738.5</v>
      </c>
      <c r="G14">
        <v>-27974</v>
      </c>
      <c r="H14">
        <v>-29759</v>
      </c>
      <c r="I14">
        <v>-27950</v>
      </c>
      <c r="K14">
        <f t="shared" si="0"/>
        <v>31688.5</v>
      </c>
      <c r="L14">
        <f t="shared" si="1"/>
        <v>29924</v>
      </c>
      <c r="M14" s="10">
        <f t="shared" si="2"/>
        <v>30806.25</v>
      </c>
      <c r="N14" s="10">
        <f t="shared" si="3"/>
        <v>882.25</v>
      </c>
      <c r="W14" t="s">
        <v>2730</v>
      </c>
    </row>
    <row r="15" spans="1:23">
      <c r="A15" t="s">
        <v>185</v>
      </c>
      <c r="B15">
        <v>27240</v>
      </c>
      <c r="C15">
        <v>200</v>
      </c>
      <c r="E15" t="s">
        <v>605</v>
      </c>
      <c r="F15">
        <v>-29748</v>
      </c>
      <c r="G15">
        <v>-27964.5</v>
      </c>
      <c r="H15">
        <v>-29767</v>
      </c>
      <c r="I15">
        <v>-27926.5</v>
      </c>
      <c r="K15">
        <f t="shared" si="0"/>
        <v>31698</v>
      </c>
      <c r="L15">
        <f t="shared" si="1"/>
        <v>29914.5</v>
      </c>
      <c r="M15" s="10">
        <f t="shared" si="2"/>
        <v>30806.25</v>
      </c>
      <c r="N15" s="10">
        <f t="shared" si="3"/>
        <v>891.75</v>
      </c>
      <c r="W15" t="s">
        <v>2730</v>
      </c>
    </row>
    <row r="16" spans="1:23">
      <c r="A16" t="s">
        <v>186</v>
      </c>
      <c r="B16">
        <v>27340</v>
      </c>
      <c r="C16">
        <v>180</v>
      </c>
      <c r="E16" t="s">
        <v>606</v>
      </c>
      <c r="F16">
        <v>-29757</v>
      </c>
      <c r="G16">
        <v>-27976</v>
      </c>
      <c r="H16">
        <v>-29767.5</v>
      </c>
      <c r="I16">
        <v>-27949.5</v>
      </c>
      <c r="K16">
        <f t="shared" si="0"/>
        <v>31707</v>
      </c>
      <c r="L16">
        <f t="shared" si="1"/>
        <v>29926</v>
      </c>
      <c r="M16" s="10">
        <f t="shared" si="2"/>
        <v>30816.5</v>
      </c>
      <c r="N16" s="10">
        <f t="shared" si="3"/>
        <v>890.5</v>
      </c>
      <c r="W16" t="s">
        <v>2730</v>
      </c>
    </row>
    <row r="17" spans="1:23">
      <c r="A17" t="s">
        <v>187</v>
      </c>
      <c r="B17">
        <v>27440</v>
      </c>
      <c r="C17">
        <v>165</v>
      </c>
      <c r="E17" t="s">
        <v>607</v>
      </c>
      <c r="F17">
        <v>-29762</v>
      </c>
      <c r="G17">
        <v>-27989.5</v>
      </c>
      <c r="H17">
        <v>-29768</v>
      </c>
      <c r="I17">
        <v>-27972.5</v>
      </c>
      <c r="K17">
        <f t="shared" si="0"/>
        <v>31712</v>
      </c>
      <c r="L17">
        <f t="shared" si="1"/>
        <v>29939.5</v>
      </c>
      <c r="M17" s="10">
        <f t="shared" si="2"/>
        <v>30825.75</v>
      </c>
      <c r="N17" s="10">
        <f t="shared" si="3"/>
        <v>886.25</v>
      </c>
      <c r="W17" t="s">
        <v>2730</v>
      </c>
    </row>
    <row r="18" spans="1:23">
      <c r="A18" t="s">
        <v>188</v>
      </c>
      <c r="B18">
        <v>27840</v>
      </c>
      <c r="C18">
        <v>190</v>
      </c>
      <c r="E18" t="s">
        <v>608</v>
      </c>
      <c r="F18">
        <v>-29770.5</v>
      </c>
      <c r="G18">
        <v>-28267.5</v>
      </c>
      <c r="H18">
        <v>-29944.5</v>
      </c>
      <c r="I18">
        <v>-28215.5</v>
      </c>
      <c r="K18">
        <f t="shared" si="0"/>
        <v>31720.5</v>
      </c>
      <c r="L18">
        <f t="shared" si="1"/>
        <v>30217.5</v>
      </c>
      <c r="M18" s="10">
        <f t="shared" si="2"/>
        <v>30969</v>
      </c>
      <c r="N18" s="10">
        <f t="shared" si="3"/>
        <v>751.5</v>
      </c>
      <c r="W18" t="s">
        <v>2730</v>
      </c>
    </row>
    <row r="19" spans="1:23">
      <c r="A19" t="s">
        <v>189</v>
      </c>
      <c r="B19">
        <v>27870</v>
      </c>
      <c r="C19">
        <v>190</v>
      </c>
      <c r="E19" t="s">
        <v>609</v>
      </c>
      <c r="F19">
        <v>-29771.5</v>
      </c>
      <c r="G19">
        <v>-28285</v>
      </c>
      <c r="H19">
        <v>-29958</v>
      </c>
      <c r="I19">
        <v>-28222.5</v>
      </c>
      <c r="K19">
        <f t="shared" si="0"/>
        <v>31721.5</v>
      </c>
      <c r="L19">
        <f t="shared" si="1"/>
        <v>30235</v>
      </c>
      <c r="M19" s="10">
        <f t="shared" si="2"/>
        <v>30978.25</v>
      </c>
      <c r="N19" s="10">
        <f t="shared" si="3"/>
        <v>743.25</v>
      </c>
      <c r="W19" t="s">
        <v>2730</v>
      </c>
    </row>
    <row r="20" spans="1:23">
      <c r="A20" t="s">
        <v>190</v>
      </c>
      <c r="B20">
        <v>28040</v>
      </c>
      <c r="C20">
        <v>200</v>
      </c>
      <c r="E20" t="s">
        <v>610</v>
      </c>
      <c r="F20">
        <v>-29777.5</v>
      </c>
      <c r="G20">
        <v>-28462.5</v>
      </c>
      <c r="H20">
        <v>-30823.5</v>
      </c>
      <c r="I20">
        <v>-28256</v>
      </c>
      <c r="K20">
        <f t="shared" si="0"/>
        <v>31727.5</v>
      </c>
      <c r="L20">
        <f t="shared" si="1"/>
        <v>30412.5</v>
      </c>
      <c r="M20" s="10">
        <f t="shared" si="2"/>
        <v>31070</v>
      </c>
      <c r="N20" s="10">
        <f t="shared" si="3"/>
        <v>657.5</v>
      </c>
      <c r="W20" t="s">
        <v>2730</v>
      </c>
    </row>
    <row r="21" spans="1:23">
      <c r="A21" t="s">
        <v>191</v>
      </c>
      <c r="B21">
        <v>28060</v>
      </c>
      <c r="C21">
        <v>170</v>
      </c>
      <c r="E21" t="s">
        <v>611</v>
      </c>
      <c r="F21">
        <v>-29778</v>
      </c>
      <c r="G21">
        <v>-28494.5</v>
      </c>
      <c r="H21">
        <v>-30816</v>
      </c>
      <c r="I21">
        <v>-28295</v>
      </c>
      <c r="K21">
        <f t="shared" si="0"/>
        <v>31728</v>
      </c>
      <c r="L21">
        <f t="shared" si="1"/>
        <v>30444.5</v>
      </c>
      <c r="M21" s="10">
        <f t="shared" si="2"/>
        <v>31086.25</v>
      </c>
      <c r="N21" s="10">
        <f t="shared" si="3"/>
        <v>641.75</v>
      </c>
      <c r="W21" t="s">
        <v>2730</v>
      </c>
    </row>
    <row r="22" spans="1:23">
      <c r="A22" t="s">
        <v>192</v>
      </c>
      <c r="B22">
        <v>28130</v>
      </c>
      <c r="C22">
        <v>600</v>
      </c>
      <c r="E22" t="s">
        <v>612</v>
      </c>
      <c r="F22">
        <v>-30790</v>
      </c>
      <c r="G22">
        <v>-28330</v>
      </c>
      <c r="H22">
        <v>-32115</v>
      </c>
      <c r="I22">
        <v>-28000.5</v>
      </c>
      <c r="K22">
        <f t="shared" si="0"/>
        <v>32740</v>
      </c>
      <c r="L22">
        <f t="shared" si="1"/>
        <v>30280</v>
      </c>
      <c r="M22" s="10">
        <f t="shared" si="2"/>
        <v>31510</v>
      </c>
      <c r="N22" s="10">
        <f t="shared" si="3"/>
        <v>1230</v>
      </c>
      <c r="W22" t="s">
        <v>2730</v>
      </c>
    </row>
    <row r="23" spans="1:23">
      <c r="A23" t="s">
        <v>193</v>
      </c>
      <c r="B23">
        <v>28170</v>
      </c>
      <c r="C23">
        <v>180</v>
      </c>
      <c r="E23" t="s">
        <v>613</v>
      </c>
      <c r="F23">
        <v>-29959.5</v>
      </c>
      <c r="G23">
        <v>-28584.5</v>
      </c>
      <c r="H23">
        <v>-30835</v>
      </c>
      <c r="I23">
        <v>-28439.5</v>
      </c>
      <c r="K23">
        <f t="shared" si="0"/>
        <v>31909.5</v>
      </c>
      <c r="L23">
        <f t="shared" si="1"/>
        <v>30534.5</v>
      </c>
      <c r="M23" s="10">
        <f t="shared" si="2"/>
        <v>31222</v>
      </c>
      <c r="N23" s="10">
        <f t="shared" si="3"/>
        <v>687.5</v>
      </c>
      <c r="W23" t="s">
        <v>2730</v>
      </c>
    </row>
    <row r="24" spans="1:23">
      <c r="A24" t="s">
        <v>194</v>
      </c>
      <c r="B24">
        <v>28350</v>
      </c>
      <c r="C24">
        <v>220</v>
      </c>
      <c r="E24" t="s">
        <v>614</v>
      </c>
      <c r="F24">
        <v>-30829.5</v>
      </c>
      <c r="G24">
        <v>-28639.5</v>
      </c>
      <c r="H24">
        <v>-30854.5</v>
      </c>
      <c r="I24">
        <v>-28573.5</v>
      </c>
      <c r="K24">
        <f t="shared" si="0"/>
        <v>32779.5</v>
      </c>
      <c r="L24">
        <f t="shared" si="1"/>
        <v>30589.5</v>
      </c>
      <c r="M24" s="10">
        <f t="shared" si="2"/>
        <v>31684.5</v>
      </c>
      <c r="N24" s="10">
        <f t="shared" si="3"/>
        <v>1095</v>
      </c>
      <c r="W24" t="s">
        <v>2730</v>
      </c>
    </row>
    <row r="25" spans="1:23">
      <c r="A25" t="s">
        <v>195</v>
      </c>
      <c r="B25">
        <v>28550</v>
      </c>
      <c r="C25">
        <v>170</v>
      </c>
      <c r="E25" t="s">
        <v>615</v>
      </c>
      <c r="F25">
        <v>-30849</v>
      </c>
      <c r="G25">
        <v>-29561.5</v>
      </c>
      <c r="H25">
        <v>-31554.5</v>
      </c>
      <c r="I25">
        <v>-28617.5</v>
      </c>
      <c r="K25">
        <f t="shared" si="0"/>
        <v>32799</v>
      </c>
      <c r="L25">
        <f t="shared" si="1"/>
        <v>31511.5</v>
      </c>
      <c r="M25" s="10">
        <f t="shared" si="2"/>
        <v>32155.25</v>
      </c>
      <c r="N25" s="10">
        <f t="shared" si="3"/>
        <v>643.75</v>
      </c>
      <c r="W25" t="s">
        <v>2730</v>
      </c>
    </row>
    <row r="26" spans="1:23">
      <c r="A26" t="s">
        <v>196</v>
      </c>
      <c r="B26">
        <v>28780</v>
      </c>
      <c r="C26">
        <v>730</v>
      </c>
      <c r="E26" t="s">
        <v>616</v>
      </c>
      <c r="F26">
        <v>-32071.5</v>
      </c>
      <c r="G26">
        <v>-28653</v>
      </c>
      <c r="H26">
        <v>-32409</v>
      </c>
      <c r="I26">
        <v>-28362</v>
      </c>
      <c r="K26">
        <f t="shared" si="0"/>
        <v>34021.5</v>
      </c>
      <c r="L26">
        <f t="shared" si="1"/>
        <v>30603</v>
      </c>
      <c r="M26" s="10">
        <f t="shared" si="2"/>
        <v>32312.25</v>
      </c>
      <c r="N26" s="10">
        <f t="shared" si="3"/>
        <v>1709.25</v>
      </c>
      <c r="W26" t="s">
        <v>2730</v>
      </c>
    </row>
    <row r="27" spans="1:23">
      <c r="A27" t="s">
        <v>197</v>
      </c>
      <c r="B27">
        <v>28930</v>
      </c>
      <c r="C27">
        <v>160</v>
      </c>
      <c r="E27" t="s">
        <v>617</v>
      </c>
      <c r="F27">
        <v>-32116.5</v>
      </c>
      <c r="G27">
        <v>-30840.5</v>
      </c>
      <c r="H27">
        <v>-32218</v>
      </c>
      <c r="I27">
        <v>-29572</v>
      </c>
      <c r="K27">
        <f t="shared" si="0"/>
        <v>34066.5</v>
      </c>
      <c r="L27">
        <f t="shared" si="1"/>
        <v>32790.5</v>
      </c>
      <c r="M27" s="10">
        <f t="shared" si="2"/>
        <v>33428.5</v>
      </c>
      <c r="N27" s="10">
        <f t="shared" si="3"/>
        <v>638</v>
      </c>
      <c r="W27" t="s">
        <v>2730</v>
      </c>
    </row>
    <row r="28" spans="1:23">
      <c r="A28" t="s">
        <v>198</v>
      </c>
      <c r="B28">
        <v>29130</v>
      </c>
      <c r="C28">
        <v>570</v>
      </c>
      <c r="E28" t="s">
        <v>618</v>
      </c>
      <c r="F28">
        <v>-32230.5</v>
      </c>
      <c r="G28">
        <v>-29589.5</v>
      </c>
      <c r="H28">
        <v>-32682</v>
      </c>
      <c r="I28">
        <v>-28627</v>
      </c>
      <c r="K28">
        <f t="shared" si="0"/>
        <v>34180.5</v>
      </c>
      <c r="L28">
        <f t="shared" si="1"/>
        <v>31539.5</v>
      </c>
      <c r="M28" s="10">
        <f t="shared" si="2"/>
        <v>32860</v>
      </c>
      <c r="N28" s="10">
        <f t="shared" si="3"/>
        <v>1320.5</v>
      </c>
      <c r="W28" t="s">
        <v>2730</v>
      </c>
    </row>
    <row r="29" spans="1:23">
      <c r="A29" t="s">
        <v>199</v>
      </c>
      <c r="B29">
        <v>29310</v>
      </c>
      <c r="C29">
        <v>750</v>
      </c>
      <c r="E29" t="s">
        <v>619</v>
      </c>
      <c r="F29">
        <v>-32311</v>
      </c>
      <c r="G29">
        <v>-29585</v>
      </c>
      <c r="H29">
        <v>-32719.5</v>
      </c>
      <c r="I29">
        <v>-28610.5</v>
      </c>
      <c r="K29">
        <f t="shared" si="0"/>
        <v>34261</v>
      </c>
      <c r="L29">
        <f t="shared" si="1"/>
        <v>31535</v>
      </c>
      <c r="M29" s="10">
        <f t="shared" si="2"/>
        <v>32898</v>
      </c>
      <c r="N29" s="10">
        <f t="shared" si="3"/>
        <v>1363</v>
      </c>
      <c r="W29" t="s">
        <v>2730</v>
      </c>
    </row>
    <row r="30" spans="1:23">
      <c r="A30" t="s">
        <v>200</v>
      </c>
      <c r="B30">
        <v>29390</v>
      </c>
      <c r="C30">
        <v>210</v>
      </c>
      <c r="E30" t="s">
        <v>620</v>
      </c>
      <c r="F30">
        <v>-32356.5</v>
      </c>
      <c r="G30">
        <v>-31150.5</v>
      </c>
      <c r="H30">
        <v>-32651</v>
      </c>
      <c r="I30">
        <v>-30988</v>
      </c>
      <c r="K30">
        <f t="shared" si="0"/>
        <v>34306.5</v>
      </c>
      <c r="L30">
        <f t="shared" si="1"/>
        <v>33100.5</v>
      </c>
      <c r="M30" s="10">
        <f t="shared" si="2"/>
        <v>33703.5</v>
      </c>
      <c r="N30" s="10">
        <f t="shared" si="3"/>
        <v>603</v>
      </c>
      <c r="W30" t="s">
        <v>2730</v>
      </c>
    </row>
    <row r="31" spans="1:23">
      <c r="A31" t="s">
        <v>201</v>
      </c>
      <c r="B31">
        <v>29600</v>
      </c>
      <c r="C31">
        <v>290</v>
      </c>
      <c r="E31" t="s">
        <v>621</v>
      </c>
      <c r="F31">
        <v>-32527.5</v>
      </c>
      <c r="G31">
        <v>-31174.5</v>
      </c>
      <c r="H31">
        <v>-32729.5</v>
      </c>
      <c r="I31">
        <v>-30970.5</v>
      </c>
      <c r="K31">
        <f t="shared" si="0"/>
        <v>34477.5</v>
      </c>
      <c r="L31">
        <f t="shared" si="1"/>
        <v>33124.5</v>
      </c>
      <c r="M31" s="10">
        <f t="shared" si="2"/>
        <v>33801</v>
      </c>
      <c r="N31" s="10">
        <f t="shared" si="3"/>
        <v>676.5</v>
      </c>
      <c r="W31" t="s">
        <v>2730</v>
      </c>
    </row>
    <row r="32" spans="1:23">
      <c r="A32" t="s">
        <v>202</v>
      </c>
      <c r="B32">
        <v>29810</v>
      </c>
      <c r="C32">
        <v>270</v>
      </c>
      <c r="E32" t="s">
        <v>622</v>
      </c>
      <c r="F32">
        <v>-32591.5</v>
      </c>
      <c r="G32">
        <v>-31219.5</v>
      </c>
      <c r="H32">
        <v>-32853.5</v>
      </c>
      <c r="I32">
        <v>-31115.5</v>
      </c>
      <c r="K32">
        <f t="shared" si="0"/>
        <v>34541.5</v>
      </c>
      <c r="L32">
        <f t="shared" si="1"/>
        <v>33169.5</v>
      </c>
      <c r="M32" s="10">
        <f t="shared" si="2"/>
        <v>33855.5</v>
      </c>
      <c r="N32" s="10">
        <f t="shared" si="3"/>
        <v>686</v>
      </c>
      <c r="W32" t="s">
        <v>2730</v>
      </c>
    </row>
    <row r="33" spans="5:16">
      <c r="E33" t="s">
        <v>409</v>
      </c>
      <c r="F33">
        <v>-26224.5</v>
      </c>
      <c r="G33">
        <v>-25539.5</v>
      </c>
      <c r="H33">
        <v>-26439.5</v>
      </c>
      <c r="I33">
        <v>-25145.5</v>
      </c>
      <c r="K33">
        <f t="shared" si="0"/>
        <v>28174.5</v>
      </c>
      <c r="L33">
        <f t="shared" si="1"/>
        <v>27489.5</v>
      </c>
      <c r="M33" s="3">
        <f t="shared" si="2"/>
        <v>27832</v>
      </c>
      <c r="N33" s="3">
        <f t="shared" si="3"/>
        <v>342.5</v>
      </c>
      <c r="O33" s="1"/>
      <c r="P33" s="1"/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W21"/>
  <sheetViews>
    <sheetView workbookViewId="0">
      <selection activeCell="Y50" sqref="Y50"/>
    </sheetView>
  </sheetViews>
  <sheetFormatPr defaultColWidth="11" defaultRowHeight="15.75"/>
  <cols>
    <col min="1" max="1" width="10.625" bestFit="1" customWidth="1"/>
    <col min="2" max="2" width="6.125" bestFit="1" customWidth="1"/>
    <col min="3" max="3" width="4.125" bestFit="1" customWidth="1"/>
    <col min="4" max="4" width="4" customWidth="1"/>
    <col min="5" max="5" width="12.3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.875" customWidth="1"/>
    <col min="11" max="11" width="11.875" bestFit="1" customWidth="1"/>
    <col min="12" max="12" width="11.5" bestFit="1" customWidth="1"/>
    <col min="13" max="13" width="6.375" bestFit="1" customWidth="1"/>
    <col min="14" max="14" width="4.375" bestFit="1" customWidth="1"/>
    <col min="15" max="16" width="6.375" bestFit="1" customWidth="1"/>
    <col min="17" max="17" width="6.375" customWidth="1"/>
    <col min="18" max="20" width="6.125" bestFit="1" customWidth="1"/>
    <col min="21" max="21" width="5.375" bestFit="1" customWidth="1"/>
  </cols>
  <sheetData>
    <row r="1" spans="1:23">
      <c r="A1" s="2" t="s">
        <v>2731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R1" s="54" t="s">
        <v>1854</v>
      </c>
      <c r="S1" s="54"/>
      <c r="T1" s="54"/>
      <c r="U1" s="54"/>
      <c r="W1" s="22" t="s">
        <v>2530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8" t="s">
        <v>1855</v>
      </c>
      <c r="S2" s="8" t="s">
        <v>1856</v>
      </c>
      <c r="T2" s="8" t="s">
        <v>1857</v>
      </c>
      <c r="U2" s="8" t="s">
        <v>2</v>
      </c>
      <c r="W2" s="22"/>
    </row>
    <row r="3" spans="1:23">
      <c r="E3" t="s">
        <v>393</v>
      </c>
      <c r="F3">
        <v>-23775.5</v>
      </c>
      <c r="G3">
        <v>-22871</v>
      </c>
      <c r="H3">
        <v>-25181</v>
      </c>
      <c r="I3">
        <v>-22686</v>
      </c>
      <c r="K3">
        <f>-1*(F3-1950)</f>
        <v>25725.5</v>
      </c>
      <c r="L3">
        <f>-1*(G3-1950)</f>
        <v>24821</v>
      </c>
      <c r="M3" s="3">
        <f>(K3+L3)/2</f>
        <v>25273.25</v>
      </c>
      <c r="N3" s="3">
        <f>M3-L3</f>
        <v>452.25</v>
      </c>
      <c r="O3" s="1"/>
      <c r="P3" s="1"/>
      <c r="R3" s="7">
        <v>27585</v>
      </c>
      <c r="S3" s="7">
        <v>25944</v>
      </c>
      <c r="T3" s="7">
        <v>26998</v>
      </c>
      <c r="U3" s="9">
        <f>(T3-S3)/2</f>
        <v>527</v>
      </c>
    </row>
    <row r="4" spans="1:23">
      <c r="A4" t="s">
        <v>263</v>
      </c>
      <c r="B4">
        <v>20820</v>
      </c>
      <c r="C4">
        <v>120</v>
      </c>
      <c r="E4" t="s">
        <v>417</v>
      </c>
      <c r="F4">
        <v>-23081.5</v>
      </c>
      <c r="G4">
        <v>-22869.5</v>
      </c>
      <c r="H4">
        <v>-23114.5</v>
      </c>
      <c r="I4">
        <v>-22665</v>
      </c>
      <c r="K4">
        <f t="shared" ref="K4:K21" si="0">-1*(F4-1950)</f>
        <v>25031.5</v>
      </c>
      <c r="L4">
        <f t="shared" ref="L4:L21" si="1">-1*(G4-1950)</f>
        <v>24819.5</v>
      </c>
      <c r="M4" s="10">
        <f t="shared" ref="M4:M21" si="2">(K4+L4)/2</f>
        <v>24925.5</v>
      </c>
      <c r="N4" s="10">
        <f t="shared" ref="N4:N21" si="3">M4-L4</f>
        <v>106</v>
      </c>
      <c r="O4" s="12">
        <f>M4-2*N4</f>
        <v>24713.5</v>
      </c>
      <c r="P4" s="12">
        <f>M4+2*N4</f>
        <v>25137.5</v>
      </c>
      <c r="U4" s="9"/>
      <c r="W4" t="s">
        <v>2506</v>
      </c>
    </row>
    <row r="5" spans="1:23">
      <c r="A5" t="s">
        <v>264</v>
      </c>
      <c r="B5">
        <v>20080</v>
      </c>
      <c r="C5">
        <v>160</v>
      </c>
      <c r="E5" t="s">
        <v>418</v>
      </c>
      <c r="F5">
        <v>-22456.5</v>
      </c>
      <c r="G5">
        <v>-21951.5</v>
      </c>
      <c r="H5">
        <v>-22580.5</v>
      </c>
      <c r="I5">
        <v>-21607</v>
      </c>
      <c r="K5">
        <f t="shared" si="0"/>
        <v>24406.5</v>
      </c>
      <c r="L5">
        <f t="shared" si="1"/>
        <v>23901.5</v>
      </c>
      <c r="M5" s="10">
        <f t="shared" si="2"/>
        <v>24154</v>
      </c>
      <c r="N5" s="10">
        <f t="shared" si="3"/>
        <v>252.5</v>
      </c>
      <c r="W5" t="s">
        <v>2506</v>
      </c>
    </row>
    <row r="6" spans="1:23">
      <c r="A6" t="s">
        <v>265</v>
      </c>
      <c r="B6">
        <v>19027</v>
      </c>
      <c r="C6">
        <v>132</v>
      </c>
      <c r="E6" t="s">
        <v>419</v>
      </c>
      <c r="F6">
        <v>-21366.5</v>
      </c>
      <c r="G6">
        <v>-20816</v>
      </c>
      <c r="H6">
        <v>-21382</v>
      </c>
      <c r="I6">
        <v>-20615</v>
      </c>
      <c r="K6">
        <f t="shared" si="0"/>
        <v>23316.5</v>
      </c>
      <c r="L6">
        <f t="shared" si="1"/>
        <v>22766</v>
      </c>
      <c r="M6" s="10">
        <f t="shared" si="2"/>
        <v>23041.25</v>
      </c>
      <c r="N6" s="10">
        <f t="shared" si="3"/>
        <v>275.25</v>
      </c>
      <c r="W6" t="s">
        <v>2506</v>
      </c>
    </row>
    <row r="7" spans="1:23">
      <c r="A7" t="s">
        <v>266</v>
      </c>
      <c r="B7">
        <v>15830</v>
      </c>
      <c r="C7">
        <v>100</v>
      </c>
      <c r="E7" t="s">
        <v>420</v>
      </c>
      <c r="F7">
        <v>-17204</v>
      </c>
      <c r="G7">
        <v>-16878</v>
      </c>
      <c r="H7">
        <v>-17413</v>
      </c>
      <c r="I7">
        <v>-16789.5</v>
      </c>
      <c r="K7">
        <f t="shared" si="0"/>
        <v>19154</v>
      </c>
      <c r="L7">
        <f t="shared" si="1"/>
        <v>18828</v>
      </c>
      <c r="M7" s="10">
        <f t="shared" si="2"/>
        <v>18991</v>
      </c>
      <c r="N7" s="10">
        <f t="shared" si="3"/>
        <v>163</v>
      </c>
      <c r="W7" t="s">
        <v>2506</v>
      </c>
    </row>
    <row r="8" spans="1:23">
      <c r="A8" t="s">
        <v>267</v>
      </c>
      <c r="B8">
        <v>15370</v>
      </c>
      <c r="C8">
        <v>60</v>
      </c>
      <c r="E8" t="s">
        <v>421</v>
      </c>
      <c r="F8">
        <v>-16719.5</v>
      </c>
      <c r="G8">
        <v>-16594</v>
      </c>
      <c r="H8">
        <v>-16776</v>
      </c>
      <c r="I8">
        <v>-16227</v>
      </c>
      <c r="K8">
        <f t="shared" si="0"/>
        <v>18669.5</v>
      </c>
      <c r="L8">
        <f t="shared" si="1"/>
        <v>18544</v>
      </c>
      <c r="M8" s="10">
        <f t="shared" si="2"/>
        <v>18606.75</v>
      </c>
      <c r="N8" s="10">
        <f t="shared" si="3"/>
        <v>62.75</v>
      </c>
      <c r="W8" t="s">
        <v>2506</v>
      </c>
    </row>
    <row r="9" spans="1:23">
      <c r="A9" t="s">
        <v>268</v>
      </c>
      <c r="B9">
        <v>14980</v>
      </c>
      <c r="C9">
        <v>60</v>
      </c>
      <c r="E9" t="s">
        <v>422</v>
      </c>
      <c r="F9">
        <v>-16517</v>
      </c>
      <c r="G9">
        <v>-16060.5</v>
      </c>
      <c r="H9">
        <v>-16528.5</v>
      </c>
      <c r="I9">
        <v>-16019</v>
      </c>
      <c r="K9">
        <f t="shared" si="0"/>
        <v>18467</v>
      </c>
      <c r="L9">
        <f t="shared" si="1"/>
        <v>18010.5</v>
      </c>
      <c r="M9" s="10">
        <f t="shared" si="2"/>
        <v>18238.75</v>
      </c>
      <c r="N9" s="10">
        <f t="shared" si="3"/>
        <v>228.25</v>
      </c>
      <c r="W9" t="s">
        <v>2506</v>
      </c>
    </row>
    <row r="10" spans="1:23">
      <c r="A10" t="s">
        <v>269</v>
      </c>
      <c r="B10">
        <v>14810</v>
      </c>
      <c r="C10">
        <v>80</v>
      </c>
      <c r="E10" t="s">
        <v>423</v>
      </c>
      <c r="F10">
        <v>-16481</v>
      </c>
      <c r="G10">
        <v>-16053.5</v>
      </c>
      <c r="H10">
        <v>-16496</v>
      </c>
      <c r="I10">
        <v>-15983.5</v>
      </c>
      <c r="K10">
        <f t="shared" si="0"/>
        <v>18431</v>
      </c>
      <c r="L10">
        <f t="shared" si="1"/>
        <v>18003.5</v>
      </c>
      <c r="M10" s="10">
        <f t="shared" si="2"/>
        <v>18217.25</v>
      </c>
      <c r="N10" s="10">
        <f t="shared" si="3"/>
        <v>213.75</v>
      </c>
      <c r="W10" t="s">
        <v>2506</v>
      </c>
    </row>
    <row r="11" spans="1:23">
      <c r="A11" t="s">
        <v>270</v>
      </c>
      <c r="B11">
        <v>14310</v>
      </c>
      <c r="C11">
        <v>100</v>
      </c>
      <c r="E11" t="s">
        <v>424</v>
      </c>
      <c r="F11">
        <v>-15880.5</v>
      </c>
      <c r="G11">
        <v>-15512.5</v>
      </c>
      <c r="H11">
        <v>-16023</v>
      </c>
      <c r="I11">
        <v>-15473.5</v>
      </c>
      <c r="K11">
        <f t="shared" si="0"/>
        <v>17830.5</v>
      </c>
      <c r="L11">
        <f t="shared" si="1"/>
        <v>17462.5</v>
      </c>
      <c r="M11" s="10">
        <f t="shared" si="2"/>
        <v>17646.5</v>
      </c>
      <c r="N11" s="10">
        <f t="shared" si="3"/>
        <v>184</v>
      </c>
      <c r="W11" t="s">
        <v>2506</v>
      </c>
    </row>
    <row r="12" spans="1:23">
      <c r="A12" t="s">
        <v>271</v>
      </c>
      <c r="B12">
        <v>14150</v>
      </c>
      <c r="C12">
        <v>90</v>
      </c>
      <c r="E12" t="s">
        <v>425</v>
      </c>
      <c r="F12">
        <v>-15761</v>
      </c>
      <c r="G12">
        <v>-15446</v>
      </c>
      <c r="H12">
        <v>-15793</v>
      </c>
      <c r="I12">
        <v>-15331</v>
      </c>
      <c r="K12">
        <f t="shared" si="0"/>
        <v>17711</v>
      </c>
      <c r="L12">
        <f t="shared" si="1"/>
        <v>17396</v>
      </c>
      <c r="M12" s="10">
        <f t="shared" si="2"/>
        <v>17553.5</v>
      </c>
      <c r="N12" s="10">
        <f t="shared" si="3"/>
        <v>157.5</v>
      </c>
      <c r="W12" t="s">
        <v>2506</v>
      </c>
    </row>
    <row r="13" spans="1:23">
      <c r="A13" t="s">
        <v>272</v>
      </c>
      <c r="B13">
        <v>13760</v>
      </c>
      <c r="C13">
        <v>50</v>
      </c>
      <c r="E13" t="s">
        <v>426</v>
      </c>
      <c r="F13">
        <v>-15404.5</v>
      </c>
      <c r="G13">
        <v>-15298.5</v>
      </c>
      <c r="H13">
        <v>-15416</v>
      </c>
      <c r="I13">
        <v>-15269.5</v>
      </c>
      <c r="K13">
        <f t="shared" si="0"/>
        <v>17354.5</v>
      </c>
      <c r="L13">
        <f t="shared" si="1"/>
        <v>17248.5</v>
      </c>
      <c r="M13" s="10">
        <f t="shared" si="2"/>
        <v>17301.5</v>
      </c>
      <c r="N13" s="10">
        <f t="shared" si="3"/>
        <v>53</v>
      </c>
      <c r="W13" t="s">
        <v>2506</v>
      </c>
    </row>
    <row r="14" spans="1:23">
      <c r="A14" t="s">
        <v>273</v>
      </c>
      <c r="B14">
        <v>13415</v>
      </c>
      <c r="C14">
        <v>70</v>
      </c>
      <c r="E14" t="s">
        <v>427</v>
      </c>
      <c r="F14">
        <v>-15184</v>
      </c>
      <c r="G14">
        <v>-14840.5</v>
      </c>
      <c r="H14">
        <v>-15293</v>
      </c>
      <c r="I14">
        <v>-14474.5</v>
      </c>
      <c r="K14">
        <f t="shared" si="0"/>
        <v>17134</v>
      </c>
      <c r="L14">
        <f t="shared" si="1"/>
        <v>16790.5</v>
      </c>
      <c r="M14" s="10">
        <f t="shared" si="2"/>
        <v>16962.25</v>
      </c>
      <c r="N14" s="10">
        <f t="shared" si="3"/>
        <v>171.75</v>
      </c>
      <c r="W14" t="s">
        <v>2506</v>
      </c>
    </row>
    <row r="15" spans="1:23">
      <c r="A15" t="s">
        <v>274</v>
      </c>
      <c r="B15">
        <v>12441</v>
      </c>
      <c r="C15">
        <v>75</v>
      </c>
      <c r="E15" t="s">
        <v>428</v>
      </c>
      <c r="F15">
        <v>-12815.5</v>
      </c>
      <c r="G15">
        <v>-12349</v>
      </c>
      <c r="H15">
        <v>-13048</v>
      </c>
      <c r="I15">
        <v>-12232</v>
      </c>
      <c r="K15">
        <f t="shared" si="0"/>
        <v>14765.5</v>
      </c>
      <c r="L15">
        <f t="shared" si="1"/>
        <v>14299</v>
      </c>
      <c r="M15" s="10">
        <f t="shared" si="2"/>
        <v>14532.25</v>
      </c>
      <c r="N15" s="10">
        <f t="shared" si="3"/>
        <v>233.25</v>
      </c>
      <c r="W15" t="s">
        <v>2506</v>
      </c>
    </row>
    <row r="16" spans="1:23">
      <c r="A16" t="s">
        <v>275</v>
      </c>
      <c r="B16">
        <v>12320</v>
      </c>
      <c r="C16">
        <v>90</v>
      </c>
      <c r="E16" t="s">
        <v>429</v>
      </c>
      <c r="F16">
        <v>-12585.5</v>
      </c>
      <c r="G16">
        <v>-12153</v>
      </c>
      <c r="H16">
        <v>-12873.5</v>
      </c>
      <c r="I16">
        <v>-12061.5</v>
      </c>
      <c r="K16">
        <f t="shared" si="0"/>
        <v>14535.5</v>
      </c>
      <c r="L16">
        <f t="shared" si="1"/>
        <v>14103</v>
      </c>
      <c r="M16" s="10">
        <f t="shared" si="2"/>
        <v>14319.25</v>
      </c>
      <c r="N16" s="10">
        <f t="shared" si="3"/>
        <v>216.25</v>
      </c>
      <c r="W16" t="s">
        <v>2506</v>
      </c>
    </row>
    <row r="17" spans="1:23">
      <c r="A17" t="s">
        <v>276</v>
      </c>
      <c r="B17">
        <v>12310</v>
      </c>
      <c r="C17">
        <v>65</v>
      </c>
      <c r="E17" t="s">
        <v>430</v>
      </c>
      <c r="F17">
        <v>-12476.5</v>
      </c>
      <c r="G17">
        <v>-12154.5</v>
      </c>
      <c r="H17">
        <v>-12739.5</v>
      </c>
      <c r="I17">
        <v>-12099.5</v>
      </c>
      <c r="K17">
        <f t="shared" si="0"/>
        <v>14426.5</v>
      </c>
      <c r="L17">
        <f t="shared" si="1"/>
        <v>14104.5</v>
      </c>
      <c r="M17" s="10">
        <f t="shared" si="2"/>
        <v>14265.5</v>
      </c>
      <c r="N17" s="10">
        <f t="shared" si="3"/>
        <v>161</v>
      </c>
      <c r="W17" t="s">
        <v>2506</v>
      </c>
    </row>
    <row r="18" spans="1:23">
      <c r="A18" t="s">
        <v>277</v>
      </c>
      <c r="B18">
        <v>11940</v>
      </c>
      <c r="C18">
        <v>100</v>
      </c>
      <c r="E18" t="s">
        <v>431</v>
      </c>
      <c r="F18">
        <v>-11981.5</v>
      </c>
      <c r="G18">
        <v>-11663</v>
      </c>
      <c r="H18">
        <v>-12101</v>
      </c>
      <c r="I18">
        <v>-11604</v>
      </c>
      <c r="K18">
        <f t="shared" si="0"/>
        <v>13931.5</v>
      </c>
      <c r="L18">
        <f t="shared" si="1"/>
        <v>13613</v>
      </c>
      <c r="M18" s="10">
        <f t="shared" si="2"/>
        <v>13772.25</v>
      </c>
      <c r="N18" s="10">
        <f t="shared" si="3"/>
        <v>159.25</v>
      </c>
      <c r="W18" t="s">
        <v>2506</v>
      </c>
    </row>
    <row r="19" spans="1:23">
      <c r="A19" t="s">
        <v>278</v>
      </c>
      <c r="B19">
        <v>10015</v>
      </c>
      <c r="C19">
        <v>62</v>
      </c>
      <c r="E19" t="s">
        <v>432</v>
      </c>
      <c r="F19">
        <v>-9736</v>
      </c>
      <c r="G19">
        <v>-9392</v>
      </c>
      <c r="H19">
        <v>-9814.5</v>
      </c>
      <c r="I19">
        <v>-9314</v>
      </c>
      <c r="K19">
        <f t="shared" si="0"/>
        <v>11686</v>
      </c>
      <c r="L19">
        <f t="shared" si="1"/>
        <v>11342</v>
      </c>
      <c r="M19" s="10">
        <f t="shared" si="2"/>
        <v>11514</v>
      </c>
      <c r="N19" s="10">
        <f t="shared" si="3"/>
        <v>172</v>
      </c>
      <c r="W19" t="s">
        <v>2506</v>
      </c>
    </row>
    <row r="20" spans="1:23">
      <c r="A20" t="s">
        <v>279</v>
      </c>
      <c r="B20">
        <v>9535</v>
      </c>
      <c r="C20">
        <v>75</v>
      </c>
      <c r="E20" t="s">
        <v>433</v>
      </c>
      <c r="F20">
        <v>-9144.5</v>
      </c>
      <c r="G20">
        <v>-8793</v>
      </c>
      <c r="H20">
        <v>-9218.5</v>
      </c>
      <c r="I20">
        <v>-8718.5</v>
      </c>
      <c r="K20">
        <f t="shared" si="0"/>
        <v>11094.5</v>
      </c>
      <c r="L20">
        <f t="shared" si="1"/>
        <v>10743</v>
      </c>
      <c r="M20" s="10">
        <f t="shared" si="2"/>
        <v>10918.75</v>
      </c>
      <c r="N20" s="10">
        <f t="shared" si="3"/>
        <v>175.75</v>
      </c>
      <c r="W20" t="s">
        <v>2506</v>
      </c>
    </row>
    <row r="21" spans="1:23">
      <c r="E21" t="s">
        <v>409</v>
      </c>
      <c r="F21">
        <v>-9084.5</v>
      </c>
      <c r="G21">
        <v>-8186.5</v>
      </c>
      <c r="H21">
        <v>-9200.5</v>
      </c>
      <c r="I21">
        <v>-6764.5</v>
      </c>
      <c r="K21">
        <f t="shared" si="0"/>
        <v>11034.5</v>
      </c>
      <c r="L21">
        <f t="shared" si="1"/>
        <v>10136.5</v>
      </c>
      <c r="M21" s="3">
        <f t="shared" si="2"/>
        <v>10585.5</v>
      </c>
      <c r="N21" s="3">
        <f t="shared" si="3"/>
        <v>449</v>
      </c>
    </row>
  </sheetData>
  <sortState xmlns:xlrd2="http://schemas.microsoft.com/office/spreadsheetml/2017/richdata2" ref="A2:C18">
    <sortCondition descending="1" ref="B2:B18"/>
  </sortState>
  <mergeCells count="1">
    <mergeCell ref="R1:U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workbookViewId="0">
      <selection activeCell="M4" sqref="M4:N4"/>
    </sheetView>
  </sheetViews>
  <sheetFormatPr defaultColWidth="11" defaultRowHeight="15.75"/>
  <cols>
    <col min="1" max="1" width="13.625" bestFit="1" customWidth="1"/>
    <col min="2" max="2" width="6.125" bestFit="1" customWidth="1"/>
    <col min="3" max="3" width="5.125" customWidth="1"/>
    <col min="4" max="4" width="4" customWidth="1"/>
    <col min="5" max="5" width="15.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3.625" customWidth="1"/>
    <col min="18" max="21" width="6.5" customWidth="1"/>
  </cols>
  <sheetData>
    <row r="1" spans="1:23">
      <c r="A1" s="36" t="s">
        <v>2534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W2" s="2" t="s">
        <v>2473</v>
      </c>
    </row>
    <row r="3" spans="1:23">
      <c r="E3" t="s">
        <v>393</v>
      </c>
      <c r="F3">
        <v>-56385.5</v>
      </c>
      <c r="G3">
        <v>-50331</v>
      </c>
      <c r="H3">
        <v>-60968</v>
      </c>
      <c r="I3">
        <v>-48558</v>
      </c>
      <c r="K3">
        <f>-1*(F3-1950)</f>
        <v>58335.5</v>
      </c>
      <c r="L3">
        <f>-1*(G3-1950)</f>
        <v>52281</v>
      </c>
      <c r="M3" s="3">
        <f>(K3+L3)/2</f>
        <v>55308.25</v>
      </c>
      <c r="N3" s="3">
        <f>M3-L3</f>
        <v>3027.25</v>
      </c>
      <c r="O3" s="1"/>
      <c r="P3" s="1"/>
      <c r="R3" s="54" t="s">
        <v>1854</v>
      </c>
      <c r="S3" s="54"/>
      <c r="T3" s="54"/>
      <c r="U3" s="54"/>
    </row>
    <row r="4" spans="1:23">
      <c r="A4" t="s">
        <v>360</v>
      </c>
      <c r="B4">
        <v>51800</v>
      </c>
      <c r="C4">
        <v>1300</v>
      </c>
      <c r="E4" t="s">
        <v>763</v>
      </c>
      <c r="F4">
        <v>-54959.5</v>
      </c>
      <c r="G4">
        <v>-48515.5</v>
      </c>
      <c r="H4">
        <v>-56140</v>
      </c>
      <c r="I4">
        <v>-47163</v>
      </c>
      <c r="K4">
        <f t="shared" ref="K4:K15" si="0">-1*(F4-1950)</f>
        <v>56909.5</v>
      </c>
      <c r="L4">
        <f t="shared" ref="L4:L15" si="1">-1*(G4-1950)</f>
        <v>50465.5</v>
      </c>
      <c r="M4" s="10">
        <f t="shared" ref="M4:M15" si="2">(K4+L4)/2</f>
        <v>53687.5</v>
      </c>
      <c r="N4" s="10">
        <f t="shared" ref="N4:N15" si="3">M4-L4</f>
        <v>3222</v>
      </c>
      <c r="O4" s="12">
        <f>M4-2*N4</f>
        <v>47243.5</v>
      </c>
      <c r="P4" s="12">
        <f>M4+2*N4</f>
        <v>60131.5</v>
      </c>
      <c r="R4" s="8" t="s">
        <v>1855</v>
      </c>
      <c r="S4" s="8" t="s">
        <v>1856</v>
      </c>
      <c r="T4" s="8" t="s">
        <v>1857</v>
      </c>
      <c r="U4" s="8" t="s">
        <v>2</v>
      </c>
      <c r="W4" t="s">
        <v>2527</v>
      </c>
    </row>
    <row r="5" spans="1:23">
      <c r="A5" t="s">
        <v>361</v>
      </c>
      <c r="B5">
        <v>48400</v>
      </c>
      <c r="C5">
        <v>900</v>
      </c>
      <c r="E5" t="s">
        <v>764</v>
      </c>
      <c r="F5">
        <v>-51705</v>
      </c>
      <c r="G5">
        <v>-47161.5</v>
      </c>
      <c r="H5">
        <v>-53885.5</v>
      </c>
      <c r="I5">
        <v>-46474.5</v>
      </c>
      <c r="K5">
        <f t="shared" si="0"/>
        <v>53655</v>
      </c>
      <c r="L5">
        <f t="shared" si="1"/>
        <v>49111.5</v>
      </c>
      <c r="M5" s="10">
        <f t="shared" si="2"/>
        <v>51383.25</v>
      </c>
      <c r="N5" s="10">
        <f t="shared" si="3"/>
        <v>2271.75</v>
      </c>
      <c r="R5" s="7">
        <v>70106</v>
      </c>
      <c r="S5" s="7">
        <v>51816</v>
      </c>
      <c r="T5" s="7">
        <v>59146</v>
      </c>
      <c r="U5" s="20">
        <f>(T5-S5)/2</f>
        <v>3665</v>
      </c>
      <c r="W5" t="s">
        <v>2527</v>
      </c>
    </row>
    <row r="6" spans="1:23">
      <c r="A6" t="s">
        <v>362</v>
      </c>
      <c r="B6">
        <v>47050</v>
      </c>
      <c r="C6">
        <v>750</v>
      </c>
      <c r="E6" t="s">
        <v>765</v>
      </c>
      <c r="F6">
        <v>-50066.5</v>
      </c>
      <c r="G6">
        <v>-46010</v>
      </c>
      <c r="H6">
        <v>-53299</v>
      </c>
      <c r="I6">
        <v>-45574.5</v>
      </c>
      <c r="K6">
        <f t="shared" si="0"/>
        <v>52016.5</v>
      </c>
      <c r="L6">
        <f t="shared" si="1"/>
        <v>47960</v>
      </c>
      <c r="M6" s="10">
        <f t="shared" si="2"/>
        <v>49988.25</v>
      </c>
      <c r="N6" s="10">
        <f t="shared" si="3"/>
        <v>2028.25</v>
      </c>
      <c r="U6" s="9"/>
      <c r="W6" t="s">
        <v>2527</v>
      </c>
    </row>
    <row r="7" spans="1:23">
      <c r="A7" t="s">
        <v>363</v>
      </c>
      <c r="B7">
        <v>42500</v>
      </c>
      <c r="C7">
        <v>450</v>
      </c>
      <c r="E7" t="s">
        <v>766</v>
      </c>
      <c r="F7">
        <v>-44717</v>
      </c>
      <c r="G7">
        <v>-43177.5</v>
      </c>
      <c r="H7">
        <v>-45319.5</v>
      </c>
      <c r="I7">
        <v>-42191</v>
      </c>
      <c r="K7">
        <f t="shared" si="0"/>
        <v>46667</v>
      </c>
      <c r="L7">
        <f t="shared" si="1"/>
        <v>45127.5</v>
      </c>
      <c r="M7" s="10">
        <f t="shared" si="2"/>
        <v>45897.25</v>
      </c>
      <c r="N7" s="10">
        <f t="shared" si="3"/>
        <v>769.75</v>
      </c>
      <c r="W7" t="s">
        <v>2527</v>
      </c>
    </row>
    <row r="8" spans="1:23">
      <c r="A8" t="s">
        <v>364</v>
      </c>
      <c r="B8">
        <v>37170</v>
      </c>
      <c r="C8">
        <v>330</v>
      </c>
      <c r="E8" t="s">
        <v>767</v>
      </c>
      <c r="F8">
        <v>-40891</v>
      </c>
      <c r="G8">
        <v>-39678</v>
      </c>
      <c r="H8">
        <v>-40924.5</v>
      </c>
      <c r="I8">
        <v>-39537</v>
      </c>
      <c r="K8">
        <f t="shared" si="0"/>
        <v>42841</v>
      </c>
      <c r="L8">
        <f t="shared" si="1"/>
        <v>41628</v>
      </c>
      <c r="M8" s="10">
        <f t="shared" si="2"/>
        <v>42234.5</v>
      </c>
      <c r="N8" s="10">
        <f t="shared" si="3"/>
        <v>606.5</v>
      </c>
      <c r="W8" t="s">
        <v>2527</v>
      </c>
    </row>
    <row r="9" spans="1:23">
      <c r="A9" t="s">
        <v>365</v>
      </c>
      <c r="B9">
        <v>34460</v>
      </c>
      <c r="C9">
        <v>290</v>
      </c>
      <c r="E9" t="s">
        <v>768</v>
      </c>
      <c r="F9">
        <v>-38496</v>
      </c>
      <c r="G9">
        <v>-37294.5</v>
      </c>
      <c r="H9">
        <v>-38794</v>
      </c>
      <c r="I9">
        <v>-37094</v>
      </c>
      <c r="K9">
        <f t="shared" si="0"/>
        <v>40446</v>
      </c>
      <c r="L9">
        <f t="shared" si="1"/>
        <v>39244.5</v>
      </c>
      <c r="M9" s="10">
        <f t="shared" si="2"/>
        <v>39845.25</v>
      </c>
      <c r="N9" s="10">
        <f t="shared" si="3"/>
        <v>600.75</v>
      </c>
      <c r="W9" t="s">
        <v>2527</v>
      </c>
    </row>
    <row r="10" spans="1:23">
      <c r="A10" t="s">
        <v>366</v>
      </c>
      <c r="B10">
        <v>33820</v>
      </c>
      <c r="C10">
        <v>260</v>
      </c>
      <c r="E10" t="s">
        <v>769</v>
      </c>
      <c r="F10">
        <v>-37633.5</v>
      </c>
      <c r="G10">
        <v>-36464</v>
      </c>
      <c r="H10">
        <v>-38391</v>
      </c>
      <c r="I10">
        <v>-35849.5</v>
      </c>
      <c r="K10">
        <f t="shared" si="0"/>
        <v>39583.5</v>
      </c>
      <c r="L10">
        <f t="shared" si="1"/>
        <v>38414</v>
      </c>
      <c r="M10" s="10">
        <f t="shared" si="2"/>
        <v>38998.75</v>
      </c>
      <c r="N10" s="10">
        <f t="shared" si="3"/>
        <v>584.75</v>
      </c>
      <c r="W10" t="s">
        <v>2527</v>
      </c>
    </row>
    <row r="11" spans="1:23">
      <c r="A11" t="s">
        <v>367</v>
      </c>
      <c r="B11">
        <v>31560</v>
      </c>
      <c r="C11">
        <v>210</v>
      </c>
      <c r="E11" t="s">
        <v>770</v>
      </c>
      <c r="F11">
        <v>-34289.5</v>
      </c>
      <c r="G11">
        <v>-33342</v>
      </c>
      <c r="H11">
        <v>-34679</v>
      </c>
      <c r="I11">
        <v>-33279</v>
      </c>
      <c r="K11">
        <f t="shared" si="0"/>
        <v>36239.5</v>
      </c>
      <c r="L11">
        <f t="shared" si="1"/>
        <v>35292</v>
      </c>
      <c r="M11" s="10">
        <f t="shared" si="2"/>
        <v>35765.75</v>
      </c>
      <c r="N11" s="10">
        <f t="shared" si="3"/>
        <v>473.75</v>
      </c>
      <c r="W11" t="s">
        <v>2527</v>
      </c>
    </row>
    <row r="12" spans="1:23">
      <c r="A12" t="s">
        <v>368</v>
      </c>
      <c r="B12">
        <v>30970</v>
      </c>
      <c r="C12">
        <v>180</v>
      </c>
      <c r="E12" t="s">
        <v>771</v>
      </c>
      <c r="F12">
        <v>-34260</v>
      </c>
      <c r="G12">
        <v>-33291</v>
      </c>
      <c r="H12">
        <v>-34271</v>
      </c>
      <c r="I12">
        <v>-32961</v>
      </c>
      <c r="K12">
        <f t="shared" si="0"/>
        <v>36210</v>
      </c>
      <c r="L12">
        <f t="shared" si="1"/>
        <v>35241</v>
      </c>
      <c r="M12" s="10">
        <f t="shared" si="2"/>
        <v>35725.5</v>
      </c>
      <c r="N12" s="10">
        <f t="shared" si="3"/>
        <v>484.5</v>
      </c>
      <c r="W12" t="s">
        <v>2527</v>
      </c>
    </row>
    <row r="13" spans="1:23">
      <c r="A13" t="s">
        <v>369</v>
      </c>
      <c r="B13">
        <v>29500</v>
      </c>
      <c r="C13">
        <v>140</v>
      </c>
      <c r="E13" t="s">
        <v>772</v>
      </c>
      <c r="F13">
        <v>-32676</v>
      </c>
      <c r="G13">
        <v>-31793</v>
      </c>
      <c r="H13">
        <v>-33222.5</v>
      </c>
      <c r="I13">
        <v>-31197.5</v>
      </c>
      <c r="K13">
        <f t="shared" si="0"/>
        <v>34626</v>
      </c>
      <c r="L13">
        <f t="shared" si="1"/>
        <v>33743</v>
      </c>
      <c r="M13" s="10">
        <f t="shared" si="2"/>
        <v>34184.5</v>
      </c>
      <c r="N13" s="10">
        <f t="shared" si="3"/>
        <v>441.5</v>
      </c>
      <c r="W13" t="s">
        <v>2527</v>
      </c>
    </row>
    <row r="14" spans="1:23">
      <c r="A14" t="s">
        <v>370</v>
      </c>
      <c r="B14">
        <v>29060</v>
      </c>
      <c r="C14">
        <v>140</v>
      </c>
      <c r="E14" t="s">
        <v>773</v>
      </c>
      <c r="F14">
        <v>-32214.5</v>
      </c>
      <c r="G14">
        <v>-31001.5</v>
      </c>
      <c r="H14">
        <v>-32600.5</v>
      </c>
      <c r="I14">
        <v>-30835.5</v>
      </c>
      <c r="K14">
        <f t="shared" si="0"/>
        <v>34164.5</v>
      </c>
      <c r="L14">
        <f t="shared" si="1"/>
        <v>32951.5</v>
      </c>
      <c r="M14" s="10">
        <f t="shared" si="2"/>
        <v>33558</v>
      </c>
      <c r="N14" s="10">
        <f t="shared" si="3"/>
        <v>606.5</v>
      </c>
      <c r="W14" t="s">
        <v>2527</v>
      </c>
    </row>
    <row r="15" spans="1:23">
      <c r="E15" t="s">
        <v>409</v>
      </c>
      <c r="F15">
        <v>-31922</v>
      </c>
      <c r="G15">
        <v>-29090.5</v>
      </c>
      <c r="H15">
        <v>-32244.5</v>
      </c>
      <c r="I15">
        <v>-24783</v>
      </c>
      <c r="K15">
        <f t="shared" si="0"/>
        <v>33872</v>
      </c>
      <c r="L15">
        <f t="shared" si="1"/>
        <v>31040.5</v>
      </c>
      <c r="M15" s="3">
        <f t="shared" si="2"/>
        <v>32456.25</v>
      </c>
      <c r="N15" s="3">
        <f t="shared" si="3"/>
        <v>1415.75</v>
      </c>
      <c r="W15" t="s">
        <v>2528</v>
      </c>
    </row>
  </sheetData>
  <mergeCells count="1">
    <mergeCell ref="R3:U3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4"/>
  <sheetViews>
    <sheetView workbookViewId="0">
      <selection activeCell="U37" sqref="U37"/>
    </sheetView>
  </sheetViews>
  <sheetFormatPr defaultColWidth="11" defaultRowHeight="15.75"/>
  <cols>
    <col min="1" max="1" width="8.625" bestFit="1" customWidth="1"/>
    <col min="2" max="2" width="6.125" bestFit="1" customWidth="1"/>
    <col min="3" max="3" width="5.125" bestFit="1" customWidth="1"/>
    <col min="5" max="5" width="10.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5.12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5" width="6.375" bestFit="1" customWidth="1"/>
    <col min="16" max="20" width="6.125" bestFit="1" customWidth="1"/>
    <col min="21" max="21" width="6.375" bestFit="1" customWidth="1"/>
  </cols>
  <sheetData>
    <row r="1" spans="1:23">
      <c r="A1" s="36" t="s">
        <v>2536</v>
      </c>
    </row>
    <row r="2" spans="1:2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W2" s="2" t="s">
        <v>2473</v>
      </c>
    </row>
    <row r="3" spans="1:23">
      <c r="A3" t="s">
        <v>0</v>
      </c>
      <c r="B3" t="s">
        <v>1</v>
      </c>
      <c r="C3" t="s">
        <v>2</v>
      </c>
      <c r="F3" t="s">
        <v>410</v>
      </c>
      <c r="G3" t="s">
        <v>411</v>
      </c>
      <c r="H3" t="s">
        <v>412</v>
      </c>
      <c r="I3" t="s">
        <v>413</v>
      </c>
      <c r="K3" t="s">
        <v>414</v>
      </c>
      <c r="L3" t="s">
        <v>415</v>
      </c>
      <c r="M3" s="2" t="s">
        <v>416</v>
      </c>
      <c r="N3" s="2" t="s">
        <v>392</v>
      </c>
    </row>
    <row r="4" spans="1:23">
      <c r="E4" t="s">
        <v>393</v>
      </c>
      <c r="F4">
        <v>-60731.5</v>
      </c>
      <c r="G4">
        <v>-56718</v>
      </c>
      <c r="H4">
        <v>-68039.5</v>
      </c>
      <c r="I4">
        <v>-55157.5</v>
      </c>
      <c r="K4">
        <f>-1*(F4-1950)</f>
        <v>62681.5</v>
      </c>
      <c r="L4">
        <f>-1*(G4-1950)</f>
        <v>58668</v>
      </c>
      <c r="M4" s="3">
        <f>(K4+L4)/2</f>
        <v>60674.75</v>
      </c>
      <c r="N4" s="3">
        <f>M4-L4</f>
        <v>2006.75</v>
      </c>
    </row>
    <row r="5" spans="1:23">
      <c r="A5" t="s">
        <v>143</v>
      </c>
      <c r="B5">
        <v>58300</v>
      </c>
      <c r="C5">
        <v>2900</v>
      </c>
      <c r="E5" t="s">
        <v>561</v>
      </c>
      <c r="F5">
        <v>-59522</v>
      </c>
      <c r="G5">
        <v>-56124</v>
      </c>
      <c r="H5">
        <v>-59522</v>
      </c>
      <c r="I5">
        <v>-54880.5</v>
      </c>
      <c r="K5">
        <f t="shared" ref="K5:K9" si="0">-1*(F5-1950)</f>
        <v>61472</v>
      </c>
      <c r="L5">
        <f t="shared" ref="L5:L9" si="1">-1*(G5-1950)</f>
        <v>58074</v>
      </c>
      <c r="M5" s="34">
        <f t="shared" ref="M5:M9" si="2">(K5+L5)/2</f>
        <v>59773</v>
      </c>
      <c r="N5" s="34">
        <f t="shared" ref="N5:N9" si="3">M5-L5</f>
        <v>1699</v>
      </c>
      <c r="W5" t="s">
        <v>2527</v>
      </c>
    </row>
    <row r="6" spans="1:23">
      <c r="A6" t="s">
        <v>142</v>
      </c>
      <c r="B6">
        <v>55400</v>
      </c>
      <c r="C6">
        <v>1800</v>
      </c>
      <c r="E6" t="s">
        <v>562</v>
      </c>
      <c r="F6">
        <v>-58247</v>
      </c>
      <c r="G6">
        <v>-55799</v>
      </c>
      <c r="H6">
        <v>-59522</v>
      </c>
      <c r="I6">
        <v>-54671.5</v>
      </c>
      <c r="K6">
        <f t="shared" si="0"/>
        <v>60197</v>
      </c>
      <c r="L6">
        <f t="shared" si="1"/>
        <v>57749</v>
      </c>
      <c r="M6" s="34">
        <f t="shared" si="2"/>
        <v>58973</v>
      </c>
      <c r="N6" s="34">
        <f t="shared" si="3"/>
        <v>1224</v>
      </c>
      <c r="W6" t="s">
        <v>2527</v>
      </c>
    </row>
    <row r="7" spans="1:23">
      <c r="A7" t="s">
        <v>141</v>
      </c>
      <c r="B7">
        <v>49600</v>
      </c>
      <c r="C7">
        <v>1200</v>
      </c>
      <c r="E7" t="s">
        <v>563</v>
      </c>
      <c r="F7">
        <v>-59216.5</v>
      </c>
      <c r="G7">
        <v>-52267.5</v>
      </c>
      <c r="H7">
        <v>-59415.5</v>
      </c>
      <c r="I7">
        <v>-48578.5</v>
      </c>
      <c r="K7">
        <f t="shared" si="0"/>
        <v>61166.5</v>
      </c>
      <c r="L7">
        <f t="shared" si="1"/>
        <v>54217.5</v>
      </c>
      <c r="M7" s="34">
        <f t="shared" si="2"/>
        <v>57692</v>
      </c>
      <c r="N7" s="34">
        <f t="shared" si="3"/>
        <v>3474.5</v>
      </c>
      <c r="W7" t="s">
        <v>2527</v>
      </c>
    </row>
    <row r="8" spans="1:23">
      <c r="A8" t="s">
        <v>140</v>
      </c>
      <c r="B8">
        <v>48500</v>
      </c>
      <c r="C8">
        <v>3200</v>
      </c>
      <c r="E8" t="s">
        <v>564</v>
      </c>
      <c r="F8">
        <v>-59284</v>
      </c>
      <c r="G8">
        <v>-53251</v>
      </c>
      <c r="H8">
        <v>-59522</v>
      </c>
      <c r="I8">
        <v>-48617</v>
      </c>
      <c r="K8">
        <f t="shared" si="0"/>
        <v>61234</v>
      </c>
      <c r="L8">
        <f t="shared" si="1"/>
        <v>55201</v>
      </c>
      <c r="M8" s="35">
        <f t="shared" si="2"/>
        <v>58217.5</v>
      </c>
      <c r="N8" s="35">
        <f t="shared" si="3"/>
        <v>3016.5</v>
      </c>
      <c r="O8" s="21"/>
      <c r="P8" s="21"/>
      <c r="W8" t="s">
        <v>2527</v>
      </c>
    </row>
    <row r="9" spans="1:23">
      <c r="E9" t="s">
        <v>409</v>
      </c>
      <c r="F9">
        <v>-57731</v>
      </c>
      <c r="G9">
        <v>-49292.5</v>
      </c>
      <c r="H9">
        <v>-59238</v>
      </c>
      <c r="I9">
        <v>-40951</v>
      </c>
      <c r="K9">
        <f t="shared" si="0"/>
        <v>59681</v>
      </c>
      <c r="L9">
        <f t="shared" si="1"/>
        <v>51242.5</v>
      </c>
      <c r="M9" s="3">
        <f t="shared" si="2"/>
        <v>55461.75</v>
      </c>
      <c r="N9" s="3">
        <f t="shared" si="3"/>
        <v>4219.25</v>
      </c>
      <c r="U9" s="9"/>
    </row>
    <row r="11" spans="1:23">
      <c r="E11" t="s">
        <v>565</v>
      </c>
      <c r="F11">
        <v>-33679</v>
      </c>
      <c r="G11">
        <v>-31499.5</v>
      </c>
      <c r="H11">
        <v>-36902.5</v>
      </c>
      <c r="I11">
        <v>-31045.5</v>
      </c>
      <c r="K11">
        <f t="shared" ref="K11:K24" si="4">-1*(F11-1950)</f>
        <v>35629</v>
      </c>
      <c r="L11">
        <f t="shared" ref="L11:L24" si="5">-1*(G11-1950)</f>
        <v>33449.5</v>
      </c>
      <c r="M11" s="3">
        <f>(K11+L11)/2</f>
        <v>34539.25</v>
      </c>
      <c r="N11" s="3">
        <f>M11-L11</f>
        <v>1089.75</v>
      </c>
      <c r="O11" s="1"/>
      <c r="P11" s="1"/>
      <c r="R11" s="54" t="s">
        <v>2529</v>
      </c>
      <c r="S11" s="54"/>
      <c r="T11" s="54"/>
      <c r="U11" s="54"/>
    </row>
    <row r="12" spans="1:23">
      <c r="A12" t="s">
        <v>139</v>
      </c>
      <c r="B12">
        <v>29230</v>
      </c>
      <c r="C12">
        <v>150</v>
      </c>
      <c r="E12" t="s">
        <v>559</v>
      </c>
      <c r="F12">
        <v>-32234.5</v>
      </c>
      <c r="G12">
        <v>-31121.5</v>
      </c>
      <c r="H12">
        <v>-32612.5</v>
      </c>
      <c r="I12">
        <v>-30861</v>
      </c>
      <c r="K12">
        <f t="shared" si="4"/>
        <v>34184.5</v>
      </c>
      <c r="L12">
        <f t="shared" si="5"/>
        <v>33071.5</v>
      </c>
      <c r="M12" s="10">
        <v>33628</v>
      </c>
      <c r="N12" s="10">
        <v>556.5</v>
      </c>
      <c r="O12" s="12">
        <f>M12-2*N12</f>
        <v>32515</v>
      </c>
      <c r="P12" s="12">
        <f>M12+2*N12</f>
        <v>34741</v>
      </c>
      <c r="R12" s="8" t="s">
        <v>1855</v>
      </c>
      <c r="S12" s="8" t="s">
        <v>1856</v>
      </c>
      <c r="T12" s="8" t="s">
        <v>1857</v>
      </c>
      <c r="U12" s="8" t="s">
        <v>2</v>
      </c>
      <c r="W12" s="4" t="s">
        <v>2527</v>
      </c>
    </row>
    <row r="13" spans="1:23">
      <c r="A13" t="s">
        <v>138</v>
      </c>
      <c r="B13">
        <v>29010</v>
      </c>
      <c r="C13">
        <v>160</v>
      </c>
      <c r="E13" t="s">
        <v>560</v>
      </c>
      <c r="F13">
        <v>-32134.5</v>
      </c>
      <c r="G13">
        <v>-30860</v>
      </c>
      <c r="H13">
        <v>-32265.5</v>
      </c>
      <c r="I13">
        <v>-29589</v>
      </c>
      <c r="K13">
        <f t="shared" si="4"/>
        <v>34084.5</v>
      </c>
      <c r="L13">
        <f t="shared" si="5"/>
        <v>32810</v>
      </c>
      <c r="M13" s="10">
        <v>33447.25</v>
      </c>
      <c r="N13" s="10">
        <v>637.25</v>
      </c>
      <c r="R13" s="7">
        <v>39149</v>
      </c>
      <c r="S13" s="7">
        <v>33535</v>
      </c>
      <c r="T13" s="7">
        <v>36170</v>
      </c>
      <c r="U13" s="20">
        <f>(T13-S13)/2</f>
        <v>1317.5</v>
      </c>
      <c r="W13" s="4" t="s">
        <v>2527</v>
      </c>
    </row>
    <row r="14" spans="1:23">
      <c r="A14" t="s">
        <v>137</v>
      </c>
      <c r="B14">
        <v>26330</v>
      </c>
      <c r="C14">
        <v>120</v>
      </c>
      <c r="E14" t="s">
        <v>566</v>
      </c>
      <c r="F14">
        <v>-27917.5</v>
      </c>
      <c r="G14">
        <v>-27334</v>
      </c>
      <c r="H14">
        <v>-27935.5</v>
      </c>
      <c r="I14">
        <v>-27223.5</v>
      </c>
      <c r="K14">
        <f t="shared" si="4"/>
        <v>29867.5</v>
      </c>
      <c r="L14">
        <f t="shared" si="5"/>
        <v>29284</v>
      </c>
      <c r="M14" s="10">
        <v>29575.75</v>
      </c>
      <c r="N14" s="10">
        <v>291.75</v>
      </c>
      <c r="W14" s="4" t="s">
        <v>2527</v>
      </c>
    </row>
    <row r="15" spans="1:23">
      <c r="A15" t="s">
        <v>136</v>
      </c>
      <c r="B15">
        <v>25000</v>
      </c>
      <c r="C15">
        <v>100</v>
      </c>
      <c r="E15" t="s">
        <v>567</v>
      </c>
      <c r="F15">
        <v>-27101.5</v>
      </c>
      <c r="G15">
        <v>-26823.5</v>
      </c>
      <c r="H15">
        <v>-27174.5</v>
      </c>
      <c r="I15">
        <v>-26812.5</v>
      </c>
      <c r="K15">
        <f t="shared" si="4"/>
        <v>29051.5</v>
      </c>
      <c r="L15">
        <f t="shared" si="5"/>
        <v>28773.5</v>
      </c>
      <c r="M15" s="10">
        <v>28912.5</v>
      </c>
      <c r="N15" s="10">
        <v>139</v>
      </c>
      <c r="W15" s="4" t="s">
        <v>2527</v>
      </c>
    </row>
    <row r="16" spans="1:23">
      <c r="A16" t="s">
        <v>135</v>
      </c>
      <c r="B16">
        <v>19010</v>
      </c>
      <c r="C16">
        <v>80</v>
      </c>
      <c r="E16" t="s">
        <v>568</v>
      </c>
      <c r="F16">
        <v>-21355</v>
      </c>
      <c r="G16">
        <v>-20832.5</v>
      </c>
      <c r="H16">
        <v>-21369.5</v>
      </c>
      <c r="I16">
        <v>-20649.5</v>
      </c>
      <c r="K16">
        <f t="shared" si="4"/>
        <v>23305</v>
      </c>
      <c r="L16">
        <f t="shared" si="5"/>
        <v>22782.5</v>
      </c>
      <c r="M16" s="10">
        <v>23043.75</v>
      </c>
      <c r="N16" s="10">
        <v>261.25</v>
      </c>
      <c r="W16" s="4" t="s">
        <v>2527</v>
      </c>
    </row>
    <row r="17" spans="1:23">
      <c r="A17" t="s">
        <v>134</v>
      </c>
      <c r="B17">
        <v>18880</v>
      </c>
      <c r="C17">
        <v>90</v>
      </c>
      <c r="E17" t="s">
        <v>569</v>
      </c>
      <c r="F17">
        <v>-21330.5</v>
      </c>
      <c r="G17">
        <v>-20618.5</v>
      </c>
      <c r="H17">
        <v>-21352</v>
      </c>
      <c r="I17">
        <v>-20578.5</v>
      </c>
      <c r="K17">
        <f t="shared" si="4"/>
        <v>23280.5</v>
      </c>
      <c r="L17">
        <f t="shared" si="5"/>
        <v>22568.5</v>
      </c>
      <c r="M17" s="10">
        <v>22924.5</v>
      </c>
      <c r="N17" s="10">
        <v>356</v>
      </c>
      <c r="W17" s="4" t="s">
        <v>2527</v>
      </c>
    </row>
    <row r="18" spans="1:23">
      <c r="A18" t="s">
        <v>133</v>
      </c>
      <c r="B18">
        <v>18850</v>
      </c>
      <c r="C18">
        <v>90</v>
      </c>
      <c r="E18" t="s">
        <v>570</v>
      </c>
      <c r="F18">
        <v>-21019</v>
      </c>
      <c r="G18">
        <v>-20594.5</v>
      </c>
      <c r="H18">
        <v>-21349.5</v>
      </c>
      <c r="I18">
        <v>-20569.5</v>
      </c>
      <c r="K18">
        <f t="shared" si="4"/>
        <v>22969</v>
      </c>
      <c r="L18">
        <f t="shared" si="5"/>
        <v>22544.5</v>
      </c>
      <c r="M18" s="10">
        <v>22756.75</v>
      </c>
      <c r="N18" s="10">
        <v>212.25</v>
      </c>
      <c r="W18" t="s">
        <v>2527</v>
      </c>
    </row>
    <row r="19" spans="1:23">
      <c r="A19" t="s">
        <v>132</v>
      </c>
      <c r="B19">
        <v>15310</v>
      </c>
      <c r="C19">
        <v>70</v>
      </c>
      <c r="E19" t="s">
        <v>571</v>
      </c>
      <c r="F19">
        <v>-16704</v>
      </c>
      <c r="G19">
        <v>-16259</v>
      </c>
      <c r="H19">
        <v>-16734</v>
      </c>
      <c r="I19">
        <v>-16120.5</v>
      </c>
      <c r="K19">
        <f t="shared" si="4"/>
        <v>18654</v>
      </c>
      <c r="L19">
        <f t="shared" si="5"/>
        <v>18209</v>
      </c>
      <c r="M19" s="10">
        <v>18431.5</v>
      </c>
      <c r="N19" s="10">
        <v>222.5</v>
      </c>
      <c r="W19" t="s">
        <v>2527</v>
      </c>
    </row>
    <row r="20" spans="1:23">
      <c r="A20" t="s">
        <v>131</v>
      </c>
      <c r="B20">
        <v>13120</v>
      </c>
      <c r="C20">
        <v>60</v>
      </c>
      <c r="E20" t="s">
        <v>572</v>
      </c>
      <c r="F20">
        <v>-14769</v>
      </c>
      <c r="G20">
        <v>-13681.5</v>
      </c>
      <c r="H20">
        <v>-14786.5</v>
      </c>
      <c r="I20">
        <v>-13652</v>
      </c>
      <c r="K20">
        <f t="shared" si="4"/>
        <v>16719</v>
      </c>
      <c r="L20">
        <f t="shared" si="5"/>
        <v>15631.5</v>
      </c>
      <c r="M20" s="10">
        <v>16175.25</v>
      </c>
      <c r="N20" s="10">
        <v>543.75</v>
      </c>
      <c r="W20" t="s">
        <v>2527</v>
      </c>
    </row>
    <row r="21" spans="1:23">
      <c r="A21" t="s">
        <v>130</v>
      </c>
      <c r="B21">
        <v>12565</v>
      </c>
      <c r="C21">
        <v>55</v>
      </c>
      <c r="E21" t="s">
        <v>573</v>
      </c>
      <c r="F21">
        <v>-13099.5</v>
      </c>
      <c r="G21">
        <v>-12581</v>
      </c>
      <c r="H21">
        <v>-13128.5</v>
      </c>
      <c r="I21">
        <v>-12412.5</v>
      </c>
      <c r="K21">
        <f t="shared" si="4"/>
        <v>15049.5</v>
      </c>
      <c r="L21">
        <f t="shared" si="5"/>
        <v>14531</v>
      </c>
      <c r="M21" s="10">
        <v>14790.25</v>
      </c>
      <c r="N21" s="10">
        <v>259.25</v>
      </c>
      <c r="R21" s="54" t="s">
        <v>1858</v>
      </c>
      <c r="S21" s="54"/>
      <c r="T21" s="54"/>
      <c r="U21" s="54"/>
      <c r="W21" t="s">
        <v>2527</v>
      </c>
    </row>
    <row r="22" spans="1:23">
      <c r="A22" t="s">
        <v>129</v>
      </c>
      <c r="B22">
        <v>12505</v>
      </c>
      <c r="C22">
        <v>55</v>
      </c>
      <c r="E22" t="s">
        <v>574</v>
      </c>
      <c r="F22">
        <v>-12826</v>
      </c>
      <c r="G22">
        <v>-12404.5</v>
      </c>
      <c r="H22">
        <v>-13106</v>
      </c>
      <c r="I22">
        <v>-12335.5</v>
      </c>
      <c r="K22">
        <f t="shared" si="4"/>
        <v>14776</v>
      </c>
      <c r="L22">
        <f t="shared" si="5"/>
        <v>14354.5</v>
      </c>
      <c r="M22" s="10">
        <v>14565.25</v>
      </c>
      <c r="N22" s="10">
        <v>210.75</v>
      </c>
      <c r="R22" s="8" t="s">
        <v>1855</v>
      </c>
      <c r="S22" s="8" t="s">
        <v>1856</v>
      </c>
      <c r="T22" s="8" t="s">
        <v>1857</v>
      </c>
      <c r="U22" s="8" t="s">
        <v>2</v>
      </c>
      <c r="W22" t="s">
        <v>2527</v>
      </c>
    </row>
    <row r="23" spans="1:23">
      <c r="A23" t="s">
        <v>128</v>
      </c>
      <c r="B23">
        <v>12160</v>
      </c>
      <c r="C23">
        <v>40</v>
      </c>
      <c r="E23" t="s">
        <v>575</v>
      </c>
      <c r="F23">
        <v>-12166</v>
      </c>
      <c r="G23">
        <v>-12040</v>
      </c>
      <c r="H23">
        <v>-12241</v>
      </c>
      <c r="I23">
        <v>-11956.5</v>
      </c>
      <c r="K23">
        <f t="shared" si="4"/>
        <v>14116</v>
      </c>
      <c r="L23">
        <f t="shared" si="5"/>
        <v>13990</v>
      </c>
      <c r="M23" s="53">
        <v>14053</v>
      </c>
      <c r="N23" s="53">
        <v>63</v>
      </c>
      <c r="O23" s="12">
        <f>M23-2*N23</f>
        <v>13927</v>
      </c>
      <c r="P23" s="12">
        <f>M23+2*N23</f>
        <v>14179</v>
      </c>
      <c r="R23" s="7">
        <v>13668</v>
      </c>
      <c r="S23" s="7">
        <v>12151</v>
      </c>
      <c r="T23" s="7">
        <v>12744</v>
      </c>
      <c r="U23" s="20">
        <f>(T23-S23)/2</f>
        <v>296.5</v>
      </c>
      <c r="W23" t="s">
        <v>2527</v>
      </c>
    </row>
    <row r="24" spans="1:23">
      <c r="E24" t="s">
        <v>576</v>
      </c>
      <c r="F24">
        <v>-12140</v>
      </c>
      <c r="G24">
        <v>-10421.5</v>
      </c>
      <c r="H24">
        <v>-12218</v>
      </c>
      <c r="I24">
        <v>-7153</v>
      </c>
      <c r="K24">
        <f t="shared" si="4"/>
        <v>14090</v>
      </c>
      <c r="L24">
        <f t="shared" si="5"/>
        <v>12371.5</v>
      </c>
      <c r="M24" s="3">
        <f>(K24+L24)/2</f>
        <v>13230.75</v>
      </c>
      <c r="N24" s="3">
        <f>M24-L24</f>
        <v>859.25</v>
      </c>
      <c r="O24" s="1"/>
      <c r="P24" s="1"/>
      <c r="W24" t="s">
        <v>2528</v>
      </c>
    </row>
  </sheetData>
  <sortState xmlns:xlrd2="http://schemas.microsoft.com/office/spreadsheetml/2017/richdata2" ref="A2:C17">
    <sortCondition descending="1" ref="B2:B17"/>
  </sortState>
  <mergeCells count="2">
    <mergeCell ref="R21:U21"/>
    <mergeCell ref="R11:U1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9"/>
  <sheetViews>
    <sheetView workbookViewId="0">
      <selection activeCell="M4" sqref="M4:N4"/>
    </sheetView>
  </sheetViews>
  <sheetFormatPr defaultColWidth="11" defaultRowHeight="15.75"/>
  <cols>
    <col min="1" max="1" width="11" bestFit="1" customWidth="1"/>
    <col min="2" max="2" width="6.125" bestFit="1" customWidth="1"/>
    <col min="3" max="3" width="4.125" bestFit="1" customWidth="1"/>
    <col min="4" max="4" width="3.625" customWidth="1"/>
    <col min="5" max="5" width="12.8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3" customWidth="1"/>
    <col min="11" max="11" width="11.875" bestFit="1" customWidth="1"/>
    <col min="12" max="12" width="11.5" bestFit="1" customWidth="1"/>
    <col min="13" max="13" width="6.375" bestFit="1" customWidth="1"/>
    <col min="14" max="14" width="4.375" bestFit="1" customWidth="1"/>
    <col min="15" max="16" width="6.375" bestFit="1" customWidth="1"/>
    <col min="17" max="17" width="3.875" customWidth="1"/>
    <col min="18" max="20" width="6.125" bestFit="1" customWidth="1"/>
    <col min="21" max="21" width="5.375" bestFit="1" customWidth="1"/>
  </cols>
  <sheetData>
    <row r="1" spans="1:23">
      <c r="A1" s="2" t="s">
        <v>2537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W1" s="22" t="s">
        <v>2530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</row>
    <row r="3" spans="1:23">
      <c r="E3" t="s">
        <v>393</v>
      </c>
      <c r="F3">
        <v>-13214.5</v>
      </c>
      <c r="G3">
        <v>-13029.5</v>
      </c>
      <c r="H3">
        <v>-13348.5</v>
      </c>
      <c r="I3">
        <v>-12919.5</v>
      </c>
      <c r="K3">
        <f>-1*(F3-1950)</f>
        <v>15164.5</v>
      </c>
      <c r="L3">
        <f>-1*(G3-1950)</f>
        <v>14979.5</v>
      </c>
      <c r="M3" s="3">
        <f>(K3+L3)/2</f>
        <v>15072</v>
      </c>
      <c r="N3" s="3">
        <f>M3-L3</f>
        <v>92.5</v>
      </c>
      <c r="O3" s="1"/>
      <c r="P3" s="1"/>
      <c r="R3" s="8" t="s">
        <v>1855</v>
      </c>
      <c r="S3" s="8" t="s">
        <v>1856</v>
      </c>
      <c r="T3" s="8" t="s">
        <v>1857</v>
      </c>
      <c r="U3" s="8" t="s">
        <v>2</v>
      </c>
    </row>
    <row r="4" spans="1:23">
      <c r="A4" t="s">
        <v>280</v>
      </c>
      <c r="B4">
        <v>12770</v>
      </c>
      <c r="C4">
        <v>240</v>
      </c>
      <c r="E4" t="s">
        <v>683</v>
      </c>
      <c r="F4">
        <v>-13112.5</v>
      </c>
      <c r="G4">
        <v>-12446</v>
      </c>
      <c r="H4">
        <v>-13212</v>
      </c>
      <c r="I4">
        <v>-12044.5</v>
      </c>
      <c r="K4">
        <f t="shared" ref="K4:K59" si="0">-1*(F4-1950)</f>
        <v>15062.5</v>
      </c>
      <c r="L4">
        <f t="shared" ref="L4:L59" si="1">-1*(G4-1950)</f>
        <v>14396</v>
      </c>
      <c r="M4" s="10">
        <f t="shared" ref="M4:M59" si="2">(K4+L4)/2</f>
        <v>14729.25</v>
      </c>
      <c r="N4" s="10">
        <f t="shared" ref="N4:N59" si="3">M4-L4</f>
        <v>333.25</v>
      </c>
      <c r="O4" s="12">
        <f>M4-2*N4</f>
        <v>14062.75</v>
      </c>
      <c r="P4" s="12">
        <f>M4+2*N4</f>
        <v>15395.75</v>
      </c>
      <c r="R4" s="7">
        <v>15749</v>
      </c>
      <c r="S4" s="7">
        <v>15009</v>
      </c>
      <c r="T4" s="7">
        <v>15303</v>
      </c>
      <c r="U4" s="20">
        <f>(T4-S4)/2</f>
        <v>147</v>
      </c>
      <c r="W4" t="s">
        <v>2531</v>
      </c>
    </row>
    <row r="5" spans="1:23">
      <c r="A5" t="s">
        <v>281</v>
      </c>
      <c r="B5">
        <v>12657</v>
      </c>
      <c r="C5">
        <v>89</v>
      </c>
      <c r="E5" t="s">
        <v>684</v>
      </c>
      <c r="F5">
        <v>-13129.5</v>
      </c>
      <c r="G5">
        <v>-12777</v>
      </c>
      <c r="H5">
        <v>-13166.5</v>
      </c>
      <c r="I5">
        <v>-12409.5</v>
      </c>
      <c r="K5">
        <f t="shared" si="0"/>
        <v>15079.5</v>
      </c>
      <c r="L5">
        <f t="shared" si="1"/>
        <v>14727</v>
      </c>
      <c r="M5" s="10">
        <f t="shared" si="2"/>
        <v>14903.25</v>
      </c>
      <c r="N5" s="10">
        <f t="shared" si="3"/>
        <v>176.25</v>
      </c>
      <c r="U5" s="9"/>
      <c r="W5" t="s">
        <v>2531</v>
      </c>
    </row>
    <row r="6" spans="1:23">
      <c r="A6" t="s">
        <v>282</v>
      </c>
      <c r="B6">
        <v>12640</v>
      </c>
      <c r="C6">
        <v>140</v>
      </c>
      <c r="E6" t="s">
        <v>685</v>
      </c>
      <c r="F6">
        <v>-13097</v>
      </c>
      <c r="G6">
        <v>-12488</v>
      </c>
      <c r="H6">
        <v>-13180</v>
      </c>
      <c r="I6">
        <v>-12203.5</v>
      </c>
      <c r="K6">
        <f t="shared" si="0"/>
        <v>15047</v>
      </c>
      <c r="L6">
        <f t="shared" si="1"/>
        <v>14438</v>
      </c>
      <c r="M6" s="10">
        <f t="shared" si="2"/>
        <v>14742.5</v>
      </c>
      <c r="N6" s="10">
        <f t="shared" si="3"/>
        <v>304.5</v>
      </c>
      <c r="W6" t="s">
        <v>2531</v>
      </c>
    </row>
    <row r="7" spans="1:23">
      <c r="A7" t="s">
        <v>283</v>
      </c>
      <c r="B7">
        <v>12620</v>
      </c>
      <c r="C7">
        <v>130</v>
      </c>
      <c r="E7" t="s">
        <v>686</v>
      </c>
      <c r="F7">
        <v>-13089.5</v>
      </c>
      <c r="G7">
        <v>-12487</v>
      </c>
      <c r="H7">
        <v>-13174</v>
      </c>
      <c r="I7">
        <v>-12197.5</v>
      </c>
      <c r="K7">
        <f t="shared" si="0"/>
        <v>15039.5</v>
      </c>
      <c r="L7">
        <f t="shared" si="1"/>
        <v>14437</v>
      </c>
      <c r="M7" s="10">
        <f t="shared" si="2"/>
        <v>14738.25</v>
      </c>
      <c r="N7" s="10">
        <f t="shared" si="3"/>
        <v>301.25</v>
      </c>
      <c r="W7" t="s">
        <v>2531</v>
      </c>
    </row>
    <row r="8" spans="1:23">
      <c r="A8" t="s">
        <v>284</v>
      </c>
      <c r="B8">
        <v>12584</v>
      </c>
      <c r="C8">
        <v>95</v>
      </c>
      <c r="E8" t="s">
        <v>687</v>
      </c>
      <c r="F8">
        <v>-13071.5</v>
      </c>
      <c r="G8">
        <v>-12507</v>
      </c>
      <c r="H8">
        <v>-13145.5</v>
      </c>
      <c r="I8">
        <v>-12354</v>
      </c>
      <c r="K8">
        <f t="shared" si="0"/>
        <v>15021.5</v>
      </c>
      <c r="L8">
        <f t="shared" si="1"/>
        <v>14457</v>
      </c>
      <c r="M8" s="10">
        <f t="shared" si="2"/>
        <v>14739.25</v>
      </c>
      <c r="N8" s="10">
        <f t="shared" si="3"/>
        <v>282.25</v>
      </c>
      <c r="W8" t="s">
        <v>2531</v>
      </c>
    </row>
    <row r="9" spans="1:23">
      <c r="A9" t="s">
        <v>285</v>
      </c>
      <c r="B9">
        <v>12577</v>
      </c>
      <c r="C9">
        <v>83</v>
      </c>
      <c r="E9" t="s">
        <v>688</v>
      </c>
      <c r="F9">
        <v>-13069</v>
      </c>
      <c r="G9">
        <v>-12512.5</v>
      </c>
      <c r="H9">
        <v>-13129.5</v>
      </c>
      <c r="I9">
        <v>-12380</v>
      </c>
      <c r="K9">
        <f t="shared" si="0"/>
        <v>15019</v>
      </c>
      <c r="L9">
        <f t="shared" si="1"/>
        <v>14462.5</v>
      </c>
      <c r="M9" s="10">
        <f t="shared" si="2"/>
        <v>14740.75</v>
      </c>
      <c r="N9" s="10">
        <f t="shared" si="3"/>
        <v>278.25</v>
      </c>
      <c r="W9" t="s">
        <v>2531</v>
      </c>
    </row>
    <row r="10" spans="1:23">
      <c r="A10" t="s">
        <v>286</v>
      </c>
      <c r="B10">
        <v>12562</v>
      </c>
      <c r="C10">
        <v>94</v>
      </c>
      <c r="E10" t="s">
        <v>689</v>
      </c>
      <c r="F10">
        <v>-13046</v>
      </c>
      <c r="G10">
        <v>-12518.5</v>
      </c>
      <c r="H10">
        <v>-13145</v>
      </c>
      <c r="I10">
        <v>-12298</v>
      </c>
      <c r="K10">
        <f t="shared" si="0"/>
        <v>14996</v>
      </c>
      <c r="L10">
        <f t="shared" si="1"/>
        <v>14468.5</v>
      </c>
      <c r="M10" s="10">
        <f t="shared" si="2"/>
        <v>14732.25</v>
      </c>
      <c r="N10" s="10">
        <f t="shared" si="3"/>
        <v>263.75</v>
      </c>
      <c r="W10" t="s">
        <v>2531</v>
      </c>
    </row>
    <row r="11" spans="1:23">
      <c r="A11" t="s">
        <v>287</v>
      </c>
      <c r="B11">
        <v>12549</v>
      </c>
      <c r="C11">
        <v>88</v>
      </c>
      <c r="E11" t="s">
        <v>690</v>
      </c>
      <c r="F11">
        <v>-13030.5</v>
      </c>
      <c r="G11">
        <v>-12509</v>
      </c>
      <c r="H11">
        <v>-13139</v>
      </c>
      <c r="I11">
        <v>-12285</v>
      </c>
      <c r="K11">
        <f t="shared" si="0"/>
        <v>14980.5</v>
      </c>
      <c r="L11">
        <f t="shared" si="1"/>
        <v>14459</v>
      </c>
      <c r="M11" s="10">
        <f t="shared" si="2"/>
        <v>14719.75</v>
      </c>
      <c r="N11" s="10">
        <f t="shared" si="3"/>
        <v>260.75</v>
      </c>
      <c r="W11" t="s">
        <v>2531</v>
      </c>
    </row>
    <row r="12" spans="1:23">
      <c r="A12" t="s">
        <v>288</v>
      </c>
      <c r="B12">
        <v>12518</v>
      </c>
      <c r="C12">
        <v>85</v>
      </c>
      <c r="E12" t="s">
        <v>691</v>
      </c>
      <c r="F12">
        <v>-12992.5</v>
      </c>
      <c r="G12">
        <v>-12420.5</v>
      </c>
      <c r="H12">
        <v>-13112</v>
      </c>
      <c r="I12">
        <v>-12203</v>
      </c>
      <c r="K12">
        <f t="shared" si="0"/>
        <v>14942.5</v>
      </c>
      <c r="L12">
        <f t="shared" si="1"/>
        <v>14370.5</v>
      </c>
      <c r="M12" s="10">
        <f t="shared" si="2"/>
        <v>14656.5</v>
      </c>
      <c r="N12" s="10">
        <f t="shared" si="3"/>
        <v>286</v>
      </c>
      <c r="W12" t="s">
        <v>2531</v>
      </c>
    </row>
    <row r="13" spans="1:23">
      <c r="A13" t="s">
        <v>289</v>
      </c>
      <c r="B13">
        <v>12501</v>
      </c>
      <c r="C13">
        <v>105</v>
      </c>
      <c r="E13" t="s">
        <v>692</v>
      </c>
      <c r="F13">
        <v>-12996.5</v>
      </c>
      <c r="G13">
        <v>-12379.5</v>
      </c>
      <c r="H13">
        <v>-13098.5</v>
      </c>
      <c r="I13">
        <v>-12098.5</v>
      </c>
      <c r="K13">
        <f t="shared" si="0"/>
        <v>14946.5</v>
      </c>
      <c r="L13">
        <f t="shared" si="1"/>
        <v>14329.5</v>
      </c>
      <c r="M13" s="10">
        <f t="shared" si="2"/>
        <v>14638</v>
      </c>
      <c r="N13" s="10">
        <f t="shared" si="3"/>
        <v>308.5</v>
      </c>
      <c r="W13" t="s">
        <v>2531</v>
      </c>
    </row>
    <row r="14" spans="1:23">
      <c r="A14" t="s">
        <v>290</v>
      </c>
      <c r="B14">
        <v>12500</v>
      </c>
      <c r="C14">
        <v>106</v>
      </c>
      <c r="E14" t="s">
        <v>693</v>
      </c>
      <c r="F14">
        <v>-12996.5</v>
      </c>
      <c r="G14">
        <v>-12374</v>
      </c>
      <c r="H14">
        <v>-13098.5</v>
      </c>
      <c r="I14">
        <v>-12092.5</v>
      </c>
      <c r="K14">
        <f t="shared" si="0"/>
        <v>14946.5</v>
      </c>
      <c r="L14">
        <f t="shared" si="1"/>
        <v>14324</v>
      </c>
      <c r="M14" s="10">
        <f t="shared" si="2"/>
        <v>14635.25</v>
      </c>
      <c r="N14" s="10">
        <f t="shared" si="3"/>
        <v>311.25</v>
      </c>
      <c r="W14" t="s">
        <v>2531</v>
      </c>
    </row>
    <row r="15" spans="1:23">
      <c r="A15" t="s">
        <v>291</v>
      </c>
      <c r="B15">
        <v>12480</v>
      </c>
      <c r="C15">
        <v>139</v>
      </c>
      <c r="E15" t="s">
        <v>694</v>
      </c>
      <c r="F15">
        <v>-12975.5</v>
      </c>
      <c r="G15">
        <v>-12386</v>
      </c>
      <c r="H15">
        <v>-13119.5</v>
      </c>
      <c r="I15">
        <v>-12194</v>
      </c>
      <c r="K15">
        <f t="shared" si="0"/>
        <v>14925.5</v>
      </c>
      <c r="L15">
        <f t="shared" si="1"/>
        <v>14336</v>
      </c>
      <c r="M15" s="10">
        <f t="shared" si="2"/>
        <v>14630.75</v>
      </c>
      <c r="N15" s="10">
        <f t="shared" si="3"/>
        <v>294.75</v>
      </c>
      <c r="W15" t="s">
        <v>2531</v>
      </c>
    </row>
    <row r="16" spans="1:23">
      <c r="A16" t="s">
        <v>292</v>
      </c>
      <c r="B16">
        <v>12473</v>
      </c>
      <c r="C16">
        <v>84</v>
      </c>
      <c r="E16" t="s">
        <v>695</v>
      </c>
      <c r="F16">
        <v>-12936.5</v>
      </c>
      <c r="G16">
        <v>-12446.5</v>
      </c>
      <c r="H16">
        <v>-13080</v>
      </c>
      <c r="I16">
        <v>-12269</v>
      </c>
      <c r="K16">
        <f t="shared" si="0"/>
        <v>14886.5</v>
      </c>
      <c r="L16">
        <f t="shared" si="1"/>
        <v>14396.5</v>
      </c>
      <c r="M16" s="10">
        <f t="shared" si="2"/>
        <v>14641.5</v>
      </c>
      <c r="N16" s="10">
        <f t="shared" si="3"/>
        <v>245</v>
      </c>
      <c r="W16" t="s">
        <v>2531</v>
      </c>
    </row>
    <row r="17" spans="1:23">
      <c r="A17" t="s">
        <v>293</v>
      </c>
      <c r="B17">
        <v>12468</v>
      </c>
      <c r="C17">
        <v>94</v>
      </c>
      <c r="E17" t="s">
        <v>696</v>
      </c>
      <c r="F17">
        <v>-12918</v>
      </c>
      <c r="G17">
        <v>-12407</v>
      </c>
      <c r="H17">
        <v>-13082</v>
      </c>
      <c r="I17">
        <v>-12244.5</v>
      </c>
      <c r="K17">
        <f t="shared" si="0"/>
        <v>14868</v>
      </c>
      <c r="L17">
        <f t="shared" si="1"/>
        <v>14357</v>
      </c>
      <c r="M17" s="10">
        <f t="shared" si="2"/>
        <v>14612.5</v>
      </c>
      <c r="N17" s="10">
        <f t="shared" si="3"/>
        <v>255.5</v>
      </c>
      <c r="W17" t="s">
        <v>2531</v>
      </c>
    </row>
    <row r="18" spans="1:23">
      <c r="A18" t="s">
        <v>294</v>
      </c>
      <c r="B18">
        <v>12455</v>
      </c>
      <c r="C18">
        <v>139</v>
      </c>
      <c r="E18" t="s">
        <v>697</v>
      </c>
      <c r="F18">
        <v>-12919</v>
      </c>
      <c r="G18">
        <v>-12334</v>
      </c>
      <c r="H18">
        <v>-13109.5</v>
      </c>
      <c r="I18">
        <v>-12170</v>
      </c>
      <c r="K18">
        <f t="shared" si="0"/>
        <v>14869</v>
      </c>
      <c r="L18">
        <f t="shared" si="1"/>
        <v>14284</v>
      </c>
      <c r="M18" s="10">
        <f t="shared" si="2"/>
        <v>14576.5</v>
      </c>
      <c r="N18" s="10">
        <f t="shared" si="3"/>
        <v>292.5</v>
      </c>
      <c r="W18" t="s">
        <v>2531</v>
      </c>
    </row>
    <row r="19" spans="1:23">
      <c r="A19" t="s">
        <v>295</v>
      </c>
      <c r="B19">
        <v>12446</v>
      </c>
      <c r="C19">
        <v>94</v>
      </c>
      <c r="E19" t="s">
        <v>698</v>
      </c>
      <c r="F19">
        <v>-12845.5</v>
      </c>
      <c r="G19">
        <v>-12341.5</v>
      </c>
      <c r="H19">
        <v>-13057</v>
      </c>
      <c r="I19">
        <v>-12217.5</v>
      </c>
      <c r="K19">
        <f t="shared" si="0"/>
        <v>14795.5</v>
      </c>
      <c r="L19">
        <f t="shared" si="1"/>
        <v>14291.5</v>
      </c>
      <c r="M19" s="10">
        <f t="shared" si="2"/>
        <v>14543.5</v>
      </c>
      <c r="N19" s="10">
        <f t="shared" si="3"/>
        <v>252</v>
      </c>
      <c r="W19" t="s">
        <v>2531</v>
      </c>
    </row>
    <row r="20" spans="1:23">
      <c r="A20" t="s">
        <v>296</v>
      </c>
      <c r="B20">
        <v>12443</v>
      </c>
      <c r="C20">
        <v>102</v>
      </c>
      <c r="E20" t="s">
        <v>699</v>
      </c>
      <c r="F20">
        <v>-12848</v>
      </c>
      <c r="G20">
        <v>-12330.5</v>
      </c>
      <c r="H20">
        <v>-13065</v>
      </c>
      <c r="I20">
        <v>-12208</v>
      </c>
      <c r="K20">
        <f t="shared" si="0"/>
        <v>14798</v>
      </c>
      <c r="L20">
        <f t="shared" si="1"/>
        <v>14280.5</v>
      </c>
      <c r="M20" s="10">
        <f t="shared" si="2"/>
        <v>14539.25</v>
      </c>
      <c r="N20" s="10">
        <f t="shared" si="3"/>
        <v>258.75</v>
      </c>
      <c r="W20" t="s">
        <v>2531</v>
      </c>
    </row>
    <row r="21" spans="1:23">
      <c r="A21" t="s">
        <v>297</v>
      </c>
      <c r="B21">
        <v>12441</v>
      </c>
      <c r="C21">
        <v>150</v>
      </c>
      <c r="E21" t="s">
        <v>700</v>
      </c>
      <c r="F21">
        <v>-12896.5</v>
      </c>
      <c r="G21">
        <v>-12293</v>
      </c>
      <c r="H21">
        <v>-13111.5</v>
      </c>
      <c r="I21">
        <v>-12138.5</v>
      </c>
      <c r="K21">
        <f t="shared" si="0"/>
        <v>14846.5</v>
      </c>
      <c r="L21">
        <f t="shared" si="1"/>
        <v>14243</v>
      </c>
      <c r="M21" s="10">
        <f t="shared" si="2"/>
        <v>14544.75</v>
      </c>
      <c r="N21" s="10">
        <f t="shared" si="3"/>
        <v>301.75</v>
      </c>
      <c r="W21" t="s">
        <v>2531</v>
      </c>
    </row>
    <row r="22" spans="1:23">
      <c r="A22" t="s">
        <v>298</v>
      </c>
      <c r="B22">
        <v>12438</v>
      </c>
      <c r="C22">
        <v>137</v>
      </c>
      <c r="E22" t="s">
        <v>701</v>
      </c>
      <c r="F22">
        <v>-12881</v>
      </c>
      <c r="G22">
        <v>-12301.5</v>
      </c>
      <c r="H22">
        <v>-13099</v>
      </c>
      <c r="I22">
        <v>-12155</v>
      </c>
      <c r="K22">
        <f t="shared" si="0"/>
        <v>14831</v>
      </c>
      <c r="L22">
        <f t="shared" si="1"/>
        <v>14251.5</v>
      </c>
      <c r="M22" s="10">
        <f t="shared" si="2"/>
        <v>14541.25</v>
      </c>
      <c r="N22" s="10">
        <f t="shared" si="3"/>
        <v>289.75</v>
      </c>
      <c r="W22" t="s">
        <v>2531</v>
      </c>
    </row>
    <row r="23" spans="1:23">
      <c r="A23" t="s">
        <v>299</v>
      </c>
      <c r="B23">
        <v>12437</v>
      </c>
      <c r="C23">
        <v>139</v>
      </c>
      <c r="E23" t="s">
        <v>702</v>
      </c>
      <c r="F23">
        <v>-12880</v>
      </c>
      <c r="G23">
        <v>-12301.5</v>
      </c>
      <c r="H23">
        <v>-13099.5</v>
      </c>
      <c r="I23">
        <v>-12152.5</v>
      </c>
      <c r="K23">
        <f t="shared" si="0"/>
        <v>14830</v>
      </c>
      <c r="L23">
        <f t="shared" si="1"/>
        <v>14251.5</v>
      </c>
      <c r="M23" s="10">
        <f t="shared" si="2"/>
        <v>14540.75</v>
      </c>
      <c r="N23" s="10">
        <f t="shared" si="3"/>
        <v>289.25</v>
      </c>
      <c r="W23" t="s">
        <v>2531</v>
      </c>
    </row>
    <row r="24" spans="1:23">
      <c r="A24" t="s">
        <v>300</v>
      </c>
      <c r="B24">
        <v>12425</v>
      </c>
      <c r="C24">
        <v>130</v>
      </c>
      <c r="E24" t="s">
        <v>703</v>
      </c>
      <c r="F24">
        <v>-12838.5</v>
      </c>
      <c r="G24">
        <v>-12275</v>
      </c>
      <c r="H24">
        <v>-13084.5</v>
      </c>
      <c r="I24">
        <v>-12153</v>
      </c>
      <c r="K24">
        <f t="shared" si="0"/>
        <v>14788.5</v>
      </c>
      <c r="L24">
        <f t="shared" si="1"/>
        <v>14225</v>
      </c>
      <c r="M24" s="10">
        <f t="shared" si="2"/>
        <v>14506.75</v>
      </c>
      <c r="N24" s="10">
        <f t="shared" si="3"/>
        <v>281.75</v>
      </c>
      <c r="W24" t="s">
        <v>2531</v>
      </c>
    </row>
    <row r="25" spans="1:23">
      <c r="A25" t="s">
        <v>301</v>
      </c>
      <c r="B25">
        <v>12414</v>
      </c>
      <c r="C25">
        <v>93</v>
      </c>
      <c r="E25" t="s">
        <v>704</v>
      </c>
      <c r="F25">
        <v>-12780</v>
      </c>
      <c r="G25">
        <v>-12299.5</v>
      </c>
      <c r="H25">
        <v>-13017</v>
      </c>
      <c r="I25">
        <v>-12183</v>
      </c>
      <c r="K25">
        <f t="shared" si="0"/>
        <v>14730</v>
      </c>
      <c r="L25">
        <f t="shared" si="1"/>
        <v>14249.5</v>
      </c>
      <c r="M25" s="10">
        <f t="shared" si="2"/>
        <v>14489.75</v>
      </c>
      <c r="N25" s="10">
        <f t="shared" si="3"/>
        <v>240.25</v>
      </c>
      <c r="W25" t="s">
        <v>2531</v>
      </c>
    </row>
    <row r="26" spans="1:23">
      <c r="A26" t="s">
        <v>302</v>
      </c>
      <c r="B26">
        <v>12413</v>
      </c>
      <c r="C26">
        <v>149</v>
      </c>
      <c r="E26" t="s">
        <v>705</v>
      </c>
      <c r="F26">
        <v>-12845</v>
      </c>
      <c r="G26">
        <v>-12247.5</v>
      </c>
      <c r="H26">
        <v>-13101</v>
      </c>
      <c r="I26">
        <v>-12106.5</v>
      </c>
      <c r="K26">
        <f t="shared" si="0"/>
        <v>14795</v>
      </c>
      <c r="L26">
        <f t="shared" si="1"/>
        <v>14197.5</v>
      </c>
      <c r="M26" s="10">
        <f t="shared" si="2"/>
        <v>14496.25</v>
      </c>
      <c r="N26" s="10">
        <f t="shared" si="3"/>
        <v>298.75</v>
      </c>
      <c r="W26" t="s">
        <v>2531</v>
      </c>
    </row>
    <row r="27" spans="1:23">
      <c r="A27" t="s">
        <v>303</v>
      </c>
      <c r="B27">
        <v>12377</v>
      </c>
      <c r="C27">
        <v>135</v>
      </c>
      <c r="E27" t="s">
        <v>706</v>
      </c>
      <c r="F27">
        <v>-12769.5</v>
      </c>
      <c r="G27">
        <v>-12211</v>
      </c>
      <c r="H27">
        <v>-13065.5</v>
      </c>
      <c r="I27">
        <v>-12084.5</v>
      </c>
      <c r="K27">
        <f t="shared" si="0"/>
        <v>14719.5</v>
      </c>
      <c r="L27">
        <f t="shared" si="1"/>
        <v>14161</v>
      </c>
      <c r="M27" s="10">
        <f t="shared" si="2"/>
        <v>14440.25</v>
      </c>
      <c r="N27" s="10">
        <f t="shared" si="3"/>
        <v>279.25</v>
      </c>
      <c r="W27" t="s">
        <v>2531</v>
      </c>
    </row>
    <row r="28" spans="1:23">
      <c r="A28" t="s">
        <v>304</v>
      </c>
      <c r="B28">
        <v>12359</v>
      </c>
      <c r="C28">
        <v>83</v>
      </c>
      <c r="E28" t="s">
        <v>707</v>
      </c>
      <c r="F28">
        <v>-12663.5</v>
      </c>
      <c r="G28">
        <v>-12215</v>
      </c>
      <c r="H28">
        <v>-12905.5</v>
      </c>
      <c r="I28">
        <v>-12128.5</v>
      </c>
      <c r="K28">
        <f t="shared" si="0"/>
        <v>14613.5</v>
      </c>
      <c r="L28">
        <f t="shared" si="1"/>
        <v>14165</v>
      </c>
      <c r="M28" s="10">
        <f t="shared" si="2"/>
        <v>14389.25</v>
      </c>
      <c r="N28" s="10">
        <f t="shared" si="3"/>
        <v>224.25</v>
      </c>
      <c r="W28" t="s">
        <v>2531</v>
      </c>
    </row>
    <row r="29" spans="1:23">
      <c r="A29" t="s">
        <v>305</v>
      </c>
      <c r="B29">
        <v>12355</v>
      </c>
      <c r="C29">
        <v>93</v>
      </c>
      <c r="E29" t="s">
        <v>708</v>
      </c>
      <c r="F29">
        <v>-12668.5</v>
      </c>
      <c r="G29">
        <v>-12209</v>
      </c>
      <c r="H29">
        <v>-12945</v>
      </c>
      <c r="I29">
        <v>-12114.5</v>
      </c>
      <c r="K29">
        <f t="shared" si="0"/>
        <v>14618.5</v>
      </c>
      <c r="L29">
        <f t="shared" si="1"/>
        <v>14159</v>
      </c>
      <c r="M29" s="10">
        <f t="shared" si="2"/>
        <v>14388.75</v>
      </c>
      <c r="N29" s="10">
        <f t="shared" si="3"/>
        <v>229.75</v>
      </c>
      <c r="W29" t="s">
        <v>2531</v>
      </c>
    </row>
    <row r="30" spans="1:23">
      <c r="A30" t="s">
        <v>306</v>
      </c>
      <c r="B30">
        <v>12350</v>
      </c>
      <c r="C30">
        <v>140</v>
      </c>
      <c r="E30" t="s">
        <v>709</v>
      </c>
      <c r="F30">
        <v>-12749</v>
      </c>
      <c r="G30">
        <v>-12176</v>
      </c>
      <c r="H30">
        <v>-13061</v>
      </c>
      <c r="I30">
        <v>-12033</v>
      </c>
      <c r="K30">
        <f t="shared" si="0"/>
        <v>14699</v>
      </c>
      <c r="L30">
        <f t="shared" si="1"/>
        <v>14126</v>
      </c>
      <c r="M30" s="10">
        <f t="shared" si="2"/>
        <v>14412.5</v>
      </c>
      <c r="N30" s="10">
        <f t="shared" si="3"/>
        <v>286.5</v>
      </c>
      <c r="W30" t="s">
        <v>2531</v>
      </c>
    </row>
    <row r="31" spans="1:23">
      <c r="A31" t="s">
        <v>307</v>
      </c>
      <c r="B31">
        <v>12346</v>
      </c>
      <c r="C31">
        <v>84</v>
      </c>
      <c r="E31" t="s">
        <v>710</v>
      </c>
      <c r="F31">
        <v>-12626</v>
      </c>
      <c r="G31">
        <v>-12195</v>
      </c>
      <c r="H31">
        <v>-12884.5</v>
      </c>
      <c r="I31">
        <v>-12109</v>
      </c>
      <c r="K31">
        <f t="shared" si="0"/>
        <v>14576</v>
      </c>
      <c r="L31">
        <f t="shared" si="1"/>
        <v>14145</v>
      </c>
      <c r="M31" s="10">
        <f t="shared" si="2"/>
        <v>14360.5</v>
      </c>
      <c r="N31" s="10">
        <f t="shared" si="3"/>
        <v>215.5</v>
      </c>
      <c r="W31" t="s">
        <v>2531</v>
      </c>
    </row>
    <row r="32" spans="1:23">
      <c r="A32" t="s">
        <v>308</v>
      </c>
      <c r="B32">
        <v>12340</v>
      </c>
      <c r="C32">
        <v>130</v>
      </c>
      <c r="E32" t="s">
        <v>711</v>
      </c>
      <c r="F32">
        <v>-12714.5</v>
      </c>
      <c r="G32">
        <v>-12168</v>
      </c>
      <c r="H32">
        <v>-13038</v>
      </c>
      <c r="I32">
        <v>-12035</v>
      </c>
      <c r="K32">
        <f t="shared" si="0"/>
        <v>14664.5</v>
      </c>
      <c r="L32">
        <f t="shared" si="1"/>
        <v>14118</v>
      </c>
      <c r="M32" s="10">
        <f t="shared" si="2"/>
        <v>14391.25</v>
      </c>
      <c r="N32" s="10">
        <f t="shared" si="3"/>
        <v>273.25</v>
      </c>
      <c r="W32" t="s">
        <v>2531</v>
      </c>
    </row>
    <row r="33" spans="1:23">
      <c r="A33" t="s">
        <v>309</v>
      </c>
      <c r="B33">
        <v>12321</v>
      </c>
      <c r="C33">
        <v>138</v>
      </c>
      <c r="E33" t="s">
        <v>712</v>
      </c>
      <c r="F33">
        <v>-12707</v>
      </c>
      <c r="G33">
        <v>-12139</v>
      </c>
      <c r="H33">
        <v>-13044</v>
      </c>
      <c r="I33">
        <v>-11980.5</v>
      </c>
      <c r="K33">
        <f t="shared" si="0"/>
        <v>14657</v>
      </c>
      <c r="L33">
        <f t="shared" si="1"/>
        <v>14089</v>
      </c>
      <c r="M33" s="10">
        <f t="shared" si="2"/>
        <v>14373</v>
      </c>
      <c r="N33" s="10">
        <f t="shared" si="3"/>
        <v>284</v>
      </c>
      <c r="W33" t="s">
        <v>2531</v>
      </c>
    </row>
    <row r="34" spans="1:23">
      <c r="A34" t="s">
        <v>310</v>
      </c>
      <c r="B34">
        <v>12282</v>
      </c>
      <c r="C34">
        <v>136</v>
      </c>
      <c r="E34" t="s">
        <v>713</v>
      </c>
      <c r="F34">
        <v>-12671.5</v>
      </c>
      <c r="G34">
        <v>-12073.5</v>
      </c>
      <c r="H34">
        <v>-12949.5</v>
      </c>
      <c r="I34">
        <v>-11875.5</v>
      </c>
      <c r="K34">
        <f t="shared" si="0"/>
        <v>14621.5</v>
      </c>
      <c r="L34">
        <f t="shared" si="1"/>
        <v>14023.5</v>
      </c>
      <c r="M34" s="10">
        <f t="shared" si="2"/>
        <v>14322.5</v>
      </c>
      <c r="N34" s="10">
        <f t="shared" si="3"/>
        <v>299</v>
      </c>
      <c r="W34" t="s">
        <v>2531</v>
      </c>
    </row>
    <row r="35" spans="1:23">
      <c r="A35" t="s">
        <v>311</v>
      </c>
      <c r="B35">
        <v>12281</v>
      </c>
      <c r="C35">
        <v>114</v>
      </c>
      <c r="E35" t="s">
        <v>714</v>
      </c>
      <c r="F35">
        <v>-12578.5</v>
      </c>
      <c r="G35">
        <v>-12077.5</v>
      </c>
      <c r="H35">
        <v>-12886.5</v>
      </c>
      <c r="I35">
        <v>-11899</v>
      </c>
      <c r="K35">
        <f t="shared" si="0"/>
        <v>14528.5</v>
      </c>
      <c r="L35">
        <f t="shared" si="1"/>
        <v>14027.5</v>
      </c>
      <c r="M35" s="10">
        <f t="shared" si="2"/>
        <v>14278</v>
      </c>
      <c r="N35" s="10">
        <f t="shared" si="3"/>
        <v>250.5</v>
      </c>
      <c r="W35" t="s">
        <v>2531</v>
      </c>
    </row>
    <row r="36" spans="1:23">
      <c r="A36" t="s">
        <v>312</v>
      </c>
      <c r="B36">
        <v>12276</v>
      </c>
      <c r="C36">
        <v>135</v>
      </c>
      <c r="E36" t="s">
        <v>715</v>
      </c>
      <c r="F36">
        <v>-12649.5</v>
      </c>
      <c r="G36">
        <v>-12063</v>
      </c>
      <c r="H36">
        <v>-12934.5</v>
      </c>
      <c r="I36">
        <v>-11863.5</v>
      </c>
      <c r="K36">
        <f t="shared" si="0"/>
        <v>14599.5</v>
      </c>
      <c r="L36">
        <f t="shared" si="1"/>
        <v>14013</v>
      </c>
      <c r="M36" s="10">
        <f t="shared" si="2"/>
        <v>14306.25</v>
      </c>
      <c r="N36" s="10">
        <f t="shared" si="3"/>
        <v>293.25</v>
      </c>
      <c r="W36" t="s">
        <v>2531</v>
      </c>
    </row>
    <row r="37" spans="1:23">
      <c r="A37" t="s">
        <v>313</v>
      </c>
      <c r="B37">
        <v>12270</v>
      </c>
      <c r="C37">
        <v>140</v>
      </c>
      <c r="E37" t="s">
        <v>716</v>
      </c>
      <c r="F37">
        <v>-12652.5</v>
      </c>
      <c r="G37">
        <v>-12050</v>
      </c>
      <c r="H37">
        <v>-12934.5</v>
      </c>
      <c r="I37">
        <v>-11846</v>
      </c>
      <c r="K37">
        <f t="shared" si="0"/>
        <v>14602.5</v>
      </c>
      <c r="L37">
        <f t="shared" si="1"/>
        <v>14000</v>
      </c>
      <c r="M37" s="10">
        <f t="shared" si="2"/>
        <v>14301.25</v>
      </c>
      <c r="N37" s="10">
        <f t="shared" si="3"/>
        <v>301.25</v>
      </c>
      <c r="W37" t="s">
        <v>2531</v>
      </c>
    </row>
    <row r="38" spans="1:23">
      <c r="A38" t="s">
        <v>314</v>
      </c>
      <c r="B38">
        <v>12237</v>
      </c>
      <c r="C38">
        <v>208</v>
      </c>
      <c r="E38" t="s">
        <v>717</v>
      </c>
      <c r="F38">
        <v>-12670.5</v>
      </c>
      <c r="G38">
        <v>-11887</v>
      </c>
      <c r="H38">
        <v>-13064.5</v>
      </c>
      <c r="I38">
        <v>-11779.5</v>
      </c>
      <c r="K38">
        <f t="shared" si="0"/>
        <v>14620.5</v>
      </c>
      <c r="L38">
        <f t="shared" si="1"/>
        <v>13837</v>
      </c>
      <c r="M38" s="10">
        <f t="shared" si="2"/>
        <v>14228.75</v>
      </c>
      <c r="N38" s="10">
        <f t="shared" si="3"/>
        <v>391.75</v>
      </c>
      <c r="W38" t="s">
        <v>2531</v>
      </c>
    </row>
    <row r="39" spans="1:23">
      <c r="A39" t="s">
        <v>315</v>
      </c>
      <c r="B39">
        <v>12212</v>
      </c>
      <c r="C39">
        <v>136</v>
      </c>
      <c r="E39" t="s">
        <v>718</v>
      </c>
      <c r="F39">
        <v>-12418.5</v>
      </c>
      <c r="G39">
        <v>-11883</v>
      </c>
      <c r="H39">
        <v>-12815.5</v>
      </c>
      <c r="I39">
        <v>-11805</v>
      </c>
      <c r="K39">
        <f t="shared" si="0"/>
        <v>14368.5</v>
      </c>
      <c r="L39">
        <f t="shared" si="1"/>
        <v>13833</v>
      </c>
      <c r="M39" s="10">
        <f t="shared" si="2"/>
        <v>14100.75</v>
      </c>
      <c r="N39" s="10">
        <f t="shared" si="3"/>
        <v>267.75</v>
      </c>
      <c r="W39" t="s">
        <v>2531</v>
      </c>
    </row>
    <row r="40" spans="1:23">
      <c r="A40" t="s">
        <v>316</v>
      </c>
      <c r="B40">
        <v>12201</v>
      </c>
      <c r="C40">
        <v>135</v>
      </c>
      <c r="E40" t="s">
        <v>719</v>
      </c>
      <c r="F40">
        <v>-12371</v>
      </c>
      <c r="G40">
        <v>-11865.5</v>
      </c>
      <c r="H40">
        <v>-12794.5</v>
      </c>
      <c r="I40">
        <v>-11800.5</v>
      </c>
      <c r="K40">
        <f t="shared" si="0"/>
        <v>14321</v>
      </c>
      <c r="L40">
        <f t="shared" si="1"/>
        <v>13815.5</v>
      </c>
      <c r="M40" s="10">
        <f t="shared" si="2"/>
        <v>14068.25</v>
      </c>
      <c r="N40" s="10">
        <f t="shared" si="3"/>
        <v>252.75</v>
      </c>
      <c r="W40" t="s">
        <v>2531</v>
      </c>
    </row>
    <row r="41" spans="1:23">
      <c r="A41" t="s">
        <v>317</v>
      </c>
      <c r="B41">
        <v>12185</v>
      </c>
      <c r="C41">
        <v>139</v>
      </c>
      <c r="E41" t="s">
        <v>720</v>
      </c>
      <c r="F41">
        <v>-12329</v>
      </c>
      <c r="G41">
        <v>-11841.5</v>
      </c>
      <c r="H41">
        <v>-12790</v>
      </c>
      <c r="I41">
        <v>-11789.5</v>
      </c>
      <c r="K41">
        <f t="shared" si="0"/>
        <v>14279</v>
      </c>
      <c r="L41">
        <f t="shared" si="1"/>
        <v>13791.5</v>
      </c>
      <c r="M41" s="10">
        <f t="shared" si="2"/>
        <v>14035.25</v>
      </c>
      <c r="N41" s="10">
        <f t="shared" si="3"/>
        <v>243.75</v>
      </c>
      <c r="W41" t="s">
        <v>2531</v>
      </c>
    </row>
    <row r="42" spans="1:23">
      <c r="A42" t="s">
        <v>318</v>
      </c>
      <c r="B42">
        <v>12172</v>
      </c>
      <c r="C42">
        <v>82</v>
      </c>
      <c r="E42" t="s">
        <v>721</v>
      </c>
      <c r="F42">
        <v>-12234</v>
      </c>
      <c r="G42">
        <v>-11979</v>
      </c>
      <c r="H42">
        <v>-12369.5</v>
      </c>
      <c r="I42">
        <v>-11814.5</v>
      </c>
      <c r="K42">
        <f t="shared" si="0"/>
        <v>14184</v>
      </c>
      <c r="L42">
        <f t="shared" si="1"/>
        <v>13929</v>
      </c>
      <c r="M42" s="10">
        <f t="shared" si="2"/>
        <v>14056.5</v>
      </c>
      <c r="N42" s="10">
        <f t="shared" si="3"/>
        <v>127.5</v>
      </c>
      <c r="W42" t="s">
        <v>2531</v>
      </c>
    </row>
    <row r="43" spans="1:23">
      <c r="A43" t="s">
        <v>319</v>
      </c>
      <c r="B43">
        <v>12170</v>
      </c>
      <c r="C43">
        <v>93</v>
      </c>
      <c r="E43" t="s">
        <v>722</v>
      </c>
      <c r="F43">
        <v>-12229</v>
      </c>
      <c r="G43">
        <v>-11907.5</v>
      </c>
      <c r="H43">
        <v>-12451.5</v>
      </c>
      <c r="I43">
        <v>-11807.5</v>
      </c>
      <c r="K43">
        <f t="shared" si="0"/>
        <v>14179</v>
      </c>
      <c r="L43">
        <f t="shared" si="1"/>
        <v>13857.5</v>
      </c>
      <c r="M43" s="10">
        <f t="shared" si="2"/>
        <v>14018.25</v>
      </c>
      <c r="N43" s="10">
        <f t="shared" si="3"/>
        <v>160.75</v>
      </c>
      <c r="W43" t="s">
        <v>2531</v>
      </c>
    </row>
    <row r="44" spans="1:23">
      <c r="A44" t="s">
        <v>320</v>
      </c>
      <c r="B44">
        <v>12160</v>
      </c>
      <c r="C44">
        <v>130</v>
      </c>
      <c r="E44" t="s">
        <v>723</v>
      </c>
      <c r="F44">
        <v>-12252.5</v>
      </c>
      <c r="G44">
        <v>-11846</v>
      </c>
      <c r="H44">
        <v>-12709</v>
      </c>
      <c r="I44">
        <v>-11784.5</v>
      </c>
      <c r="K44">
        <f t="shared" si="0"/>
        <v>14202.5</v>
      </c>
      <c r="L44">
        <f t="shared" si="1"/>
        <v>13796</v>
      </c>
      <c r="M44" s="10">
        <f t="shared" si="2"/>
        <v>13999.25</v>
      </c>
      <c r="N44" s="10">
        <f t="shared" si="3"/>
        <v>203.25</v>
      </c>
      <c r="W44" t="s">
        <v>2531</v>
      </c>
    </row>
    <row r="45" spans="1:23">
      <c r="A45" t="s">
        <v>321</v>
      </c>
      <c r="B45">
        <v>12110</v>
      </c>
      <c r="C45">
        <v>133</v>
      </c>
      <c r="E45" t="s">
        <v>724</v>
      </c>
      <c r="F45">
        <v>-12175</v>
      </c>
      <c r="G45">
        <v>-11826</v>
      </c>
      <c r="H45">
        <v>-12543.5</v>
      </c>
      <c r="I45">
        <v>-11638</v>
      </c>
      <c r="K45">
        <f t="shared" si="0"/>
        <v>14125</v>
      </c>
      <c r="L45">
        <f t="shared" si="1"/>
        <v>13776</v>
      </c>
      <c r="M45" s="10">
        <f t="shared" si="2"/>
        <v>13950.5</v>
      </c>
      <c r="N45" s="10">
        <f t="shared" si="3"/>
        <v>174.5</v>
      </c>
      <c r="W45" t="s">
        <v>2531</v>
      </c>
    </row>
    <row r="46" spans="1:23">
      <c r="A46" t="s">
        <v>322</v>
      </c>
      <c r="B46">
        <v>12096</v>
      </c>
      <c r="C46">
        <v>81</v>
      </c>
      <c r="E46" t="s">
        <v>725</v>
      </c>
      <c r="F46">
        <v>-12103.5</v>
      </c>
      <c r="G46">
        <v>-11873.5</v>
      </c>
      <c r="H46">
        <v>-12200</v>
      </c>
      <c r="I46">
        <v>-11805</v>
      </c>
      <c r="K46">
        <f t="shared" si="0"/>
        <v>14053.5</v>
      </c>
      <c r="L46">
        <f t="shared" si="1"/>
        <v>13823.5</v>
      </c>
      <c r="M46" s="10">
        <f t="shared" si="2"/>
        <v>13938.5</v>
      </c>
      <c r="N46" s="10">
        <f t="shared" si="3"/>
        <v>115</v>
      </c>
      <c r="W46" t="s">
        <v>2531</v>
      </c>
    </row>
    <row r="47" spans="1:23">
      <c r="A47" t="s">
        <v>323</v>
      </c>
      <c r="B47">
        <v>12021</v>
      </c>
      <c r="C47">
        <v>132</v>
      </c>
      <c r="E47" t="s">
        <v>726</v>
      </c>
      <c r="F47">
        <v>-12104</v>
      </c>
      <c r="G47">
        <v>-11788</v>
      </c>
      <c r="H47">
        <v>-12266.5</v>
      </c>
      <c r="I47">
        <v>-11603</v>
      </c>
      <c r="K47">
        <f t="shared" si="0"/>
        <v>14054</v>
      </c>
      <c r="L47">
        <f t="shared" si="1"/>
        <v>13738</v>
      </c>
      <c r="M47" s="10">
        <f t="shared" si="2"/>
        <v>13896</v>
      </c>
      <c r="N47" s="10">
        <f t="shared" si="3"/>
        <v>158</v>
      </c>
      <c r="W47" t="s">
        <v>2531</v>
      </c>
    </row>
    <row r="48" spans="1:23">
      <c r="A48" t="s">
        <v>324</v>
      </c>
      <c r="B48">
        <v>11984</v>
      </c>
      <c r="C48">
        <v>131</v>
      </c>
      <c r="E48" t="s">
        <v>727</v>
      </c>
      <c r="F48">
        <v>-12079.5</v>
      </c>
      <c r="G48">
        <v>-11691</v>
      </c>
      <c r="H48">
        <v>-12210</v>
      </c>
      <c r="I48">
        <v>-11545.5</v>
      </c>
      <c r="K48">
        <f t="shared" si="0"/>
        <v>14029.5</v>
      </c>
      <c r="L48">
        <f t="shared" si="1"/>
        <v>13641</v>
      </c>
      <c r="M48" s="10">
        <f t="shared" si="2"/>
        <v>13835.25</v>
      </c>
      <c r="N48" s="10">
        <f t="shared" si="3"/>
        <v>194.25</v>
      </c>
      <c r="W48" t="s">
        <v>2531</v>
      </c>
    </row>
    <row r="49" spans="1:23">
      <c r="A49" t="s">
        <v>325</v>
      </c>
      <c r="B49">
        <v>11980</v>
      </c>
      <c r="C49">
        <v>152</v>
      </c>
      <c r="E49" t="s">
        <v>728</v>
      </c>
      <c r="F49">
        <v>-12075.5</v>
      </c>
      <c r="G49">
        <v>-11662.5</v>
      </c>
      <c r="H49">
        <v>-12263.5</v>
      </c>
      <c r="I49">
        <v>-11516</v>
      </c>
      <c r="K49">
        <f t="shared" si="0"/>
        <v>14025.5</v>
      </c>
      <c r="L49">
        <f t="shared" si="1"/>
        <v>13612.5</v>
      </c>
      <c r="M49" s="10">
        <f t="shared" si="2"/>
        <v>13819</v>
      </c>
      <c r="N49" s="10">
        <f t="shared" si="3"/>
        <v>206.5</v>
      </c>
      <c r="W49" t="s">
        <v>2531</v>
      </c>
    </row>
    <row r="50" spans="1:23">
      <c r="A50" t="s">
        <v>326</v>
      </c>
      <c r="B50">
        <v>11837</v>
      </c>
      <c r="C50">
        <v>83</v>
      </c>
      <c r="E50" t="s">
        <v>729</v>
      </c>
      <c r="F50">
        <v>-11794.5</v>
      </c>
      <c r="G50">
        <v>-11624.5</v>
      </c>
      <c r="H50">
        <v>-11871</v>
      </c>
      <c r="I50">
        <v>-11510</v>
      </c>
      <c r="K50">
        <f t="shared" si="0"/>
        <v>13744.5</v>
      </c>
      <c r="L50">
        <f t="shared" si="1"/>
        <v>13574.5</v>
      </c>
      <c r="M50" s="10">
        <f t="shared" si="2"/>
        <v>13659.5</v>
      </c>
      <c r="N50" s="10">
        <f t="shared" si="3"/>
        <v>85</v>
      </c>
      <c r="W50" t="s">
        <v>2531</v>
      </c>
    </row>
    <row r="51" spans="1:23">
      <c r="A51" t="s">
        <v>327</v>
      </c>
      <c r="B51">
        <v>11664</v>
      </c>
      <c r="C51">
        <v>96</v>
      </c>
      <c r="E51" t="s">
        <v>730</v>
      </c>
      <c r="F51">
        <v>-11632.5</v>
      </c>
      <c r="G51">
        <v>-11436.5</v>
      </c>
      <c r="H51">
        <v>-11769.5</v>
      </c>
      <c r="I51">
        <v>-11358</v>
      </c>
      <c r="K51">
        <f t="shared" si="0"/>
        <v>13582.5</v>
      </c>
      <c r="L51">
        <f t="shared" si="1"/>
        <v>13386.5</v>
      </c>
      <c r="M51" s="10">
        <f t="shared" si="2"/>
        <v>13484.5</v>
      </c>
      <c r="N51" s="10">
        <f t="shared" si="3"/>
        <v>98</v>
      </c>
      <c r="W51" t="s">
        <v>2531</v>
      </c>
    </row>
    <row r="52" spans="1:23">
      <c r="A52" t="s">
        <v>328</v>
      </c>
      <c r="B52">
        <v>11644</v>
      </c>
      <c r="C52">
        <v>79</v>
      </c>
      <c r="E52" t="s">
        <v>731</v>
      </c>
      <c r="F52">
        <v>-11609.5</v>
      </c>
      <c r="G52">
        <v>-11454.5</v>
      </c>
      <c r="H52">
        <v>-11754.5</v>
      </c>
      <c r="I52">
        <v>-11341.5</v>
      </c>
      <c r="K52">
        <f t="shared" si="0"/>
        <v>13559.5</v>
      </c>
      <c r="L52">
        <f t="shared" si="1"/>
        <v>13404.5</v>
      </c>
      <c r="M52" s="10">
        <f t="shared" si="2"/>
        <v>13482</v>
      </c>
      <c r="N52" s="10">
        <f t="shared" si="3"/>
        <v>77.5</v>
      </c>
      <c r="W52" t="s">
        <v>2531</v>
      </c>
    </row>
    <row r="53" spans="1:23">
      <c r="A53" t="s">
        <v>329</v>
      </c>
      <c r="B53">
        <v>10805</v>
      </c>
      <c r="C53">
        <v>84</v>
      </c>
      <c r="E53" t="s">
        <v>732</v>
      </c>
      <c r="F53">
        <v>-10819</v>
      </c>
      <c r="G53">
        <v>-10709</v>
      </c>
      <c r="H53">
        <v>-10907</v>
      </c>
      <c r="I53">
        <v>-10615</v>
      </c>
      <c r="K53">
        <f t="shared" si="0"/>
        <v>12769</v>
      </c>
      <c r="L53">
        <f t="shared" si="1"/>
        <v>12659</v>
      </c>
      <c r="M53" s="10">
        <f t="shared" si="2"/>
        <v>12714</v>
      </c>
      <c r="N53" s="10">
        <f t="shared" si="3"/>
        <v>55</v>
      </c>
      <c r="W53" t="s">
        <v>2531</v>
      </c>
    </row>
    <row r="54" spans="1:23">
      <c r="A54" t="s">
        <v>330</v>
      </c>
      <c r="B54">
        <v>10533</v>
      </c>
      <c r="C54">
        <v>83</v>
      </c>
      <c r="E54" t="s">
        <v>733</v>
      </c>
      <c r="F54">
        <v>-10679</v>
      </c>
      <c r="G54">
        <v>-10449</v>
      </c>
      <c r="H54">
        <v>-10736</v>
      </c>
      <c r="I54">
        <v>-10199.5</v>
      </c>
      <c r="K54">
        <f t="shared" si="0"/>
        <v>12629</v>
      </c>
      <c r="L54">
        <f t="shared" si="1"/>
        <v>12399</v>
      </c>
      <c r="M54" s="10">
        <f t="shared" si="2"/>
        <v>12514</v>
      </c>
      <c r="N54" s="10">
        <f t="shared" si="3"/>
        <v>115</v>
      </c>
      <c r="W54" t="s">
        <v>2531</v>
      </c>
    </row>
    <row r="55" spans="1:23">
      <c r="A55" t="s">
        <v>331</v>
      </c>
      <c r="B55">
        <v>10330</v>
      </c>
      <c r="C55">
        <v>120</v>
      </c>
      <c r="E55" t="s">
        <v>734</v>
      </c>
      <c r="F55">
        <v>-10455</v>
      </c>
      <c r="G55">
        <v>-10098</v>
      </c>
      <c r="H55">
        <v>-10610.5</v>
      </c>
      <c r="I55">
        <v>-9924</v>
      </c>
      <c r="K55">
        <f t="shared" si="0"/>
        <v>12405</v>
      </c>
      <c r="L55">
        <f t="shared" si="1"/>
        <v>12048</v>
      </c>
      <c r="M55" s="10">
        <f t="shared" si="2"/>
        <v>12226.5</v>
      </c>
      <c r="N55" s="10">
        <f t="shared" si="3"/>
        <v>178.5</v>
      </c>
      <c r="W55" t="s">
        <v>2531</v>
      </c>
    </row>
    <row r="56" spans="1:23">
      <c r="A56" t="s">
        <v>332</v>
      </c>
      <c r="B56">
        <v>10292</v>
      </c>
      <c r="C56">
        <v>111</v>
      </c>
      <c r="E56" t="s">
        <v>735</v>
      </c>
      <c r="F56">
        <v>-10438.5</v>
      </c>
      <c r="G56">
        <v>-10066</v>
      </c>
      <c r="H56">
        <v>-10577.5</v>
      </c>
      <c r="I56">
        <v>-9897.5</v>
      </c>
      <c r="K56">
        <f t="shared" si="0"/>
        <v>12388.5</v>
      </c>
      <c r="L56">
        <f t="shared" si="1"/>
        <v>12016</v>
      </c>
      <c r="M56" s="10">
        <f t="shared" si="2"/>
        <v>12202.25</v>
      </c>
      <c r="N56" s="10">
        <f t="shared" si="3"/>
        <v>186.25</v>
      </c>
      <c r="W56" t="s">
        <v>2531</v>
      </c>
    </row>
    <row r="57" spans="1:23">
      <c r="A57" t="s">
        <v>333</v>
      </c>
      <c r="B57">
        <v>10159</v>
      </c>
      <c r="C57">
        <v>78</v>
      </c>
      <c r="E57" t="s">
        <v>736</v>
      </c>
      <c r="F57">
        <v>-10414.5</v>
      </c>
      <c r="G57">
        <v>-9929.5</v>
      </c>
      <c r="H57">
        <v>-10434.5</v>
      </c>
      <c r="I57">
        <v>-9816</v>
      </c>
      <c r="K57">
        <f t="shared" si="0"/>
        <v>12364.5</v>
      </c>
      <c r="L57">
        <f t="shared" si="1"/>
        <v>11879.5</v>
      </c>
      <c r="M57" s="10">
        <f t="shared" si="2"/>
        <v>12122</v>
      </c>
      <c r="N57" s="10">
        <f t="shared" si="3"/>
        <v>242.5</v>
      </c>
      <c r="W57" t="s">
        <v>2531</v>
      </c>
    </row>
    <row r="58" spans="1:23">
      <c r="A58" t="s">
        <v>334</v>
      </c>
      <c r="B58">
        <v>10120</v>
      </c>
      <c r="C58">
        <v>110</v>
      </c>
      <c r="E58" t="s">
        <v>737</v>
      </c>
      <c r="F58">
        <v>-10425.5</v>
      </c>
      <c r="G58">
        <v>-9922</v>
      </c>
      <c r="H58">
        <v>-10449</v>
      </c>
      <c r="I58">
        <v>-9821.5</v>
      </c>
      <c r="K58">
        <f t="shared" si="0"/>
        <v>12375.5</v>
      </c>
      <c r="L58">
        <f t="shared" si="1"/>
        <v>11872</v>
      </c>
      <c r="M58" s="10">
        <f t="shared" si="2"/>
        <v>12123.75</v>
      </c>
      <c r="N58" s="10">
        <f t="shared" si="3"/>
        <v>251.75</v>
      </c>
      <c r="W58" t="s">
        <v>2531</v>
      </c>
    </row>
    <row r="59" spans="1:23">
      <c r="E59" t="s">
        <v>409</v>
      </c>
      <c r="F59">
        <v>-10100</v>
      </c>
      <c r="G59">
        <v>-9820.5</v>
      </c>
      <c r="H59">
        <v>-10352.5</v>
      </c>
      <c r="I59">
        <v>-9686.5</v>
      </c>
      <c r="K59">
        <f t="shared" si="0"/>
        <v>12050</v>
      </c>
      <c r="L59">
        <f t="shared" si="1"/>
        <v>11770.5</v>
      </c>
      <c r="M59" s="3">
        <f t="shared" si="2"/>
        <v>11910.25</v>
      </c>
      <c r="N59" s="3">
        <f t="shared" si="3"/>
        <v>139.75</v>
      </c>
    </row>
  </sheetData>
  <sortState xmlns:xlrd2="http://schemas.microsoft.com/office/spreadsheetml/2017/richdata2" ref="A2:C56">
    <sortCondition descending="1" ref="B2:B56"/>
  </sortState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9"/>
  <sheetViews>
    <sheetView workbookViewId="0">
      <selection activeCell="R4" sqref="R4:U4"/>
    </sheetView>
  </sheetViews>
  <sheetFormatPr defaultColWidth="11" defaultRowHeight="15.75"/>
  <cols>
    <col min="1" max="1" width="11.125" bestFit="1" customWidth="1"/>
    <col min="2" max="2" width="6.125" bestFit="1" customWidth="1"/>
    <col min="3" max="3" width="5.125" bestFit="1" customWidth="1"/>
    <col min="4" max="4" width="5.5" customWidth="1"/>
    <col min="5" max="5" width="13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4.12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5" customWidth="1"/>
    <col min="18" max="20" width="6.125" bestFit="1" customWidth="1"/>
  </cols>
  <sheetData>
    <row r="1" spans="1:23">
      <c r="A1" s="36" t="s">
        <v>2538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  <c r="W2" s="22" t="s">
        <v>2530</v>
      </c>
    </row>
    <row r="3" spans="1:23">
      <c r="E3" t="s">
        <v>393</v>
      </c>
      <c r="F3">
        <v>-59001</v>
      </c>
      <c r="G3">
        <v>-54782.5</v>
      </c>
      <c r="H3">
        <v>-60970.5</v>
      </c>
      <c r="I3">
        <v>-52491.5</v>
      </c>
      <c r="K3">
        <f>-1*(F3-1950)</f>
        <v>60951</v>
      </c>
      <c r="L3">
        <f>-1*(G3-1950)</f>
        <v>56732.5</v>
      </c>
      <c r="M3" s="3">
        <f>(K3+L3)/2</f>
        <v>58841.75</v>
      </c>
      <c r="N3" s="3">
        <f>M3-L3</f>
        <v>2109.25</v>
      </c>
      <c r="R3" s="8" t="s">
        <v>1855</v>
      </c>
      <c r="S3" s="8" t="s">
        <v>1856</v>
      </c>
      <c r="T3" s="8" t="s">
        <v>1857</v>
      </c>
      <c r="U3" s="8" t="s">
        <v>2</v>
      </c>
    </row>
    <row r="4" spans="1:23">
      <c r="A4" t="s">
        <v>225</v>
      </c>
      <c r="B4">
        <v>31140</v>
      </c>
      <c r="C4">
        <v>170</v>
      </c>
      <c r="E4" s="1" t="s">
        <v>645</v>
      </c>
      <c r="F4">
        <v>-34270</v>
      </c>
      <c r="G4">
        <v>-33504</v>
      </c>
      <c r="H4">
        <v>-34278.5</v>
      </c>
      <c r="I4">
        <v>-33297</v>
      </c>
      <c r="J4" s="1"/>
      <c r="K4">
        <f t="shared" ref="K4:K29" si="0">-1*(F4-1950)</f>
        <v>36220</v>
      </c>
      <c r="L4">
        <f t="shared" ref="L4:L29" si="1">-1*(G4-1950)</f>
        <v>35454</v>
      </c>
      <c r="M4" s="10">
        <f t="shared" ref="M4:M29" si="2">(K4+L4)/2</f>
        <v>35837</v>
      </c>
      <c r="N4" s="10">
        <f t="shared" ref="N4:N29" si="3">M4-L4</f>
        <v>383</v>
      </c>
      <c r="O4" s="12">
        <f>M4-2*N4</f>
        <v>35071</v>
      </c>
      <c r="P4" s="12">
        <f>M4+2*N4</f>
        <v>36603</v>
      </c>
      <c r="R4" s="7">
        <v>35759</v>
      </c>
      <c r="S4" s="7">
        <v>32029</v>
      </c>
      <c r="T4" s="7">
        <v>33903</v>
      </c>
      <c r="U4" s="20">
        <f>(T4-S4)/2</f>
        <v>937</v>
      </c>
      <c r="W4" t="s">
        <v>2532</v>
      </c>
    </row>
    <row r="5" spans="1:23">
      <c r="A5" t="s">
        <v>226</v>
      </c>
      <c r="B5">
        <v>32250</v>
      </c>
      <c r="C5">
        <v>700</v>
      </c>
      <c r="E5" s="1" t="s">
        <v>646</v>
      </c>
      <c r="F5">
        <v>-36274.5</v>
      </c>
      <c r="G5">
        <v>-34029.5</v>
      </c>
      <c r="H5">
        <v>-37141.5</v>
      </c>
      <c r="I5">
        <v>-33330.5</v>
      </c>
      <c r="J5" s="1"/>
      <c r="K5">
        <f t="shared" si="0"/>
        <v>38224.5</v>
      </c>
      <c r="L5">
        <f t="shared" si="1"/>
        <v>35979.5</v>
      </c>
      <c r="M5" s="10">
        <f t="shared" si="2"/>
        <v>37102</v>
      </c>
      <c r="N5" s="10">
        <f t="shared" si="3"/>
        <v>1122.5</v>
      </c>
      <c r="W5" t="s">
        <v>2532</v>
      </c>
    </row>
    <row r="6" spans="1:23">
      <c r="A6" t="s">
        <v>227</v>
      </c>
      <c r="B6">
        <v>32870</v>
      </c>
      <c r="C6">
        <v>200</v>
      </c>
      <c r="E6" s="1" t="s">
        <v>647</v>
      </c>
      <c r="F6">
        <v>-36310.5</v>
      </c>
      <c r="G6">
        <v>-34740.5</v>
      </c>
      <c r="H6">
        <v>-36958.5</v>
      </c>
      <c r="I6">
        <v>-34652</v>
      </c>
      <c r="J6" s="1"/>
      <c r="K6">
        <f t="shared" si="0"/>
        <v>38260.5</v>
      </c>
      <c r="L6">
        <f t="shared" si="1"/>
        <v>36690.5</v>
      </c>
      <c r="M6" s="10">
        <f t="shared" si="2"/>
        <v>37475.5</v>
      </c>
      <c r="N6" s="10">
        <f t="shared" si="3"/>
        <v>785</v>
      </c>
      <c r="W6" t="s">
        <v>2532</v>
      </c>
    </row>
    <row r="7" spans="1:23">
      <c r="A7" t="s">
        <v>228</v>
      </c>
      <c r="B7">
        <v>33600</v>
      </c>
      <c r="C7">
        <v>1200</v>
      </c>
      <c r="E7" s="1" t="s">
        <v>648</v>
      </c>
      <c r="F7">
        <v>-38451</v>
      </c>
      <c r="G7">
        <v>-34756.5</v>
      </c>
      <c r="H7">
        <v>-39558.5</v>
      </c>
      <c r="I7">
        <v>-34032</v>
      </c>
      <c r="J7" s="1"/>
      <c r="K7">
        <f t="shared" si="0"/>
        <v>40401</v>
      </c>
      <c r="L7">
        <f t="shared" si="1"/>
        <v>36706.5</v>
      </c>
      <c r="M7" s="10">
        <f t="shared" si="2"/>
        <v>38553.75</v>
      </c>
      <c r="N7" s="10">
        <f t="shared" si="3"/>
        <v>1847.25</v>
      </c>
      <c r="W7" t="s">
        <v>2532</v>
      </c>
    </row>
    <row r="8" spans="1:23">
      <c r="A8" t="s">
        <v>229</v>
      </c>
      <c r="B8">
        <v>33800</v>
      </c>
      <c r="C8">
        <v>200</v>
      </c>
      <c r="E8" s="1" t="s">
        <v>649</v>
      </c>
      <c r="F8">
        <v>-37635.5</v>
      </c>
      <c r="G8">
        <v>-36443.5</v>
      </c>
      <c r="H8">
        <v>-38375</v>
      </c>
      <c r="I8">
        <v>-35876.5</v>
      </c>
      <c r="J8" s="1"/>
      <c r="K8">
        <f t="shared" si="0"/>
        <v>39585.5</v>
      </c>
      <c r="L8">
        <f t="shared" si="1"/>
        <v>38393.5</v>
      </c>
      <c r="M8" s="10">
        <f t="shared" si="2"/>
        <v>38989.5</v>
      </c>
      <c r="N8" s="10">
        <f t="shared" si="3"/>
        <v>596</v>
      </c>
      <c r="W8" t="s">
        <v>2532</v>
      </c>
    </row>
    <row r="9" spans="1:23">
      <c r="A9" t="s">
        <v>230</v>
      </c>
      <c r="B9">
        <v>35150</v>
      </c>
      <c r="C9">
        <v>330</v>
      </c>
      <c r="E9" s="1" t="s">
        <v>650</v>
      </c>
      <c r="F9">
        <v>-39214.5</v>
      </c>
      <c r="G9">
        <v>-37869.5</v>
      </c>
      <c r="H9">
        <v>-39512.5</v>
      </c>
      <c r="I9">
        <v>-37603.5</v>
      </c>
      <c r="J9" s="1"/>
      <c r="K9">
        <f t="shared" si="0"/>
        <v>41164.5</v>
      </c>
      <c r="L9">
        <f t="shared" si="1"/>
        <v>39819.5</v>
      </c>
      <c r="M9" s="10">
        <f t="shared" si="2"/>
        <v>40492</v>
      </c>
      <c r="N9" s="10">
        <f t="shared" si="3"/>
        <v>672.5</v>
      </c>
      <c r="W9" t="s">
        <v>2532</v>
      </c>
    </row>
    <row r="10" spans="1:23">
      <c r="A10" t="s">
        <v>231</v>
      </c>
      <c r="B10">
        <v>36040</v>
      </c>
      <c r="C10">
        <v>330</v>
      </c>
      <c r="E10" s="1" t="s">
        <v>651</v>
      </c>
      <c r="F10">
        <v>-40149.5</v>
      </c>
      <c r="G10">
        <v>-39182.5</v>
      </c>
      <c r="H10">
        <v>-40254.5</v>
      </c>
      <c r="I10">
        <v>-38700</v>
      </c>
      <c r="J10" s="1"/>
      <c r="K10">
        <f t="shared" si="0"/>
        <v>42099.5</v>
      </c>
      <c r="L10">
        <f t="shared" si="1"/>
        <v>41132.5</v>
      </c>
      <c r="M10" s="10">
        <f t="shared" si="2"/>
        <v>41616</v>
      </c>
      <c r="N10" s="10">
        <f t="shared" si="3"/>
        <v>483.5</v>
      </c>
      <c r="W10" t="s">
        <v>2532</v>
      </c>
    </row>
    <row r="11" spans="1:23">
      <c r="A11" t="s">
        <v>232</v>
      </c>
      <c r="B11">
        <v>36045</v>
      </c>
      <c r="C11">
        <v>230</v>
      </c>
      <c r="E11" s="1" t="s">
        <v>652</v>
      </c>
      <c r="F11">
        <v>-40107.5</v>
      </c>
      <c r="G11">
        <v>-39199</v>
      </c>
      <c r="H11">
        <v>-40207</v>
      </c>
      <c r="I11">
        <v>-38724.5</v>
      </c>
      <c r="J11" s="1"/>
      <c r="K11">
        <f t="shared" si="0"/>
        <v>42057.5</v>
      </c>
      <c r="L11">
        <f t="shared" si="1"/>
        <v>41149</v>
      </c>
      <c r="M11" s="10">
        <f t="shared" si="2"/>
        <v>41603.25</v>
      </c>
      <c r="N11" s="10">
        <f t="shared" si="3"/>
        <v>454.25</v>
      </c>
      <c r="W11" t="s">
        <v>2532</v>
      </c>
    </row>
    <row r="12" spans="1:23">
      <c r="A12" t="s">
        <v>233</v>
      </c>
      <c r="B12">
        <v>37200</v>
      </c>
      <c r="C12">
        <v>550</v>
      </c>
      <c r="E12" s="1" t="s">
        <v>653</v>
      </c>
      <c r="F12">
        <v>-40904.5</v>
      </c>
      <c r="G12">
        <v>-39641</v>
      </c>
      <c r="H12">
        <v>-41192.5</v>
      </c>
      <c r="I12">
        <v>-39269.5</v>
      </c>
      <c r="J12" s="1"/>
      <c r="K12">
        <f t="shared" si="0"/>
        <v>42854.5</v>
      </c>
      <c r="L12">
        <f t="shared" si="1"/>
        <v>41591</v>
      </c>
      <c r="M12" s="10">
        <f t="shared" si="2"/>
        <v>42222.75</v>
      </c>
      <c r="N12" s="10">
        <f t="shared" si="3"/>
        <v>631.75</v>
      </c>
      <c r="W12" t="s">
        <v>2532</v>
      </c>
    </row>
    <row r="13" spans="1:23">
      <c r="A13" t="s">
        <v>234</v>
      </c>
      <c r="B13">
        <v>37540</v>
      </c>
      <c r="C13">
        <v>370</v>
      </c>
      <c r="E13" s="1" t="s">
        <v>654</v>
      </c>
      <c r="F13">
        <v>-40912</v>
      </c>
      <c r="G13">
        <v>-40358.5</v>
      </c>
      <c r="H13">
        <v>-41248</v>
      </c>
      <c r="I13">
        <v>-39581.5</v>
      </c>
      <c r="J13" s="1"/>
      <c r="K13">
        <f t="shared" si="0"/>
        <v>42862</v>
      </c>
      <c r="L13">
        <f t="shared" si="1"/>
        <v>42308.5</v>
      </c>
      <c r="M13" s="10">
        <f t="shared" si="2"/>
        <v>42585.25</v>
      </c>
      <c r="N13" s="10">
        <f t="shared" si="3"/>
        <v>276.75</v>
      </c>
      <c r="W13" t="s">
        <v>2532</v>
      </c>
    </row>
    <row r="14" spans="1:23">
      <c r="A14" t="s">
        <v>235</v>
      </c>
      <c r="B14">
        <v>40200</v>
      </c>
      <c r="C14">
        <v>700</v>
      </c>
      <c r="E14" s="1" t="s">
        <v>655</v>
      </c>
      <c r="F14">
        <v>-43073</v>
      </c>
      <c r="G14">
        <v>-41412.5</v>
      </c>
      <c r="H14">
        <v>-43343.5</v>
      </c>
      <c r="I14">
        <v>-40976.5</v>
      </c>
      <c r="J14" s="1"/>
      <c r="K14">
        <f t="shared" si="0"/>
        <v>45023</v>
      </c>
      <c r="L14">
        <f t="shared" si="1"/>
        <v>43362.5</v>
      </c>
      <c r="M14" s="10">
        <f t="shared" si="2"/>
        <v>44192.75</v>
      </c>
      <c r="N14" s="10">
        <f t="shared" si="3"/>
        <v>830.25</v>
      </c>
      <c r="W14" t="s">
        <v>2532</v>
      </c>
    </row>
    <row r="15" spans="1:23">
      <c r="A15" t="s">
        <v>236</v>
      </c>
      <c r="B15">
        <v>40550</v>
      </c>
      <c r="C15">
        <v>400</v>
      </c>
      <c r="E15" s="1" t="s">
        <v>656</v>
      </c>
      <c r="F15">
        <v>-43033.5</v>
      </c>
      <c r="G15">
        <v>-41556.5</v>
      </c>
      <c r="H15">
        <v>-43258</v>
      </c>
      <c r="I15">
        <v>-41448</v>
      </c>
      <c r="J15" s="1"/>
      <c r="K15">
        <f t="shared" si="0"/>
        <v>44983.5</v>
      </c>
      <c r="L15">
        <f t="shared" si="1"/>
        <v>43506.5</v>
      </c>
      <c r="M15" s="10">
        <f t="shared" si="2"/>
        <v>44245</v>
      </c>
      <c r="N15" s="10">
        <f t="shared" si="3"/>
        <v>738.5</v>
      </c>
      <c r="W15" t="s">
        <v>2532</v>
      </c>
    </row>
    <row r="16" spans="1:23">
      <c r="A16" t="s">
        <v>237</v>
      </c>
      <c r="B16">
        <v>42650</v>
      </c>
      <c r="C16">
        <v>800</v>
      </c>
      <c r="E16" s="1" t="s">
        <v>657</v>
      </c>
      <c r="F16">
        <v>-45102</v>
      </c>
      <c r="G16">
        <v>-43192</v>
      </c>
      <c r="H16">
        <v>-46158</v>
      </c>
      <c r="I16">
        <v>-41564</v>
      </c>
      <c r="J16" s="1"/>
      <c r="K16">
        <f t="shared" si="0"/>
        <v>47052</v>
      </c>
      <c r="L16">
        <f t="shared" si="1"/>
        <v>45142</v>
      </c>
      <c r="M16" s="10">
        <f t="shared" si="2"/>
        <v>46097</v>
      </c>
      <c r="N16" s="10">
        <f t="shared" si="3"/>
        <v>955</v>
      </c>
      <c r="W16" t="s">
        <v>2532</v>
      </c>
    </row>
    <row r="17" spans="1:23">
      <c r="A17" t="s">
        <v>238</v>
      </c>
      <c r="B17">
        <v>43350</v>
      </c>
      <c r="C17">
        <v>650</v>
      </c>
      <c r="E17" s="1" t="s">
        <v>658</v>
      </c>
      <c r="F17">
        <v>-45096</v>
      </c>
      <c r="G17">
        <v>-43482.5</v>
      </c>
      <c r="H17">
        <v>-49230</v>
      </c>
      <c r="I17">
        <v>-43135.5</v>
      </c>
      <c r="J17" s="1"/>
      <c r="K17">
        <f t="shared" si="0"/>
        <v>47046</v>
      </c>
      <c r="L17">
        <f t="shared" si="1"/>
        <v>45432.5</v>
      </c>
      <c r="M17" s="10">
        <f t="shared" si="2"/>
        <v>46239.25</v>
      </c>
      <c r="N17" s="10">
        <f t="shared" si="3"/>
        <v>806.75</v>
      </c>
      <c r="W17" t="s">
        <v>2532</v>
      </c>
    </row>
    <row r="18" spans="1:23">
      <c r="A18" t="s">
        <v>239</v>
      </c>
      <c r="B18">
        <v>43700</v>
      </c>
      <c r="C18">
        <v>1000</v>
      </c>
      <c r="E18" s="1" t="s">
        <v>659</v>
      </c>
      <c r="F18">
        <v>-45766</v>
      </c>
      <c r="G18">
        <v>-43448.5</v>
      </c>
      <c r="H18">
        <v>-49782.5</v>
      </c>
      <c r="I18">
        <v>-42341.5</v>
      </c>
      <c r="J18" s="1"/>
      <c r="K18">
        <f t="shared" si="0"/>
        <v>47716</v>
      </c>
      <c r="L18">
        <f t="shared" si="1"/>
        <v>45398.5</v>
      </c>
      <c r="M18" s="10">
        <f t="shared" si="2"/>
        <v>46557.25</v>
      </c>
      <c r="N18" s="10">
        <f t="shared" si="3"/>
        <v>1158.75</v>
      </c>
      <c r="W18" t="s">
        <v>2532</v>
      </c>
    </row>
    <row r="19" spans="1:23">
      <c r="A19" t="s">
        <v>240</v>
      </c>
      <c r="B19">
        <v>44130</v>
      </c>
      <c r="C19">
        <v>586</v>
      </c>
      <c r="E19" s="1" t="s">
        <v>660</v>
      </c>
      <c r="F19">
        <v>-45627.5</v>
      </c>
      <c r="G19">
        <v>-43631</v>
      </c>
      <c r="H19">
        <v>-49515.5</v>
      </c>
      <c r="I19">
        <v>-43401</v>
      </c>
      <c r="J19" s="1"/>
      <c r="K19">
        <f t="shared" si="0"/>
        <v>47577.5</v>
      </c>
      <c r="L19">
        <f t="shared" si="1"/>
        <v>45581</v>
      </c>
      <c r="M19" s="10">
        <f t="shared" si="2"/>
        <v>46579.25</v>
      </c>
      <c r="N19" s="10">
        <f t="shared" si="3"/>
        <v>998.25</v>
      </c>
      <c r="W19" t="s">
        <v>2532</v>
      </c>
    </row>
    <row r="20" spans="1:23">
      <c r="A20" t="s">
        <v>241</v>
      </c>
      <c r="B20">
        <v>45000</v>
      </c>
      <c r="C20">
        <v>2200</v>
      </c>
      <c r="E20" s="1" t="s">
        <v>661</v>
      </c>
      <c r="F20">
        <v>-49818</v>
      </c>
      <c r="G20">
        <v>-43509</v>
      </c>
      <c r="H20">
        <v>-54182.5</v>
      </c>
      <c r="I20">
        <v>-43205.5</v>
      </c>
      <c r="J20" s="1"/>
      <c r="K20">
        <f t="shared" si="0"/>
        <v>51768</v>
      </c>
      <c r="L20">
        <f t="shared" si="1"/>
        <v>45459</v>
      </c>
      <c r="M20" s="10">
        <f t="shared" si="2"/>
        <v>48613.5</v>
      </c>
      <c r="N20" s="10">
        <f t="shared" si="3"/>
        <v>3154.5</v>
      </c>
      <c r="W20" t="s">
        <v>2532</v>
      </c>
    </row>
    <row r="21" spans="1:23">
      <c r="A21" t="s">
        <v>242</v>
      </c>
      <c r="B21">
        <v>45800</v>
      </c>
      <c r="C21">
        <v>1400</v>
      </c>
      <c r="E21" s="1" t="s">
        <v>662</v>
      </c>
      <c r="F21">
        <v>-49916.5</v>
      </c>
      <c r="G21">
        <v>-44588</v>
      </c>
      <c r="H21">
        <v>-53409.5</v>
      </c>
      <c r="I21">
        <v>-43686.5</v>
      </c>
      <c r="J21" s="1"/>
      <c r="K21">
        <f t="shared" si="0"/>
        <v>51866.5</v>
      </c>
      <c r="L21">
        <f t="shared" si="1"/>
        <v>46538</v>
      </c>
      <c r="M21" s="10">
        <f t="shared" si="2"/>
        <v>49202.25</v>
      </c>
      <c r="N21" s="10">
        <f t="shared" si="3"/>
        <v>2664.25</v>
      </c>
      <c r="W21" t="s">
        <v>2532</v>
      </c>
    </row>
    <row r="22" spans="1:23">
      <c r="A22" t="s">
        <v>243</v>
      </c>
      <c r="B22">
        <v>49000</v>
      </c>
      <c r="C22">
        <v>1300</v>
      </c>
      <c r="E22" s="1" t="s">
        <v>663</v>
      </c>
      <c r="F22">
        <v>-54024</v>
      </c>
      <c r="G22">
        <v>-48543.5</v>
      </c>
      <c r="H22">
        <v>-55105.5</v>
      </c>
      <c r="I22">
        <v>-46482.5</v>
      </c>
      <c r="J22" s="1"/>
      <c r="K22">
        <f t="shared" si="0"/>
        <v>55974</v>
      </c>
      <c r="L22">
        <f t="shared" si="1"/>
        <v>50493.5</v>
      </c>
      <c r="M22" s="10">
        <f t="shared" si="2"/>
        <v>53233.75</v>
      </c>
      <c r="N22" s="10">
        <f t="shared" si="3"/>
        <v>2740.25</v>
      </c>
      <c r="W22" t="s">
        <v>2532</v>
      </c>
    </row>
    <row r="23" spans="1:23">
      <c r="A23" t="s">
        <v>244</v>
      </c>
      <c r="B23">
        <v>49800</v>
      </c>
      <c r="C23">
        <v>1000</v>
      </c>
      <c r="E23" s="1" t="s">
        <v>664</v>
      </c>
      <c r="F23">
        <v>-54293.5</v>
      </c>
      <c r="G23">
        <v>-48633.5</v>
      </c>
      <c r="H23">
        <v>-58741.5</v>
      </c>
      <c r="I23">
        <v>-47162.5</v>
      </c>
      <c r="J23" s="1"/>
      <c r="K23">
        <f t="shared" si="0"/>
        <v>56243.5</v>
      </c>
      <c r="L23">
        <f t="shared" si="1"/>
        <v>50583.5</v>
      </c>
      <c r="M23" s="10">
        <f t="shared" si="2"/>
        <v>53413.5</v>
      </c>
      <c r="N23" s="10">
        <f t="shared" si="3"/>
        <v>2830</v>
      </c>
      <c r="W23" t="s">
        <v>2532</v>
      </c>
    </row>
    <row r="24" spans="1:23">
      <c r="A24" t="s">
        <v>245</v>
      </c>
      <c r="B24">
        <v>51966</v>
      </c>
      <c r="C24">
        <v>1103</v>
      </c>
      <c r="E24" s="1" t="s">
        <v>665</v>
      </c>
      <c r="F24">
        <v>-56060.5</v>
      </c>
      <c r="G24">
        <v>-50322.5</v>
      </c>
      <c r="H24">
        <v>-58701.5</v>
      </c>
      <c r="I24">
        <v>-49613.5</v>
      </c>
      <c r="J24" s="1"/>
      <c r="K24">
        <f t="shared" si="0"/>
        <v>58010.5</v>
      </c>
      <c r="L24">
        <f t="shared" si="1"/>
        <v>52272.5</v>
      </c>
      <c r="M24" s="10">
        <f t="shared" si="2"/>
        <v>55141.5</v>
      </c>
      <c r="N24" s="10">
        <f t="shared" si="3"/>
        <v>2869</v>
      </c>
      <c r="W24" t="s">
        <v>2532</v>
      </c>
    </row>
    <row r="25" spans="1:23">
      <c r="A25" t="s">
        <v>246</v>
      </c>
      <c r="B25">
        <v>52500</v>
      </c>
      <c r="C25">
        <v>2800</v>
      </c>
      <c r="E25" s="1" t="s">
        <v>666</v>
      </c>
      <c r="F25">
        <v>-56292</v>
      </c>
      <c r="G25">
        <v>-48752</v>
      </c>
      <c r="H25">
        <v>-58701.5</v>
      </c>
      <c r="I25">
        <v>-48297</v>
      </c>
      <c r="J25" s="1"/>
      <c r="K25">
        <f t="shared" si="0"/>
        <v>58242</v>
      </c>
      <c r="L25">
        <f t="shared" si="1"/>
        <v>50702</v>
      </c>
      <c r="M25" s="10">
        <f t="shared" si="2"/>
        <v>54472</v>
      </c>
      <c r="N25" s="10">
        <f t="shared" si="3"/>
        <v>3770</v>
      </c>
      <c r="W25" t="s">
        <v>2532</v>
      </c>
    </row>
    <row r="26" spans="1:23">
      <c r="A26" t="s">
        <v>247</v>
      </c>
      <c r="B26">
        <v>52900</v>
      </c>
      <c r="C26">
        <v>1900</v>
      </c>
      <c r="E26" s="1" t="s">
        <v>667</v>
      </c>
      <c r="F26">
        <v>-56581</v>
      </c>
      <c r="G26">
        <v>-50224.5</v>
      </c>
      <c r="H26">
        <v>-58453.5</v>
      </c>
      <c r="I26">
        <v>-48601.5</v>
      </c>
      <c r="J26" s="1"/>
      <c r="K26">
        <f t="shared" si="0"/>
        <v>58531</v>
      </c>
      <c r="L26">
        <f t="shared" si="1"/>
        <v>52174.5</v>
      </c>
      <c r="M26" s="10">
        <f t="shared" si="2"/>
        <v>55352.75</v>
      </c>
      <c r="N26" s="10">
        <f t="shared" si="3"/>
        <v>3178.25</v>
      </c>
      <c r="W26" t="s">
        <v>2532</v>
      </c>
    </row>
    <row r="27" spans="1:23">
      <c r="A27" t="s">
        <v>248</v>
      </c>
      <c r="B27">
        <v>53300</v>
      </c>
      <c r="C27">
        <v>3400</v>
      </c>
      <c r="E27" s="1" t="s">
        <v>668</v>
      </c>
      <c r="F27">
        <v>-56545</v>
      </c>
      <c r="G27">
        <v>-50116</v>
      </c>
      <c r="H27">
        <v>-58664.5</v>
      </c>
      <c r="I27">
        <v>-48337.5</v>
      </c>
      <c r="J27" s="1"/>
      <c r="K27">
        <f t="shared" si="0"/>
        <v>58495</v>
      </c>
      <c r="L27">
        <f t="shared" si="1"/>
        <v>52066</v>
      </c>
      <c r="M27" s="10">
        <f t="shared" si="2"/>
        <v>55280.5</v>
      </c>
      <c r="N27" s="10">
        <f t="shared" si="3"/>
        <v>3214.5</v>
      </c>
      <c r="W27" t="s">
        <v>2532</v>
      </c>
    </row>
    <row r="28" spans="1:23">
      <c r="A28" t="s">
        <v>249</v>
      </c>
      <c r="B28">
        <v>54000</v>
      </c>
      <c r="C28">
        <v>2900</v>
      </c>
      <c r="E28" t="s">
        <v>669</v>
      </c>
      <c r="F28">
        <v>-56983.5</v>
      </c>
      <c r="G28">
        <v>-50258</v>
      </c>
      <c r="H28">
        <v>-58440</v>
      </c>
      <c r="I28">
        <v>-48585</v>
      </c>
      <c r="K28">
        <f t="shared" si="0"/>
        <v>58933.5</v>
      </c>
      <c r="L28">
        <f t="shared" si="1"/>
        <v>52208</v>
      </c>
      <c r="M28" s="10">
        <f t="shared" si="2"/>
        <v>55570.75</v>
      </c>
      <c r="N28" s="10">
        <f t="shared" si="3"/>
        <v>3362.75</v>
      </c>
      <c r="W28" t="s">
        <v>2532</v>
      </c>
    </row>
    <row r="29" spans="1:23">
      <c r="E29" t="s">
        <v>409</v>
      </c>
      <c r="F29">
        <v>-33877.5</v>
      </c>
      <c r="G29">
        <v>-32507.5</v>
      </c>
      <c r="H29">
        <v>-34254.5</v>
      </c>
      <c r="I29">
        <v>-30891</v>
      </c>
      <c r="K29">
        <f t="shared" si="0"/>
        <v>35827.5</v>
      </c>
      <c r="L29">
        <f t="shared" si="1"/>
        <v>34457.5</v>
      </c>
      <c r="M29" s="3">
        <f t="shared" si="2"/>
        <v>35142.5</v>
      </c>
      <c r="N29" s="3">
        <f t="shared" si="3"/>
        <v>685</v>
      </c>
      <c r="O29" s="1"/>
      <c r="P29" s="1"/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97"/>
  <sheetViews>
    <sheetView topLeftCell="A173" workbookViewId="0">
      <selection activeCell="E174" sqref="E174"/>
    </sheetView>
  </sheetViews>
  <sheetFormatPr defaultColWidth="11" defaultRowHeight="15.75"/>
  <cols>
    <col min="1" max="1" width="12.5" bestFit="1" customWidth="1"/>
    <col min="2" max="2" width="6.125" bestFit="1" customWidth="1"/>
    <col min="3" max="3" width="5.125" bestFit="1" customWidth="1"/>
    <col min="4" max="4" width="3.875" customWidth="1"/>
    <col min="5" max="5" width="14.3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4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8" width="6.125" bestFit="1" customWidth="1"/>
    <col min="19" max="19" width="4.375" bestFit="1" customWidth="1"/>
  </cols>
  <sheetData>
    <row r="1" spans="1:24">
      <c r="A1" s="36" t="s">
        <v>2539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P1" s="54" t="s">
        <v>1854</v>
      </c>
      <c r="Q1" s="54"/>
      <c r="R1" s="54"/>
      <c r="S1" s="54"/>
      <c r="X1" s="22" t="s">
        <v>2530</v>
      </c>
    </row>
    <row r="2" spans="1:24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P2" s="8" t="s">
        <v>1855</v>
      </c>
      <c r="Q2" s="8" t="s">
        <v>1856</v>
      </c>
      <c r="R2" s="8" t="s">
        <v>1857</v>
      </c>
      <c r="S2" s="8" t="s">
        <v>2</v>
      </c>
      <c r="U2" t="s">
        <v>1807</v>
      </c>
      <c r="X2" s="22"/>
    </row>
    <row r="3" spans="1:24">
      <c r="E3" t="s">
        <v>393</v>
      </c>
      <c r="F3">
        <v>-52446</v>
      </c>
      <c r="G3">
        <v>-50640</v>
      </c>
      <c r="H3">
        <v>-53660.5</v>
      </c>
      <c r="I3">
        <v>-50063</v>
      </c>
      <c r="K3">
        <f>-1*(F3-1950)</f>
        <v>54396</v>
      </c>
      <c r="L3">
        <f>-1*(G3-1950)</f>
        <v>52590</v>
      </c>
      <c r="M3" s="3">
        <f>(K3+L3)/2</f>
        <v>53493</v>
      </c>
      <c r="N3" s="3">
        <f>M3-L3</f>
        <v>903</v>
      </c>
      <c r="P3" s="7">
        <v>14053</v>
      </c>
      <c r="Q3" s="7">
        <v>13493</v>
      </c>
      <c r="R3" s="7">
        <v>13751</v>
      </c>
      <c r="S3" s="20">
        <f>(R3-Q3)/2</f>
        <v>129</v>
      </c>
      <c r="U3" t="s">
        <v>1808</v>
      </c>
      <c r="X3" s="22"/>
    </row>
    <row r="4" spans="1:24">
      <c r="A4" t="s">
        <v>1764</v>
      </c>
      <c r="B4">
        <v>53700</v>
      </c>
      <c r="C4">
        <v>2500</v>
      </c>
      <c r="E4" t="s">
        <v>1721</v>
      </c>
      <c r="F4">
        <v>-51448</v>
      </c>
      <c r="G4">
        <v>-48596.5</v>
      </c>
      <c r="H4">
        <v>-52676</v>
      </c>
      <c r="I4">
        <v>-48011</v>
      </c>
      <c r="K4">
        <f t="shared" ref="K4:K67" si="0">-1*(F4-1950)</f>
        <v>53398</v>
      </c>
      <c r="L4">
        <f t="shared" ref="L4:L67" si="1">-1*(G4-1950)</f>
        <v>50546.5</v>
      </c>
      <c r="M4" s="10">
        <f t="shared" ref="M4:M67" si="2">(K4+L4)/2</f>
        <v>51972.25</v>
      </c>
      <c r="N4" s="10">
        <f t="shared" ref="N4:N67" si="3">M4-L4</f>
        <v>1425.75</v>
      </c>
      <c r="U4" t="s">
        <v>1809</v>
      </c>
      <c r="X4" t="s">
        <v>2532</v>
      </c>
    </row>
    <row r="5" spans="1:24">
      <c r="A5" t="s">
        <v>1765</v>
      </c>
      <c r="B5">
        <v>53300</v>
      </c>
      <c r="C5">
        <v>1500</v>
      </c>
      <c r="E5" t="s">
        <v>1722</v>
      </c>
      <c r="F5">
        <v>-51182.5</v>
      </c>
      <c r="G5">
        <v>-49750</v>
      </c>
      <c r="H5">
        <v>-52334</v>
      </c>
      <c r="I5">
        <v>-49609.5</v>
      </c>
      <c r="K5">
        <f t="shared" si="0"/>
        <v>53132.5</v>
      </c>
      <c r="L5">
        <f t="shared" si="1"/>
        <v>51700</v>
      </c>
      <c r="M5" s="10">
        <f t="shared" si="2"/>
        <v>52416.25</v>
      </c>
      <c r="N5" s="10">
        <f t="shared" si="3"/>
        <v>716.25</v>
      </c>
      <c r="U5" t="s">
        <v>1810</v>
      </c>
      <c r="X5" t="s">
        <v>2532</v>
      </c>
    </row>
    <row r="6" spans="1:24">
      <c r="A6" t="s">
        <v>1766</v>
      </c>
      <c r="B6">
        <v>51600</v>
      </c>
      <c r="C6">
        <v>1300</v>
      </c>
      <c r="E6" t="s">
        <v>1723</v>
      </c>
      <c r="F6">
        <v>-51460</v>
      </c>
      <c r="G6">
        <v>-48575</v>
      </c>
      <c r="H6">
        <v>-52659.5</v>
      </c>
      <c r="I6">
        <v>-47622.5</v>
      </c>
      <c r="K6">
        <f t="shared" si="0"/>
        <v>53410</v>
      </c>
      <c r="L6">
        <f t="shared" si="1"/>
        <v>50525</v>
      </c>
      <c r="M6" s="10">
        <f t="shared" si="2"/>
        <v>51967.5</v>
      </c>
      <c r="N6" s="10">
        <f t="shared" si="3"/>
        <v>1442.5</v>
      </c>
      <c r="X6" t="s">
        <v>2532</v>
      </c>
    </row>
    <row r="7" spans="1:24">
      <c r="A7" t="s">
        <v>1767</v>
      </c>
      <c r="B7">
        <v>50600</v>
      </c>
      <c r="C7">
        <v>1400</v>
      </c>
      <c r="E7" t="s">
        <v>1724</v>
      </c>
      <c r="F7">
        <v>-51601</v>
      </c>
      <c r="G7">
        <v>-48511</v>
      </c>
      <c r="H7">
        <v>-52503.5</v>
      </c>
      <c r="I7">
        <v>-47016.5</v>
      </c>
      <c r="K7">
        <f t="shared" si="0"/>
        <v>53551</v>
      </c>
      <c r="L7">
        <f t="shared" si="1"/>
        <v>50461</v>
      </c>
      <c r="M7" s="10">
        <f t="shared" si="2"/>
        <v>52006</v>
      </c>
      <c r="N7" s="10">
        <f t="shared" si="3"/>
        <v>1545</v>
      </c>
      <c r="X7" t="s">
        <v>2532</v>
      </c>
    </row>
    <row r="8" spans="1:24">
      <c r="A8" t="s">
        <v>1768</v>
      </c>
      <c r="B8">
        <v>50500</v>
      </c>
      <c r="C8">
        <v>1300</v>
      </c>
      <c r="E8" t="s">
        <v>1725</v>
      </c>
      <c r="F8">
        <v>-51595</v>
      </c>
      <c r="G8">
        <v>-48511.5</v>
      </c>
      <c r="H8">
        <v>-52497.5</v>
      </c>
      <c r="I8">
        <v>-47029.5</v>
      </c>
      <c r="K8">
        <f t="shared" si="0"/>
        <v>53545</v>
      </c>
      <c r="L8">
        <f t="shared" si="1"/>
        <v>50461.5</v>
      </c>
      <c r="M8" s="10">
        <f t="shared" si="2"/>
        <v>52003.25</v>
      </c>
      <c r="N8" s="10">
        <f t="shared" si="3"/>
        <v>1541.75</v>
      </c>
      <c r="X8" t="s">
        <v>2532</v>
      </c>
    </row>
    <row r="9" spans="1:24">
      <c r="A9" t="s">
        <v>1769</v>
      </c>
      <c r="B9">
        <v>50300</v>
      </c>
      <c r="C9">
        <v>1700</v>
      </c>
      <c r="E9" t="s">
        <v>1726</v>
      </c>
      <c r="F9">
        <v>-51713.5</v>
      </c>
      <c r="G9">
        <v>-48427</v>
      </c>
      <c r="H9">
        <v>-52553.5</v>
      </c>
      <c r="I9">
        <v>-46750.5</v>
      </c>
      <c r="K9">
        <f t="shared" si="0"/>
        <v>53663.5</v>
      </c>
      <c r="L9">
        <f t="shared" si="1"/>
        <v>50377</v>
      </c>
      <c r="M9" s="10">
        <f t="shared" si="2"/>
        <v>52020.25</v>
      </c>
      <c r="N9" s="10">
        <f t="shared" si="3"/>
        <v>1643.25</v>
      </c>
      <c r="X9" t="s">
        <v>2532</v>
      </c>
    </row>
    <row r="10" spans="1:24">
      <c r="A10" t="s">
        <v>1770</v>
      </c>
      <c r="B10">
        <v>50100</v>
      </c>
      <c r="C10">
        <v>2300</v>
      </c>
      <c r="E10" t="s">
        <v>1727</v>
      </c>
      <c r="F10">
        <v>-51438</v>
      </c>
      <c r="G10">
        <v>-47574</v>
      </c>
      <c r="H10">
        <v>-52493</v>
      </c>
      <c r="I10">
        <v>-46088.5</v>
      </c>
      <c r="K10">
        <f t="shared" si="0"/>
        <v>53388</v>
      </c>
      <c r="L10">
        <f t="shared" si="1"/>
        <v>49524</v>
      </c>
      <c r="M10" s="10">
        <f t="shared" si="2"/>
        <v>51456</v>
      </c>
      <c r="N10" s="10">
        <f t="shared" si="3"/>
        <v>1932</v>
      </c>
      <c r="X10" t="s">
        <v>2532</v>
      </c>
    </row>
    <row r="11" spans="1:24">
      <c r="A11" t="s">
        <v>1771</v>
      </c>
      <c r="B11">
        <v>49930</v>
      </c>
      <c r="C11">
        <v>1000</v>
      </c>
      <c r="E11" t="s">
        <v>1728</v>
      </c>
      <c r="F11">
        <v>-51605</v>
      </c>
      <c r="G11">
        <v>-48482.5</v>
      </c>
      <c r="H11">
        <v>-52474.5</v>
      </c>
      <c r="I11">
        <v>-46970</v>
      </c>
      <c r="K11">
        <f t="shared" si="0"/>
        <v>53555</v>
      </c>
      <c r="L11">
        <f t="shared" si="1"/>
        <v>50432.5</v>
      </c>
      <c r="M11" s="10">
        <f t="shared" si="2"/>
        <v>51993.75</v>
      </c>
      <c r="N11" s="10">
        <f t="shared" si="3"/>
        <v>1561.25</v>
      </c>
      <c r="X11" t="s">
        <v>2532</v>
      </c>
    </row>
    <row r="12" spans="1:24">
      <c r="A12" t="s">
        <v>1772</v>
      </c>
      <c r="B12">
        <v>49700</v>
      </c>
      <c r="C12">
        <v>1100</v>
      </c>
      <c r="E12" t="s">
        <v>1729</v>
      </c>
      <c r="F12">
        <v>-51657</v>
      </c>
      <c r="G12">
        <v>-48424.5</v>
      </c>
      <c r="H12">
        <v>-52491</v>
      </c>
      <c r="I12">
        <v>-46844</v>
      </c>
      <c r="K12">
        <f t="shared" si="0"/>
        <v>53607</v>
      </c>
      <c r="L12">
        <f t="shared" si="1"/>
        <v>50374.5</v>
      </c>
      <c r="M12" s="10">
        <f t="shared" si="2"/>
        <v>51990.75</v>
      </c>
      <c r="N12" s="10">
        <f t="shared" si="3"/>
        <v>1616.25</v>
      </c>
      <c r="X12" t="s">
        <v>2532</v>
      </c>
    </row>
    <row r="13" spans="1:24">
      <c r="A13" t="s">
        <v>1773</v>
      </c>
      <c r="B13">
        <v>48800</v>
      </c>
      <c r="C13">
        <v>1000</v>
      </c>
      <c r="E13" t="s">
        <v>1730</v>
      </c>
      <c r="F13">
        <v>-51214.5</v>
      </c>
      <c r="G13">
        <v>-47508</v>
      </c>
      <c r="H13">
        <v>-52513</v>
      </c>
      <c r="I13">
        <v>-46446.5</v>
      </c>
      <c r="K13">
        <f t="shared" si="0"/>
        <v>53164.5</v>
      </c>
      <c r="L13">
        <f t="shared" si="1"/>
        <v>49458</v>
      </c>
      <c r="M13" s="10">
        <f t="shared" si="2"/>
        <v>51311.25</v>
      </c>
      <c r="N13" s="10">
        <f t="shared" si="3"/>
        <v>1853.25</v>
      </c>
      <c r="X13" t="s">
        <v>2532</v>
      </c>
    </row>
    <row r="14" spans="1:24">
      <c r="A14" t="s">
        <v>1774</v>
      </c>
      <c r="B14">
        <v>48300</v>
      </c>
      <c r="C14">
        <v>900</v>
      </c>
      <c r="E14" t="s">
        <v>1731</v>
      </c>
      <c r="F14">
        <v>-50990</v>
      </c>
      <c r="G14">
        <v>-47333</v>
      </c>
      <c r="H14">
        <v>-52284</v>
      </c>
      <c r="I14">
        <v>-46038</v>
      </c>
      <c r="K14">
        <f t="shared" si="0"/>
        <v>52940</v>
      </c>
      <c r="L14">
        <f t="shared" si="1"/>
        <v>49283</v>
      </c>
      <c r="M14" s="10">
        <f t="shared" si="2"/>
        <v>51111.5</v>
      </c>
      <c r="N14" s="10">
        <f t="shared" si="3"/>
        <v>1828.5</v>
      </c>
      <c r="X14" t="s">
        <v>2532</v>
      </c>
    </row>
    <row r="15" spans="1:24">
      <c r="A15" t="s">
        <v>1775</v>
      </c>
      <c r="B15">
        <v>47600</v>
      </c>
      <c r="C15">
        <v>2000</v>
      </c>
      <c r="E15" t="s">
        <v>1732</v>
      </c>
      <c r="F15">
        <v>-50614.5</v>
      </c>
      <c r="G15">
        <v>-46433.5</v>
      </c>
      <c r="H15">
        <v>-52405</v>
      </c>
      <c r="I15">
        <v>-44770.5</v>
      </c>
      <c r="K15">
        <f t="shared" si="0"/>
        <v>52564.5</v>
      </c>
      <c r="L15">
        <f t="shared" si="1"/>
        <v>48383.5</v>
      </c>
      <c r="M15" s="10">
        <f t="shared" si="2"/>
        <v>50474</v>
      </c>
      <c r="N15" s="10">
        <f t="shared" si="3"/>
        <v>2090.5</v>
      </c>
      <c r="X15" t="s">
        <v>2532</v>
      </c>
    </row>
    <row r="16" spans="1:24">
      <c r="A16" t="s">
        <v>1776</v>
      </c>
      <c r="B16">
        <v>47200</v>
      </c>
      <c r="C16">
        <v>1800</v>
      </c>
      <c r="E16" t="s">
        <v>1733</v>
      </c>
      <c r="F16">
        <v>-50293.5</v>
      </c>
      <c r="G16">
        <v>-46099</v>
      </c>
      <c r="H16">
        <v>-52207</v>
      </c>
      <c r="I16">
        <v>-44482.5</v>
      </c>
      <c r="K16">
        <f t="shared" si="0"/>
        <v>52243.5</v>
      </c>
      <c r="L16">
        <f t="shared" si="1"/>
        <v>48049</v>
      </c>
      <c r="M16" s="10">
        <f t="shared" si="2"/>
        <v>50146.25</v>
      </c>
      <c r="N16" s="10">
        <f t="shared" si="3"/>
        <v>2097.25</v>
      </c>
      <c r="X16" t="s">
        <v>2532</v>
      </c>
    </row>
    <row r="17" spans="1:24">
      <c r="A17" t="s">
        <v>1777</v>
      </c>
      <c r="B17">
        <v>46700</v>
      </c>
      <c r="C17">
        <v>1200</v>
      </c>
      <c r="E17" t="s">
        <v>1734</v>
      </c>
      <c r="F17">
        <v>-49877</v>
      </c>
      <c r="G17">
        <v>-45840</v>
      </c>
      <c r="H17">
        <v>-52018.5</v>
      </c>
      <c r="I17">
        <v>-44665.5</v>
      </c>
      <c r="K17">
        <f t="shared" si="0"/>
        <v>51827</v>
      </c>
      <c r="L17">
        <f t="shared" si="1"/>
        <v>47790</v>
      </c>
      <c r="M17" s="10">
        <f t="shared" si="2"/>
        <v>49808.5</v>
      </c>
      <c r="N17" s="10">
        <f t="shared" si="3"/>
        <v>2018.5</v>
      </c>
      <c r="X17" t="s">
        <v>2532</v>
      </c>
    </row>
    <row r="18" spans="1:24">
      <c r="A18" t="s">
        <v>1778</v>
      </c>
      <c r="B18">
        <v>46450</v>
      </c>
      <c r="C18">
        <v>750</v>
      </c>
      <c r="E18" t="s">
        <v>1735</v>
      </c>
      <c r="F18">
        <v>-49654.5</v>
      </c>
      <c r="G18">
        <v>-45870</v>
      </c>
      <c r="H18">
        <v>-51834</v>
      </c>
      <c r="I18">
        <v>-45033</v>
      </c>
      <c r="K18">
        <f t="shared" si="0"/>
        <v>51604.5</v>
      </c>
      <c r="L18">
        <f t="shared" si="1"/>
        <v>47820</v>
      </c>
      <c r="M18" s="10">
        <f t="shared" si="2"/>
        <v>49712.25</v>
      </c>
      <c r="N18" s="10">
        <f t="shared" si="3"/>
        <v>1892.25</v>
      </c>
      <c r="X18" t="s">
        <v>2532</v>
      </c>
    </row>
    <row r="19" spans="1:24">
      <c r="A19" t="s">
        <v>1779</v>
      </c>
      <c r="B19">
        <v>46300</v>
      </c>
      <c r="C19">
        <v>700</v>
      </c>
      <c r="E19" t="s">
        <v>1736</v>
      </c>
      <c r="F19">
        <v>-49578.5</v>
      </c>
      <c r="G19">
        <v>-45793.5</v>
      </c>
      <c r="H19">
        <v>-51700.5</v>
      </c>
      <c r="I19">
        <v>-44496</v>
      </c>
      <c r="K19">
        <f t="shared" si="0"/>
        <v>51528.5</v>
      </c>
      <c r="L19">
        <f t="shared" si="1"/>
        <v>47743.5</v>
      </c>
      <c r="M19" s="10">
        <f t="shared" si="2"/>
        <v>49636</v>
      </c>
      <c r="N19" s="10">
        <f t="shared" si="3"/>
        <v>1892.5</v>
      </c>
      <c r="X19" t="s">
        <v>2532</v>
      </c>
    </row>
    <row r="20" spans="1:24">
      <c r="A20" t="s">
        <v>1780</v>
      </c>
      <c r="B20">
        <v>46300</v>
      </c>
      <c r="C20">
        <v>1000</v>
      </c>
      <c r="E20" t="s">
        <v>1737</v>
      </c>
      <c r="F20">
        <v>-49668.5</v>
      </c>
      <c r="G20">
        <v>-45657.5</v>
      </c>
      <c r="H20">
        <v>-51602.5</v>
      </c>
      <c r="I20">
        <v>-44072</v>
      </c>
      <c r="K20">
        <f t="shared" si="0"/>
        <v>51618.5</v>
      </c>
      <c r="L20">
        <f t="shared" si="1"/>
        <v>47607.5</v>
      </c>
      <c r="M20" s="10">
        <f t="shared" si="2"/>
        <v>49613</v>
      </c>
      <c r="N20" s="10">
        <f t="shared" si="3"/>
        <v>2005.5</v>
      </c>
      <c r="X20" t="s">
        <v>2532</v>
      </c>
    </row>
    <row r="21" spans="1:24">
      <c r="A21" t="s">
        <v>1781</v>
      </c>
      <c r="B21">
        <v>45700</v>
      </c>
      <c r="C21">
        <v>900</v>
      </c>
      <c r="E21" t="s">
        <v>1738</v>
      </c>
      <c r="F21">
        <v>-49474</v>
      </c>
      <c r="G21">
        <v>-45279.5</v>
      </c>
      <c r="H21">
        <v>-50884</v>
      </c>
      <c r="I21">
        <v>-43723</v>
      </c>
      <c r="K21">
        <f t="shared" si="0"/>
        <v>51424</v>
      </c>
      <c r="L21">
        <f t="shared" si="1"/>
        <v>47229.5</v>
      </c>
      <c r="M21" s="10">
        <f t="shared" si="2"/>
        <v>49326.75</v>
      </c>
      <c r="N21" s="10">
        <f t="shared" si="3"/>
        <v>2097.25</v>
      </c>
      <c r="X21" t="s">
        <v>2532</v>
      </c>
    </row>
    <row r="22" spans="1:24">
      <c r="A22" t="s">
        <v>1782</v>
      </c>
      <c r="B22">
        <v>45300</v>
      </c>
      <c r="C22">
        <v>1200</v>
      </c>
      <c r="E22" t="s">
        <v>1739</v>
      </c>
      <c r="F22">
        <v>-49466</v>
      </c>
      <c r="G22">
        <v>-43873</v>
      </c>
      <c r="H22">
        <v>-50814.5</v>
      </c>
      <c r="I22">
        <v>-43551</v>
      </c>
      <c r="K22">
        <f t="shared" si="0"/>
        <v>51416</v>
      </c>
      <c r="L22">
        <f t="shared" si="1"/>
        <v>45823</v>
      </c>
      <c r="M22" s="10">
        <f t="shared" si="2"/>
        <v>48619.5</v>
      </c>
      <c r="N22" s="10">
        <f t="shared" si="3"/>
        <v>2796.5</v>
      </c>
      <c r="X22" t="s">
        <v>2532</v>
      </c>
    </row>
    <row r="23" spans="1:24">
      <c r="A23" t="s">
        <v>1783</v>
      </c>
      <c r="B23">
        <v>45000</v>
      </c>
      <c r="C23">
        <v>650</v>
      </c>
      <c r="E23" t="s">
        <v>1740</v>
      </c>
      <c r="F23">
        <v>-47092.5</v>
      </c>
      <c r="G23">
        <v>-43831</v>
      </c>
      <c r="H23">
        <v>-49840</v>
      </c>
      <c r="I23">
        <v>-43575.5</v>
      </c>
      <c r="K23">
        <f t="shared" si="0"/>
        <v>49042.5</v>
      </c>
      <c r="L23">
        <f t="shared" si="1"/>
        <v>45781</v>
      </c>
      <c r="M23" s="10">
        <f t="shared" si="2"/>
        <v>47411.75</v>
      </c>
      <c r="N23" s="10">
        <f t="shared" si="3"/>
        <v>1630.75</v>
      </c>
      <c r="X23" t="s">
        <v>2532</v>
      </c>
    </row>
    <row r="24" spans="1:24">
      <c r="A24" t="s">
        <v>1784</v>
      </c>
      <c r="B24">
        <v>44750</v>
      </c>
      <c r="C24">
        <v>1900</v>
      </c>
      <c r="E24" t="s">
        <v>1741</v>
      </c>
      <c r="F24">
        <v>-49413.5</v>
      </c>
      <c r="G24">
        <v>-43569.5</v>
      </c>
      <c r="H24">
        <v>-51431</v>
      </c>
      <c r="I24">
        <v>-43274</v>
      </c>
      <c r="K24">
        <f t="shared" si="0"/>
        <v>51363.5</v>
      </c>
      <c r="L24">
        <f t="shared" si="1"/>
        <v>45519.5</v>
      </c>
      <c r="M24" s="10">
        <f t="shared" si="2"/>
        <v>48441.5</v>
      </c>
      <c r="N24" s="10">
        <f t="shared" si="3"/>
        <v>2922</v>
      </c>
      <c r="X24" t="s">
        <v>2532</v>
      </c>
    </row>
    <row r="25" spans="1:24">
      <c r="A25" t="s">
        <v>1785</v>
      </c>
      <c r="B25">
        <v>44650</v>
      </c>
      <c r="C25">
        <v>600</v>
      </c>
      <c r="E25" t="s">
        <v>1742</v>
      </c>
      <c r="F25">
        <v>-46354.5</v>
      </c>
      <c r="G25">
        <v>-43732</v>
      </c>
      <c r="H25">
        <v>-49676</v>
      </c>
      <c r="I25">
        <v>-43515</v>
      </c>
      <c r="K25">
        <f t="shared" si="0"/>
        <v>48304.5</v>
      </c>
      <c r="L25">
        <f t="shared" si="1"/>
        <v>45682</v>
      </c>
      <c r="M25" s="10">
        <f t="shared" si="2"/>
        <v>46993.25</v>
      </c>
      <c r="N25" s="10">
        <f t="shared" si="3"/>
        <v>1311.25</v>
      </c>
      <c r="X25" t="s">
        <v>2532</v>
      </c>
    </row>
    <row r="26" spans="1:24">
      <c r="A26" t="s">
        <v>1786</v>
      </c>
      <c r="B26">
        <v>44528</v>
      </c>
      <c r="C26">
        <v>512</v>
      </c>
      <c r="E26" t="s">
        <v>1743</v>
      </c>
      <c r="F26">
        <v>-46075</v>
      </c>
      <c r="G26">
        <v>-43720</v>
      </c>
      <c r="H26">
        <v>-49619.5</v>
      </c>
      <c r="I26">
        <v>-43498.5</v>
      </c>
      <c r="K26">
        <f t="shared" si="0"/>
        <v>48025</v>
      </c>
      <c r="L26">
        <f t="shared" si="1"/>
        <v>45670</v>
      </c>
      <c r="M26" s="10">
        <f t="shared" si="2"/>
        <v>46847.5</v>
      </c>
      <c r="N26" s="10">
        <f t="shared" si="3"/>
        <v>1177.5</v>
      </c>
      <c r="X26" t="s">
        <v>2532</v>
      </c>
    </row>
    <row r="27" spans="1:24">
      <c r="A27" t="s">
        <v>1787</v>
      </c>
      <c r="B27">
        <v>44450</v>
      </c>
      <c r="C27">
        <v>650</v>
      </c>
      <c r="E27" t="s">
        <v>1744</v>
      </c>
      <c r="F27">
        <v>-46092.5</v>
      </c>
      <c r="G27">
        <v>-43673</v>
      </c>
      <c r="H27">
        <v>-49646</v>
      </c>
      <c r="I27">
        <v>-43458</v>
      </c>
      <c r="K27">
        <f t="shared" si="0"/>
        <v>48042.5</v>
      </c>
      <c r="L27">
        <f t="shared" si="1"/>
        <v>45623</v>
      </c>
      <c r="M27" s="10">
        <f t="shared" si="2"/>
        <v>46832.75</v>
      </c>
      <c r="N27" s="10">
        <f t="shared" si="3"/>
        <v>1209.75</v>
      </c>
      <c r="X27" t="s">
        <v>2532</v>
      </c>
    </row>
    <row r="28" spans="1:24">
      <c r="A28" t="s">
        <v>1788</v>
      </c>
      <c r="B28">
        <v>43850</v>
      </c>
      <c r="C28">
        <v>500</v>
      </c>
      <c r="E28" t="s">
        <v>1745</v>
      </c>
      <c r="F28">
        <v>-45290.5</v>
      </c>
      <c r="G28">
        <v>-43618.5</v>
      </c>
      <c r="H28">
        <v>-49244</v>
      </c>
      <c r="I28">
        <v>-43365.5</v>
      </c>
      <c r="K28">
        <f t="shared" si="0"/>
        <v>47240.5</v>
      </c>
      <c r="L28">
        <f t="shared" si="1"/>
        <v>45568.5</v>
      </c>
      <c r="M28" s="10">
        <f t="shared" si="2"/>
        <v>46404.5</v>
      </c>
      <c r="N28" s="10">
        <f t="shared" si="3"/>
        <v>836</v>
      </c>
      <c r="X28" t="s">
        <v>2532</v>
      </c>
    </row>
    <row r="29" spans="1:24">
      <c r="A29" t="s">
        <v>1789</v>
      </c>
      <c r="B29">
        <v>43700</v>
      </c>
      <c r="C29">
        <v>1000</v>
      </c>
      <c r="E29" t="s">
        <v>1746</v>
      </c>
      <c r="F29">
        <v>-45724.5</v>
      </c>
      <c r="G29">
        <v>-43460</v>
      </c>
      <c r="H29">
        <v>-49665</v>
      </c>
      <c r="I29">
        <v>-43155.5</v>
      </c>
      <c r="K29">
        <f t="shared" si="0"/>
        <v>47674.5</v>
      </c>
      <c r="L29">
        <f t="shared" si="1"/>
        <v>45410</v>
      </c>
      <c r="M29" s="10">
        <f t="shared" si="2"/>
        <v>46542.25</v>
      </c>
      <c r="N29" s="10">
        <f t="shared" si="3"/>
        <v>1132.25</v>
      </c>
      <c r="X29" t="s">
        <v>2532</v>
      </c>
    </row>
    <row r="30" spans="1:24">
      <c r="A30" t="s">
        <v>1790</v>
      </c>
      <c r="B30">
        <v>43650</v>
      </c>
      <c r="C30">
        <v>650</v>
      </c>
      <c r="E30" t="s">
        <v>1747</v>
      </c>
      <c r="F30">
        <v>-45262</v>
      </c>
      <c r="G30">
        <v>-43552</v>
      </c>
      <c r="H30">
        <v>-49310</v>
      </c>
      <c r="I30">
        <v>-43279</v>
      </c>
      <c r="K30">
        <f t="shared" si="0"/>
        <v>47212</v>
      </c>
      <c r="L30">
        <f t="shared" si="1"/>
        <v>45502</v>
      </c>
      <c r="M30" s="10">
        <f t="shared" si="2"/>
        <v>46357</v>
      </c>
      <c r="N30" s="10">
        <f t="shared" si="3"/>
        <v>855</v>
      </c>
      <c r="X30" t="s">
        <v>2532</v>
      </c>
    </row>
    <row r="31" spans="1:24">
      <c r="A31" t="s">
        <v>1791</v>
      </c>
      <c r="B31">
        <v>43300</v>
      </c>
      <c r="C31">
        <v>950</v>
      </c>
      <c r="E31" t="s">
        <v>1748</v>
      </c>
      <c r="F31">
        <v>-45409.5</v>
      </c>
      <c r="G31">
        <v>-43395.5</v>
      </c>
      <c r="H31">
        <v>-49455</v>
      </c>
      <c r="I31">
        <v>-42229.5</v>
      </c>
      <c r="K31">
        <f t="shared" si="0"/>
        <v>47359.5</v>
      </c>
      <c r="L31">
        <f t="shared" si="1"/>
        <v>45345.5</v>
      </c>
      <c r="M31" s="10">
        <f t="shared" si="2"/>
        <v>46352.5</v>
      </c>
      <c r="N31" s="10">
        <f t="shared" si="3"/>
        <v>1007</v>
      </c>
      <c r="X31" t="s">
        <v>2532</v>
      </c>
    </row>
    <row r="32" spans="1:24">
      <c r="A32" t="s">
        <v>1792</v>
      </c>
      <c r="B32">
        <v>43000</v>
      </c>
      <c r="C32">
        <v>1550</v>
      </c>
      <c r="E32" t="s">
        <v>1749</v>
      </c>
      <c r="F32">
        <v>-46124</v>
      </c>
      <c r="G32">
        <v>-42325.5</v>
      </c>
      <c r="H32">
        <v>-49783.5</v>
      </c>
      <c r="I32">
        <v>-41489.5</v>
      </c>
      <c r="K32">
        <f t="shared" si="0"/>
        <v>48074</v>
      </c>
      <c r="L32">
        <f t="shared" si="1"/>
        <v>44275.5</v>
      </c>
      <c r="M32" s="10">
        <f t="shared" si="2"/>
        <v>46174.75</v>
      </c>
      <c r="N32" s="10">
        <f t="shared" si="3"/>
        <v>1899.25</v>
      </c>
      <c r="X32" t="s">
        <v>2532</v>
      </c>
    </row>
    <row r="33" spans="1:24">
      <c r="A33" t="s">
        <v>1793</v>
      </c>
      <c r="B33">
        <v>42950</v>
      </c>
      <c r="C33">
        <v>950</v>
      </c>
      <c r="E33" t="s">
        <v>1750</v>
      </c>
      <c r="F33">
        <v>-45313.5</v>
      </c>
      <c r="G33">
        <v>-43287.5</v>
      </c>
      <c r="H33">
        <v>-49336.5</v>
      </c>
      <c r="I33">
        <v>-42117</v>
      </c>
      <c r="K33">
        <f t="shared" si="0"/>
        <v>47263.5</v>
      </c>
      <c r="L33">
        <f t="shared" si="1"/>
        <v>45237.5</v>
      </c>
      <c r="M33" s="10">
        <f t="shared" si="2"/>
        <v>46250.5</v>
      </c>
      <c r="N33" s="10">
        <f t="shared" si="3"/>
        <v>1013</v>
      </c>
      <c r="X33" t="s">
        <v>2532</v>
      </c>
    </row>
    <row r="34" spans="1:24">
      <c r="A34" t="s">
        <v>1794</v>
      </c>
      <c r="B34">
        <v>42950</v>
      </c>
      <c r="C34">
        <v>550</v>
      </c>
      <c r="E34" t="s">
        <v>1751</v>
      </c>
      <c r="F34">
        <v>-44824.5</v>
      </c>
      <c r="G34">
        <v>-43374.5</v>
      </c>
      <c r="H34">
        <v>-46039.5</v>
      </c>
      <c r="I34">
        <v>-42260.5</v>
      </c>
      <c r="K34">
        <f t="shared" si="0"/>
        <v>46774.5</v>
      </c>
      <c r="L34">
        <f t="shared" si="1"/>
        <v>45324.5</v>
      </c>
      <c r="M34" s="10">
        <f t="shared" si="2"/>
        <v>46049.5</v>
      </c>
      <c r="N34" s="10">
        <f t="shared" si="3"/>
        <v>725</v>
      </c>
      <c r="X34" t="s">
        <v>2532</v>
      </c>
    </row>
    <row r="35" spans="1:24">
      <c r="A35" t="s">
        <v>1795</v>
      </c>
      <c r="B35">
        <v>42900</v>
      </c>
      <c r="C35">
        <v>800</v>
      </c>
      <c r="E35" t="s">
        <v>1752</v>
      </c>
      <c r="F35">
        <v>-45094.5</v>
      </c>
      <c r="G35">
        <v>-43316</v>
      </c>
      <c r="H35">
        <v>-46557</v>
      </c>
      <c r="I35">
        <v>-42128.5</v>
      </c>
      <c r="K35">
        <f t="shared" si="0"/>
        <v>47044.5</v>
      </c>
      <c r="L35">
        <f t="shared" si="1"/>
        <v>45266</v>
      </c>
      <c r="M35" s="10">
        <f t="shared" si="2"/>
        <v>46155.25</v>
      </c>
      <c r="N35" s="10">
        <f t="shared" si="3"/>
        <v>889.25</v>
      </c>
      <c r="X35" t="s">
        <v>2532</v>
      </c>
    </row>
    <row r="36" spans="1:24">
      <c r="A36" t="s">
        <v>1796</v>
      </c>
      <c r="B36">
        <v>42750</v>
      </c>
      <c r="C36">
        <v>1550</v>
      </c>
      <c r="E36" t="s">
        <v>1753</v>
      </c>
      <c r="F36">
        <v>-45725</v>
      </c>
      <c r="G36">
        <v>-42239.5</v>
      </c>
      <c r="H36">
        <v>-49636.5</v>
      </c>
      <c r="I36">
        <v>-41464.5</v>
      </c>
      <c r="K36">
        <f t="shared" si="0"/>
        <v>47675</v>
      </c>
      <c r="L36">
        <f t="shared" si="1"/>
        <v>44189.5</v>
      </c>
      <c r="M36" s="10">
        <f t="shared" si="2"/>
        <v>45932.25</v>
      </c>
      <c r="N36" s="10">
        <f t="shared" si="3"/>
        <v>1742.75</v>
      </c>
      <c r="X36" t="s">
        <v>2532</v>
      </c>
    </row>
    <row r="37" spans="1:24">
      <c r="A37" t="s">
        <v>1797</v>
      </c>
      <c r="B37">
        <v>42150</v>
      </c>
      <c r="C37">
        <v>1450</v>
      </c>
      <c r="E37" t="s">
        <v>1754</v>
      </c>
      <c r="F37">
        <v>-45126.5</v>
      </c>
      <c r="G37">
        <v>-42097.5</v>
      </c>
      <c r="H37">
        <v>-49518.5</v>
      </c>
      <c r="I37">
        <v>-41364</v>
      </c>
      <c r="K37">
        <f t="shared" si="0"/>
        <v>47076.5</v>
      </c>
      <c r="L37">
        <f t="shared" si="1"/>
        <v>44047.5</v>
      </c>
      <c r="M37" s="10">
        <f t="shared" si="2"/>
        <v>45562</v>
      </c>
      <c r="N37" s="10">
        <f t="shared" si="3"/>
        <v>1514.5</v>
      </c>
      <c r="X37" t="s">
        <v>2532</v>
      </c>
    </row>
    <row r="38" spans="1:24">
      <c r="A38" t="s">
        <v>1798</v>
      </c>
      <c r="B38">
        <v>42050</v>
      </c>
      <c r="C38">
        <v>500</v>
      </c>
      <c r="E38" t="s">
        <v>1755</v>
      </c>
      <c r="F38">
        <v>-43610.5</v>
      </c>
      <c r="G38">
        <v>-42291.5</v>
      </c>
      <c r="H38">
        <v>-44887.5</v>
      </c>
      <c r="I38">
        <v>-41534</v>
      </c>
      <c r="K38">
        <f t="shared" si="0"/>
        <v>45560.5</v>
      </c>
      <c r="L38">
        <f t="shared" si="1"/>
        <v>44241.5</v>
      </c>
      <c r="M38" s="10">
        <f t="shared" si="2"/>
        <v>44901</v>
      </c>
      <c r="N38" s="10">
        <f t="shared" si="3"/>
        <v>659.5</v>
      </c>
      <c r="X38" t="s">
        <v>2532</v>
      </c>
    </row>
    <row r="39" spans="1:24">
      <c r="A39" t="s">
        <v>1799</v>
      </c>
      <c r="B39">
        <v>41800</v>
      </c>
      <c r="C39">
        <v>550</v>
      </c>
      <c r="E39" t="s">
        <v>1756</v>
      </c>
      <c r="F39">
        <v>-43502</v>
      </c>
      <c r="G39">
        <v>-42320</v>
      </c>
      <c r="H39">
        <v>-44739.5</v>
      </c>
      <c r="I39">
        <v>-41488</v>
      </c>
      <c r="K39">
        <f t="shared" si="0"/>
        <v>45452</v>
      </c>
      <c r="L39">
        <f t="shared" si="1"/>
        <v>44270</v>
      </c>
      <c r="M39" s="10">
        <f t="shared" si="2"/>
        <v>44861</v>
      </c>
      <c r="N39" s="10">
        <f t="shared" si="3"/>
        <v>591</v>
      </c>
      <c r="X39" t="s">
        <v>2532</v>
      </c>
    </row>
    <row r="40" spans="1:24">
      <c r="A40" t="s">
        <v>1800</v>
      </c>
      <c r="B40">
        <v>41600</v>
      </c>
      <c r="C40">
        <v>800</v>
      </c>
      <c r="E40" t="s">
        <v>1757</v>
      </c>
      <c r="F40">
        <v>-43515.5</v>
      </c>
      <c r="G40">
        <v>-42135</v>
      </c>
      <c r="H40">
        <v>-44752.5</v>
      </c>
      <c r="I40">
        <v>-41449</v>
      </c>
      <c r="K40">
        <f t="shared" si="0"/>
        <v>45465.5</v>
      </c>
      <c r="L40">
        <f t="shared" si="1"/>
        <v>44085</v>
      </c>
      <c r="M40" s="10">
        <f t="shared" si="2"/>
        <v>44775.25</v>
      </c>
      <c r="N40" s="10">
        <f t="shared" si="3"/>
        <v>690.25</v>
      </c>
      <c r="X40" t="s">
        <v>2532</v>
      </c>
    </row>
    <row r="41" spans="1:24">
      <c r="A41" t="s">
        <v>1801</v>
      </c>
      <c r="B41">
        <v>41500</v>
      </c>
      <c r="C41">
        <v>2000</v>
      </c>
      <c r="E41" t="s">
        <v>1758</v>
      </c>
      <c r="F41">
        <v>-45193.5</v>
      </c>
      <c r="G41">
        <v>-41405.5</v>
      </c>
      <c r="H41">
        <v>-49870.5</v>
      </c>
      <c r="I41">
        <v>-40723</v>
      </c>
      <c r="K41">
        <f t="shared" si="0"/>
        <v>47143.5</v>
      </c>
      <c r="L41">
        <f t="shared" si="1"/>
        <v>43355.5</v>
      </c>
      <c r="M41" s="10">
        <f t="shared" si="2"/>
        <v>45249.5</v>
      </c>
      <c r="N41" s="10">
        <f t="shared" si="3"/>
        <v>1894</v>
      </c>
      <c r="X41" t="s">
        <v>2532</v>
      </c>
    </row>
    <row r="42" spans="1:24">
      <c r="A42" t="s">
        <v>1802</v>
      </c>
      <c r="B42">
        <v>41450</v>
      </c>
      <c r="C42">
        <v>500</v>
      </c>
      <c r="E42" t="s">
        <v>1759</v>
      </c>
      <c r="F42">
        <v>-43366.5</v>
      </c>
      <c r="G42">
        <v>-42300.5</v>
      </c>
      <c r="H42">
        <v>-43593.5</v>
      </c>
      <c r="I42">
        <v>-41475.5</v>
      </c>
      <c r="K42">
        <f t="shared" si="0"/>
        <v>45316.5</v>
      </c>
      <c r="L42">
        <f t="shared" si="1"/>
        <v>44250.5</v>
      </c>
      <c r="M42" s="10">
        <f t="shared" si="2"/>
        <v>44783.5</v>
      </c>
      <c r="N42" s="10">
        <f t="shared" si="3"/>
        <v>533</v>
      </c>
      <c r="X42" t="s">
        <v>2532</v>
      </c>
    </row>
    <row r="43" spans="1:24">
      <c r="A43" t="s">
        <v>1803</v>
      </c>
      <c r="B43">
        <v>41000</v>
      </c>
      <c r="C43">
        <v>1250</v>
      </c>
      <c r="E43" t="s">
        <v>1760</v>
      </c>
      <c r="F43">
        <v>-43380</v>
      </c>
      <c r="G43">
        <v>-41525.5</v>
      </c>
      <c r="H43">
        <v>-45410.5</v>
      </c>
      <c r="I43">
        <v>-40939.5</v>
      </c>
      <c r="K43">
        <f t="shared" si="0"/>
        <v>45330</v>
      </c>
      <c r="L43">
        <f t="shared" si="1"/>
        <v>43475.5</v>
      </c>
      <c r="M43" s="10">
        <f t="shared" si="2"/>
        <v>44402.75</v>
      </c>
      <c r="N43" s="10">
        <f t="shared" si="3"/>
        <v>927.25</v>
      </c>
      <c r="X43" t="s">
        <v>2532</v>
      </c>
    </row>
    <row r="44" spans="1:24">
      <c r="A44" t="s">
        <v>1804</v>
      </c>
      <c r="B44">
        <v>40400</v>
      </c>
      <c r="C44">
        <v>1100</v>
      </c>
      <c r="E44" t="s">
        <v>1761</v>
      </c>
      <c r="F44">
        <v>-43090</v>
      </c>
      <c r="G44">
        <v>-41475</v>
      </c>
      <c r="H44">
        <v>-44581.5</v>
      </c>
      <c r="I44">
        <v>-40907.5</v>
      </c>
      <c r="K44">
        <f t="shared" si="0"/>
        <v>45040</v>
      </c>
      <c r="L44">
        <f t="shared" si="1"/>
        <v>43425</v>
      </c>
      <c r="M44" s="10">
        <f t="shared" si="2"/>
        <v>44232.5</v>
      </c>
      <c r="N44" s="10">
        <f t="shared" si="3"/>
        <v>807.5</v>
      </c>
      <c r="X44" t="s">
        <v>2532</v>
      </c>
    </row>
    <row r="45" spans="1:24">
      <c r="A45" t="s">
        <v>1805</v>
      </c>
      <c r="B45">
        <v>40250</v>
      </c>
      <c r="C45">
        <v>400</v>
      </c>
      <c r="E45" t="s">
        <v>1762</v>
      </c>
      <c r="F45">
        <v>-43056</v>
      </c>
      <c r="G45">
        <v>-41425.5</v>
      </c>
      <c r="H45">
        <v>-43214.5</v>
      </c>
      <c r="I45">
        <v>-41389.5</v>
      </c>
      <c r="K45">
        <f t="shared" si="0"/>
        <v>45006</v>
      </c>
      <c r="L45">
        <f t="shared" si="1"/>
        <v>43375.5</v>
      </c>
      <c r="M45" s="10">
        <f t="shared" si="2"/>
        <v>44190.75</v>
      </c>
      <c r="N45" s="10">
        <f t="shared" si="3"/>
        <v>815.25</v>
      </c>
      <c r="X45" t="s">
        <v>2532</v>
      </c>
    </row>
    <row r="46" spans="1:24">
      <c r="A46" t="s">
        <v>1806</v>
      </c>
      <c r="B46">
        <v>40150</v>
      </c>
      <c r="C46">
        <v>650</v>
      </c>
      <c r="E46" t="s">
        <v>1763</v>
      </c>
      <c r="F46">
        <v>-43072</v>
      </c>
      <c r="G46">
        <v>-41397</v>
      </c>
      <c r="H46">
        <v>-43316.5</v>
      </c>
      <c r="I46">
        <v>-40979</v>
      </c>
      <c r="K46">
        <f t="shared" si="0"/>
        <v>45022</v>
      </c>
      <c r="L46">
        <f t="shared" si="1"/>
        <v>43347</v>
      </c>
      <c r="M46" s="10">
        <f t="shared" si="2"/>
        <v>44184.5</v>
      </c>
      <c r="N46" s="10">
        <f t="shared" si="3"/>
        <v>837.5</v>
      </c>
      <c r="X46" t="s">
        <v>2532</v>
      </c>
    </row>
    <row r="47" spans="1:24">
      <c r="A47" t="s">
        <v>1518</v>
      </c>
      <c r="B47">
        <v>40000</v>
      </c>
      <c r="C47">
        <v>500</v>
      </c>
      <c r="E47" t="s">
        <v>1568</v>
      </c>
      <c r="F47">
        <v>-43034.5</v>
      </c>
      <c r="G47">
        <v>-41352.5</v>
      </c>
      <c r="H47">
        <v>-43229</v>
      </c>
      <c r="I47">
        <v>-40974.5</v>
      </c>
      <c r="K47">
        <f t="shared" si="0"/>
        <v>44984.5</v>
      </c>
      <c r="L47">
        <f t="shared" si="1"/>
        <v>43302.5</v>
      </c>
      <c r="M47" s="10">
        <f t="shared" si="2"/>
        <v>44143.5</v>
      </c>
      <c r="N47" s="10">
        <f t="shared" si="3"/>
        <v>841</v>
      </c>
      <c r="X47" t="s">
        <v>2532</v>
      </c>
    </row>
    <row r="48" spans="1:24">
      <c r="A48" t="s">
        <v>1519</v>
      </c>
      <c r="B48">
        <v>39900</v>
      </c>
      <c r="C48">
        <v>500</v>
      </c>
      <c r="E48" t="s">
        <v>1569</v>
      </c>
      <c r="F48">
        <v>-42327.5</v>
      </c>
      <c r="G48">
        <v>-41318</v>
      </c>
      <c r="H48">
        <v>-43204</v>
      </c>
      <c r="I48">
        <v>-40960</v>
      </c>
      <c r="K48">
        <f t="shared" si="0"/>
        <v>44277.5</v>
      </c>
      <c r="L48">
        <f t="shared" si="1"/>
        <v>43268</v>
      </c>
      <c r="M48" s="10">
        <f t="shared" si="2"/>
        <v>43772.75</v>
      </c>
      <c r="N48" s="10">
        <f t="shared" si="3"/>
        <v>504.75</v>
      </c>
      <c r="X48" t="s">
        <v>2532</v>
      </c>
    </row>
    <row r="49" spans="1:24">
      <c r="A49" t="s">
        <v>1520</v>
      </c>
      <c r="B49">
        <v>39700</v>
      </c>
      <c r="C49">
        <v>550</v>
      </c>
      <c r="E49" t="s">
        <v>1570</v>
      </c>
      <c r="F49">
        <v>-42198.5</v>
      </c>
      <c r="G49">
        <v>-40967</v>
      </c>
      <c r="H49">
        <v>-43148.5</v>
      </c>
      <c r="I49">
        <v>-40940</v>
      </c>
      <c r="K49">
        <f t="shared" si="0"/>
        <v>44148.5</v>
      </c>
      <c r="L49">
        <f t="shared" si="1"/>
        <v>42917</v>
      </c>
      <c r="M49" s="10">
        <f t="shared" si="2"/>
        <v>43532.75</v>
      </c>
      <c r="N49" s="10">
        <f t="shared" si="3"/>
        <v>615.75</v>
      </c>
      <c r="X49" t="s">
        <v>2532</v>
      </c>
    </row>
    <row r="50" spans="1:24">
      <c r="A50" t="s">
        <v>1521</v>
      </c>
      <c r="B50">
        <v>39380</v>
      </c>
      <c r="C50">
        <v>370</v>
      </c>
      <c r="E50" t="s">
        <v>1571</v>
      </c>
      <c r="F50">
        <v>-42004</v>
      </c>
      <c r="G50">
        <v>-40952</v>
      </c>
      <c r="H50">
        <v>-43085</v>
      </c>
      <c r="I50">
        <v>-40906.5</v>
      </c>
      <c r="K50">
        <f t="shared" si="0"/>
        <v>43954</v>
      </c>
      <c r="L50">
        <f t="shared" si="1"/>
        <v>42902</v>
      </c>
      <c r="M50" s="10">
        <f t="shared" si="2"/>
        <v>43428</v>
      </c>
      <c r="N50" s="10">
        <f t="shared" si="3"/>
        <v>526</v>
      </c>
      <c r="X50" t="s">
        <v>2532</v>
      </c>
    </row>
    <row r="51" spans="1:24">
      <c r="A51" t="s">
        <v>1522</v>
      </c>
      <c r="B51">
        <v>39140</v>
      </c>
      <c r="C51">
        <v>390</v>
      </c>
      <c r="E51" t="s">
        <v>1572</v>
      </c>
      <c r="F51">
        <v>-41528.5</v>
      </c>
      <c r="G51">
        <v>-40929</v>
      </c>
      <c r="H51">
        <v>-42199.5</v>
      </c>
      <c r="I51">
        <v>-40649.5</v>
      </c>
      <c r="K51">
        <f t="shared" si="0"/>
        <v>43478.5</v>
      </c>
      <c r="L51">
        <f t="shared" si="1"/>
        <v>42879</v>
      </c>
      <c r="M51" s="10">
        <f t="shared" si="2"/>
        <v>43178.75</v>
      </c>
      <c r="N51" s="10">
        <f t="shared" si="3"/>
        <v>299.75</v>
      </c>
      <c r="X51" t="s">
        <v>2532</v>
      </c>
    </row>
    <row r="52" spans="1:24">
      <c r="A52" t="s">
        <v>1523</v>
      </c>
      <c r="B52">
        <v>38900</v>
      </c>
      <c r="C52">
        <v>400</v>
      </c>
      <c r="E52" t="s">
        <v>1573</v>
      </c>
      <c r="F52">
        <v>-41411.5</v>
      </c>
      <c r="G52">
        <v>-40938.5</v>
      </c>
      <c r="H52">
        <v>-42019.5</v>
      </c>
      <c r="I52">
        <v>-40616</v>
      </c>
      <c r="K52">
        <f t="shared" si="0"/>
        <v>43361.5</v>
      </c>
      <c r="L52">
        <f t="shared" si="1"/>
        <v>42888.5</v>
      </c>
      <c r="M52" s="10">
        <f t="shared" si="2"/>
        <v>43125</v>
      </c>
      <c r="N52" s="10">
        <f t="shared" si="3"/>
        <v>236.5</v>
      </c>
      <c r="X52" t="s">
        <v>2532</v>
      </c>
    </row>
    <row r="53" spans="1:24">
      <c r="A53" t="s">
        <v>1524</v>
      </c>
      <c r="B53">
        <v>38790</v>
      </c>
      <c r="C53">
        <v>350</v>
      </c>
      <c r="E53" t="s">
        <v>1574</v>
      </c>
      <c r="F53">
        <v>-41366.5</v>
      </c>
      <c r="G53">
        <v>-40944</v>
      </c>
      <c r="H53">
        <v>-41925.5</v>
      </c>
      <c r="I53">
        <v>-40593.5</v>
      </c>
      <c r="K53">
        <f t="shared" si="0"/>
        <v>43316.5</v>
      </c>
      <c r="L53">
        <f t="shared" si="1"/>
        <v>42894</v>
      </c>
      <c r="M53" s="10">
        <f t="shared" si="2"/>
        <v>43105.25</v>
      </c>
      <c r="N53" s="10">
        <f t="shared" si="3"/>
        <v>211.25</v>
      </c>
      <c r="X53" t="s">
        <v>2532</v>
      </c>
    </row>
    <row r="54" spans="1:24">
      <c r="A54" t="s">
        <v>1525</v>
      </c>
      <c r="B54">
        <v>38330</v>
      </c>
      <c r="C54">
        <v>310</v>
      </c>
      <c r="E54" t="s">
        <v>1575</v>
      </c>
      <c r="F54">
        <v>-41291</v>
      </c>
      <c r="G54">
        <v>-40686.5</v>
      </c>
      <c r="H54">
        <v>-41408.5</v>
      </c>
      <c r="I54">
        <v>-40529</v>
      </c>
      <c r="K54">
        <f t="shared" si="0"/>
        <v>43241</v>
      </c>
      <c r="L54">
        <f t="shared" si="1"/>
        <v>42636.5</v>
      </c>
      <c r="M54" s="10">
        <f t="shared" si="2"/>
        <v>42938.75</v>
      </c>
      <c r="N54" s="10">
        <f t="shared" si="3"/>
        <v>302.25</v>
      </c>
      <c r="X54" t="s">
        <v>2532</v>
      </c>
    </row>
    <row r="55" spans="1:24">
      <c r="A55" t="s">
        <v>1526</v>
      </c>
      <c r="B55">
        <v>37780</v>
      </c>
      <c r="C55">
        <v>310</v>
      </c>
      <c r="E55" t="s">
        <v>1576</v>
      </c>
      <c r="F55">
        <v>-40921</v>
      </c>
      <c r="G55">
        <v>-40473</v>
      </c>
      <c r="H55">
        <v>-41299</v>
      </c>
      <c r="I55">
        <v>-39669.5</v>
      </c>
      <c r="K55">
        <f t="shared" si="0"/>
        <v>42871</v>
      </c>
      <c r="L55">
        <f t="shared" si="1"/>
        <v>42423</v>
      </c>
      <c r="M55" s="10">
        <f t="shared" si="2"/>
        <v>42647</v>
      </c>
      <c r="N55" s="10">
        <f t="shared" si="3"/>
        <v>224</v>
      </c>
      <c r="X55" t="s">
        <v>2532</v>
      </c>
    </row>
    <row r="56" spans="1:24">
      <c r="A56" t="s">
        <v>1527</v>
      </c>
      <c r="B56">
        <v>37100</v>
      </c>
      <c r="C56">
        <v>1100</v>
      </c>
      <c r="E56" t="s">
        <v>1577</v>
      </c>
      <c r="F56">
        <v>-40934.5</v>
      </c>
      <c r="G56">
        <v>-39303.5</v>
      </c>
      <c r="H56">
        <v>-42015.5</v>
      </c>
      <c r="I56">
        <v>-38257.5</v>
      </c>
      <c r="K56">
        <f t="shared" si="0"/>
        <v>42884.5</v>
      </c>
      <c r="L56">
        <f t="shared" si="1"/>
        <v>41253.5</v>
      </c>
      <c r="M56" s="10">
        <f t="shared" si="2"/>
        <v>42069</v>
      </c>
      <c r="N56" s="10">
        <f t="shared" si="3"/>
        <v>815.5</v>
      </c>
      <c r="X56" t="s">
        <v>2532</v>
      </c>
    </row>
    <row r="57" spans="1:24">
      <c r="A57" t="s">
        <v>1528</v>
      </c>
      <c r="B57">
        <v>36600</v>
      </c>
      <c r="C57">
        <v>1600</v>
      </c>
      <c r="E57" t="s">
        <v>1578</v>
      </c>
      <c r="F57">
        <v>-41253</v>
      </c>
      <c r="G57">
        <v>-38568.5</v>
      </c>
      <c r="H57">
        <v>-43126</v>
      </c>
      <c r="I57">
        <v>-37104</v>
      </c>
      <c r="K57">
        <f t="shared" si="0"/>
        <v>43203</v>
      </c>
      <c r="L57">
        <f t="shared" si="1"/>
        <v>40518.5</v>
      </c>
      <c r="M57" s="10">
        <f t="shared" si="2"/>
        <v>41860.75</v>
      </c>
      <c r="N57" s="10">
        <f t="shared" si="3"/>
        <v>1342.25</v>
      </c>
      <c r="X57" t="s">
        <v>2532</v>
      </c>
    </row>
    <row r="58" spans="1:24">
      <c r="A58" t="s">
        <v>1529</v>
      </c>
      <c r="B58">
        <v>36050</v>
      </c>
      <c r="C58">
        <v>400</v>
      </c>
      <c r="E58" t="s">
        <v>1579</v>
      </c>
      <c r="F58">
        <v>-40172.5</v>
      </c>
      <c r="G58">
        <v>-39174.5</v>
      </c>
      <c r="H58">
        <v>-40335</v>
      </c>
      <c r="I58">
        <v>-38647.5</v>
      </c>
      <c r="K58">
        <f t="shared" si="0"/>
        <v>42122.5</v>
      </c>
      <c r="L58">
        <f t="shared" si="1"/>
        <v>41124.5</v>
      </c>
      <c r="M58" s="10">
        <f t="shared" si="2"/>
        <v>41623.5</v>
      </c>
      <c r="N58" s="10">
        <f t="shared" si="3"/>
        <v>499</v>
      </c>
      <c r="X58" t="s">
        <v>2532</v>
      </c>
    </row>
    <row r="59" spans="1:24">
      <c r="A59" t="s">
        <v>1530</v>
      </c>
      <c r="B59">
        <v>36040</v>
      </c>
      <c r="C59">
        <v>340</v>
      </c>
      <c r="E59" t="s">
        <v>1580</v>
      </c>
      <c r="F59">
        <v>-40150.5</v>
      </c>
      <c r="G59">
        <v>-39181</v>
      </c>
      <c r="H59">
        <v>-40263.5</v>
      </c>
      <c r="I59">
        <v>-38692.5</v>
      </c>
      <c r="K59">
        <f t="shared" si="0"/>
        <v>42100.5</v>
      </c>
      <c r="L59">
        <f t="shared" si="1"/>
        <v>41131</v>
      </c>
      <c r="M59" s="10">
        <f t="shared" si="2"/>
        <v>41615.75</v>
      </c>
      <c r="N59" s="10">
        <f t="shared" si="3"/>
        <v>484.75</v>
      </c>
      <c r="X59" t="s">
        <v>2532</v>
      </c>
    </row>
    <row r="60" spans="1:24">
      <c r="A60" t="s">
        <v>1531</v>
      </c>
      <c r="B60">
        <v>35900</v>
      </c>
      <c r="C60">
        <v>450</v>
      </c>
      <c r="E60" t="s">
        <v>1581</v>
      </c>
      <c r="F60">
        <v>-40108</v>
      </c>
      <c r="G60">
        <v>-38799.5</v>
      </c>
      <c r="H60">
        <v>-40341.5</v>
      </c>
      <c r="I60">
        <v>-38181</v>
      </c>
      <c r="K60">
        <f t="shared" si="0"/>
        <v>42058</v>
      </c>
      <c r="L60">
        <f t="shared" si="1"/>
        <v>40749.5</v>
      </c>
      <c r="M60" s="10">
        <f t="shared" si="2"/>
        <v>41403.75</v>
      </c>
      <c r="N60" s="10">
        <f t="shared" si="3"/>
        <v>654.25</v>
      </c>
      <c r="X60" t="s">
        <v>2532</v>
      </c>
    </row>
    <row r="61" spans="1:24">
      <c r="A61" t="s">
        <v>1532</v>
      </c>
      <c r="B61">
        <v>35400</v>
      </c>
      <c r="C61">
        <v>650</v>
      </c>
      <c r="E61" t="s">
        <v>1582</v>
      </c>
      <c r="F61">
        <v>-39564</v>
      </c>
      <c r="G61">
        <v>-37839</v>
      </c>
      <c r="H61">
        <v>-40227</v>
      </c>
      <c r="I61">
        <v>-37284.5</v>
      </c>
      <c r="K61">
        <f t="shared" si="0"/>
        <v>41514</v>
      </c>
      <c r="L61">
        <f t="shared" si="1"/>
        <v>39789</v>
      </c>
      <c r="M61" s="10">
        <f t="shared" si="2"/>
        <v>40651.5</v>
      </c>
      <c r="N61" s="10">
        <f t="shared" si="3"/>
        <v>862.5</v>
      </c>
      <c r="X61" t="s">
        <v>2532</v>
      </c>
    </row>
    <row r="62" spans="1:24">
      <c r="A62" t="s">
        <v>1533</v>
      </c>
      <c r="B62">
        <v>35200</v>
      </c>
      <c r="C62">
        <v>1200</v>
      </c>
      <c r="E62" t="s">
        <v>1583</v>
      </c>
      <c r="F62">
        <v>-40089.5</v>
      </c>
      <c r="G62">
        <v>-37259</v>
      </c>
      <c r="H62">
        <v>-40929.5</v>
      </c>
      <c r="I62">
        <v>-35784</v>
      </c>
      <c r="K62">
        <f t="shared" si="0"/>
        <v>42039.5</v>
      </c>
      <c r="L62">
        <f t="shared" si="1"/>
        <v>39209</v>
      </c>
      <c r="M62" s="10">
        <f t="shared" si="2"/>
        <v>40624.25</v>
      </c>
      <c r="N62" s="10">
        <f t="shared" si="3"/>
        <v>1415.25</v>
      </c>
      <c r="X62" t="s">
        <v>2532</v>
      </c>
    </row>
    <row r="63" spans="1:24">
      <c r="A63" t="s">
        <v>1534</v>
      </c>
      <c r="B63">
        <v>35110</v>
      </c>
      <c r="C63">
        <v>280</v>
      </c>
      <c r="E63" t="s">
        <v>1584</v>
      </c>
      <c r="F63">
        <v>-39195</v>
      </c>
      <c r="G63">
        <v>-37869</v>
      </c>
      <c r="H63">
        <v>-39419.5</v>
      </c>
      <c r="I63">
        <v>-37638</v>
      </c>
      <c r="K63">
        <f t="shared" si="0"/>
        <v>41145</v>
      </c>
      <c r="L63">
        <f t="shared" si="1"/>
        <v>39819</v>
      </c>
      <c r="M63" s="10">
        <f t="shared" si="2"/>
        <v>40482</v>
      </c>
      <c r="N63" s="10">
        <f t="shared" si="3"/>
        <v>663</v>
      </c>
      <c r="X63" t="s">
        <v>2532</v>
      </c>
    </row>
    <row r="64" spans="1:24">
      <c r="A64" t="s">
        <v>1535</v>
      </c>
      <c r="B64">
        <v>34700</v>
      </c>
      <c r="C64">
        <v>260</v>
      </c>
      <c r="E64" t="s">
        <v>1585</v>
      </c>
      <c r="F64">
        <v>-38676</v>
      </c>
      <c r="G64">
        <v>-37666.5</v>
      </c>
      <c r="H64">
        <v>-38921.5</v>
      </c>
      <c r="I64">
        <v>-37170.5</v>
      </c>
      <c r="K64">
        <f t="shared" si="0"/>
        <v>40626</v>
      </c>
      <c r="L64">
        <f t="shared" si="1"/>
        <v>39616.5</v>
      </c>
      <c r="M64" s="10">
        <f t="shared" si="2"/>
        <v>40121.25</v>
      </c>
      <c r="N64" s="10">
        <f t="shared" si="3"/>
        <v>504.75</v>
      </c>
      <c r="X64" t="s">
        <v>2532</v>
      </c>
    </row>
    <row r="65" spans="1:24">
      <c r="A65" t="s">
        <v>1536</v>
      </c>
      <c r="B65">
        <v>34320</v>
      </c>
      <c r="C65">
        <v>230</v>
      </c>
      <c r="E65" t="s">
        <v>1586</v>
      </c>
      <c r="F65">
        <v>-38446.5</v>
      </c>
      <c r="G65">
        <v>-37216.5</v>
      </c>
      <c r="H65">
        <v>-38619</v>
      </c>
      <c r="I65">
        <v>-37052</v>
      </c>
      <c r="K65">
        <f t="shared" si="0"/>
        <v>40396.5</v>
      </c>
      <c r="L65">
        <f t="shared" si="1"/>
        <v>39166.5</v>
      </c>
      <c r="M65" s="10">
        <f t="shared" si="2"/>
        <v>39781.5</v>
      </c>
      <c r="N65" s="10">
        <f t="shared" si="3"/>
        <v>615</v>
      </c>
      <c r="X65" t="s">
        <v>2532</v>
      </c>
    </row>
    <row r="66" spans="1:24">
      <c r="A66" t="s">
        <v>1537</v>
      </c>
      <c r="B66">
        <v>34200</v>
      </c>
      <c r="C66">
        <v>240</v>
      </c>
      <c r="E66" t="s">
        <v>1587</v>
      </c>
      <c r="F66">
        <v>-38409.5</v>
      </c>
      <c r="G66">
        <v>-37139.5</v>
      </c>
      <c r="H66">
        <v>-38579</v>
      </c>
      <c r="I66">
        <v>-36693.5</v>
      </c>
      <c r="K66">
        <f t="shared" si="0"/>
        <v>40359.5</v>
      </c>
      <c r="L66">
        <f t="shared" si="1"/>
        <v>39089.5</v>
      </c>
      <c r="M66" s="10">
        <f t="shared" si="2"/>
        <v>39724.5</v>
      </c>
      <c r="N66" s="10">
        <f t="shared" si="3"/>
        <v>635</v>
      </c>
      <c r="X66" t="s">
        <v>2532</v>
      </c>
    </row>
    <row r="67" spans="1:24">
      <c r="A67" t="s">
        <v>1538</v>
      </c>
      <c r="B67">
        <v>33670</v>
      </c>
      <c r="C67">
        <v>300</v>
      </c>
      <c r="E67" t="s">
        <v>1588</v>
      </c>
      <c r="F67">
        <v>-37596.5</v>
      </c>
      <c r="G67">
        <v>-35894.5</v>
      </c>
      <c r="H67">
        <v>-38383.5</v>
      </c>
      <c r="I67">
        <v>-35662</v>
      </c>
      <c r="K67">
        <f t="shared" si="0"/>
        <v>39546.5</v>
      </c>
      <c r="L67">
        <f t="shared" si="1"/>
        <v>37844.5</v>
      </c>
      <c r="M67" s="10">
        <f t="shared" si="2"/>
        <v>38695.5</v>
      </c>
      <c r="N67" s="10">
        <f t="shared" si="3"/>
        <v>851</v>
      </c>
      <c r="X67" t="s">
        <v>2532</v>
      </c>
    </row>
    <row r="68" spans="1:24">
      <c r="A68" t="s">
        <v>1539</v>
      </c>
      <c r="B68">
        <v>33650</v>
      </c>
      <c r="C68">
        <v>600</v>
      </c>
      <c r="E68" t="s">
        <v>1589</v>
      </c>
      <c r="F68">
        <v>-38312.5</v>
      </c>
      <c r="G68">
        <v>-35714.5</v>
      </c>
      <c r="H68">
        <v>-38521</v>
      </c>
      <c r="I68">
        <v>-34717</v>
      </c>
      <c r="K68">
        <f t="shared" ref="K68:K131" si="4">-1*(F68-1950)</f>
        <v>40262.5</v>
      </c>
      <c r="L68">
        <f t="shared" ref="L68:L131" si="5">-1*(G68-1950)</f>
        <v>37664.5</v>
      </c>
      <c r="M68" s="10">
        <f t="shared" ref="M68:M131" si="6">(K68+L68)/2</f>
        <v>38963.5</v>
      </c>
      <c r="N68" s="10">
        <f t="shared" ref="N68:N131" si="7">M68-L68</f>
        <v>1299</v>
      </c>
      <c r="X68" t="s">
        <v>2532</v>
      </c>
    </row>
    <row r="69" spans="1:24">
      <c r="A69" t="s">
        <v>1540</v>
      </c>
      <c r="B69">
        <v>33300</v>
      </c>
      <c r="C69">
        <v>1200</v>
      </c>
      <c r="E69" t="s">
        <v>1590</v>
      </c>
      <c r="F69">
        <v>-37761.5</v>
      </c>
      <c r="G69">
        <v>-34541</v>
      </c>
      <c r="H69">
        <v>-39434</v>
      </c>
      <c r="I69">
        <v>-33348</v>
      </c>
      <c r="K69">
        <f t="shared" si="4"/>
        <v>39711.5</v>
      </c>
      <c r="L69">
        <f t="shared" si="5"/>
        <v>36491</v>
      </c>
      <c r="M69" s="10">
        <f t="shared" si="6"/>
        <v>38101.25</v>
      </c>
      <c r="N69" s="10">
        <f t="shared" si="7"/>
        <v>1610.25</v>
      </c>
      <c r="X69" t="s">
        <v>2532</v>
      </c>
    </row>
    <row r="70" spans="1:24">
      <c r="A70" t="s">
        <v>1541</v>
      </c>
      <c r="B70">
        <v>33150</v>
      </c>
      <c r="C70">
        <v>220</v>
      </c>
      <c r="E70" t="s">
        <v>1591</v>
      </c>
      <c r="F70">
        <v>-36967</v>
      </c>
      <c r="G70">
        <v>-35011.5</v>
      </c>
      <c r="H70">
        <v>-37146.5</v>
      </c>
      <c r="I70">
        <v>-34715.5</v>
      </c>
      <c r="K70">
        <f t="shared" si="4"/>
        <v>38917</v>
      </c>
      <c r="L70">
        <f t="shared" si="5"/>
        <v>36961.5</v>
      </c>
      <c r="M70" s="10">
        <f t="shared" si="6"/>
        <v>37939.25</v>
      </c>
      <c r="N70" s="10">
        <f t="shared" si="7"/>
        <v>977.75</v>
      </c>
      <c r="X70" t="s">
        <v>2532</v>
      </c>
    </row>
    <row r="71" spans="1:24">
      <c r="A71" t="s">
        <v>1542</v>
      </c>
      <c r="B71">
        <v>33100</v>
      </c>
      <c r="C71">
        <v>400</v>
      </c>
      <c r="E71" t="s">
        <v>1592</v>
      </c>
      <c r="F71">
        <v>-36974.5</v>
      </c>
      <c r="G71">
        <v>-34978.5</v>
      </c>
      <c r="H71">
        <v>-37264.5</v>
      </c>
      <c r="I71">
        <v>-34340.5</v>
      </c>
      <c r="K71">
        <f t="shared" si="4"/>
        <v>38924.5</v>
      </c>
      <c r="L71">
        <f t="shared" si="5"/>
        <v>36928.5</v>
      </c>
      <c r="M71" s="10">
        <f t="shared" si="6"/>
        <v>37926.5</v>
      </c>
      <c r="N71" s="10">
        <f t="shared" si="7"/>
        <v>998</v>
      </c>
      <c r="X71" t="s">
        <v>2532</v>
      </c>
    </row>
    <row r="72" spans="1:24">
      <c r="A72" t="s">
        <v>1543</v>
      </c>
      <c r="B72">
        <v>32690</v>
      </c>
      <c r="C72">
        <v>200</v>
      </c>
      <c r="E72" t="s">
        <v>1593</v>
      </c>
      <c r="F72">
        <v>-36218.5</v>
      </c>
      <c r="G72">
        <v>-34709.5</v>
      </c>
      <c r="H72">
        <v>-36369</v>
      </c>
      <c r="I72">
        <v>-34318</v>
      </c>
      <c r="K72">
        <f t="shared" si="4"/>
        <v>38168.5</v>
      </c>
      <c r="L72">
        <f t="shared" si="5"/>
        <v>36659.5</v>
      </c>
      <c r="M72" s="10">
        <f t="shared" si="6"/>
        <v>37414</v>
      </c>
      <c r="N72" s="10">
        <f t="shared" si="7"/>
        <v>754.5</v>
      </c>
      <c r="X72" t="s">
        <v>2532</v>
      </c>
    </row>
    <row r="73" spans="1:24">
      <c r="A73" t="s">
        <v>1544</v>
      </c>
      <c r="B73">
        <v>32380</v>
      </c>
      <c r="C73">
        <v>220</v>
      </c>
      <c r="E73" t="s">
        <v>1594</v>
      </c>
      <c r="F73">
        <v>-35466</v>
      </c>
      <c r="G73">
        <v>-34297.5</v>
      </c>
      <c r="H73">
        <v>-36286</v>
      </c>
      <c r="I73">
        <v>-34101.5</v>
      </c>
      <c r="K73">
        <f t="shared" si="4"/>
        <v>37416</v>
      </c>
      <c r="L73">
        <f t="shared" si="5"/>
        <v>36247.5</v>
      </c>
      <c r="M73" s="10">
        <f t="shared" si="6"/>
        <v>36831.75</v>
      </c>
      <c r="N73" s="10">
        <f t="shared" si="7"/>
        <v>584.25</v>
      </c>
      <c r="X73" t="s">
        <v>2532</v>
      </c>
    </row>
    <row r="74" spans="1:24">
      <c r="A74" t="s">
        <v>1545</v>
      </c>
      <c r="B74">
        <v>31540</v>
      </c>
      <c r="C74">
        <v>260</v>
      </c>
      <c r="E74" t="s">
        <v>1595</v>
      </c>
      <c r="F74">
        <v>-34290.5</v>
      </c>
      <c r="G74">
        <v>-33335</v>
      </c>
      <c r="H74">
        <v>-34683.5</v>
      </c>
      <c r="I74">
        <v>-33273</v>
      </c>
      <c r="K74">
        <f t="shared" si="4"/>
        <v>36240.5</v>
      </c>
      <c r="L74">
        <f t="shared" si="5"/>
        <v>35285</v>
      </c>
      <c r="M74" s="10">
        <f t="shared" si="6"/>
        <v>35762.75</v>
      </c>
      <c r="N74" s="10">
        <f t="shared" si="7"/>
        <v>477.75</v>
      </c>
      <c r="X74" t="s">
        <v>2532</v>
      </c>
    </row>
    <row r="75" spans="1:24">
      <c r="A75" t="s">
        <v>1546</v>
      </c>
      <c r="B75">
        <v>31500</v>
      </c>
      <c r="C75">
        <v>300</v>
      </c>
      <c r="E75" t="s">
        <v>1596</v>
      </c>
      <c r="F75">
        <v>-34288.5</v>
      </c>
      <c r="G75">
        <v>-33329.5</v>
      </c>
      <c r="H75">
        <v>-34692.5</v>
      </c>
      <c r="I75">
        <v>-33254</v>
      </c>
      <c r="K75">
        <f t="shared" si="4"/>
        <v>36238.5</v>
      </c>
      <c r="L75">
        <f t="shared" si="5"/>
        <v>35279.5</v>
      </c>
      <c r="M75" s="10">
        <f t="shared" si="6"/>
        <v>35759</v>
      </c>
      <c r="N75" s="10">
        <f t="shared" si="7"/>
        <v>479.5</v>
      </c>
      <c r="X75" t="s">
        <v>2532</v>
      </c>
    </row>
    <row r="76" spans="1:24">
      <c r="A76" t="s">
        <v>1547</v>
      </c>
      <c r="B76">
        <v>31500</v>
      </c>
      <c r="C76">
        <v>200</v>
      </c>
      <c r="E76" t="s">
        <v>1597</v>
      </c>
      <c r="F76">
        <v>-34284.5</v>
      </c>
      <c r="G76">
        <v>-33340.5</v>
      </c>
      <c r="H76">
        <v>-34454.5</v>
      </c>
      <c r="I76">
        <v>-33268</v>
      </c>
      <c r="K76">
        <f t="shared" si="4"/>
        <v>36234.5</v>
      </c>
      <c r="L76">
        <f t="shared" si="5"/>
        <v>35290.5</v>
      </c>
      <c r="M76" s="10">
        <f t="shared" si="6"/>
        <v>35762.5</v>
      </c>
      <c r="N76" s="10">
        <f t="shared" si="7"/>
        <v>472</v>
      </c>
      <c r="X76" t="s">
        <v>2532</v>
      </c>
    </row>
    <row r="77" spans="1:24">
      <c r="A77" t="s">
        <v>1548</v>
      </c>
      <c r="B77">
        <v>31070</v>
      </c>
      <c r="C77">
        <v>190</v>
      </c>
      <c r="E77" t="s">
        <v>1598</v>
      </c>
      <c r="F77">
        <v>-34260.5</v>
      </c>
      <c r="G77">
        <v>-33316.5</v>
      </c>
      <c r="H77">
        <v>-34275.5</v>
      </c>
      <c r="I77">
        <v>-32981</v>
      </c>
      <c r="K77">
        <f t="shared" si="4"/>
        <v>36210.5</v>
      </c>
      <c r="L77">
        <f t="shared" si="5"/>
        <v>35266.5</v>
      </c>
      <c r="M77" s="10">
        <f t="shared" si="6"/>
        <v>35738.5</v>
      </c>
      <c r="N77" s="10">
        <f t="shared" si="7"/>
        <v>472</v>
      </c>
      <c r="X77" t="s">
        <v>2532</v>
      </c>
    </row>
    <row r="78" spans="1:24">
      <c r="A78" t="s">
        <v>1549</v>
      </c>
      <c r="B78">
        <v>30950</v>
      </c>
      <c r="C78">
        <v>250</v>
      </c>
      <c r="E78" t="s">
        <v>1599</v>
      </c>
      <c r="F78">
        <v>-34263.5</v>
      </c>
      <c r="G78">
        <v>-33271.5</v>
      </c>
      <c r="H78">
        <v>-34272</v>
      </c>
      <c r="I78">
        <v>-32944.5</v>
      </c>
      <c r="K78">
        <f t="shared" si="4"/>
        <v>36213.5</v>
      </c>
      <c r="L78">
        <f t="shared" si="5"/>
        <v>35221.5</v>
      </c>
      <c r="M78" s="10">
        <f t="shared" si="6"/>
        <v>35717.5</v>
      </c>
      <c r="N78" s="10">
        <f t="shared" si="7"/>
        <v>496</v>
      </c>
      <c r="X78" t="s">
        <v>2532</v>
      </c>
    </row>
    <row r="79" spans="1:24">
      <c r="A79" t="s">
        <v>1550</v>
      </c>
      <c r="B79">
        <v>30900</v>
      </c>
      <c r="C79">
        <v>200</v>
      </c>
      <c r="E79" t="s">
        <v>1600</v>
      </c>
      <c r="F79">
        <v>-34260.5</v>
      </c>
      <c r="G79">
        <v>-33057.5</v>
      </c>
      <c r="H79">
        <v>-34268</v>
      </c>
      <c r="I79">
        <v>-32944.5</v>
      </c>
      <c r="K79">
        <f t="shared" si="4"/>
        <v>36210.5</v>
      </c>
      <c r="L79">
        <f t="shared" si="5"/>
        <v>35007.5</v>
      </c>
      <c r="M79" s="10">
        <f t="shared" si="6"/>
        <v>35609</v>
      </c>
      <c r="N79" s="10">
        <f t="shared" si="7"/>
        <v>601.5</v>
      </c>
      <c r="X79" t="s">
        <v>2532</v>
      </c>
    </row>
    <row r="80" spans="1:24">
      <c r="A80" t="s">
        <v>1551</v>
      </c>
      <c r="B80">
        <v>30560</v>
      </c>
      <c r="C80">
        <v>170</v>
      </c>
      <c r="E80" t="s">
        <v>1601</v>
      </c>
      <c r="F80">
        <v>-33293.5</v>
      </c>
      <c r="G80">
        <v>-32863</v>
      </c>
      <c r="H80">
        <v>-34258.5</v>
      </c>
      <c r="I80">
        <v>-32748</v>
      </c>
      <c r="K80">
        <f t="shared" si="4"/>
        <v>35243.5</v>
      </c>
      <c r="L80">
        <f t="shared" si="5"/>
        <v>34813</v>
      </c>
      <c r="M80" s="10">
        <f t="shared" si="6"/>
        <v>35028.25</v>
      </c>
      <c r="N80" s="10">
        <f t="shared" si="7"/>
        <v>215.25</v>
      </c>
      <c r="X80" t="s">
        <v>2532</v>
      </c>
    </row>
    <row r="81" spans="1:24">
      <c r="A81" t="s">
        <v>1552</v>
      </c>
      <c r="B81">
        <v>30500</v>
      </c>
      <c r="C81">
        <v>250</v>
      </c>
      <c r="E81" t="s">
        <v>1602</v>
      </c>
      <c r="F81">
        <v>-33291.5</v>
      </c>
      <c r="G81">
        <v>-32804.5</v>
      </c>
      <c r="H81">
        <v>-34260</v>
      </c>
      <c r="I81">
        <v>-32701.5</v>
      </c>
      <c r="K81">
        <f t="shared" si="4"/>
        <v>35241.5</v>
      </c>
      <c r="L81">
        <f t="shared" si="5"/>
        <v>34754.5</v>
      </c>
      <c r="M81" s="10">
        <f t="shared" si="6"/>
        <v>34998</v>
      </c>
      <c r="N81" s="10">
        <f t="shared" si="7"/>
        <v>243.5</v>
      </c>
      <c r="X81" t="s">
        <v>2532</v>
      </c>
    </row>
    <row r="82" spans="1:24">
      <c r="A82" t="s">
        <v>1553</v>
      </c>
      <c r="B82">
        <v>30350</v>
      </c>
      <c r="C82">
        <v>170</v>
      </c>
      <c r="E82" t="s">
        <v>1603</v>
      </c>
      <c r="F82">
        <v>-33184</v>
      </c>
      <c r="G82">
        <v>-32781</v>
      </c>
      <c r="H82">
        <v>-34234.5</v>
      </c>
      <c r="I82">
        <v>-32715.5</v>
      </c>
      <c r="K82">
        <f t="shared" si="4"/>
        <v>35134</v>
      </c>
      <c r="L82">
        <f t="shared" si="5"/>
        <v>34731</v>
      </c>
      <c r="M82" s="10">
        <f t="shared" si="6"/>
        <v>34932.5</v>
      </c>
      <c r="N82" s="10">
        <f t="shared" si="7"/>
        <v>201.5</v>
      </c>
      <c r="X82" t="s">
        <v>2532</v>
      </c>
    </row>
    <row r="83" spans="1:24">
      <c r="A83" t="s">
        <v>1554</v>
      </c>
      <c r="B83">
        <v>30240</v>
      </c>
      <c r="C83">
        <v>170</v>
      </c>
      <c r="E83" t="s">
        <v>1604</v>
      </c>
      <c r="F83">
        <v>-33200</v>
      </c>
      <c r="G83">
        <v>-32734</v>
      </c>
      <c r="H83">
        <v>-33307</v>
      </c>
      <c r="I83">
        <v>-32672</v>
      </c>
      <c r="K83">
        <f t="shared" si="4"/>
        <v>35150</v>
      </c>
      <c r="L83">
        <f t="shared" si="5"/>
        <v>34684</v>
      </c>
      <c r="M83" s="10">
        <f t="shared" si="6"/>
        <v>34917</v>
      </c>
      <c r="N83" s="10">
        <f t="shared" si="7"/>
        <v>233</v>
      </c>
      <c r="X83" t="s">
        <v>2532</v>
      </c>
    </row>
    <row r="84" spans="1:24">
      <c r="A84" t="s">
        <v>1555</v>
      </c>
      <c r="B84">
        <v>30200</v>
      </c>
      <c r="C84">
        <v>1100</v>
      </c>
      <c r="E84" t="s">
        <v>1605</v>
      </c>
      <c r="F84">
        <v>-34275.5</v>
      </c>
      <c r="G84">
        <v>-31116</v>
      </c>
      <c r="H84">
        <v>-36310.5</v>
      </c>
      <c r="I84">
        <v>-28632</v>
      </c>
      <c r="K84">
        <f t="shared" si="4"/>
        <v>36225.5</v>
      </c>
      <c r="L84">
        <f t="shared" si="5"/>
        <v>33066</v>
      </c>
      <c r="M84" s="10">
        <f t="shared" si="6"/>
        <v>34645.75</v>
      </c>
      <c r="N84" s="10">
        <f t="shared" si="7"/>
        <v>1579.75</v>
      </c>
      <c r="X84" t="s">
        <v>2532</v>
      </c>
    </row>
    <row r="85" spans="1:24">
      <c r="A85" t="s">
        <v>1556</v>
      </c>
      <c r="B85">
        <v>29800</v>
      </c>
      <c r="C85">
        <v>340</v>
      </c>
      <c r="E85" t="s">
        <v>1606</v>
      </c>
      <c r="F85">
        <v>-33250.5</v>
      </c>
      <c r="G85">
        <v>-31792.5</v>
      </c>
      <c r="H85">
        <v>-33295.5</v>
      </c>
      <c r="I85">
        <v>-31159.5</v>
      </c>
      <c r="K85">
        <f t="shared" si="4"/>
        <v>35200.5</v>
      </c>
      <c r="L85">
        <f t="shared" si="5"/>
        <v>33742.5</v>
      </c>
      <c r="M85" s="10">
        <f t="shared" si="6"/>
        <v>34471.5</v>
      </c>
      <c r="N85" s="10">
        <f t="shared" si="7"/>
        <v>729</v>
      </c>
      <c r="X85" t="s">
        <v>2532</v>
      </c>
    </row>
    <row r="86" spans="1:24">
      <c r="A86" t="s">
        <v>1557</v>
      </c>
      <c r="B86">
        <v>29550</v>
      </c>
      <c r="C86">
        <v>350</v>
      </c>
      <c r="E86" t="s">
        <v>1607</v>
      </c>
      <c r="F86">
        <v>-32741.5</v>
      </c>
      <c r="G86">
        <v>-31232</v>
      </c>
      <c r="H86">
        <v>-33266.5</v>
      </c>
      <c r="I86">
        <v>-30862.5</v>
      </c>
      <c r="K86">
        <f t="shared" si="4"/>
        <v>34691.5</v>
      </c>
      <c r="L86">
        <f t="shared" si="5"/>
        <v>33182</v>
      </c>
      <c r="M86" s="10">
        <f t="shared" si="6"/>
        <v>33936.75</v>
      </c>
      <c r="N86" s="10">
        <f t="shared" si="7"/>
        <v>754.75</v>
      </c>
      <c r="X86" t="s">
        <v>2532</v>
      </c>
    </row>
    <row r="87" spans="1:24">
      <c r="A87" t="s">
        <v>1558</v>
      </c>
      <c r="B87">
        <v>29320</v>
      </c>
      <c r="C87">
        <v>150</v>
      </c>
      <c r="E87" t="s">
        <v>1608</v>
      </c>
      <c r="F87">
        <v>-32370.5</v>
      </c>
      <c r="G87">
        <v>-31195.5</v>
      </c>
      <c r="H87">
        <v>-32672</v>
      </c>
      <c r="I87">
        <v>-31116.5</v>
      </c>
      <c r="K87">
        <f t="shared" si="4"/>
        <v>34320.5</v>
      </c>
      <c r="L87">
        <f t="shared" si="5"/>
        <v>33145.5</v>
      </c>
      <c r="M87" s="10">
        <f t="shared" si="6"/>
        <v>33733</v>
      </c>
      <c r="N87" s="10">
        <f t="shared" si="7"/>
        <v>587.5</v>
      </c>
      <c r="X87" t="s">
        <v>2532</v>
      </c>
    </row>
    <row r="88" spans="1:24">
      <c r="A88" t="s">
        <v>1559</v>
      </c>
      <c r="B88">
        <v>29260</v>
      </c>
      <c r="C88">
        <v>140</v>
      </c>
      <c r="E88" t="s">
        <v>1609</v>
      </c>
      <c r="F88">
        <v>-32301.5</v>
      </c>
      <c r="G88">
        <v>-31184</v>
      </c>
      <c r="H88">
        <v>-32650.5</v>
      </c>
      <c r="I88">
        <v>-31075</v>
      </c>
      <c r="K88">
        <f t="shared" si="4"/>
        <v>34251.5</v>
      </c>
      <c r="L88">
        <f t="shared" si="5"/>
        <v>33134</v>
      </c>
      <c r="M88" s="10">
        <f t="shared" si="6"/>
        <v>33692.75</v>
      </c>
      <c r="N88" s="10">
        <f t="shared" si="7"/>
        <v>558.75</v>
      </c>
      <c r="X88" t="s">
        <v>2532</v>
      </c>
    </row>
    <row r="89" spans="1:24">
      <c r="A89" t="s">
        <v>1560</v>
      </c>
      <c r="B89">
        <v>28860</v>
      </c>
      <c r="C89">
        <v>160</v>
      </c>
      <c r="E89" t="s">
        <v>1610</v>
      </c>
      <c r="F89">
        <v>-32124</v>
      </c>
      <c r="G89">
        <v>-29598</v>
      </c>
      <c r="H89">
        <v>-32193.5</v>
      </c>
      <c r="I89">
        <v>-29561</v>
      </c>
      <c r="K89">
        <f t="shared" si="4"/>
        <v>34074</v>
      </c>
      <c r="L89">
        <f t="shared" si="5"/>
        <v>31548</v>
      </c>
      <c r="M89" s="10">
        <f t="shared" si="6"/>
        <v>32811</v>
      </c>
      <c r="N89" s="10">
        <f t="shared" si="7"/>
        <v>1263</v>
      </c>
      <c r="X89" t="s">
        <v>2532</v>
      </c>
    </row>
    <row r="90" spans="1:24">
      <c r="A90" t="s">
        <v>1561</v>
      </c>
      <c r="B90">
        <v>28700</v>
      </c>
      <c r="C90">
        <v>800</v>
      </c>
      <c r="E90" t="s">
        <v>1611</v>
      </c>
      <c r="F90">
        <v>-32238</v>
      </c>
      <c r="G90">
        <v>-28648</v>
      </c>
      <c r="H90">
        <v>-32749</v>
      </c>
      <c r="I90">
        <v>-28249</v>
      </c>
      <c r="K90">
        <f t="shared" si="4"/>
        <v>34188</v>
      </c>
      <c r="L90">
        <f t="shared" si="5"/>
        <v>30598</v>
      </c>
      <c r="M90" s="10">
        <f t="shared" si="6"/>
        <v>32393</v>
      </c>
      <c r="N90" s="10">
        <f t="shared" si="7"/>
        <v>1795</v>
      </c>
      <c r="X90" t="s">
        <v>2532</v>
      </c>
    </row>
    <row r="91" spans="1:24">
      <c r="A91" t="s">
        <v>1562</v>
      </c>
      <c r="B91">
        <v>28450</v>
      </c>
      <c r="C91">
        <v>180</v>
      </c>
      <c r="E91" t="s">
        <v>1612</v>
      </c>
      <c r="F91">
        <v>-30819.5</v>
      </c>
      <c r="G91">
        <v>-29553</v>
      </c>
      <c r="H91">
        <v>-30875.5</v>
      </c>
      <c r="I91">
        <v>-28604</v>
      </c>
      <c r="K91">
        <f t="shared" si="4"/>
        <v>32769.5</v>
      </c>
      <c r="L91">
        <f t="shared" si="5"/>
        <v>31503</v>
      </c>
      <c r="M91" s="10">
        <f t="shared" si="6"/>
        <v>32136.25</v>
      </c>
      <c r="N91" s="10">
        <f t="shared" si="7"/>
        <v>633.25</v>
      </c>
      <c r="X91" t="s">
        <v>2532</v>
      </c>
    </row>
    <row r="92" spans="1:24">
      <c r="A92" t="s">
        <v>1563</v>
      </c>
      <c r="B92">
        <v>28390</v>
      </c>
      <c r="C92">
        <v>150</v>
      </c>
      <c r="E92" t="s">
        <v>1613</v>
      </c>
      <c r="F92">
        <v>-30823</v>
      </c>
      <c r="G92">
        <v>-28664</v>
      </c>
      <c r="H92">
        <v>-30852</v>
      </c>
      <c r="I92">
        <v>-28609.5</v>
      </c>
      <c r="K92">
        <f t="shared" si="4"/>
        <v>32773</v>
      </c>
      <c r="L92">
        <f t="shared" si="5"/>
        <v>30614</v>
      </c>
      <c r="M92" s="10">
        <f t="shared" si="6"/>
        <v>31693.5</v>
      </c>
      <c r="N92" s="10">
        <f t="shared" si="7"/>
        <v>1079.5</v>
      </c>
      <c r="X92" t="s">
        <v>2532</v>
      </c>
    </row>
    <row r="93" spans="1:24">
      <c r="A93" t="s">
        <v>1564</v>
      </c>
      <c r="B93">
        <v>28160</v>
      </c>
      <c r="C93">
        <v>190</v>
      </c>
      <c r="E93" t="s">
        <v>1614</v>
      </c>
      <c r="F93">
        <v>-29954.5</v>
      </c>
      <c r="G93">
        <v>-28570.5</v>
      </c>
      <c r="H93">
        <v>-30835.5</v>
      </c>
      <c r="I93">
        <v>-28415.5</v>
      </c>
      <c r="K93">
        <f t="shared" si="4"/>
        <v>31904.5</v>
      </c>
      <c r="L93">
        <f t="shared" si="5"/>
        <v>30520.5</v>
      </c>
      <c r="M93" s="10">
        <f t="shared" si="6"/>
        <v>31212.5</v>
      </c>
      <c r="N93" s="10">
        <f t="shared" si="7"/>
        <v>692</v>
      </c>
      <c r="X93" t="s">
        <v>2532</v>
      </c>
    </row>
    <row r="94" spans="1:24">
      <c r="A94" t="s">
        <v>1565</v>
      </c>
      <c r="B94">
        <v>28140</v>
      </c>
      <c r="C94">
        <v>350</v>
      </c>
      <c r="E94" t="s">
        <v>1615</v>
      </c>
      <c r="F94">
        <v>-30474.5</v>
      </c>
      <c r="G94">
        <v>-28425</v>
      </c>
      <c r="H94">
        <v>-30871.5</v>
      </c>
      <c r="I94">
        <v>-28227.5</v>
      </c>
      <c r="K94">
        <f t="shared" si="4"/>
        <v>32424.5</v>
      </c>
      <c r="L94">
        <f t="shared" si="5"/>
        <v>30375</v>
      </c>
      <c r="M94" s="10">
        <f t="shared" si="6"/>
        <v>31399.75</v>
      </c>
      <c r="N94" s="10">
        <f t="shared" si="7"/>
        <v>1024.75</v>
      </c>
      <c r="X94" t="s">
        <v>2532</v>
      </c>
    </row>
    <row r="95" spans="1:24">
      <c r="A95" t="s">
        <v>1566</v>
      </c>
      <c r="B95">
        <v>27950</v>
      </c>
      <c r="C95">
        <v>300</v>
      </c>
      <c r="E95" t="s">
        <v>1616</v>
      </c>
      <c r="F95">
        <v>-29776.5</v>
      </c>
      <c r="G95">
        <v>-28313.5</v>
      </c>
      <c r="H95">
        <v>-30829.5</v>
      </c>
      <c r="I95">
        <v>-28211.5</v>
      </c>
      <c r="K95">
        <f t="shared" si="4"/>
        <v>31726.5</v>
      </c>
      <c r="L95">
        <f t="shared" si="5"/>
        <v>30263.5</v>
      </c>
      <c r="M95" s="10">
        <f t="shared" si="6"/>
        <v>30995</v>
      </c>
      <c r="N95" s="10">
        <f t="shared" si="7"/>
        <v>731.5</v>
      </c>
      <c r="X95" t="s">
        <v>2532</v>
      </c>
    </row>
    <row r="96" spans="1:24">
      <c r="A96" t="s">
        <v>1567</v>
      </c>
      <c r="B96">
        <v>27300</v>
      </c>
      <c r="C96">
        <v>300</v>
      </c>
      <c r="E96" t="s">
        <v>1617</v>
      </c>
      <c r="F96">
        <v>-29762.5</v>
      </c>
      <c r="G96">
        <v>-27946</v>
      </c>
      <c r="H96">
        <v>-29771.5</v>
      </c>
      <c r="I96">
        <v>-27925.5</v>
      </c>
      <c r="K96">
        <f t="shared" si="4"/>
        <v>31712.5</v>
      </c>
      <c r="L96">
        <f t="shared" si="5"/>
        <v>29896</v>
      </c>
      <c r="M96" s="10">
        <f t="shared" si="6"/>
        <v>30804.25</v>
      </c>
      <c r="N96" s="10">
        <f t="shared" si="7"/>
        <v>908.25</v>
      </c>
      <c r="X96" t="s">
        <v>2532</v>
      </c>
    </row>
    <row r="97" spans="1:24">
      <c r="A97" t="s">
        <v>923</v>
      </c>
      <c r="B97">
        <v>27300</v>
      </c>
      <c r="C97">
        <v>300</v>
      </c>
      <c r="E97" t="s">
        <v>1618</v>
      </c>
      <c r="F97">
        <v>-29762.5</v>
      </c>
      <c r="G97">
        <v>-27946</v>
      </c>
      <c r="H97">
        <v>-29771.5</v>
      </c>
      <c r="I97">
        <v>-27925.5</v>
      </c>
      <c r="K97">
        <f t="shared" si="4"/>
        <v>31712.5</v>
      </c>
      <c r="L97">
        <f t="shared" si="5"/>
        <v>29896</v>
      </c>
      <c r="M97" s="10">
        <f t="shared" si="6"/>
        <v>30804.25</v>
      </c>
      <c r="N97" s="10">
        <f t="shared" si="7"/>
        <v>908.25</v>
      </c>
      <c r="X97" t="s">
        <v>2532</v>
      </c>
    </row>
    <row r="98" spans="1:24">
      <c r="A98" t="s">
        <v>924</v>
      </c>
      <c r="B98">
        <v>27000</v>
      </c>
      <c r="C98">
        <v>100</v>
      </c>
      <c r="E98" t="s">
        <v>1619</v>
      </c>
      <c r="F98">
        <v>-28163</v>
      </c>
      <c r="G98">
        <v>-27951.5</v>
      </c>
      <c r="H98">
        <v>-28208</v>
      </c>
      <c r="I98">
        <v>-27943</v>
      </c>
      <c r="K98">
        <f t="shared" si="4"/>
        <v>30113</v>
      </c>
      <c r="L98">
        <f t="shared" si="5"/>
        <v>29901.5</v>
      </c>
      <c r="M98" s="10">
        <f t="shared" si="6"/>
        <v>30007.25</v>
      </c>
      <c r="N98" s="10">
        <f t="shared" si="7"/>
        <v>105.75</v>
      </c>
      <c r="X98" t="s">
        <v>2532</v>
      </c>
    </row>
    <row r="99" spans="1:24">
      <c r="A99" t="s">
        <v>925</v>
      </c>
      <c r="B99">
        <v>26990</v>
      </c>
      <c r="C99">
        <v>180</v>
      </c>
      <c r="E99" t="s">
        <v>1620</v>
      </c>
      <c r="F99">
        <v>-28175</v>
      </c>
      <c r="G99">
        <v>-27946.5</v>
      </c>
      <c r="H99">
        <v>-29746</v>
      </c>
      <c r="I99">
        <v>-27918.5</v>
      </c>
      <c r="K99">
        <f t="shared" si="4"/>
        <v>30125</v>
      </c>
      <c r="L99">
        <f t="shared" si="5"/>
        <v>29896.5</v>
      </c>
      <c r="M99" s="10">
        <f t="shared" si="6"/>
        <v>30010.75</v>
      </c>
      <c r="N99" s="10">
        <f t="shared" si="7"/>
        <v>114.25</v>
      </c>
      <c r="X99" t="s">
        <v>2532</v>
      </c>
    </row>
    <row r="100" spans="1:24">
      <c r="A100" t="s">
        <v>926</v>
      </c>
      <c r="B100">
        <v>26900</v>
      </c>
      <c r="C100">
        <v>400</v>
      </c>
      <c r="E100" t="s">
        <v>1621</v>
      </c>
      <c r="F100">
        <v>-29746</v>
      </c>
      <c r="G100">
        <v>-27790</v>
      </c>
      <c r="H100">
        <v>-29769</v>
      </c>
      <c r="I100">
        <v>-27223</v>
      </c>
      <c r="K100">
        <f t="shared" si="4"/>
        <v>31696</v>
      </c>
      <c r="L100">
        <f t="shared" si="5"/>
        <v>29740</v>
      </c>
      <c r="M100" s="10">
        <f t="shared" si="6"/>
        <v>30718</v>
      </c>
      <c r="N100" s="10">
        <f t="shared" si="7"/>
        <v>978</v>
      </c>
      <c r="X100" t="s">
        <v>2532</v>
      </c>
    </row>
    <row r="101" spans="1:24">
      <c r="A101" t="s">
        <v>927</v>
      </c>
      <c r="B101">
        <v>26730</v>
      </c>
      <c r="C101">
        <v>200</v>
      </c>
      <c r="E101" t="s">
        <v>1622</v>
      </c>
      <c r="F101">
        <v>-28173.5</v>
      </c>
      <c r="G101">
        <v>-27803.5</v>
      </c>
      <c r="H101">
        <v>-28210</v>
      </c>
      <c r="I101">
        <v>-27776.5</v>
      </c>
      <c r="K101">
        <f t="shared" si="4"/>
        <v>30123.5</v>
      </c>
      <c r="L101">
        <f t="shared" si="5"/>
        <v>29753.5</v>
      </c>
      <c r="M101" s="10">
        <f t="shared" si="6"/>
        <v>29938.5</v>
      </c>
      <c r="N101" s="10">
        <f t="shared" si="7"/>
        <v>185</v>
      </c>
      <c r="X101" t="s">
        <v>2532</v>
      </c>
    </row>
    <row r="102" spans="1:24">
      <c r="A102" t="s">
        <v>928</v>
      </c>
      <c r="B102">
        <v>26680</v>
      </c>
      <c r="C102">
        <v>130</v>
      </c>
      <c r="E102" t="s">
        <v>1623</v>
      </c>
      <c r="F102">
        <v>-28155</v>
      </c>
      <c r="G102">
        <v>-27799.5</v>
      </c>
      <c r="H102">
        <v>-28195</v>
      </c>
      <c r="I102">
        <v>-27780.5</v>
      </c>
      <c r="K102">
        <f t="shared" si="4"/>
        <v>30105</v>
      </c>
      <c r="L102">
        <f t="shared" si="5"/>
        <v>29749.5</v>
      </c>
      <c r="M102" s="10">
        <f t="shared" si="6"/>
        <v>29927.25</v>
      </c>
      <c r="N102" s="10">
        <f t="shared" si="7"/>
        <v>177.75</v>
      </c>
      <c r="X102" t="s">
        <v>2532</v>
      </c>
    </row>
    <row r="103" spans="1:24">
      <c r="A103" t="s">
        <v>929</v>
      </c>
      <c r="B103">
        <v>26570</v>
      </c>
      <c r="C103">
        <v>120</v>
      </c>
      <c r="E103" t="s">
        <v>1624</v>
      </c>
      <c r="F103">
        <v>-27944.5</v>
      </c>
      <c r="G103">
        <v>-27792</v>
      </c>
      <c r="H103">
        <v>-28187</v>
      </c>
      <c r="I103">
        <v>-27327</v>
      </c>
      <c r="K103">
        <f t="shared" si="4"/>
        <v>29894.5</v>
      </c>
      <c r="L103">
        <f t="shared" si="5"/>
        <v>29742</v>
      </c>
      <c r="M103" s="10">
        <f t="shared" si="6"/>
        <v>29818.25</v>
      </c>
      <c r="N103" s="10">
        <f t="shared" si="7"/>
        <v>76.25</v>
      </c>
      <c r="X103" t="s">
        <v>2532</v>
      </c>
    </row>
    <row r="104" spans="1:24">
      <c r="A104" t="s">
        <v>930</v>
      </c>
      <c r="B104">
        <v>26440</v>
      </c>
      <c r="C104">
        <v>250</v>
      </c>
      <c r="E104" t="s">
        <v>1625</v>
      </c>
      <c r="F104">
        <v>-27953.5</v>
      </c>
      <c r="G104">
        <v>-27319.5</v>
      </c>
      <c r="H104">
        <v>-28185</v>
      </c>
      <c r="I104">
        <v>-27218.5</v>
      </c>
      <c r="K104">
        <f t="shared" si="4"/>
        <v>29903.5</v>
      </c>
      <c r="L104">
        <f t="shared" si="5"/>
        <v>29269.5</v>
      </c>
      <c r="M104" s="10">
        <f t="shared" si="6"/>
        <v>29586.5</v>
      </c>
      <c r="N104" s="10">
        <f t="shared" si="7"/>
        <v>317</v>
      </c>
      <c r="X104" t="s">
        <v>2532</v>
      </c>
    </row>
    <row r="105" spans="1:24">
      <c r="A105" t="s">
        <v>931</v>
      </c>
      <c r="B105">
        <v>26430</v>
      </c>
      <c r="C105">
        <v>180</v>
      </c>
      <c r="E105" t="s">
        <v>1626</v>
      </c>
      <c r="F105">
        <v>-27935</v>
      </c>
      <c r="G105">
        <v>-27336.5</v>
      </c>
      <c r="H105">
        <v>-28175</v>
      </c>
      <c r="I105">
        <v>-27221.5</v>
      </c>
      <c r="K105">
        <f t="shared" si="4"/>
        <v>29885</v>
      </c>
      <c r="L105">
        <f t="shared" si="5"/>
        <v>29286.5</v>
      </c>
      <c r="M105" s="10">
        <f t="shared" si="6"/>
        <v>29585.75</v>
      </c>
      <c r="N105" s="10">
        <f t="shared" si="7"/>
        <v>299.25</v>
      </c>
      <c r="X105" t="s">
        <v>2532</v>
      </c>
    </row>
    <row r="106" spans="1:24">
      <c r="A106" t="s">
        <v>932</v>
      </c>
      <c r="B106">
        <v>26160</v>
      </c>
      <c r="C106">
        <v>110</v>
      </c>
      <c r="E106" t="s">
        <v>1627</v>
      </c>
      <c r="F106">
        <v>-27903</v>
      </c>
      <c r="G106">
        <v>-27227</v>
      </c>
      <c r="H106">
        <v>-27914.5</v>
      </c>
      <c r="I106">
        <v>-27218.5</v>
      </c>
      <c r="K106">
        <f t="shared" si="4"/>
        <v>29853</v>
      </c>
      <c r="L106">
        <f t="shared" si="5"/>
        <v>29177</v>
      </c>
      <c r="M106" s="10">
        <f t="shared" si="6"/>
        <v>29515</v>
      </c>
      <c r="N106" s="10">
        <f t="shared" si="7"/>
        <v>338</v>
      </c>
      <c r="X106" t="s">
        <v>2532</v>
      </c>
    </row>
    <row r="107" spans="1:24">
      <c r="A107" t="s">
        <v>933</v>
      </c>
      <c r="B107">
        <v>26100</v>
      </c>
      <c r="C107">
        <v>300</v>
      </c>
      <c r="E107" t="s">
        <v>1628</v>
      </c>
      <c r="F107">
        <v>-27894.5</v>
      </c>
      <c r="G107">
        <v>-27222</v>
      </c>
      <c r="H107">
        <v>-27925</v>
      </c>
      <c r="I107">
        <v>-27207.5</v>
      </c>
      <c r="K107">
        <f t="shared" si="4"/>
        <v>29844.5</v>
      </c>
      <c r="L107">
        <f t="shared" si="5"/>
        <v>29172</v>
      </c>
      <c r="M107" s="10">
        <f t="shared" si="6"/>
        <v>29508.25</v>
      </c>
      <c r="N107" s="10">
        <f t="shared" si="7"/>
        <v>336.25</v>
      </c>
      <c r="X107" t="s">
        <v>2532</v>
      </c>
    </row>
    <row r="108" spans="1:24">
      <c r="A108" t="s">
        <v>934</v>
      </c>
      <c r="B108">
        <v>26000</v>
      </c>
      <c r="C108">
        <v>100</v>
      </c>
      <c r="E108" t="s">
        <v>1629</v>
      </c>
      <c r="F108">
        <v>-27770</v>
      </c>
      <c r="G108">
        <v>-27222.5</v>
      </c>
      <c r="H108">
        <v>-27890</v>
      </c>
      <c r="I108">
        <v>-27210.5</v>
      </c>
      <c r="K108">
        <f t="shared" si="4"/>
        <v>29720</v>
      </c>
      <c r="L108">
        <f t="shared" si="5"/>
        <v>29172.5</v>
      </c>
      <c r="M108" s="10">
        <f t="shared" si="6"/>
        <v>29446.25</v>
      </c>
      <c r="N108" s="10">
        <f t="shared" si="7"/>
        <v>273.75</v>
      </c>
      <c r="X108" t="s">
        <v>2532</v>
      </c>
    </row>
    <row r="109" spans="1:24">
      <c r="A109" t="s">
        <v>935</v>
      </c>
      <c r="B109">
        <v>25550</v>
      </c>
      <c r="C109">
        <v>110</v>
      </c>
      <c r="E109" t="s">
        <v>1630</v>
      </c>
      <c r="F109">
        <v>-27535</v>
      </c>
      <c r="G109">
        <v>-27115</v>
      </c>
      <c r="H109">
        <v>-27762</v>
      </c>
      <c r="I109">
        <v>-27104</v>
      </c>
      <c r="K109">
        <f t="shared" si="4"/>
        <v>29485</v>
      </c>
      <c r="L109">
        <f t="shared" si="5"/>
        <v>29065</v>
      </c>
      <c r="M109" s="10">
        <f t="shared" si="6"/>
        <v>29275</v>
      </c>
      <c r="N109" s="10">
        <f t="shared" si="7"/>
        <v>210</v>
      </c>
      <c r="X109" t="s">
        <v>2532</v>
      </c>
    </row>
    <row r="110" spans="1:24">
      <c r="A110" t="s">
        <v>936</v>
      </c>
      <c r="B110">
        <v>25320</v>
      </c>
      <c r="C110">
        <v>130</v>
      </c>
      <c r="E110" t="s">
        <v>1631</v>
      </c>
      <c r="F110">
        <v>-27260</v>
      </c>
      <c r="G110">
        <v>-26881.5</v>
      </c>
      <c r="H110">
        <v>-27510.5</v>
      </c>
      <c r="I110">
        <v>-26830.5</v>
      </c>
      <c r="K110">
        <f t="shared" si="4"/>
        <v>29210</v>
      </c>
      <c r="L110">
        <f t="shared" si="5"/>
        <v>28831.5</v>
      </c>
      <c r="M110" s="10">
        <f t="shared" si="6"/>
        <v>29020.75</v>
      </c>
      <c r="N110" s="10">
        <f t="shared" si="7"/>
        <v>189.25</v>
      </c>
      <c r="X110" t="s">
        <v>2532</v>
      </c>
    </row>
    <row r="111" spans="1:24">
      <c r="A111" t="s">
        <v>937</v>
      </c>
      <c r="B111">
        <v>25150</v>
      </c>
      <c r="C111">
        <v>500</v>
      </c>
      <c r="E111" t="s">
        <v>1632</v>
      </c>
      <c r="F111">
        <v>-27728</v>
      </c>
      <c r="G111">
        <v>-26772.5</v>
      </c>
      <c r="H111">
        <v>-27897</v>
      </c>
      <c r="I111">
        <v>-25755</v>
      </c>
      <c r="K111">
        <f t="shared" si="4"/>
        <v>29678</v>
      </c>
      <c r="L111">
        <f t="shared" si="5"/>
        <v>28722.5</v>
      </c>
      <c r="M111" s="10">
        <f t="shared" si="6"/>
        <v>29200.25</v>
      </c>
      <c r="N111" s="10">
        <f t="shared" si="7"/>
        <v>477.75</v>
      </c>
      <c r="X111" t="s">
        <v>2532</v>
      </c>
    </row>
    <row r="112" spans="1:24">
      <c r="A112" t="s">
        <v>938</v>
      </c>
      <c r="B112">
        <v>25040</v>
      </c>
      <c r="C112">
        <v>120</v>
      </c>
      <c r="E112" t="s">
        <v>1633</v>
      </c>
      <c r="F112">
        <v>-27101.5</v>
      </c>
      <c r="G112">
        <v>-26834</v>
      </c>
      <c r="H112">
        <v>-27181.5</v>
      </c>
      <c r="I112">
        <v>-26814.5</v>
      </c>
      <c r="K112">
        <f t="shared" si="4"/>
        <v>29051.5</v>
      </c>
      <c r="L112">
        <f t="shared" si="5"/>
        <v>28784</v>
      </c>
      <c r="M112" s="10">
        <f t="shared" si="6"/>
        <v>28917.75</v>
      </c>
      <c r="N112" s="10">
        <f t="shared" si="7"/>
        <v>133.75</v>
      </c>
      <c r="X112" t="s">
        <v>2532</v>
      </c>
    </row>
    <row r="113" spans="1:24">
      <c r="A113" t="s">
        <v>939</v>
      </c>
      <c r="B113">
        <v>24880</v>
      </c>
      <c r="C113">
        <v>110</v>
      </c>
      <c r="E113" t="s">
        <v>1634</v>
      </c>
      <c r="F113">
        <v>-27099.5</v>
      </c>
      <c r="G113">
        <v>-26801.5</v>
      </c>
      <c r="H113">
        <v>-27172.5</v>
      </c>
      <c r="I113">
        <v>-26794</v>
      </c>
      <c r="K113">
        <f t="shared" si="4"/>
        <v>29049.5</v>
      </c>
      <c r="L113">
        <f t="shared" si="5"/>
        <v>28751.5</v>
      </c>
      <c r="M113" s="10">
        <f t="shared" si="6"/>
        <v>28900.5</v>
      </c>
      <c r="N113" s="10">
        <f t="shared" si="7"/>
        <v>149</v>
      </c>
      <c r="X113" t="s">
        <v>2532</v>
      </c>
    </row>
    <row r="114" spans="1:24">
      <c r="A114" t="s">
        <v>940</v>
      </c>
      <c r="B114">
        <v>24860</v>
      </c>
      <c r="C114">
        <v>100</v>
      </c>
      <c r="E114" t="s">
        <v>1635</v>
      </c>
      <c r="F114">
        <v>-27099</v>
      </c>
      <c r="G114">
        <v>-26799</v>
      </c>
      <c r="H114">
        <v>-27170</v>
      </c>
      <c r="I114">
        <v>-26792.5</v>
      </c>
      <c r="K114">
        <f t="shared" si="4"/>
        <v>29049</v>
      </c>
      <c r="L114">
        <f t="shared" si="5"/>
        <v>28749</v>
      </c>
      <c r="M114" s="10">
        <f t="shared" si="6"/>
        <v>28899</v>
      </c>
      <c r="N114" s="10">
        <f t="shared" si="7"/>
        <v>150</v>
      </c>
      <c r="X114" t="s">
        <v>2532</v>
      </c>
    </row>
    <row r="115" spans="1:24">
      <c r="A115" t="s">
        <v>941</v>
      </c>
      <c r="B115">
        <v>24830</v>
      </c>
      <c r="C115">
        <v>210</v>
      </c>
      <c r="E115" t="s">
        <v>1636</v>
      </c>
      <c r="F115">
        <v>-27160.5</v>
      </c>
      <c r="G115">
        <v>-26785.5</v>
      </c>
      <c r="H115">
        <v>-27191.5</v>
      </c>
      <c r="I115">
        <v>-26545</v>
      </c>
      <c r="K115">
        <f t="shared" si="4"/>
        <v>29110.5</v>
      </c>
      <c r="L115">
        <f t="shared" si="5"/>
        <v>28735.5</v>
      </c>
      <c r="M115" s="10">
        <f t="shared" si="6"/>
        <v>28923</v>
      </c>
      <c r="N115" s="10">
        <f t="shared" si="7"/>
        <v>187.5</v>
      </c>
      <c r="X115" t="s">
        <v>2532</v>
      </c>
    </row>
    <row r="116" spans="1:24">
      <c r="A116" t="s">
        <v>942</v>
      </c>
      <c r="B116">
        <v>24700</v>
      </c>
      <c r="C116">
        <v>100</v>
      </c>
      <c r="E116" t="s">
        <v>1637</v>
      </c>
      <c r="F116">
        <v>-27091.5</v>
      </c>
      <c r="G116">
        <v>-26588</v>
      </c>
      <c r="H116">
        <v>-27169.5</v>
      </c>
      <c r="I116">
        <v>-26550.5</v>
      </c>
      <c r="K116">
        <f t="shared" si="4"/>
        <v>29041.5</v>
      </c>
      <c r="L116">
        <f t="shared" si="5"/>
        <v>28538</v>
      </c>
      <c r="M116" s="10">
        <f t="shared" si="6"/>
        <v>28789.75</v>
      </c>
      <c r="N116" s="10">
        <f t="shared" si="7"/>
        <v>251.75</v>
      </c>
      <c r="X116" t="s">
        <v>2532</v>
      </c>
    </row>
    <row r="117" spans="1:24">
      <c r="A117" t="s">
        <v>943</v>
      </c>
      <c r="B117">
        <v>24670</v>
      </c>
      <c r="C117">
        <v>110</v>
      </c>
      <c r="E117" t="s">
        <v>1638</v>
      </c>
      <c r="F117">
        <v>-26835</v>
      </c>
      <c r="G117">
        <v>-26568</v>
      </c>
      <c r="H117">
        <v>-27164.5</v>
      </c>
      <c r="I117">
        <v>-26534.5</v>
      </c>
      <c r="K117">
        <f t="shared" si="4"/>
        <v>28785</v>
      </c>
      <c r="L117">
        <f t="shared" si="5"/>
        <v>28518</v>
      </c>
      <c r="M117" s="10">
        <f t="shared" si="6"/>
        <v>28651.5</v>
      </c>
      <c r="N117" s="10">
        <f t="shared" si="7"/>
        <v>133.5</v>
      </c>
      <c r="X117" t="s">
        <v>2532</v>
      </c>
    </row>
    <row r="118" spans="1:24">
      <c r="A118" t="s">
        <v>944</v>
      </c>
      <c r="B118">
        <v>24640</v>
      </c>
      <c r="C118">
        <v>150</v>
      </c>
      <c r="E118" t="s">
        <v>1639</v>
      </c>
      <c r="F118">
        <v>-26828.5</v>
      </c>
      <c r="G118">
        <v>-26544</v>
      </c>
      <c r="H118">
        <v>-27173.5</v>
      </c>
      <c r="I118">
        <v>-25769</v>
      </c>
      <c r="K118">
        <f t="shared" si="4"/>
        <v>28778.5</v>
      </c>
      <c r="L118">
        <f t="shared" si="5"/>
        <v>28494</v>
      </c>
      <c r="M118" s="10">
        <f t="shared" si="6"/>
        <v>28636.25</v>
      </c>
      <c r="N118" s="10">
        <f t="shared" si="7"/>
        <v>142.25</v>
      </c>
      <c r="X118" t="s">
        <v>2532</v>
      </c>
    </row>
    <row r="119" spans="1:24">
      <c r="A119" t="s">
        <v>945</v>
      </c>
      <c r="B119">
        <v>24580</v>
      </c>
      <c r="C119">
        <v>355</v>
      </c>
      <c r="E119" t="s">
        <v>1640</v>
      </c>
      <c r="F119">
        <v>-27098</v>
      </c>
      <c r="G119">
        <v>-25756.5</v>
      </c>
      <c r="H119">
        <v>-27176</v>
      </c>
      <c r="I119">
        <v>-25743.5</v>
      </c>
      <c r="K119">
        <f t="shared" si="4"/>
        <v>29048</v>
      </c>
      <c r="L119">
        <f t="shared" si="5"/>
        <v>27706.5</v>
      </c>
      <c r="M119" s="10">
        <f t="shared" si="6"/>
        <v>28377.25</v>
      </c>
      <c r="N119" s="10">
        <f t="shared" si="7"/>
        <v>670.75</v>
      </c>
      <c r="X119" t="s">
        <v>2532</v>
      </c>
    </row>
    <row r="120" spans="1:24">
      <c r="A120" t="s">
        <v>946</v>
      </c>
      <c r="B120">
        <v>24000</v>
      </c>
      <c r="C120">
        <v>100</v>
      </c>
      <c r="E120" t="s">
        <v>1641</v>
      </c>
      <c r="F120">
        <v>-26477.5</v>
      </c>
      <c r="G120">
        <v>-25642</v>
      </c>
      <c r="H120">
        <v>-26485</v>
      </c>
      <c r="I120">
        <v>-25637</v>
      </c>
      <c r="K120">
        <f t="shared" si="4"/>
        <v>28427.5</v>
      </c>
      <c r="L120">
        <f t="shared" si="5"/>
        <v>27592</v>
      </c>
      <c r="M120" s="10">
        <f t="shared" si="6"/>
        <v>28009.75</v>
      </c>
      <c r="N120" s="10">
        <f t="shared" si="7"/>
        <v>417.75</v>
      </c>
      <c r="X120" t="s">
        <v>2532</v>
      </c>
    </row>
    <row r="121" spans="1:24">
      <c r="A121" t="s">
        <v>947</v>
      </c>
      <c r="B121">
        <v>24000</v>
      </c>
      <c r="C121">
        <v>100</v>
      </c>
      <c r="E121" t="s">
        <v>1642</v>
      </c>
      <c r="F121">
        <v>-26477.5</v>
      </c>
      <c r="G121">
        <v>-25642</v>
      </c>
      <c r="H121">
        <v>-26485</v>
      </c>
      <c r="I121">
        <v>-25637</v>
      </c>
      <c r="K121">
        <f t="shared" si="4"/>
        <v>28427.5</v>
      </c>
      <c r="L121">
        <f t="shared" si="5"/>
        <v>27592</v>
      </c>
      <c r="M121" s="10">
        <f t="shared" si="6"/>
        <v>28009.75</v>
      </c>
      <c r="N121" s="10">
        <f t="shared" si="7"/>
        <v>417.75</v>
      </c>
      <c r="X121" t="s">
        <v>2532</v>
      </c>
    </row>
    <row r="122" spans="1:24">
      <c r="A122" t="s">
        <v>948</v>
      </c>
      <c r="B122">
        <v>23700</v>
      </c>
      <c r="C122">
        <v>140</v>
      </c>
      <c r="E122" t="s">
        <v>1643</v>
      </c>
      <c r="F122">
        <v>-26024.5</v>
      </c>
      <c r="G122">
        <v>-25401</v>
      </c>
      <c r="H122">
        <v>-26465.5</v>
      </c>
      <c r="I122">
        <v>-25209.5</v>
      </c>
      <c r="K122">
        <f t="shared" si="4"/>
        <v>27974.5</v>
      </c>
      <c r="L122">
        <f t="shared" si="5"/>
        <v>27351</v>
      </c>
      <c r="M122" s="10">
        <f t="shared" si="6"/>
        <v>27662.75</v>
      </c>
      <c r="N122" s="10">
        <f t="shared" si="7"/>
        <v>311.75</v>
      </c>
      <c r="X122" t="s">
        <v>2532</v>
      </c>
    </row>
    <row r="123" spans="1:24">
      <c r="A123" t="s">
        <v>949</v>
      </c>
      <c r="B123">
        <v>23500</v>
      </c>
      <c r="C123">
        <v>190</v>
      </c>
      <c r="E123" t="s">
        <v>1644</v>
      </c>
      <c r="F123">
        <v>-25724.5</v>
      </c>
      <c r="G123">
        <v>-25218</v>
      </c>
      <c r="H123">
        <v>-26028.5</v>
      </c>
      <c r="I123">
        <v>-25192.5</v>
      </c>
      <c r="K123">
        <f t="shared" si="4"/>
        <v>27674.5</v>
      </c>
      <c r="L123">
        <f t="shared" si="5"/>
        <v>27168</v>
      </c>
      <c r="M123" s="10">
        <f t="shared" si="6"/>
        <v>27421.25</v>
      </c>
      <c r="N123" s="10">
        <f t="shared" si="7"/>
        <v>253.25</v>
      </c>
      <c r="X123" t="s">
        <v>2532</v>
      </c>
    </row>
    <row r="124" spans="1:24">
      <c r="A124" t="s">
        <v>950</v>
      </c>
      <c r="B124">
        <v>23470</v>
      </c>
      <c r="C124">
        <v>150</v>
      </c>
      <c r="E124" t="s">
        <v>1645</v>
      </c>
      <c r="F124">
        <v>-25719.5</v>
      </c>
      <c r="G124">
        <v>-25226.5</v>
      </c>
      <c r="H124">
        <v>-25845</v>
      </c>
      <c r="I124">
        <v>-25199</v>
      </c>
      <c r="K124">
        <f t="shared" si="4"/>
        <v>27669.5</v>
      </c>
      <c r="L124">
        <f t="shared" si="5"/>
        <v>27176.5</v>
      </c>
      <c r="M124" s="10">
        <f t="shared" si="6"/>
        <v>27423</v>
      </c>
      <c r="N124" s="10">
        <f t="shared" si="7"/>
        <v>246.5</v>
      </c>
      <c r="X124" t="s">
        <v>2532</v>
      </c>
    </row>
    <row r="125" spans="1:24">
      <c r="A125" t="s">
        <v>951</v>
      </c>
      <c r="B125">
        <v>23270</v>
      </c>
      <c r="C125">
        <v>180</v>
      </c>
      <c r="E125" t="s">
        <v>1646</v>
      </c>
      <c r="F125">
        <v>-25705.5</v>
      </c>
      <c r="G125">
        <v>-25205</v>
      </c>
      <c r="H125">
        <v>-25716.5</v>
      </c>
      <c r="I125">
        <v>-25189</v>
      </c>
      <c r="K125">
        <f t="shared" si="4"/>
        <v>27655.5</v>
      </c>
      <c r="L125">
        <f t="shared" si="5"/>
        <v>27155</v>
      </c>
      <c r="M125" s="10">
        <f t="shared" si="6"/>
        <v>27405.25</v>
      </c>
      <c r="N125" s="10">
        <f t="shared" si="7"/>
        <v>250.25</v>
      </c>
      <c r="X125" t="s">
        <v>2532</v>
      </c>
    </row>
    <row r="126" spans="1:24">
      <c r="A126" t="s">
        <v>952</v>
      </c>
      <c r="B126">
        <v>23270</v>
      </c>
      <c r="C126">
        <v>100</v>
      </c>
      <c r="E126" t="s">
        <v>1647</v>
      </c>
      <c r="F126">
        <v>-25703</v>
      </c>
      <c r="G126">
        <v>-25208</v>
      </c>
      <c r="H126">
        <v>-25706.5</v>
      </c>
      <c r="I126">
        <v>-25199</v>
      </c>
      <c r="K126">
        <f t="shared" si="4"/>
        <v>27653</v>
      </c>
      <c r="L126">
        <f t="shared" si="5"/>
        <v>27158</v>
      </c>
      <c r="M126" s="10">
        <f t="shared" si="6"/>
        <v>27405.5</v>
      </c>
      <c r="N126" s="10">
        <f t="shared" si="7"/>
        <v>247.5</v>
      </c>
      <c r="X126" t="s">
        <v>2532</v>
      </c>
    </row>
    <row r="127" spans="1:24">
      <c r="A127" t="s">
        <v>953</v>
      </c>
      <c r="B127">
        <v>23000</v>
      </c>
      <c r="C127">
        <v>170</v>
      </c>
      <c r="E127" t="s">
        <v>1648</v>
      </c>
      <c r="F127">
        <v>-25692.5</v>
      </c>
      <c r="G127">
        <v>-24741.5</v>
      </c>
      <c r="H127">
        <v>-25703</v>
      </c>
      <c r="I127">
        <v>-24717</v>
      </c>
      <c r="K127">
        <f t="shared" si="4"/>
        <v>27642.5</v>
      </c>
      <c r="L127">
        <f t="shared" si="5"/>
        <v>26691.5</v>
      </c>
      <c r="M127" s="10">
        <f t="shared" si="6"/>
        <v>27167</v>
      </c>
      <c r="N127" s="10">
        <f t="shared" si="7"/>
        <v>475.5</v>
      </c>
      <c r="X127" t="s">
        <v>2532</v>
      </c>
    </row>
    <row r="128" spans="1:24">
      <c r="A128" t="s">
        <v>954</v>
      </c>
      <c r="B128">
        <v>21690</v>
      </c>
      <c r="C128">
        <v>90</v>
      </c>
      <c r="E128" t="s">
        <v>1649</v>
      </c>
      <c r="F128">
        <v>-24084.5</v>
      </c>
      <c r="G128">
        <v>-23910.5</v>
      </c>
      <c r="H128">
        <v>-24111</v>
      </c>
      <c r="I128">
        <v>-23636</v>
      </c>
      <c r="K128">
        <f t="shared" si="4"/>
        <v>26034.5</v>
      </c>
      <c r="L128">
        <f t="shared" si="5"/>
        <v>25860.5</v>
      </c>
      <c r="M128" s="10">
        <f t="shared" si="6"/>
        <v>25947.5</v>
      </c>
      <c r="N128" s="10">
        <f t="shared" si="7"/>
        <v>87</v>
      </c>
      <c r="X128" t="s">
        <v>2532</v>
      </c>
    </row>
    <row r="129" spans="1:24">
      <c r="A129" t="s">
        <v>955</v>
      </c>
      <c r="B129">
        <v>21660</v>
      </c>
      <c r="C129">
        <v>160</v>
      </c>
      <c r="E129" t="s">
        <v>1650</v>
      </c>
      <c r="F129">
        <v>-24097.5</v>
      </c>
      <c r="G129">
        <v>-23683</v>
      </c>
      <c r="H129">
        <v>-24507</v>
      </c>
      <c r="I129">
        <v>-23512.5</v>
      </c>
      <c r="K129">
        <f t="shared" si="4"/>
        <v>26047.5</v>
      </c>
      <c r="L129">
        <f t="shared" si="5"/>
        <v>25633</v>
      </c>
      <c r="M129" s="10">
        <f t="shared" si="6"/>
        <v>25840.25</v>
      </c>
      <c r="N129" s="10">
        <f t="shared" si="7"/>
        <v>207.25</v>
      </c>
      <c r="X129" t="s">
        <v>2532</v>
      </c>
    </row>
    <row r="130" spans="1:24">
      <c r="A130" t="s">
        <v>956</v>
      </c>
      <c r="B130">
        <v>21660</v>
      </c>
      <c r="C130">
        <v>90</v>
      </c>
      <c r="E130" t="s">
        <v>1651</v>
      </c>
      <c r="F130">
        <v>-24093</v>
      </c>
      <c r="G130">
        <v>-23878.5</v>
      </c>
      <c r="H130">
        <v>-24101.5</v>
      </c>
      <c r="I130">
        <v>-23637</v>
      </c>
      <c r="K130">
        <f t="shared" si="4"/>
        <v>26043</v>
      </c>
      <c r="L130">
        <f t="shared" si="5"/>
        <v>25828.5</v>
      </c>
      <c r="M130" s="10">
        <f t="shared" si="6"/>
        <v>25935.75</v>
      </c>
      <c r="N130" s="10">
        <f t="shared" si="7"/>
        <v>107.25</v>
      </c>
      <c r="X130" t="s">
        <v>2532</v>
      </c>
    </row>
    <row r="131" spans="1:24">
      <c r="A131" t="s">
        <v>957</v>
      </c>
      <c r="B131">
        <v>21560</v>
      </c>
      <c r="C131">
        <v>90</v>
      </c>
      <c r="E131" t="s">
        <v>1652</v>
      </c>
      <c r="F131">
        <v>-23921</v>
      </c>
      <c r="G131">
        <v>-23669.5</v>
      </c>
      <c r="H131">
        <v>-24081.5</v>
      </c>
      <c r="I131">
        <v>-23569.5</v>
      </c>
      <c r="K131">
        <f t="shared" si="4"/>
        <v>25871</v>
      </c>
      <c r="L131">
        <f t="shared" si="5"/>
        <v>25619.5</v>
      </c>
      <c r="M131" s="10">
        <f t="shared" si="6"/>
        <v>25745.25</v>
      </c>
      <c r="N131" s="10">
        <f t="shared" si="7"/>
        <v>125.75</v>
      </c>
      <c r="X131" t="s">
        <v>2532</v>
      </c>
    </row>
    <row r="132" spans="1:24">
      <c r="A132" t="s">
        <v>958</v>
      </c>
      <c r="B132">
        <v>21400</v>
      </c>
      <c r="C132">
        <v>100</v>
      </c>
      <c r="E132" t="s">
        <v>1653</v>
      </c>
      <c r="F132">
        <v>-23878.5</v>
      </c>
      <c r="G132">
        <v>-23518.5</v>
      </c>
      <c r="H132">
        <v>-23909.5</v>
      </c>
      <c r="I132">
        <v>-23141</v>
      </c>
      <c r="K132">
        <f t="shared" ref="K132:K153" si="8">-1*(F132-1950)</f>
        <v>25828.5</v>
      </c>
      <c r="L132">
        <f t="shared" ref="L132:L154" si="9">-1*(G132-1950)</f>
        <v>25468.5</v>
      </c>
      <c r="M132" s="10">
        <f t="shared" ref="M132:M154" si="10">(K132+L132)/2</f>
        <v>25648.5</v>
      </c>
      <c r="N132" s="10">
        <f t="shared" ref="N132:N154" si="11">M132-L132</f>
        <v>180</v>
      </c>
      <c r="X132" t="s">
        <v>2532</v>
      </c>
    </row>
    <row r="133" spans="1:24">
      <c r="A133" t="s">
        <v>959</v>
      </c>
      <c r="B133">
        <v>21300</v>
      </c>
      <c r="C133">
        <v>80</v>
      </c>
      <c r="E133" t="s">
        <v>1654</v>
      </c>
      <c r="F133">
        <v>-23593.5</v>
      </c>
      <c r="G133">
        <v>-23159.5</v>
      </c>
      <c r="H133">
        <v>-23854.5</v>
      </c>
      <c r="I133">
        <v>-23109.5</v>
      </c>
      <c r="K133">
        <f t="shared" si="8"/>
        <v>25543.5</v>
      </c>
      <c r="L133">
        <f t="shared" si="9"/>
        <v>25109.5</v>
      </c>
      <c r="M133" s="10">
        <f t="shared" si="10"/>
        <v>25326.5</v>
      </c>
      <c r="N133" s="10">
        <f t="shared" si="11"/>
        <v>217</v>
      </c>
      <c r="X133" t="s">
        <v>2532</v>
      </c>
    </row>
    <row r="134" spans="1:24">
      <c r="A134" t="s">
        <v>960</v>
      </c>
      <c r="B134">
        <v>21160</v>
      </c>
      <c r="C134">
        <v>90</v>
      </c>
      <c r="E134" t="s">
        <v>1655</v>
      </c>
      <c r="F134">
        <v>-23495</v>
      </c>
      <c r="G134">
        <v>-23115</v>
      </c>
      <c r="H134">
        <v>-23555.5</v>
      </c>
      <c r="I134">
        <v>-23080</v>
      </c>
      <c r="K134">
        <f t="shared" si="8"/>
        <v>25445</v>
      </c>
      <c r="L134">
        <f t="shared" si="9"/>
        <v>25065</v>
      </c>
      <c r="M134" s="10">
        <f t="shared" si="10"/>
        <v>25255</v>
      </c>
      <c r="N134" s="10">
        <f t="shared" si="11"/>
        <v>190</v>
      </c>
      <c r="X134" t="s">
        <v>2532</v>
      </c>
    </row>
    <row r="135" spans="1:24">
      <c r="A135" t="s">
        <v>961</v>
      </c>
      <c r="B135">
        <v>21090</v>
      </c>
      <c r="C135">
        <v>90</v>
      </c>
      <c r="E135" t="s">
        <v>1656</v>
      </c>
      <c r="F135">
        <v>-23479.5</v>
      </c>
      <c r="G135">
        <v>-23084</v>
      </c>
      <c r="H135">
        <v>-23525.5</v>
      </c>
      <c r="I135">
        <v>-23042.5</v>
      </c>
      <c r="K135">
        <f t="shared" si="8"/>
        <v>25429.5</v>
      </c>
      <c r="L135">
        <f t="shared" si="9"/>
        <v>25034</v>
      </c>
      <c r="M135" s="10">
        <f t="shared" si="10"/>
        <v>25231.75</v>
      </c>
      <c r="N135" s="10">
        <f t="shared" si="11"/>
        <v>197.75</v>
      </c>
      <c r="X135" t="s">
        <v>2532</v>
      </c>
    </row>
    <row r="136" spans="1:24">
      <c r="A136" t="s">
        <v>962</v>
      </c>
      <c r="B136">
        <v>21010</v>
      </c>
      <c r="C136">
        <v>80</v>
      </c>
      <c r="E136" t="s">
        <v>1657</v>
      </c>
      <c r="F136">
        <v>-23449.5</v>
      </c>
      <c r="G136">
        <v>-23005.5</v>
      </c>
      <c r="H136">
        <v>-23485.5</v>
      </c>
      <c r="I136">
        <v>-22941</v>
      </c>
      <c r="K136">
        <f t="shared" si="8"/>
        <v>25399.5</v>
      </c>
      <c r="L136">
        <f t="shared" si="9"/>
        <v>24955.5</v>
      </c>
      <c r="M136" s="10">
        <f t="shared" si="10"/>
        <v>25177.5</v>
      </c>
      <c r="N136" s="10">
        <f t="shared" si="11"/>
        <v>222</v>
      </c>
      <c r="X136" t="s">
        <v>2532</v>
      </c>
    </row>
    <row r="137" spans="1:24">
      <c r="A137" t="s">
        <v>963</v>
      </c>
      <c r="B137">
        <v>20800</v>
      </c>
      <c r="C137">
        <v>200</v>
      </c>
      <c r="E137" t="s">
        <v>1658</v>
      </c>
      <c r="F137">
        <v>-23103</v>
      </c>
      <c r="G137">
        <v>-22716</v>
      </c>
      <c r="H137">
        <v>-23505</v>
      </c>
      <c r="I137">
        <v>-22560</v>
      </c>
      <c r="K137">
        <f t="shared" si="8"/>
        <v>25053</v>
      </c>
      <c r="L137">
        <f t="shared" si="9"/>
        <v>24666</v>
      </c>
      <c r="M137" s="10">
        <f t="shared" si="10"/>
        <v>24859.5</v>
      </c>
      <c r="N137" s="10">
        <f t="shared" si="11"/>
        <v>193.5</v>
      </c>
      <c r="X137" t="s">
        <v>2532</v>
      </c>
    </row>
    <row r="138" spans="1:24">
      <c r="A138" t="s">
        <v>964</v>
      </c>
      <c r="B138">
        <v>20480</v>
      </c>
      <c r="C138">
        <v>90</v>
      </c>
      <c r="E138" t="s">
        <v>1659</v>
      </c>
      <c r="F138">
        <v>-22831</v>
      </c>
      <c r="G138">
        <v>-22562</v>
      </c>
      <c r="H138">
        <v>-23049.5</v>
      </c>
      <c r="I138">
        <v>-22051</v>
      </c>
      <c r="K138">
        <f t="shared" si="8"/>
        <v>24781</v>
      </c>
      <c r="L138">
        <f t="shared" si="9"/>
        <v>24512</v>
      </c>
      <c r="M138" s="10">
        <f t="shared" si="10"/>
        <v>24646.5</v>
      </c>
      <c r="N138" s="10">
        <f t="shared" si="11"/>
        <v>134.5</v>
      </c>
      <c r="X138" t="s">
        <v>2532</v>
      </c>
    </row>
    <row r="139" spans="1:24">
      <c r="A139" t="s">
        <v>965</v>
      </c>
      <c r="B139">
        <v>20400</v>
      </c>
      <c r="C139">
        <v>200</v>
      </c>
      <c r="E139" t="s">
        <v>1660</v>
      </c>
      <c r="F139">
        <v>-22814.5</v>
      </c>
      <c r="G139">
        <v>-22034</v>
      </c>
      <c r="H139">
        <v>-23054</v>
      </c>
      <c r="I139">
        <v>-21990.5</v>
      </c>
      <c r="K139">
        <f t="shared" si="8"/>
        <v>24764.5</v>
      </c>
      <c r="L139">
        <f t="shared" si="9"/>
        <v>23984</v>
      </c>
      <c r="M139" s="10">
        <f t="shared" si="10"/>
        <v>24374.25</v>
      </c>
      <c r="N139" s="10">
        <f t="shared" si="11"/>
        <v>390.25</v>
      </c>
      <c r="X139" t="s">
        <v>2532</v>
      </c>
    </row>
    <row r="140" spans="1:24">
      <c r="A140" t="s">
        <v>966</v>
      </c>
      <c r="B140">
        <v>20370</v>
      </c>
      <c r="C140">
        <v>100</v>
      </c>
      <c r="E140" t="s">
        <v>1661</v>
      </c>
      <c r="F140">
        <v>-22633.5</v>
      </c>
      <c r="G140">
        <v>-22055</v>
      </c>
      <c r="H140">
        <v>-22827</v>
      </c>
      <c r="I140">
        <v>-22012.5</v>
      </c>
      <c r="K140">
        <f t="shared" si="8"/>
        <v>24583.5</v>
      </c>
      <c r="L140">
        <f t="shared" si="9"/>
        <v>24005</v>
      </c>
      <c r="M140" s="10">
        <f t="shared" si="10"/>
        <v>24294.25</v>
      </c>
      <c r="N140" s="10">
        <f t="shared" si="11"/>
        <v>289.25</v>
      </c>
      <c r="X140" t="s">
        <v>2532</v>
      </c>
    </row>
    <row r="141" spans="1:24">
      <c r="A141" t="s">
        <v>967</v>
      </c>
      <c r="B141">
        <v>20290</v>
      </c>
      <c r="C141">
        <v>80</v>
      </c>
      <c r="E141" t="s">
        <v>1662</v>
      </c>
      <c r="F141">
        <v>-22548</v>
      </c>
      <c r="G141">
        <v>-22044.5</v>
      </c>
      <c r="H141">
        <v>-22615</v>
      </c>
      <c r="I141">
        <v>-22009.5</v>
      </c>
      <c r="K141">
        <f t="shared" si="8"/>
        <v>24498</v>
      </c>
      <c r="L141">
        <f t="shared" si="9"/>
        <v>23994.5</v>
      </c>
      <c r="M141" s="10">
        <f t="shared" si="10"/>
        <v>24246.25</v>
      </c>
      <c r="N141" s="10">
        <f t="shared" si="11"/>
        <v>251.75</v>
      </c>
      <c r="X141" t="s">
        <v>2532</v>
      </c>
    </row>
    <row r="142" spans="1:24">
      <c r="A142" t="s">
        <v>968</v>
      </c>
      <c r="B142">
        <v>20170</v>
      </c>
      <c r="C142">
        <v>80</v>
      </c>
      <c r="E142" t="s">
        <v>1663</v>
      </c>
      <c r="F142">
        <v>-22439.5</v>
      </c>
      <c r="G142">
        <v>-21997</v>
      </c>
      <c r="H142">
        <v>-22518</v>
      </c>
      <c r="I142">
        <v>-21984</v>
      </c>
      <c r="K142">
        <f t="shared" si="8"/>
        <v>24389.5</v>
      </c>
      <c r="L142">
        <f t="shared" si="9"/>
        <v>23947</v>
      </c>
      <c r="M142" s="10">
        <f t="shared" si="10"/>
        <v>24168.25</v>
      </c>
      <c r="N142" s="10">
        <f t="shared" si="11"/>
        <v>221.25</v>
      </c>
      <c r="X142" t="s">
        <v>2532</v>
      </c>
    </row>
    <row r="143" spans="1:24">
      <c r="A143" t="s">
        <v>969</v>
      </c>
      <c r="B143">
        <v>19940</v>
      </c>
      <c r="C143">
        <v>320</v>
      </c>
      <c r="E143" t="s">
        <v>1664</v>
      </c>
      <c r="F143">
        <v>-22338.5</v>
      </c>
      <c r="G143">
        <v>-21490.5</v>
      </c>
      <c r="H143">
        <v>-22822</v>
      </c>
      <c r="I143">
        <v>-21394</v>
      </c>
      <c r="K143">
        <f t="shared" si="8"/>
        <v>24288.5</v>
      </c>
      <c r="L143">
        <f t="shared" si="9"/>
        <v>23440.5</v>
      </c>
      <c r="M143" s="10">
        <f t="shared" si="10"/>
        <v>23864.5</v>
      </c>
      <c r="N143" s="10">
        <f t="shared" si="11"/>
        <v>424</v>
      </c>
      <c r="X143" t="s">
        <v>2532</v>
      </c>
    </row>
    <row r="144" spans="1:24">
      <c r="A144" t="s">
        <v>970</v>
      </c>
      <c r="B144">
        <v>19905</v>
      </c>
      <c r="C144">
        <v>75</v>
      </c>
      <c r="E144" t="s">
        <v>1665</v>
      </c>
      <c r="F144">
        <v>-21988.5</v>
      </c>
      <c r="G144">
        <v>-21637.5</v>
      </c>
      <c r="H144">
        <v>-22277.5</v>
      </c>
      <c r="I144">
        <v>-21540.5</v>
      </c>
      <c r="K144">
        <f t="shared" si="8"/>
        <v>23938.5</v>
      </c>
      <c r="L144">
        <f t="shared" si="9"/>
        <v>23587.5</v>
      </c>
      <c r="M144" s="10">
        <f t="shared" si="10"/>
        <v>23763</v>
      </c>
      <c r="N144" s="10">
        <f t="shared" si="11"/>
        <v>175.5</v>
      </c>
      <c r="X144" t="s">
        <v>2532</v>
      </c>
    </row>
    <row r="145" spans="1:24">
      <c r="A145" t="s">
        <v>971</v>
      </c>
      <c r="B145">
        <v>19500</v>
      </c>
      <c r="C145">
        <v>120</v>
      </c>
      <c r="E145" t="s">
        <v>1666</v>
      </c>
      <c r="F145">
        <v>-21585.5</v>
      </c>
      <c r="G145">
        <v>-21176.5</v>
      </c>
      <c r="H145">
        <v>-21863.5</v>
      </c>
      <c r="I145">
        <v>-21105.5</v>
      </c>
      <c r="K145">
        <f t="shared" si="8"/>
        <v>23535.5</v>
      </c>
      <c r="L145">
        <f t="shared" si="9"/>
        <v>23126.5</v>
      </c>
      <c r="M145" s="10">
        <f t="shared" si="10"/>
        <v>23331</v>
      </c>
      <c r="N145" s="10">
        <f t="shared" si="11"/>
        <v>204.5</v>
      </c>
      <c r="X145" t="s">
        <v>2532</v>
      </c>
    </row>
    <row r="146" spans="1:24">
      <c r="A146" t="s">
        <v>972</v>
      </c>
      <c r="B146">
        <v>19500</v>
      </c>
      <c r="C146">
        <v>90</v>
      </c>
      <c r="E146" t="s">
        <v>1667</v>
      </c>
      <c r="F146">
        <v>-21530</v>
      </c>
      <c r="G146">
        <v>-21395.5</v>
      </c>
      <c r="H146">
        <v>-21779</v>
      </c>
      <c r="I146">
        <v>-21114.5</v>
      </c>
      <c r="K146">
        <f t="shared" si="8"/>
        <v>23480</v>
      </c>
      <c r="L146">
        <f t="shared" si="9"/>
        <v>23345.5</v>
      </c>
      <c r="M146" s="10">
        <f t="shared" si="10"/>
        <v>23412.75</v>
      </c>
      <c r="N146" s="10">
        <f t="shared" si="11"/>
        <v>67.25</v>
      </c>
      <c r="X146" t="s">
        <v>2532</v>
      </c>
    </row>
    <row r="147" spans="1:24">
      <c r="A147" t="s">
        <v>973</v>
      </c>
      <c r="B147">
        <v>19140</v>
      </c>
      <c r="C147">
        <v>205</v>
      </c>
      <c r="E147" t="s">
        <v>1668</v>
      </c>
      <c r="F147">
        <v>-21390.5</v>
      </c>
      <c r="G147">
        <v>-20844</v>
      </c>
      <c r="H147">
        <v>-21422.5</v>
      </c>
      <c r="I147">
        <v>-20611</v>
      </c>
      <c r="K147">
        <f t="shared" si="8"/>
        <v>23340.5</v>
      </c>
      <c r="L147">
        <f t="shared" si="9"/>
        <v>22794</v>
      </c>
      <c r="M147" s="10">
        <f t="shared" si="10"/>
        <v>23067.25</v>
      </c>
      <c r="N147" s="10">
        <f t="shared" si="11"/>
        <v>273.25</v>
      </c>
      <c r="X147" t="s">
        <v>2532</v>
      </c>
    </row>
    <row r="148" spans="1:24">
      <c r="A148" t="s">
        <v>974</v>
      </c>
      <c r="B148">
        <v>19020</v>
      </c>
      <c r="C148">
        <v>80</v>
      </c>
      <c r="E148" t="s">
        <v>1669</v>
      </c>
      <c r="F148">
        <v>-21358</v>
      </c>
      <c r="G148">
        <v>-20834.5</v>
      </c>
      <c r="H148">
        <v>-21371.5</v>
      </c>
      <c r="I148">
        <v>-20654</v>
      </c>
      <c r="K148">
        <f t="shared" si="8"/>
        <v>23308</v>
      </c>
      <c r="L148">
        <f t="shared" si="9"/>
        <v>22784.5</v>
      </c>
      <c r="M148" s="10">
        <f t="shared" si="10"/>
        <v>23046.25</v>
      </c>
      <c r="N148" s="10">
        <f t="shared" si="11"/>
        <v>261.75</v>
      </c>
      <c r="X148" t="s">
        <v>2532</v>
      </c>
    </row>
    <row r="149" spans="1:24">
      <c r="A149" t="s">
        <v>975</v>
      </c>
      <c r="B149">
        <v>19000</v>
      </c>
      <c r="C149">
        <v>75</v>
      </c>
      <c r="E149" t="s">
        <v>1670</v>
      </c>
      <c r="F149">
        <v>-21353</v>
      </c>
      <c r="G149">
        <v>-20829.5</v>
      </c>
      <c r="H149">
        <v>-21366.5</v>
      </c>
      <c r="I149">
        <v>-20649.5</v>
      </c>
      <c r="K149">
        <f t="shared" si="8"/>
        <v>23303</v>
      </c>
      <c r="L149">
        <f t="shared" si="9"/>
        <v>22779.5</v>
      </c>
      <c r="M149" s="10">
        <f t="shared" si="10"/>
        <v>23041.25</v>
      </c>
      <c r="N149" s="10">
        <f t="shared" si="11"/>
        <v>261.75</v>
      </c>
      <c r="X149" t="s">
        <v>2532</v>
      </c>
    </row>
    <row r="150" spans="1:24">
      <c r="A150" t="s">
        <v>976</v>
      </c>
      <c r="B150">
        <v>18840</v>
      </c>
      <c r="C150">
        <v>110</v>
      </c>
      <c r="E150" t="s">
        <v>1671</v>
      </c>
      <c r="F150">
        <v>-21321</v>
      </c>
      <c r="G150">
        <v>-20586.5</v>
      </c>
      <c r="H150">
        <v>-21353</v>
      </c>
      <c r="I150">
        <v>-20562.5</v>
      </c>
      <c r="K150">
        <f t="shared" si="8"/>
        <v>23271</v>
      </c>
      <c r="L150">
        <f t="shared" si="9"/>
        <v>22536.5</v>
      </c>
      <c r="M150" s="10">
        <f t="shared" si="10"/>
        <v>22903.75</v>
      </c>
      <c r="N150" s="10">
        <f t="shared" si="11"/>
        <v>367.25</v>
      </c>
      <c r="X150" t="s">
        <v>2532</v>
      </c>
    </row>
    <row r="151" spans="1:24">
      <c r="A151" t="s">
        <v>977</v>
      </c>
      <c r="B151">
        <v>18160</v>
      </c>
      <c r="C151">
        <v>100</v>
      </c>
      <c r="E151" t="s">
        <v>1672</v>
      </c>
      <c r="F151">
        <v>-20491.5</v>
      </c>
      <c r="G151">
        <v>-19774.5</v>
      </c>
      <c r="H151">
        <v>-20522.5</v>
      </c>
      <c r="I151">
        <v>-19636.5</v>
      </c>
      <c r="K151">
        <f t="shared" si="8"/>
        <v>22441.5</v>
      </c>
      <c r="L151">
        <f t="shared" si="9"/>
        <v>21724.5</v>
      </c>
      <c r="M151" s="10">
        <f t="shared" si="10"/>
        <v>22083</v>
      </c>
      <c r="N151" s="10">
        <f t="shared" si="11"/>
        <v>358.5</v>
      </c>
      <c r="X151" t="s">
        <v>2532</v>
      </c>
    </row>
    <row r="152" spans="1:24">
      <c r="A152" t="s">
        <v>978</v>
      </c>
      <c r="B152">
        <v>18030</v>
      </c>
      <c r="C152">
        <v>70</v>
      </c>
      <c r="E152" t="s">
        <v>1673</v>
      </c>
      <c r="F152">
        <v>-19833.5</v>
      </c>
      <c r="G152">
        <v>-19665</v>
      </c>
      <c r="H152">
        <v>-20224</v>
      </c>
      <c r="I152">
        <v>-19574</v>
      </c>
      <c r="K152">
        <f t="shared" si="8"/>
        <v>21783.5</v>
      </c>
      <c r="L152">
        <f t="shared" si="9"/>
        <v>21615</v>
      </c>
      <c r="M152" s="10">
        <f t="shared" si="10"/>
        <v>21699.25</v>
      </c>
      <c r="N152" s="10">
        <f t="shared" si="11"/>
        <v>84.25</v>
      </c>
      <c r="X152" t="s">
        <v>2532</v>
      </c>
    </row>
    <row r="153" spans="1:24">
      <c r="A153" t="s">
        <v>979</v>
      </c>
      <c r="B153">
        <v>17990</v>
      </c>
      <c r="C153">
        <v>100</v>
      </c>
      <c r="E153" t="s">
        <v>1674</v>
      </c>
      <c r="F153">
        <v>-19814.5</v>
      </c>
      <c r="G153">
        <v>-19604.5</v>
      </c>
      <c r="H153">
        <v>-20241</v>
      </c>
      <c r="I153">
        <v>-19505</v>
      </c>
      <c r="K153">
        <f t="shared" si="8"/>
        <v>21764.5</v>
      </c>
      <c r="L153">
        <f t="shared" si="9"/>
        <v>21554.5</v>
      </c>
      <c r="M153" s="10">
        <f t="shared" si="10"/>
        <v>21659.5</v>
      </c>
      <c r="N153" s="10">
        <f t="shared" si="11"/>
        <v>105</v>
      </c>
      <c r="X153" t="s">
        <v>2532</v>
      </c>
    </row>
    <row r="154" spans="1:24">
      <c r="A154" t="s">
        <v>980</v>
      </c>
      <c r="B154">
        <v>17920</v>
      </c>
      <c r="C154">
        <v>110</v>
      </c>
      <c r="E154" t="s">
        <v>1675</v>
      </c>
      <c r="F154">
        <v>-19770</v>
      </c>
      <c r="G154">
        <v>-19551</v>
      </c>
      <c r="H154">
        <v>-19896</v>
      </c>
      <c r="I154">
        <v>-19441</v>
      </c>
      <c r="K154">
        <f>-1*(F154-1950)</f>
        <v>21720</v>
      </c>
      <c r="L154">
        <f t="shared" si="9"/>
        <v>21501</v>
      </c>
      <c r="M154" s="10">
        <f t="shared" si="10"/>
        <v>21610.5</v>
      </c>
      <c r="N154" s="10">
        <f t="shared" si="11"/>
        <v>109.5</v>
      </c>
      <c r="X154" t="s">
        <v>2532</v>
      </c>
    </row>
    <row r="155" spans="1:24">
      <c r="A155" t="s">
        <v>981</v>
      </c>
      <c r="B155">
        <v>17710</v>
      </c>
      <c r="C155">
        <v>140</v>
      </c>
      <c r="E155" t="s">
        <v>1676</v>
      </c>
      <c r="F155">
        <v>-19606</v>
      </c>
      <c r="G155">
        <v>-19025</v>
      </c>
      <c r="H155">
        <v>-19782.5</v>
      </c>
      <c r="I155">
        <v>-18992</v>
      </c>
      <c r="K155">
        <f t="shared" ref="K155:K196" si="12">-1*(F155-1950)</f>
        <v>21556</v>
      </c>
      <c r="L155">
        <f t="shared" ref="L155:L197" si="13">-1*(G155-1950)</f>
        <v>20975</v>
      </c>
      <c r="M155" s="10">
        <f t="shared" ref="M155:M196" si="14">(K155+L155)/2</f>
        <v>21265.5</v>
      </c>
      <c r="N155" s="10">
        <f t="shared" ref="N155:N197" si="15">M155-L155</f>
        <v>290.5</v>
      </c>
      <c r="X155" t="s">
        <v>2532</v>
      </c>
    </row>
    <row r="156" spans="1:24">
      <c r="A156" t="s">
        <v>982</v>
      </c>
      <c r="B156">
        <v>17640</v>
      </c>
      <c r="C156">
        <v>130</v>
      </c>
      <c r="E156" t="s">
        <v>1677</v>
      </c>
      <c r="F156">
        <v>-19522</v>
      </c>
      <c r="G156">
        <v>-19014.5</v>
      </c>
      <c r="H156">
        <v>-19696</v>
      </c>
      <c r="I156">
        <v>-18700</v>
      </c>
      <c r="K156">
        <f t="shared" si="12"/>
        <v>21472</v>
      </c>
      <c r="L156">
        <f t="shared" si="13"/>
        <v>20964.5</v>
      </c>
      <c r="M156" s="10">
        <f t="shared" si="14"/>
        <v>21218.25</v>
      </c>
      <c r="N156" s="10">
        <f t="shared" si="15"/>
        <v>253.75</v>
      </c>
      <c r="X156" t="s">
        <v>2532</v>
      </c>
    </row>
    <row r="157" spans="1:24">
      <c r="A157" t="s">
        <v>983</v>
      </c>
      <c r="B157">
        <v>17640</v>
      </c>
      <c r="C157">
        <v>65</v>
      </c>
      <c r="E157" t="s">
        <v>1678</v>
      </c>
      <c r="F157">
        <v>-19484</v>
      </c>
      <c r="G157">
        <v>-19028.5</v>
      </c>
      <c r="H157">
        <v>-19529.5</v>
      </c>
      <c r="I157">
        <v>-19010.5</v>
      </c>
      <c r="K157">
        <f t="shared" si="12"/>
        <v>21434</v>
      </c>
      <c r="L157">
        <f t="shared" si="13"/>
        <v>20978.5</v>
      </c>
      <c r="M157" s="10">
        <f t="shared" si="14"/>
        <v>21206.25</v>
      </c>
      <c r="N157" s="10">
        <f t="shared" si="15"/>
        <v>227.75</v>
      </c>
      <c r="X157" t="s">
        <v>2532</v>
      </c>
    </row>
    <row r="158" spans="1:24">
      <c r="A158" t="s">
        <v>984</v>
      </c>
      <c r="B158">
        <v>17470</v>
      </c>
      <c r="C158">
        <v>80</v>
      </c>
      <c r="E158" t="s">
        <v>1679</v>
      </c>
      <c r="F158">
        <v>-19430</v>
      </c>
      <c r="G158">
        <v>-18834.5</v>
      </c>
      <c r="H158">
        <v>-19449.5</v>
      </c>
      <c r="I158">
        <v>-18676</v>
      </c>
      <c r="K158">
        <f t="shared" si="12"/>
        <v>21380</v>
      </c>
      <c r="L158">
        <f t="shared" si="13"/>
        <v>20784.5</v>
      </c>
      <c r="M158" s="10">
        <f t="shared" si="14"/>
        <v>21082.25</v>
      </c>
      <c r="N158" s="10">
        <f t="shared" si="15"/>
        <v>297.75</v>
      </c>
      <c r="X158" t="s">
        <v>2532</v>
      </c>
    </row>
    <row r="159" spans="1:24">
      <c r="A159" t="s">
        <v>985</v>
      </c>
      <c r="B159">
        <v>16820</v>
      </c>
      <c r="C159">
        <v>90</v>
      </c>
      <c r="E159" t="s">
        <v>1680</v>
      </c>
      <c r="F159">
        <v>-18424.5</v>
      </c>
      <c r="G159">
        <v>-18169.5</v>
      </c>
      <c r="H159">
        <v>-18580</v>
      </c>
      <c r="I159">
        <v>-18088.5</v>
      </c>
      <c r="K159">
        <f t="shared" si="12"/>
        <v>20374.5</v>
      </c>
      <c r="L159">
        <f t="shared" si="13"/>
        <v>20119.5</v>
      </c>
      <c r="M159" s="10">
        <f t="shared" si="14"/>
        <v>20247</v>
      </c>
      <c r="N159" s="10">
        <f t="shared" si="15"/>
        <v>127.5</v>
      </c>
      <c r="X159" t="s">
        <v>2532</v>
      </c>
    </row>
    <row r="160" spans="1:24">
      <c r="A160" t="s">
        <v>986</v>
      </c>
      <c r="B160">
        <v>16680</v>
      </c>
      <c r="C160">
        <v>80</v>
      </c>
      <c r="E160" t="s">
        <v>1681</v>
      </c>
      <c r="F160">
        <v>-18297</v>
      </c>
      <c r="G160">
        <v>-18078</v>
      </c>
      <c r="H160">
        <v>-18362.5</v>
      </c>
      <c r="I160">
        <v>-17960</v>
      </c>
      <c r="K160">
        <f t="shared" si="12"/>
        <v>20247</v>
      </c>
      <c r="L160">
        <f t="shared" si="13"/>
        <v>20028</v>
      </c>
      <c r="M160" s="10">
        <f t="shared" si="14"/>
        <v>20137.5</v>
      </c>
      <c r="N160" s="10">
        <f t="shared" si="15"/>
        <v>109.5</v>
      </c>
      <c r="X160" t="s">
        <v>2532</v>
      </c>
    </row>
    <row r="161" spans="1:24">
      <c r="A161" t="s">
        <v>987</v>
      </c>
      <c r="B161">
        <v>16405</v>
      </c>
      <c r="C161">
        <v>65</v>
      </c>
      <c r="E161" t="s">
        <v>1682</v>
      </c>
      <c r="F161">
        <v>-17904.5</v>
      </c>
      <c r="G161">
        <v>-17527</v>
      </c>
      <c r="H161">
        <v>-18023</v>
      </c>
      <c r="I161">
        <v>-17476</v>
      </c>
      <c r="K161">
        <f t="shared" si="12"/>
        <v>19854.5</v>
      </c>
      <c r="L161">
        <f t="shared" si="13"/>
        <v>19477</v>
      </c>
      <c r="M161" s="10">
        <f t="shared" si="14"/>
        <v>19665.75</v>
      </c>
      <c r="N161" s="10">
        <f t="shared" si="15"/>
        <v>188.75</v>
      </c>
      <c r="X161" t="s">
        <v>2532</v>
      </c>
    </row>
    <row r="162" spans="1:24">
      <c r="A162" t="s">
        <v>988</v>
      </c>
      <c r="B162">
        <v>16370</v>
      </c>
      <c r="C162">
        <v>80</v>
      </c>
      <c r="E162" t="s">
        <v>1683</v>
      </c>
      <c r="F162">
        <v>-17869.5</v>
      </c>
      <c r="G162">
        <v>-17508.5</v>
      </c>
      <c r="H162">
        <v>-17995</v>
      </c>
      <c r="I162">
        <v>-17411.5</v>
      </c>
      <c r="K162">
        <f t="shared" si="12"/>
        <v>19819.5</v>
      </c>
      <c r="L162">
        <f t="shared" si="13"/>
        <v>19458.5</v>
      </c>
      <c r="M162" s="10">
        <f t="shared" si="14"/>
        <v>19639</v>
      </c>
      <c r="N162" s="10">
        <f t="shared" si="15"/>
        <v>180.5</v>
      </c>
      <c r="X162" t="s">
        <v>2532</v>
      </c>
    </row>
    <row r="163" spans="1:24">
      <c r="A163" t="s">
        <v>989</v>
      </c>
      <c r="B163">
        <v>16340</v>
      </c>
      <c r="C163">
        <v>60</v>
      </c>
      <c r="E163" t="s">
        <v>1684</v>
      </c>
      <c r="F163">
        <v>-17830</v>
      </c>
      <c r="G163">
        <v>-17501</v>
      </c>
      <c r="H163">
        <v>-17904.5</v>
      </c>
      <c r="I163">
        <v>-17394</v>
      </c>
      <c r="K163">
        <f t="shared" si="12"/>
        <v>19780</v>
      </c>
      <c r="L163">
        <f t="shared" si="13"/>
        <v>19451</v>
      </c>
      <c r="M163" s="10">
        <f t="shared" si="14"/>
        <v>19615.5</v>
      </c>
      <c r="N163" s="10">
        <f t="shared" si="15"/>
        <v>164.5</v>
      </c>
      <c r="X163" t="s">
        <v>2532</v>
      </c>
    </row>
    <row r="164" spans="1:24">
      <c r="A164" t="s">
        <v>990</v>
      </c>
      <c r="B164">
        <v>15850</v>
      </c>
      <c r="C164">
        <v>80</v>
      </c>
      <c r="E164" t="s">
        <v>1685</v>
      </c>
      <c r="F164">
        <v>-17207</v>
      </c>
      <c r="G164">
        <v>-16934.5</v>
      </c>
      <c r="H164">
        <v>-17415.5</v>
      </c>
      <c r="I164">
        <v>-16824.5</v>
      </c>
      <c r="K164">
        <f t="shared" si="12"/>
        <v>19157</v>
      </c>
      <c r="L164">
        <f t="shared" si="13"/>
        <v>18884.5</v>
      </c>
      <c r="M164" s="10">
        <f t="shared" si="14"/>
        <v>19020.75</v>
      </c>
      <c r="N164" s="10">
        <f t="shared" si="15"/>
        <v>136.25</v>
      </c>
      <c r="X164" t="s">
        <v>2532</v>
      </c>
    </row>
    <row r="165" spans="1:24">
      <c r="A165" t="s">
        <v>991</v>
      </c>
      <c r="B165">
        <v>15515</v>
      </c>
      <c r="C165">
        <v>65</v>
      </c>
      <c r="E165" t="s">
        <v>1686</v>
      </c>
      <c r="F165">
        <v>-16809</v>
      </c>
      <c r="G165">
        <v>-16708</v>
      </c>
      <c r="H165">
        <v>-16904.5</v>
      </c>
      <c r="I165">
        <v>-16675</v>
      </c>
      <c r="K165">
        <f t="shared" si="12"/>
        <v>18759</v>
      </c>
      <c r="L165">
        <f t="shared" si="13"/>
        <v>18658</v>
      </c>
      <c r="M165" s="10">
        <f t="shared" si="14"/>
        <v>18708.5</v>
      </c>
      <c r="N165" s="10">
        <f t="shared" si="15"/>
        <v>50.5</v>
      </c>
      <c r="X165" t="s">
        <v>2532</v>
      </c>
    </row>
    <row r="166" spans="1:24">
      <c r="A166" t="s">
        <v>992</v>
      </c>
      <c r="B166">
        <v>15460</v>
      </c>
      <c r="C166">
        <v>200</v>
      </c>
      <c r="E166" t="s">
        <v>1687</v>
      </c>
      <c r="F166">
        <v>-16930.5</v>
      </c>
      <c r="G166">
        <v>-16258</v>
      </c>
      <c r="H166">
        <v>-17045.5</v>
      </c>
      <c r="I166">
        <v>-16070.5</v>
      </c>
      <c r="K166">
        <f t="shared" si="12"/>
        <v>18880.5</v>
      </c>
      <c r="L166">
        <f t="shared" si="13"/>
        <v>18208</v>
      </c>
      <c r="M166" s="10">
        <f t="shared" si="14"/>
        <v>18544.25</v>
      </c>
      <c r="N166" s="10">
        <f t="shared" si="15"/>
        <v>336.25</v>
      </c>
      <c r="X166" t="s">
        <v>2532</v>
      </c>
    </row>
    <row r="167" spans="1:24">
      <c r="A167" t="s">
        <v>993</v>
      </c>
      <c r="B167">
        <v>15370</v>
      </c>
      <c r="C167">
        <v>80</v>
      </c>
      <c r="E167" t="s">
        <v>1688</v>
      </c>
      <c r="F167">
        <v>-16727</v>
      </c>
      <c r="G167">
        <v>-16572</v>
      </c>
      <c r="H167">
        <v>-16795.5</v>
      </c>
      <c r="I167">
        <v>-16174</v>
      </c>
      <c r="K167">
        <f t="shared" si="12"/>
        <v>18677</v>
      </c>
      <c r="L167">
        <f t="shared" si="13"/>
        <v>18522</v>
      </c>
      <c r="M167" s="10">
        <f t="shared" si="14"/>
        <v>18599.5</v>
      </c>
      <c r="N167" s="10">
        <f t="shared" si="15"/>
        <v>77.5</v>
      </c>
      <c r="X167" t="s">
        <v>2532</v>
      </c>
    </row>
    <row r="168" spans="1:24">
      <c r="A168" t="s">
        <v>994</v>
      </c>
      <c r="B168">
        <v>15130</v>
      </c>
      <c r="C168">
        <v>90</v>
      </c>
      <c r="E168" t="s">
        <v>1689</v>
      </c>
      <c r="F168">
        <v>-16543</v>
      </c>
      <c r="G168">
        <v>-16087</v>
      </c>
      <c r="H168">
        <v>-16653</v>
      </c>
      <c r="I168">
        <v>-16057</v>
      </c>
      <c r="K168">
        <f t="shared" si="12"/>
        <v>18493</v>
      </c>
      <c r="L168">
        <f t="shared" si="13"/>
        <v>18037</v>
      </c>
      <c r="M168" s="10">
        <f t="shared" si="14"/>
        <v>18265</v>
      </c>
      <c r="N168" s="10">
        <f t="shared" si="15"/>
        <v>228</v>
      </c>
      <c r="X168" t="s">
        <v>2532</v>
      </c>
    </row>
    <row r="169" spans="1:24">
      <c r="A169" t="s">
        <v>995</v>
      </c>
      <c r="B169">
        <v>15130</v>
      </c>
      <c r="C169">
        <v>50</v>
      </c>
      <c r="E169" t="s">
        <v>1690</v>
      </c>
      <c r="F169">
        <v>-16537.5</v>
      </c>
      <c r="G169">
        <v>-16090.5</v>
      </c>
      <c r="H169">
        <v>-16566.5</v>
      </c>
      <c r="I169">
        <v>-16065</v>
      </c>
      <c r="K169">
        <f t="shared" si="12"/>
        <v>18487.5</v>
      </c>
      <c r="L169">
        <f t="shared" si="13"/>
        <v>18040.5</v>
      </c>
      <c r="M169" s="10">
        <f t="shared" si="14"/>
        <v>18264</v>
      </c>
      <c r="N169" s="10">
        <f t="shared" si="15"/>
        <v>223.5</v>
      </c>
      <c r="X169" t="s">
        <v>2532</v>
      </c>
    </row>
    <row r="170" spans="1:24">
      <c r="A170" t="s">
        <v>996</v>
      </c>
      <c r="B170">
        <v>14845</v>
      </c>
      <c r="C170">
        <v>75</v>
      </c>
      <c r="E170" t="s">
        <v>1691</v>
      </c>
      <c r="F170">
        <v>-16486</v>
      </c>
      <c r="G170">
        <v>-16361</v>
      </c>
      <c r="H170">
        <v>-16501.5</v>
      </c>
      <c r="I170">
        <v>-15995</v>
      </c>
      <c r="K170">
        <f t="shared" si="12"/>
        <v>18436</v>
      </c>
      <c r="L170">
        <f t="shared" si="13"/>
        <v>18311</v>
      </c>
      <c r="M170" s="10">
        <f t="shared" si="14"/>
        <v>18373.5</v>
      </c>
      <c r="N170" s="10">
        <f t="shared" si="15"/>
        <v>62.5</v>
      </c>
      <c r="X170" t="s">
        <v>2532</v>
      </c>
    </row>
    <row r="171" spans="1:24">
      <c r="A171" t="s">
        <v>997</v>
      </c>
      <c r="B171">
        <v>14815</v>
      </c>
      <c r="C171">
        <v>75</v>
      </c>
      <c r="E171" t="s">
        <v>1692</v>
      </c>
      <c r="F171">
        <v>-16480.5</v>
      </c>
      <c r="G171">
        <v>-16057.5</v>
      </c>
      <c r="H171">
        <v>-16495</v>
      </c>
      <c r="I171">
        <v>-15987</v>
      </c>
      <c r="K171">
        <f t="shared" si="12"/>
        <v>18430.5</v>
      </c>
      <c r="L171">
        <f t="shared" si="13"/>
        <v>18007.5</v>
      </c>
      <c r="M171" s="10">
        <f t="shared" si="14"/>
        <v>18219</v>
      </c>
      <c r="N171" s="10">
        <f t="shared" si="15"/>
        <v>211.5</v>
      </c>
      <c r="X171" t="s">
        <v>2532</v>
      </c>
    </row>
    <row r="172" spans="1:24">
      <c r="A172" t="s">
        <v>998</v>
      </c>
      <c r="B172">
        <v>14630</v>
      </c>
      <c r="C172">
        <v>80</v>
      </c>
      <c r="E172" t="s">
        <v>1693</v>
      </c>
      <c r="F172">
        <v>-16055.5</v>
      </c>
      <c r="G172">
        <v>-15874</v>
      </c>
      <c r="H172">
        <v>-16438.5</v>
      </c>
      <c r="I172">
        <v>-15823</v>
      </c>
      <c r="K172">
        <f t="shared" si="12"/>
        <v>18005.5</v>
      </c>
      <c r="L172">
        <f t="shared" si="13"/>
        <v>17824</v>
      </c>
      <c r="M172" s="10">
        <f t="shared" si="14"/>
        <v>17914.75</v>
      </c>
      <c r="N172" s="10">
        <f t="shared" si="15"/>
        <v>90.75</v>
      </c>
      <c r="X172" t="s">
        <v>2532</v>
      </c>
    </row>
    <row r="173" spans="1:24">
      <c r="A173" t="s">
        <v>999</v>
      </c>
      <c r="B173">
        <v>14500</v>
      </c>
      <c r="C173">
        <v>50</v>
      </c>
      <c r="E173" t="s">
        <v>1694</v>
      </c>
      <c r="F173">
        <v>-15975</v>
      </c>
      <c r="G173">
        <v>-15843.5</v>
      </c>
      <c r="H173">
        <v>-16040</v>
      </c>
      <c r="I173">
        <v>-15810.5</v>
      </c>
      <c r="K173">
        <f t="shared" si="12"/>
        <v>17925</v>
      </c>
      <c r="L173">
        <f t="shared" si="13"/>
        <v>17793.5</v>
      </c>
      <c r="M173" s="10">
        <f t="shared" si="14"/>
        <v>17859.25</v>
      </c>
      <c r="N173" s="10">
        <f t="shared" si="15"/>
        <v>65.75</v>
      </c>
      <c r="X173" t="s">
        <v>2532</v>
      </c>
    </row>
    <row r="174" spans="1:24">
      <c r="A174" t="s">
        <v>1000</v>
      </c>
      <c r="B174">
        <v>14450</v>
      </c>
      <c r="C174">
        <v>75</v>
      </c>
      <c r="E174" t="s">
        <v>1695</v>
      </c>
      <c r="F174">
        <v>-15962.5</v>
      </c>
      <c r="G174">
        <v>-15804</v>
      </c>
      <c r="H174">
        <v>-16046.5</v>
      </c>
      <c r="I174">
        <v>-15543</v>
      </c>
      <c r="K174">
        <f t="shared" si="12"/>
        <v>17912.5</v>
      </c>
      <c r="L174">
        <f t="shared" si="13"/>
        <v>17754</v>
      </c>
      <c r="M174" s="10">
        <f t="shared" si="14"/>
        <v>17833.25</v>
      </c>
      <c r="N174" s="10">
        <f t="shared" si="15"/>
        <v>79.25</v>
      </c>
      <c r="X174" t="s">
        <v>2532</v>
      </c>
    </row>
    <row r="175" spans="1:24">
      <c r="A175" t="s">
        <v>1001</v>
      </c>
      <c r="B175">
        <v>14390</v>
      </c>
      <c r="C175">
        <v>80</v>
      </c>
      <c r="E175" t="s">
        <v>1696</v>
      </c>
      <c r="F175">
        <v>-15963</v>
      </c>
      <c r="G175">
        <v>-15775.5</v>
      </c>
      <c r="H175">
        <v>-16045.5</v>
      </c>
      <c r="I175">
        <v>-15515</v>
      </c>
      <c r="K175">
        <f t="shared" si="12"/>
        <v>17913</v>
      </c>
      <c r="L175">
        <f t="shared" si="13"/>
        <v>17725.5</v>
      </c>
      <c r="M175" s="10">
        <f t="shared" si="14"/>
        <v>17819.25</v>
      </c>
      <c r="N175" s="10">
        <f t="shared" si="15"/>
        <v>93.75</v>
      </c>
      <c r="X175" t="s">
        <v>2532</v>
      </c>
    </row>
    <row r="176" spans="1:24">
      <c r="A176" t="s">
        <v>1002</v>
      </c>
      <c r="B176">
        <v>14260</v>
      </c>
      <c r="C176">
        <v>150</v>
      </c>
      <c r="E176" t="s">
        <v>1697</v>
      </c>
      <c r="F176">
        <v>-15819</v>
      </c>
      <c r="G176">
        <v>-15467</v>
      </c>
      <c r="H176">
        <v>-16007</v>
      </c>
      <c r="I176">
        <v>-15429.5</v>
      </c>
      <c r="K176">
        <f t="shared" si="12"/>
        <v>17769</v>
      </c>
      <c r="L176">
        <f t="shared" si="13"/>
        <v>17417</v>
      </c>
      <c r="M176" s="10">
        <f t="shared" si="14"/>
        <v>17593</v>
      </c>
      <c r="N176" s="10">
        <f t="shared" si="15"/>
        <v>176</v>
      </c>
      <c r="X176" t="s">
        <v>2532</v>
      </c>
    </row>
    <row r="177" spans="1:24">
      <c r="A177" t="s">
        <v>1003</v>
      </c>
      <c r="B177">
        <v>14245</v>
      </c>
      <c r="C177">
        <v>65</v>
      </c>
      <c r="E177" t="s">
        <v>1698</v>
      </c>
      <c r="F177">
        <v>-15789</v>
      </c>
      <c r="G177">
        <v>-15502</v>
      </c>
      <c r="H177">
        <v>-15883</v>
      </c>
      <c r="I177">
        <v>-15453</v>
      </c>
      <c r="K177">
        <f t="shared" si="12"/>
        <v>17739</v>
      </c>
      <c r="L177">
        <f t="shared" si="13"/>
        <v>17452</v>
      </c>
      <c r="M177" s="10">
        <f t="shared" si="14"/>
        <v>17595.5</v>
      </c>
      <c r="N177" s="10">
        <f t="shared" si="15"/>
        <v>143.5</v>
      </c>
      <c r="X177" t="s">
        <v>2532</v>
      </c>
    </row>
    <row r="178" spans="1:24">
      <c r="A178" t="s">
        <v>1004</v>
      </c>
      <c r="B178">
        <v>14120</v>
      </c>
      <c r="C178">
        <v>50</v>
      </c>
      <c r="E178" t="s">
        <v>1699</v>
      </c>
      <c r="F178">
        <v>-15753.5</v>
      </c>
      <c r="G178">
        <v>-15437</v>
      </c>
      <c r="H178">
        <v>-15761</v>
      </c>
      <c r="I178">
        <v>-15429.5</v>
      </c>
      <c r="K178">
        <f t="shared" si="12"/>
        <v>17703.5</v>
      </c>
      <c r="L178">
        <f t="shared" si="13"/>
        <v>17387</v>
      </c>
      <c r="M178" s="10">
        <f t="shared" si="14"/>
        <v>17545.25</v>
      </c>
      <c r="N178" s="10">
        <f t="shared" si="15"/>
        <v>158.25</v>
      </c>
      <c r="X178" t="s">
        <v>2532</v>
      </c>
    </row>
    <row r="179" spans="1:24">
      <c r="A179" t="s">
        <v>1005</v>
      </c>
      <c r="B179">
        <v>13575</v>
      </c>
      <c r="C179">
        <v>65</v>
      </c>
      <c r="E179" t="s">
        <v>1700</v>
      </c>
      <c r="F179">
        <v>-15289.5</v>
      </c>
      <c r="G179">
        <v>-15180</v>
      </c>
      <c r="H179">
        <v>-15395.5</v>
      </c>
      <c r="I179">
        <v>-15104.5</v>
      </c>
      <c r="K179">
        <f t="shared" si="12"/>
        <v>17239.5</v>
      </c>
      <c r="L179">
        <f t="shared" si="13"/>
        <v>17130</v>
      </c>
      <c r="M179" s="10">
        <f t="shared" si="14"/>
        <v>17184.75</v>
      </c>
      <c r="N179" s="10">
        <f t="shared" si="15"/>
        <v>54.75</v>
      </c>
      <c r="X179" t="s">
        <v>2532</v>
      </c>
    </row>
    <row r="180" spans="1:24">
      <c r="A180" t="s">
        <v>1006</v>
      </c>
      <c r="B180">
        <v>13355</v>
      </c>
      <c r="C180">
        <v>75</v>
      </c>
      <c r="E180" t="s">
        <v>1701</v>
      </c>
      <c r="F180">
        <v>-15126</v>
      </c>
      <c r="G180">
        <v>-14812.5</v>
      </c>
      <c r="H180">
        <v>-15290</v>
      </c>
      <c r="I180">
        <v>-14440</v>
      </c>
      <c r="K180">
        <f t="shared" si="12"/>
        <v>17076</v>
      </c>
      <c r="L180">
        <f t="shared" si="13"/>
        <v>16762.5</v>
      </c>
      <c r="M180" s="10">
        <f t="shared" si="14"/>
        <v>16919.25</v>
      </c>
      <c r="N180" s="10">
        <f t="shared" si="15"/>
        <v>156.75</v>
      </c>
      <c r="X180" t="s">
        <v>2532</v>
      </c>
    </row>
    <row r="181" spans="1:24">
      <c r="A181" t="s">
        <v>1007</v>
      </c>
      <c r="B181">
        <v>13335</v>
      </c>
      <c r="C181">
        <v>50</v>
      </c>
      <c r="E181" t="s">
        <v>1702</v>
      </c>
      <c r="F181">
        <v>-15079.5</v>
      </c>
      <c r="G181">
        <v>-14819.5</v>
      </c>
      <c r="H181">
        <v>-15158.5</v>
      </c>
      <c r="I181">
        <v>-14450.5</v>
      </c>
      <c r="K181">
        <f t="shared" si="12"/>
        <v>17029.5</v>
      </c>
      <c r="L181">
        <f t="shared" si="13"/>
        <v>16769.5</v>
      </c>
      <c r="M181" s="10">
        <f t="shared" si="14"/>
        <v>16899.5</v>
      </c>
      <c r="N181" s="10">
        <f t="shared" si="15"/>
        <v>130</v>
      </c>
      <c r="X181" t="s">
        <v>2532</v>
      </c>
    </row>
    <row r="182" spans="1:24">
      <c r="A182" t="s">
        <v>1008</v>
      </c>
      <c r="B182">
        <v>13300</v>
      </c>
      <c r="C182">
        <v>55</v>
      </c>
      <c r="E182" t="s">
        <v>1703</v>
      </c>
      <c r="F182">
        <v>-15079.5</v>
      </c>
      <c r="G182">
        <v>-14488</v>
      </c>
      <c r="H182">
        <v>-15282</v>
      </c>
      <c r="I182">
        <v>-13914.5</v>
      </c>
      <c r="K182">
        <f t="shared" si="12"/>
        <v>17029.5</v>
      </c>
      <c r="L182">
        <f t="shared" si="13"/>
        <v>16438</v>
      </c>
      <c r="M182" s="10">
        <f t="shared" si="14"/>
        <v>16733.75</v>
      </c>
      <c r="N182" s="10">
        <f t="shared" si="15"/>
        <v>295.75</v>
      </c>
      <c r="X182" t="s">
        <v>2532</v>
      </c>
    </row>
    <row r="183" spans="1:24">
      <c r="A183" t="s">
        <v>1009</v>
      </c>
      <c r="B183">
        <v>13245</v>
      </c>
      <c r="C183">
        <v>65</v>
      </c>
      <c r="E183" t="s">
        <v>1704</v>
      </c>
      <c r="F183">
        <v>-15021.5</v>
      </c>
      <c r="G183">
        <v>-14247</v>
      </c>
      <c r="H183">
        <v>-15105.5</v>
      </c>
      <c r="I183">
        <v>-13712.5</v>
      </c>
      <c r="K183">
        <f t="shared" si="12"/>
        <v>16971.5</v>
      </c>
      <c r="L183">
        <f t="shared" si="13"/>
        <v>16197</v>
      </c>
      <c r="M183" s="10">
        <f t="shared" si="14"/>
        <v>16584.25</v>
      </c>
      <c r="N183" s="10">
        <f t="shared" si="15"/>
        <v>387.25</v>
      </c>
      <c r="X183" t="s">
        <v>2532</v>
      </c>
    </row>
    <row r="184" spans="1:24">
      <c r="A184" t="s">
        <v>1010</v>
      </c>
      <c r="B184">
        <v>13205</v>
      </c>
      <c r="C184">
        <v>50</v>
      </c>
      <c r="E184" t="s">
        <v>1705</v>
      </c>
      <c r="F184">
        <v>-14822</v>
      </c>
      <c r="G184">
        <v>-14102.5</v>
      </c>
      <c r="H184">
        <v>-14974</v>
      </c>
      <c r="I184">
        <v>-13697.5</v>
      </c>
      <c r="K184">
        <f t="shared" si="12"/>
        <v>16772</v>
      </c>
      <c r="L184">
        <f t="shared" si="13"/>
        <v>16052.5</v>
      </c>
      <c r="M184" s="10">
        <f t="shared" si="14"/>
        <v>16412.25</v>
      </c>
      <c r="N184" s="10">
        <f t="shared" si="15"/>
        <v>359.75</v>
      </c>
      <c r="X184" t="s">
        <v>2532</v>
      </c>
    </row>
    <row r="185" spans="1:24">
      <c r="A185" t="s">
        <v>1011</v>
      </c>
      <c r="B185">
        <v>13203</v>
      </c>
      <c r="C185">
        <v>42</v>
      </c>
      <c r="E185" t="s">
        <v>1706</v>
      </c>
      <c r="F185">
        <v>-14817.5</v>
      </c>
      <c r="G185">
        <v>-14139.5</v>
      </c>
      <c r="H185">
        <v>-14964.5</v>
      </c>
      <c r="I185">
        <v>-13701.5</v>
      </c>
      <c r="K185">
        <f t="shared" si="12"/>
        <v>16767.5</v>
      </c>
      <c r="L185">
        <f t="shared" si="13"/>
        <v>16089.5</v>
      </c>
      <c r="M185" s="10">
        <f t="shared" si="14"/>
        <v>16428.5</v>
      </c>
      <c r="N185" s="10">
        <f t="shared" si="15"/>
        <v>339</v>
      </c>
      <c r="X185" t="s">
        <v>2532</v>
      </c>
    </row>
    <row r="186" spans="1:24">
      <c r="A186" t="s">
        <v>1012</v>
      </c>
      <c r="B186">
        <v>13165</v>
      </c>
      <c r="C186">
        <v>55</v>
      </c>
      <c r="E186" t="s">
        <v>1707</v>
      </c>
      <c r="F186">
        <v>-14792</v>
      </c>
      <c r="G186">
        <v>-13988</v>
      </c>
      <c r="H186">
        <v>-14814</v>
      </c>
      <c r="I186">
        <v>-13673</v>
      </c>
      <c r="K186">
        <f t="shared" si="12"/>
        <v>16742</v>
      </c>
      <c r="L186">
        <f t="shared" si="13"/>
        <v>15938</v>
      </c>
      <c r="M186" s="10">
        <f t="shared" si="14"/>
        <v>16340</v>
      </c>
      <c r="N186" s="10">
        <f t="shared" si="15"/>
        <v>402</v>
      </c>
      <c r="X186" t="s">
        <v>2532</v>
      </c>
    </row>
    <row r="187" spans="1:24">
      <c r="A187" t="s">
        <v>1013</v>
      </c>
      <c r="B187">
        <v>12990</v>
      </c>
      <c r="C187">
        <v>55</v>
      </c>
      <c r="E187" t="s">
        <v>1708</v>
      </c>
      <c r="F187">
        <v>-14729</v>
      </c>
      <c r="G187">
        <v>-13225</v>
      </c>
      <c r="H187">
        <v>-14753</v>
      </c>
      <c r="I187">
        <v>-13189</v>
      </c>
      <c r="K187">
        <f t="shared" si="12"/>
        <v>16679</v>
      </c>
      <c r="L187">
        <f t="shared" si="13"/>
        <v>15175</v>
      </c>
      <c r="M187" s="10">
        <f t="shared" si="14"/>
        <v>15927</v>
      </c>
      <c r="N187" s="10">
        <f t="shared" si="15"/>
        <v>752</v>
      </c>
      <c r="X187" t="s">
        <v>2532</v>
      </c>
    </row>
    <row r="188" spans="1:24">
      <c r="A188" t="s">
        <v>1014</v>
      </c>
      <c r="B188">
        <v>12750</v>
      </c>
      <c r="C188">
        <v>60</v>
      </c>
      <c r="E188" t="s">
        <v>1709</v>
      </c>
      <c r="F188">
        <v>-13419</v>
      </c>
      <c r="G188">
        <v>-13016</v>
      </c>
      <c r="H188">
        <v>-13475.5</v>
      </c>
      <c r="I188">
        <v>-12497</v>
      </c>
      <c r="K188">
        <f t="shared" si="12"/>
        <v>15369</v>
      </c>
      <c r="L188">
        <f t="shared" si="13"/>
        <v>14966</v>
      </c>
      <c r="M188" s="10">
        <f t="shared" si="14"/>
        <v>15167.5</v>
      </c>
      <c r="N188" s="10">
        <f t="shared" si="15"/>
        <v>201.5</v>
      </c>
      <c r="X188" t="s">
        <v>2532</v>
      </c>
    </row>
    <row r="189" spans="1:24">
      <c r="A189" t="s">
        <v>1015</v>
      </c>
      <c r="B189">
        <v>12621</v>
      </c>
      <c r="C189">
        <v>37</v>
      </c>
      <c r="E189" t="s">
        <v>1710</v>
      </c>
      <c r="F189">
        <v>-13094</v>
      </c>
      <c r="G189">
        <v>-12813</v>
      </c>
      <c r="H189">
        <v>-13157</v>
      </c>
      <c r="I189">
        <v>-12449.5</v>
      </c>
      <c r="K189">
        <f t="shared" si="12"/>
        <v>15044</v>
      </c>
      <c r="L189">
        <f t="shared" si="13"/>
        <v>14763</v>
      </c>
      <c r="M189" s="10">
        <f t="shared" si="14"/>
        <v>14903.5</v>
      </c>
      <c r="N189" s="10">
        <f t="shared" si="15"/>
        <v>140.5</v>
      </c>
      <c r="X189" t="s">
        <v>2532</v>
      </c>
    </row>
    <row r="190" spans="1:24">
      <c r="A190" t="s">
        <v>1016</v>
      </c>
      <c r="B190">
        <v>12550</v>
      </c>
      <c r="C190">
        <v>50</v>
      </c>
      <c r="E190" t="s">
        <v>1711</v>
      </c>
      <c r="F190">
        <v>-13075</v>
      </c>
      <c r="G190">
        <v>-12565.5</v>
      </c>
      <c r="H190">
        <v>-13113</v>
      </c>
      <c r="I190">
        <v>-12408.5</v>
      </c>
      <c r="K190">
        <f t="shared" si="12"/>
        <v>15025</v>
      </c>
      <c r="L190">
        <f t="shared" si="13"/>
        <v>14515.5</v>
      </c>
      <c r="M190" s="10">
        <f t="shared" si="14"/>
        <v>14770.25</v>
      </c>
      <c r="N190" s="10">
        <f t="shared" si="15"/>
        <v>254.75</v>
      </c>
      <c r="X190" t="s">
        <v>2532</v>
      </c>
    </row>
    <row r="191" spans="1:24">
      <c r="A191" t="s">
        <v>1017</v>
      </c>
      <c r="B191">
        <v>12493</v>
      </c>
      <c r="C191">
        <v>40</v>
      </c>
      <c r="E191" t="s">
        <v>1712</v>
      </c>
      <c r="F191">
        <v>-12977</v>
      </c>
      <c r="G191">
        <v>-12594.5</v>
      </c>
      <c r="H191">
        <v>-13089.5</v>
      </c>
      <c r="I191">
        <v>-12381.5</v>
      </c>
      <c r="K191">
        <f t="shared" si="12"/>
        <v>14927</v>
      </c>
      <c r="L191">
        <f t="shared" si="13"/>
        <v>14544.5</v>
      </c>
      <c r="M191" s="10">
        <f t="shared" si="14"/>
        <v>14735.75</v>
      </c>
      <c r="N191" s="10">
        <f t="shared" si="15"/>
        <v>191.25</v>
      </c>
      <c r="X191" t="s">
        <v>2532</v>
      </c>
    </row>
    <row r="192" spans="1:24">
      <c r="A192" t="s">
        <v>1018</v>
      </c>
      <c r="B192">
        <v>12460</v>
      </c>
      <c r="C192">
        <v>90</v>
      </c>
      <c r="E192" t="s">
        <v>1713</v>
      </c>
      <c r="F192">
        <v>-12898.5</v>
      </c>
      <c r="G192">
        <v>-12374</v>
      </c>
      <c r="H192">
        <v>-13109.5</v>
      </c>
      <c r="I192">
        <v>-12240</v>
      </c>
      <c r="K192">
        <f t="shared" si="12"/>
        <v>14848.5</v>
      </c>
      <c r="L192">
        <f t="shared" si="13"/>
        <v>14324</v>
      </c>
      <c r="M192" s="10">
        <f t="shared" si="14"/>
        <v>14586.25</v>
      </c>
      <c r="N192" s="10">
        <f t="shared" si="15"/>
        <v>262.25</v>
      </c>
      <c r="X192" t="s">
        <v>2532</v>
      </c>
    </row>
    <row r="193" spans="1:24">
      <c r="A193" t="s">
        <v>1019</v>
      </c>
      <c r="B193">
        <v>12355</v>
      </c>
      <c r="C193">
        <v>50</v>
      </c>
      <c r="E193" t="s">
        <v>1714</v>
      </c>
      <c r="F193">
        <v>-12553</v>
      </c>
      <c r="G193">
        <v>-12221</v>
      </c>
      <c r="H193">
        <v>-12761</v>
      </c>
      <c r="I193">
        <v>-12165</v>
      </c>
      <c r="K193">
        <f t="shared" si="12"/>
        <v>14503</v>
      </c>
      <c r="L193">
        <f t="shared" si="13"/>
        <v>14171</v>
      </c>
      <c r="M193" s="10">
        <f t="shared" si="14"/>
        <v>14337</v>
      </c>
      <c r="N193" s="10">
        <f t="shared" si="15"/>
        <v>166</v>
      </c>
      <c r="X193" t="s">
        <v>2532</v>
      </c>
    </row>
    <row r="194" spans="1:24">
      <c r="A194" t="s">
        <v>1020</v>
      </c>
      <c r="B194">
        <v>12280</v>
      </c>
      <c r="C194">
        <v>45</v>
      </c>
      <c r="E194" t="s">
        <v>1715</v>
      </c>
      <c r="F194">
        <v>-12321</v>
      </c>
      <c r="G194">
        <v>-12143</v>
      </c>
      <c r="H194">
        <v>-12537.5</v>
      </c>
      <c r="I194">
        <v>-12084.5</v>
      </c>
      <c r="K194">
        <f t="shared" si="12"/>
        <v>14271</v>
      </c>
      <c r="L194">
        <f t="shared" si="13"/>
        <v>14093</v>
      </c>
      <c r="M194" s="10">
        <f t="shared" si="14"/>
        <v>14182</v>
      </c>
      <c r="N194" s="10">
        <f t="shared" si="15"/>
        <v>89</v>
      </c>
      <c r="X194" t="s">
        <v>2532</v>
      </c>
    </row>
    <row r="195" spans="1:24">
      <c r="A195" t="s">
        <v>1021</v>
      </c>
      <c r="B195">
        <v>12275</v>
      </c>
      <c r="C195">
        <v>55</v>
      </c>
      <c r="E195" t="s">
        <v>1716</v>
      </c>
      <c r="F195">
        <v>-12338</v>
      </c>
      <c r="G195">
        <v>-12127</v>
      </c>
      <c r="H195">
        <v>-12597.5</v>
      </c>
      <c r="I195">
        <v>-12065</v>
      </c>
      <c r="K195">
        <f t="shared" si="12"/>
        <v>14288</v>
      </c>
      <c r="L195">
        <f t="shared" si="13"/>
        <v>14077</v>
      </c>
      <c r="M195" s="10">
        <f t="shared" si="14"/>
        <v>14182.5</v>
      </c>
      <c r="N195" s="10">
        <f t="shared" si="15"/>
        <v>105.5</v>
      </c>
      <c r="X195" t="s">
        <v>2532</v>
      </c>
    </row>
    <row r="196" spans="1:24">
      <c r="A196" t="s">
        <v>1022</v>
      </c>
      <c r="B196">
        <v>12155</v>
      </c>
      <c r="C196">
        <v>37</v>
      </c>
      <c r="E196" t="s">
        <v>1717</v>
      </c>
      <c r="F196">
        <v>-12169.5</v>
      </c>
      <c r="G196">
        <v>-12052.5</v>
      </c>
      <c r="H196">
        <v>-12231.5</v>
      </c>
      <c r="I196">
        <v>-11985.5</v>
      </c>
      <c r="K196">
        <f t="shared" si="12"/>
        <v>14119.5</v>
      </c>
      <c r="L196">
        <f t="shared" si="13"/>
        <v>14002.5</v>
      </c>
      <c r="M196" s="10">
        <f t="shared" si="14"/>
        <v>14061</v>
      </c>
      <c r="N196" s="10">
        <f t="shared" si="15"/>
        <v>58.5</v>
      </c>
      <c r="O196" s="12">
        <f>M196-2*N196</f>
        <v>13944</v>
      </c>
      <c r="P196" s="12">
        <f>M196+2*N196</f>
        <v>14178</v>
      </c>
      <c r="X196" t="s">
        <v>2532</v>
      </c>
    </row>
    <row r="197" spans="1:24">
      <c r="E197" t="s">
        <v>409</v>
      </c>
      <c r="F197">
        <v>-12133.5</v>
      </c>
      <c r="G197">
        <v>-11834.5</v>
      </c>
      <c r="H197">
        <v>-12193.5</v>
      </c>
      <c r="I197">
        <v>-11449.5</v>
      </c>
      <c r="K197">
        <f>-1*(F197-1950)</f>
        <v>14083.5</v>
      </c>
      <c r="L197">
        <f t="shared" si="13"/>
        <v>13784.5</v>
      </c>
      <c r="M197" s="3">
        <f>(K197+L197)/2</f>
        <v>13934</v>
      </c>
      <c r="N197" s="3">
        <f t="shared" si="15"/>
        <v>149.5</v>
      </c>
      <c r="O197" s="1"/>
      <c r="P197" s="1"/>
    </row>
  </sheetData>
  <mergeCells count="1">
    <mergeCell ref="P1:S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"/>
  <sheetViews>
    <sheetView workbookViewId="0">
      <selection activeCell="R4" sqref="R4:U4"/>
    </sheetView>
  </sheetViews>
  <sheetFormatPr defaultColWidth="11" defaultRowHeight="15.75"/>
  <cols>
    <col min="1" max="1" width="11.125" bestFit="1" customWidth="1"/>
    <col min="2" max="2" width="6.125" bestFit="1" customWidth="1"/>
    <col min="3" max="3" width="5.125" bestFit="1" customWidth="1"/>
    <col min="4" max="4" width="4.125" customWidth="1"/>
    <col min="5" max="5" width="12.875" bestFit="1" customWidth="1"/>
    <col min="6" max="6" width="11.875" bestFit="1" customWidth="1"/>
    <col min="7" max="7" width="11.5" bestFit="1" customWidth="1"/>
    <col min="8" max="8" width="11.875" bestFit="1" customWidth="1"/>
    <col min="9" max="9" width="11.5" bestFit="1" customWidth="1"/>
    <col min="10" max="10" width="4.125" customWidth="1"/>
    <col min="11" max="11" width="11.875" bestFit="1" customWidth="1"/>
    <col min="12" max="12" width="11.5" bestFit="1" customWidth="1"/>
    <col min="13" max="13" width="6.375" bestFit="1" customWidth="1"/>
    <col min="14" max="14" width="5.375" bestFit="1" customWidth="1"/>
    <col min="15" max="16" width="6.375" bestFit="1" customWidth="1"/>
    <col min="17" max="17" width="4.125" customWidth="1"/>
    <col min="18" max="21" width="7" customWidth="1"/>
  </cols>
  <sheetData>
    <row r="1" spans="1:23">
      <c r="A1" s="36" t="s">
        <v>2540</v>
      </c>
      <c r="W1" s="22" t="s">
        <v>2530</v>
      </c>
    </row>
    <row r="2" spans="1:23">
      <c r="A2" t="s">
        <v>0</v>
      </c>
      <c r="B2" t="s">
        <v>1</v>
      </c>
      <c r="C2" t="s">
        <v>2</v>
      </c>
      <c r="F2" t="s">
        <v>410</v>
      </c>
      <c r="G2" t="s">
        <v>411</v>
      </c>
      <c r="H2" t="s">
        <v>412</v>
      </c>
      <c r="I2" t="s">
        <v>413</v>
      </c>
      <c r="K2" t="s">
        <v>414</v>
      </c>
      <c r="L2" t="s">
        <v>415</v>
      </c>
      <c r="M2" s="2" t="s">
        <v>416</v>
      </c>
      <c r="N2" s="2" t="s">
        <v>392</v>
      </c>
      <c r="R2" s="54" t="s">
        <v>1854</v>
      </c>
      <c r="S2" s="54"/>
      <c r="T2" s="54"/>
      <c r="U2" s="54"/>
    </row>
    <row r="3" spans="1:23">
      <c r="E3" t="s">
        <v>393</v>
      </c>
      <c r="F3">
        <v>-42610.5</v>
      </c>
      <c r="G3">
        <v>-40537.5</v>
      </c>
      <c r="H3">
        <v>-45799</v>
      </c>
      <c r="I3">
        <v>-39772</v>
      </c>
      <c r="K3">
        <f>-1*(F3-1950)</f>
        <v>44560.5</v>
      </c>
      <c r="L3">
        <f>-1*(G3-1950)</f>
        <v>42487.5</v>
      </c>
      <c r="M3" s="3">
        <f>(K3+L3)/2</f>
        <v>43524</v>
      </c>
      <c r="N3" s="3">
        <f>M3-L3</f>
        <v>1036.5</v>
      </c>
      <c r="R3" s="8" t="s">
        <v>1855</v>
      </c>
      <c r="S3" s="8" t="s">
        <v>1856</v>
      </c>
      <c r="T3" s="8" t="s">
        <v>1857</v>
      </c>
      <c r="U3" s="8" t="s">
        <v>2</v>
      </c>
    </row>
    <row r="4" spans="1:23">
      <c r="A4" t="s">
        <v>218</v>
      </c>
      <c r="B4">
        <v>29800</v>
      </c>
      <c r="C4">
        <v>340</v>
      </c>
      <c r="E4" t="s">
        <v>638</v>
      </c>
      <c r="F4">
        <v>-33259.5</v>
      </c>
      <c r="G4">
        <v>-32270.5</v>
      </c>
      <c r="H4">
        <v>-34242.5</v>
      </c>
      <c r="I4">
        <v>-31231</v>
      </c>
      <c r="K4">
        <f t="shared" ref="K4:K11" si="0">-1*(F4-1950)</f>
        <v>35209.5</v>
      </c>
      <c r="L4">
        <f t="shared" ref="L4:L11" si="1">-1*(G4-1950)</f>
        <v>34220.5</v>
      </c>
      <c r="M4" s="10">
        <f t="shared" ref="M4:M11" si="2">(K4+L4)/2</f>
        <v>34715</v>
      </c>
      <c r="N4" s="10">
        <f t="shared" ref="N4:N11" si="3">M4-L4</f>
        <v>494.5</v>
      </c>
      <c r="O4" s="12">
        <f>M4-2*N4</f>
        <v>33726</v>
      </c>
      <c r="P4" s="12">
        <f>M4+2*N4</f>
        <v>35704</v>
      </c>
      <c r="R4" s="7">
        <v>34738</v>
      </c>
      <c r="S4" s="7">
        <v>28342</v>
      </c>
      <c r="T4" s="7">
        <v>32190</v>
      </c>
      <c r="U4" s="20">
        <f>(T4-S4)/2</f>
        <v>1924</v>
      </c>
      <c r="W4" t="s">
        <v>2532</v>
      </c>
    </row>
    <row r="5" spans="1:23">
      <c r="A5" t="s">
        <v>219</v>
      </c>
      <c r="B5">
        <v>30200</v>
      </c>
      <c r="C5">
        <v>1100</v>
      </c>
      <c r="E5" t="s">
        <v>639</v>
      </c>
      <c r="F5">
        <v>-34289.5</v>
      </c>
      <c r="G5">
        <v>-31831.5</v>
      </c>
      <c r="H5">
        <v>-36427</v>
      </c>
      <c r="I5">
        <v>-30589</v>
      </c>
      <c r="K5">
        <f t="shared" si="0"/>
        <v>36239.5</v>
      </c>
      <c r="L5">
        <f t="shared" si="1"/>
        <v>33781.5</v>
      </c>
      <c r="M5" s="10">
        <f t="shared" si="2"/>
        <v>35010.5</v>
      </c>
      <c r="N5" s="10">
        <f t="shared" si="3"/>
        <v>1229</v>
      </c>
      <c r="W5" t="s">
        <v>2532</v>
      </c>
    </row>
    <row r="6" spans="1:23">
      <c r="A6" t="s">
        <v>220</v>
      </c>
      <c r="B6">
        <v>32690</v>
      </c>
      <c r="C6">
        <v>200</v>
      </c>
      <c r="E6" t="s">
        <v>640</v>
      </c>
      <c r="F6">
        <v>-36219</v>
      </c>
      <c r="G6">
        <v>-34709</v>
      </c>
      <c r="H6">
        <v>-36368</v>
      </c>
      <c r="I6">
        <v>-34317</v>
      </c>
      <c r="K6">
        <f t="shared" si="0"/>
        <v>38169</v>
      </c>
      <c r="L6">
        <f t="shared" si="1"/>
        <v>36659</v>
      </c>
      <c r="M6" s="10">
        <f t="shared" si="2"/>
        <v>37414</v>
      </c>
      <c r="N6" s="10">
        <f t="shared" si="3"/>
        <v>755</v>
      </c>
      <c r="W6" t="s">
        <v>2532</v>
      </c>
    </row>
    <row r="7" spans="1:23">
      <c r="A7" t="s">
        <v>221</v>
      </c>
      <c r="B7">
        <v>35200</v>
      </c>
      <c r="C7">
        <v>1200</v>
      </c>
      <c r="E7" t="s">
        <v>641</v>
      </c>
      <c r="F7">
        <v>-40073.5</v>
      </c>
      <c r="G7">
        <v>-37264.5</v>
      </c>
      <c r="H7">
        <v>-40911</v>
      </c>
      <c r="I7">
        <v>-35817</v>
      </c>
      <c r="K7">
        <f t="shared" si="0"/>
        <v>42023.5</v>
      </c>
      <c r="L7">
        <f t="shared" si="1"/>
        <v>39214.5</v>
      </c>
      <c r="M7" s="10">
        <f t="shared" si="2"/>
        <v>40619</v>
      </c>
      <c r="N7" s="10">
        <f t="shared" si="3"/>
        <v>1404.5</v>
      </c>
      <c r="W7" t="s">
        <v>2532</v>
      </c>
    </row>
    <row r="8" spans="1:23">
      <c r="A8" t="s">
        <v>222</v>
      </c>
      <c r="B8">
        <v>36040</v>
      </c>
      <c r="C8">
        <v>340</v>
      </c>
      <c r="E8" t="s">
        <v>642</v>
      </c>
      <c r="F8">
        <v>-40149</v>
      </c>
      <c r="G8">
        <v>-39181.5</v>
      </c>
      <c r="H8">
        <v>-40262.5</v>
      </c>
      <c r="I8">
        <v>-38692</v>
      </c>
      <c r="K8">
        <f t="shared" si="0"/>
        <v>42099</v>
      </c>
      <c r="L8">
        <f t="shared" si="1"/>
        <v>41131.5</v>
      </c>
      <c r="M8" s="10">
        <f t="shared" si="2"/>
        <v>41615.25</v>
      </c>
      <c r="N8" s="10">
        <f t="shared" si="3"/>
        <v>483.75</v>
      </c>
      <c r="W8" t="s">
        <v>2532</v>
      </c>
    </row>
    <row r="9" spans="1:23">
      <c r="A9" t="s">
        <v>223</v>
      </c>
      <c r="B9">
        <v>36600</v>
      </c>
      <c r="C9">
        <v>1600</v>
      </c>
      <c r="E9" t="s">
        <v>643</v>
      </c>
      <c r="F9">
        <v>-40898.5</v>
      </c>
      <c r="G9">
        <v>-38666</v>
      </c>
      <c r="H9">
        <v>-41854</v>
      </c>
      <c r="I9">
        <v>-37046.5</v>
      </c>
      <c r="K9">
        <f t="shared" si="0"/>
        <v>42848.5</v>
      </c>
      <c r="L9">
        <f t="shared" si="1"/>
        <v>40616</v>
      </c>
      <c r="M9" s="10">
        <f t="shared" si="2"/>
        <v>41732.25</v>
      </c>
      <c r="N9" s="10">
        <f t="shared" si="3"/>
        <v>1116.25</v>
      </c>
      <c r="W9" t="s">
        <v>2532</v>
      </c>
    </row>
    <row r="10" spans="1:23">
      <c r="A10" t="s">
        <v>224</v>
      </c>
      <c r="B10">
        <v>37780</v>
      </c>
      <c r="C10">
        <v>310</v>
      </c>
      <c r="E10" t="s">
        <v>644</v>
      </c>
      <c r="F10">
        <v>-40910</v>
      </c>
      <c r="G10">
        <v>-40451.5</v>
      </c>
      <c r="H10">
        <v>-41252.5</v>
      </c>
      <c r="I10">
        <v>-39626</v>
      </c>
      <c r="K10">
        <f t="shared" si="0"/>
        <v>42860</v>
      </c>
      <c r="L10">
        <f t="shared" si="1"/>
        <v>42401.5</v>
      </c>
      <c r="M10" s="10">
        <f t="shared" si="2"/>
        <v>42630.75</v>
      </c>
      <c r="N10" s="10">
        <f t="shared" si="3"/>
        <v>229.25</v>
      </c>
      <c r="W10" t="s">
        <v>2532</v>
      </c>
    </row>
    <row r="11" spans="1:23">
      <c r="E11" t="s">
        <v>409</v>
      </c>
      <c r="F11">
        <v>-32780</v>
      </c>
      <c r="G11">
        <v>-30283.5</v>
      </c>
      <c r="H11">
        <v>-33240.5</v>
      </c>
      <c r="I11">
        <v>-26915.5</v>
      </c>
      <c r="K11">
        <f t="shared" si="0"/>
        <v>34730</v>
      </c>
      <c r="L11">
        <f t="shared" si="1"/>
        <v>32233.5</v>
      </c>
      <c r="M11" s="3">
        <f t="shared" si="2"/>
        <v>33481.75</v>
      </c>
      <c r="N11" s="3">
        <f t="shared" si="3"/>
        <v>1248.25</v>
      </c>
      <c r="O11" s="1"/>
      <c r="P11" s="1"/>
    </row>
  </sheetData>
  <mergeCells count="1">
    <mergeCell ref="R2:U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Master Checklist</vt:lpstr>
      <vt:lpstr>ArcSimAL</vt:lpstr>
      <vt:lpstr>BisPriscus.ext</vt:lpstr>
      <vt:lpstr>BisonPriscus.Inv</vt:lpstr>
      <vt:lpstr>BisonXEur.ext+inv</vt:lpstr>
      <vt:lpstr>CervusElaEBer</vt:lpstr>
      <vt:lpstr>Coelod.ant.Brit</vt:lpstr>
      <vt:lpstr>Coelod.ant.Russ</vt:lpstr>
      <vt:lpstr>Coelod.ant.Wrang</vt:lpstr>
      <vt:lpstr>CrocCroc.Eur</vt:lpstr>
      <vt:lpstr>EquusCabEBer</vt:lpstr>
      <vt:lpstr>EquusFraEBer</vt:lpstr>
      <vt:lpstr>MammothEurCladeI</vt:lpstr>
      <vt:lpstr>MammothEurCladeIII</vt:lpstr>
      <vt:lpstr>MammothPrimEBer</vt:lpstr>
      <vt:lpstr>Mammoths NA Fig 2</vt:lpstr>
      <vt:lpstr>Mammoths Eurasian</vt:lpstr>
      <vt:lpstr>MastodonNA</vt:lpstr>
      <vt:lpstr>Megaloceros</vt:lpstr>
      <vt:lpstr>NeandertalEur</vt:lpstr>
      <vt:lpstr>OvibosMos</vt:lpstr>
      <vt:lpstr>Paleolox.Japan</vt:lpstr>
      <vt:lpstr>Panth.leo.spe.Ber.Ext</vt:lpstr>
      <vt:lpstr>Pant.leo.spe.Ber.Inv</vt:lpstr>
      <vt:lpstr>Panth.leo.spe.NW.ext</vt:lpstr>
      <vt:lpstr>Panth.leo.spe.OW.ext</vt:lpstr>
      <vt:lpstr>Saiga.tat.EBer</vt:lpstr>
      <vt:lpstr>Saiga.tat.Ger</vt:lpstr>
      <vt:lpstr>Ursus.spe.Ger2.ext</vt:lpstr>
      <vt:lpstr>Ursus.spe.Ger1.inv</vt:lpstr>
      <vt:lpstr>Ursus.spe.Eur.ext</vt:lpstr>
      <vt:lpstr>Ursus.arctos.EBer.inv</vt:lpstr>
    </vt:vector>
  </TitlesOfParts>
  <Company>The 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Bradshaw</dc:creator>
  <cp:lastModifiedBy>Victor Tsang</cp:lastModifiedBy>
  <dcterms:created xsi:type="dcterms:W3CDTF">2013-02-25T00:43:38Z</dcterms:created>
  <dcterms:modified xsi:type="dcterms:W3CDTF">2023-01-23T03:03:29Z</dcterms:modified>
</cp:coreProperties>
</file>