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75"/>
  </bookViews>
  <sheets>
    <sheet name="Ejemplo 1" sheetId="1" r:id="rId1"/>
    <sheet name="Ejemplo 2" sheetId="7" r:id="rId2"/>
    <sheet name="Ejemplo 3" sheetId="6" state="hidden" r:id="rId3"/>
    <sheet name="Practica 1" sheetId="8" r:id="rId4"/>
    <sheet name="Reglas_Superiores_Inferiores" sheetId="2" state="hidden" r:id="rId5"/>
    <sheet name="Duplicados_Texto_Fechas" sheetId="3" state="hidden" r:id="rId6"/>
    <sheet name="Formulas" sheetId="5" state="hidden" r:id="rId7"/>
  </sheets>
  <calcPr calcId="162913"/>
</workbook>
</file>

<file path=xl/calcChain.xml><?xml version="1.0" encoding="utf-8"?>
<calcChain xmlns="http://schemas.openxmlformats.org/spreadsheetml/2006/main">
  <c r="C67" i="7" l="1"/>
  <c r="C53" i="7"/>
  <c r="C41" i="7"/>
  <c r="C22" i="7"/>
  <c r="C14" i="7"/>
  <c r="C38" i="7"/>
  <c r="C25" i="7"/>
  <c r="C10" i="7"/>
  <c r="D17" i="3" l="1"/>
  <c r="D16" i="3"/>
  <c r="B13" i="5" l="1"/>
  <c r="B17" i="5" s="1"/>
  <c r="B21" i="5" s="1"/>
  <c r="B25" i="5" s="1"/>
  <c r="B12" i="5"/>
  <c r="B16" i="5" s="1"/>
  <c r="B20" i="5" s="1"/>
  <c r="B24" i="5" s="1"/>
  <c r="B11" i="5"/>
  <c r="B15" i="5" s="1"/>
  <c r="B19" i="5" s="1"/>
  <c r="B23" i="5" s="1"/>
  <c r="B10" i="5"/>
  <c r="B14" i="5" s="1"/>
  <c r="B18" i="5" s="1"/>
  <c r="B22" i="5" s="1"/>
  <c r="D7" i="3"/>
  <c r="D6" i="3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9" i="1"/>
</calcChain>
</file>

<file path=xl/comments1.xml><?xml version="1.0" encoding="utf-8"?>
<comments xmlns="http://schemas.openxmlformats.org/spreadsheetml/2006/main">
  <authors>
    <author>Autor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Resaltar las celdas del producto Manzanas con relleno Amarillo.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Resaltar las celdas mayores a 800 unidades con relleno Verde con texto verde y las celdas menores a cero (0) con relleno rojo claro.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Colocar los Iconos del Semáforo con marco (Verde, Amarillo y Rojo).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Mostrar iconos de las banderitas sin mostrar los datos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Resaltar las fechas de las transacciones de los últimos 7 días con relleno verde.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Resaltar las celdas que esten entre 100 unidades y 800 unidades con relleno azul claro.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Ventas mayores a 2500 flecha verde; Ventas mayores a 1500 flecha amarilla y menores a 1500 flecha roja.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Resaltar el Ingreso con Barra de datos amarilla y en los casos que el valor sea mayor a los 3.250 Euros sólo mostrar un relleno verde completo.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Nombre:</t>
        </r>
        <r>
          <rPr>
            <sz val="9"/>
            <color indexed="81"/>
            <rFont val="Tahoma"/>
            <family val="2"/>
          </rPr>
          <t xml:space="preserve">
Resaltar las celdas que tengan el nombre de Ashley con relleno anaranjado claro.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Fechas:</t>
        </r>
        <r>
          <rPr>
            <sz val="9"/>
            <color indexed="81"/>
            <rFont val="Tahoma"/>
            <family val="2"/>
          </rPr>
          <t xml:space="preserve">
Resaltar las fechas con valores duplicados con relleno amarillo.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Unidades:</t>
        </r>
        <r>
          <rPr>
            <sz val="9"/>
            <color indexed="81"/>
            <rFont val="Tahoma"/>
            <family val="2"/>
          </rPr>
          <t xml:space="preserve">
Resaltar las 10 mayores unidades con relleno verde y las 10 celdas menores  con relleno rojo claro.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Euros:</t>
        </r>
        <r>
          <rPr>
            <sz val="9"/>
            <color indexed="81"/>
            <rFont val="Tahoma"/>
            <family val="2"/>
          </rPr>
          <t xml:space="preserve">
Ventas mayores a 200 bandera verde; Ventas mayores a 50 bandera amarilla y menores a 50 bandera roja.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Resaltar los 10 superiores en rojo y los 10 inferiores en naranja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Resaltar 10% inferiores en verde y 10% superiores en rojo.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Resaltar sobre el promedio en rojo y bajo el promedio en verde.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Comparar las ventas con las metas. Si la venta es mayor a la meta que se resalte su celda con color verde. Si la meta es mayor que la venta que se resalte su celda con color rojo claro.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Si el Monto Obtenido es mayor al Monto Presupuestado que se muestre Meta Alcanzada (en Color Azul); de lo contrario que se muestre Meta No Alcanzada (Color Rojo)</t>
        </r>
      </text>
    </comment>
  </commentList>
</comments>
</file>

<file path=xl/sharedStrings.xml><?xml version="1.0" encoding="utf-8"?>
<sst xmlns="http://schemas.openxmlformats.org/spreadsheetml/2006/main" count="1094" uniqueCount="95">
  <si>
    <t>Año</t>
  </si>
  <si>
    <t>Tienda</t>
  </si>
  <si>
    <t>Grupo</t>
  </si>
  <si>
    <t>Producto</t>
  </si>
  <si>
    <t>Unidades</t>
  </si>
  <si>
    <t>Ingreso</t>
  </si>
  <si>
    <t>Agosto</t>
  </si>
  <si>
    <t>sur</t>
  </si>
  <si>
    <t>leche</t>
  </si>
  <si>
    <t>baja en calorías</t>
  </si>
  <si>
    <t>Marzo</t>
  </si>
  <si>
    <t>helado</t>
  </si>
  <si>
    <t>Edies</t>
  </si>
  <si>
    <t>Enero</t>
  </si>
  <si>
    <t>este</t>
  </si>
  <si>
    <t>desnatada</t>
  </si>
  <si>
    <t>norte</t>
  </si>
  <si>
    <t>Septiembre</t>
  </si>
  <si>
    <t>oeste</t>
  </si>
  <si>
    <t>fruta</t>
  </si>
  <si>
    <t>ciruelas</t>
  </si>
  <si>
    <t>Junio</t>
  </si>
  <si>
    <t>manzanas</t>
  </si>
  <si>
    <t>Julio</t>
  </si>
  <si>
    <t>cerezas</t>
  </si>
  <si>
    <t>Mayo</t>
  </si>
  <si>
    <t>cereal</t>
  </si>
  <si>
    <t>Special K</t>
  </si>
  <si>
    <t>Octubre</t>
  </si>
  <si>
    <t>pasas</t>
  </si>
  <si>
    <t>uvas</t>
  </si>
  <si>
    <t>chocolate</t>
  </si>
  <si>
    <t>Noviembre</t>
  </si>
  <si>
    <t>Breyers</t>
  </si>
  <si>
    <t>Abril</t>
  </si>
  <si>
    <t>Febrero</t>
  </si>
  <si>
    <t>Diciembre</t>
  </si>
  <si>
    <t>Cheerios</t>
  </si>
  <si>
    <t>entera</t>
  </si>
  <si>
    <t>Ben and Jerry's</t>
  </si>
  <si>
    <t>Temp(relativa a 15 grados)</t>
  </si>
  <si>
    <t>Duplicados relleno rojo</t>
  </si>
  <si>
    <t>Texto conteniendo Eric en relleno rojo y texto rojo</t>
  </si>
  <si>
    <t>Ayer verde y los últimos 7 días en rojo</t>
  </si>
  <si>
    <t>John</t>
  </si>
  <si>
    <t>Eric</t>
  </si>
  <si>
    <t>James</t>
  </si>
  <si>
    <t>Erica</t>
  </si>
  <si>
    <t>JR</t>
  </si>
  <si>
    <t>Adam</t>
  </si>
  <si>
    <t>Josh</t>
  </si>
  <si>
    <t>Babe</t>
  </si>
  <si>
    <t>Ventas</t>
  </si>
  <si>
    <t>Kate</t>
  </si>
  <si>
    <t>Alan</t>
  </si>
  <si>
    <t>Nate</t>
  </si>
  <si>
    <t>Katherine</t>
  </si>
  <si>
    <t>Michael</t>
  </si>
  <si>
    <t>Aron</t>
  </si>
  <si>
    <t>Justin</t>
  </si>
  <si>
    <t>Steven</t>
  </si>
  <si>
    <t>Carl</t>
  </si>
  <si>
    <t>Wiston</t>
  </si>
  <si>
    <t>Meses</t>
  </si>
  <si>
    <t>Análisis</t>
  </si>
  <si>
    <t>Ingresos</t>
  </si>
  <si>
    <t>Ejemplo</t>
  </si>
  <si>
    <t>Práctica 1</t>
  </si>
  <si>
    <t>Práctica 2</t>
  </si>
  <si>
    <t>Monto Presupuestado</t>
  </si>
  <si>
    <t>Monto Obtenido</t>
  </si>
  <si>
    <t>Juguetes "R"</t>
  </si>
  <si>
    <t>Meta</t>
  </si>
  <si>
    <t>Práctica 1:</t>
  </si>
  <si>
    <t>Práctica 2:</t>
  </si>
  <si>
    <t>Fecha</t>
  </si>
  <si>
    <t>Numero</t>
  </si>
  <si>
    <t>Nombre</t>
  </si>
  <si>
    <t>Euros</t>
  </si>
  <si>
    <t>Ubicación</t>
  </si>
  <si>
    <t>Betsy</t>
  </si>
  <si>
    <t>brillo labial</t>
  </si>
  <si>
    <t>Hallagan</t>
  </si>
  <si>
    <t>crema base</t>
  </si>
  <si>
    <t>medio oeste</t>
  </si>
  <si>
    <t>Ashley</t>
  </si>
  <si>
    <t>lápiz labial</t>
  </si>
  <si>
    <t>Zaret</t>
  </si>
  <si>
    <t>Colleen</t>
  </si>
  <si>
    <t>delineador de ojos</t>
  </si>
  <si>
    <t>Cristina</t>
  </si>
  <si>
    <t>mascara</t>
  </si>
  <si>
    <t>Emilee</t>
  </si>
  <si>
    <t>Jen</t>
  </si>
  <si>
    <t>Cici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</si>
</sst>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-* #,##0.00\ _€_-;\-* #,##0.00\ _€_-;_-* &quot;-&quot;??\ _€_-;_-@_-"/>
    <numFmt numFmtId="165" formatCode="_ &quot;Bs&quot;\ * #,##0.00_ ;_ &quot;Bs&quot;\ * \-#,##0.00_ ;_ &quot;Bs&quot;\ * &quot;-&quot;??_ ;_ @_ "/>
    <numFmt numFmtId="166" formatCode="#,##0.00\ &quot;€&quot;"/>
    <numFmt numFmtId="167" formatCode="0.0"/>
    <numFmt numFmtId="168" formatCode="dd/mm/yyyy;@"/>
    <numFmt numFmtId="169" formatCode="[$€-C07]\ #,##0.00;[Red][$€-C07]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0" fillId="0" borderId="1" applyNumberFormat="0" applyFill="0" applyAlignment="0" applyProtection="0"/>
    <xf numFmtId="43" fontId="1" fillId="0" borderId="0" applyFont="0" applyFill="0" applyBorder="0" applyAlignment="0" applyProtection="0"/>
    <xf numFmtId="0" fontId="11" fillId="3" borderId="0" applyNumberFormat="0" applyBorder="0" applyAlignment="0" applyProtection="0"/>
  </cellStyleXfs>
  <cellXfs count="35">
    <xf numFmtId="0" fontId="0" fillId="0" borderId="0" xfId="0"/>
    <xf numFmtId="166" fontId="1" fillId="0" borderId="0" xfId="1" applyNumberFormat="1" applyFont="1"/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7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0" fillId="0" borderId="1" xfId="2"/>
    <xf numFmtId="3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68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9" fontId="0" fillId="0" borderId="0" xfId="3" applyNumberFormat="1" applyFont="1" applyFill="1" applyBorder="1"/>
    <xf numFmtId="0" fontId="0" fillId="0" borderId="0" xfId="0" applyFont="1" applyFill="1" applyBorder="1" applyAlignment="1">
      <alignment horizontal="left"/>
    </xf>
    <xf numFmtId="0" fontId="12" fillId="3" borderId="0" xfId="4" applyFont="1" applyBorder="1" applyAlignment="1">
      <alignment horizontal="center" wrapText="1"/>
    </xf>
    <xf numFmtId="0" fontId="12" fillId="3" borderId="0" xfId="4" applyFont="1" applyBorder="1" applyAlignment="1">
      <alignment horizontal="center" vertical="center"/>
    </xf>
    <xf numFmtId="168" fontId="12" fillId="3" borderId="0" xfId="4" applyNumberFormat="1" applyFont="1" applyBorder="1" applyAlignment="1">
      <alignment horizontal="center" vertical="center"/>
    </xf>
    <xf numFmtId="169" fontId="12" fillId="3" borderId="0" xfId="4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5">
    <cellStyle name="Encabezado 1" xfId="2" builtinId="16"/>
    <cellStyle name="Énfasis1" xfId="4" builtinId="29"/>
    <cellStyle name="Millares" xfId="3" builtinId="3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H930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3" max="8" width="14.5703125" customWidth="1"/>
  </cols>
  <sheetData>
    <row r="2" spans="3:8" x14ac:dyDescent="0.25">
      <c r="F2" s="6"/>
      <c r="G2" s="5"/>
      <c r="H2" s="6"/>
    </row>
    <row r="3" spans="3:8" x14ac:dyDescent="0.25">
      <c r="F3" s="6"/>
      <c r="G3" s="5"/>
      <c r="H3" s="6"/>
    </row>
    <row r="4" spans="3:8" x14ac:dyDescent="0.25">
      <c r="F4" s="6"/>
      <c r="G4" s="5"/>
      <c r="H4" s="6"/>
    </row>
    <row r="5" spans="3:8" x14ac:dyDescent="0.25">
      <c r="F5" s="6"/>
      <c r="G5" s="5"/>
      <c r="H5" s="6"/>
    </row>
    <row r="6" spans="3:8" x14ac:dyDescent="0.25">
      <c r="F6" s="6"/>
      <c r="G6" s="5"/>
      <c r="H6" s="6"/>
    </row>
    <row r="7" spans="3:8" x14ac:dyDescent="0.25">
      <c r="F7" s="6"/>
      <c r="G7" s="5"/>
      <c r="H7" s="6"/>
    </row>
    <row r="8" spans="3:8" x14ac:dyDescent="0.25">
      <c r="C8" s="15" t="s">
        <v>1</v>
      </c>
      <c r="D8" s="15" t="s">
        <v>2</v>
      </c>
      <c r="E8" s="15" t="s">
        <v>3</v>
      </c>
      <c r="F8" s="15" t="s">
        <v>4</v>
      </c>
      <c r="G8" s="15" t="s">
        <v>52</v>
      </c>
      <c r="H8" s="15" t="s">
        <v>4</v>
      </c>
    </row>
    <row r="9" spans="3:8" x14ac:dyDescent="0.25">
      <c r="C9" t="s">
        <v>7</v>
      </c>
      <c r="D9" t="s">
        <v>8</v>
      </c>
      <c r="E9" t="s">
        <v>9</v>
      </c>
      <c r="F9" s="19">
        <v>-256</v>
      </c>
      <c r="G9" s="1">
        <v>3187.8</v>
      </c>
      <c r="H9" s="4">
        <f>F9</f>
        <v>-256</v>
      </c>
    </row>
    <row r="10" spans="3:8" x14ac:dyDescent="0.25">
      <c r="C10" t="s">
        <v>7</v>
      </c>
      <c r="D10" t="s">
        <v>11</v>
      </c>
      <c r="E10" t="s">
        <v>12</v>
      </c>
      <c r="F10" s="19">
        <v>933</v>
      </c>
      <c r="G10" s="1">
        <v>3412.48</v>
      </c>
      <c r="H10" s="4">
        <f t="shared" ref="H10:H73" si="0">F10</f>
        <v>933</v>
      </c>
    </row>
    <row r="11" spans="3:8" x14ac:dyDescent="0.25">
      <c r="C11" t="s">
        <v>14</v>
      </c>
      <c r="D11" t="s">
        <v>8</v>
      </c>
      <c r="E11" t="s">
        <v>15</v>
      </c>
      <c r="F11" s="19">
        <v>132</v>
      </c>
      <c r="G11" s="1">
        <v>1808.48</v>
      </c>
      <c r="H11" s="4">
        <f t="shared" si="0"/>
        <v>132</v>
      </c>
    </row>
    <row r="12" spans="3:8" x14ac:dyDescent="0.25">
      <c r="C12" t="s">
        <v>16</v>
      </c>
      <c r="D12" t="s">
        <v>11</v>
      </c>
      <c r="E12" t="s">
        <v>12</v>
      </c>
      <c r="F12" s="19">
        <v>25</v>
      </c>
      <c r="G12" s="1">
        <v>2260</v>
      </c>
      <c r="H12" s="4">
        <f t="shared" si="0"/>
        <v>25</v>
      </c>
    </row>
    <row r="13" spans="3:8" x14ac:dyDescent="0.25">
      <c r="C13" t="s">
        <v>7</v>
      </c>
      <c r="D13" t="s">
        <v>11</v>
      </c>
      <c r="E13" t="s">
        <v>12</v>
      </c>
      <c r="F13" s="19">
        <v>329</v>
      </c>
      <c r="G13" s="1">
        <v>2076.87</v>
      </c>
      <c r="H13" s="4">
        <f t="shared" si="0"/>
        <v>329</v>
      </c>
    </row>
    <row r="14" spans="3:8" x14ac:dyDescent="0.25">
      <c r="C14" t="s">
        <v>18</v>
      </c>
      <c r="D14" t="s">
        <v>19</v>
      </c>
      <c r="E14" t="s">
        <v>20</v>
      </c>
      <c r="F14" s="19">
        <v>860</v>
      </c>
      <c r="G14" s="1">
        <v>1707.09</v>
      </c>
      <c r="H14" s="4">
        <f t="shared" si="0"/>
        <v>860</v>
      </c>
    </row>
    <row r="15" spans="3:8" x14ac:dyDescent="0.25">
      <c r="C15" t="s">
        <v>14</v>
      </c>
      <c r="D15" t="s">
        <v>8</v>
      </c>
      <c r="E15" t="s">
        <v>9</v>
      </c>
      <c r="F15" s="19">
        <v>-475</v>
      </c>
      <c r="G15" s="1">
        <v>2181.7600000000002</v>
      </c>
      <c r="H15" s="4">
        <f t="shared" si="0"/>
        <v>-475</v>
      </c>
    </row>
    <row r="16" spans="3:8" x14ac:dyDescent="0.25">
      <c r="C16" t="s">
        <v>16</v>
      </c>
      <c r="D16" t="s">
        <v>19</v>
      </c>
      <c r="E16" t="s">
        <v>22</v>
      </c>
      <c r="F16" s="19">
        <v>172</v>
      </c>
      <c r="G16" s="1">
        <v>1894.2</v>
      </c>
      <c r="H16" s="4">
        <f t="shared" si="0"/>
        <v>172</v>
      </c>
    </row>
    <row r="17" spans="3:8" x14ac:dyDescent="0.25">
      <c r="C17" t="s">
        <v>18</v>
      </c>
      <c r="D17" t="s">
        <v>19</v>
      </c>
      <c r="E17" t="s">
        <v>24</v>
      </c>
      <c r="F17" s="19">
        <v>743</v>
      </c>
      <c r="G17" s="1">
        <v>1856.4</v>
      </c>
      <c r="H17" s="4">
        <f t="shared" si="0"/>
        <v>743</v>
      </c>
    </row>
    <row r="18" spans="3:8" x14ac:dyDescent="0.25">
      <c r="C18" t="s">
        <v>7</v>
      </c>
      <c r="D18" t="s">
        <v>26</v>
      </c>
      <c r="E18" t="s">
        <v>27</v>
      </c>
      <c r="F18" s="19">
        <v>801</v>
      </c>
      <c r="G18" s="1">
        <v>1553.63</v>
      </c>
      <c r="H18" s="4">
        <f t="shared" si="0"/>
        <v>801</v>
      </c>
    </row>
    <row r="19" spans="3:8" x14ac:dyDescent="0.25">
      <c r="C19" t="s">
        <v>18</v>
      </c>
      <c r="D19" t="s">
        <v>11</v>
      </c>
      <c r="E19" t="s">
        <v>12</v>
      </c>
      <c r="F19" s="19">
        <v>609</v>
      </c>
      <c r="G19" s="1">
        <v>2064.48</v>
      </c>
      <c r="H19" s="4">
        <f t="shared" si="0"/>
        <v>609</v>
      </c>
    </row>
    <row r="20" spans="3:8" x14ac:dyDescent="0.25">
      <c r="C20" t="s">
        <v>14</v>
      </c>
      <c r="D20" t="s">
        <v>26</v>
      </c>
      <c r="E20" t="s">
        <v>29</v>
      </c>
      <c r="F20" s="19">
        <v>-402</v>
      </c>
      <c r="G20" s="1">
        <v>1809.64</v>
      </c>
      <c r="H20" s="4">
        <f t="shared" si="0"/>
        <v>-402</v>
      </c>
    </row>
    <row r="21" spans="3:8" x14ac:dyDescent="0.25">
      <c r="C21" t="s">
        <v>7</v>
      </c>
      <c r="D21" t="s">
        <v>19</v>
      </c>
      <c r="E21" t="s">
        <v>30</v>
      </c>
      <c r="F21" s="19">
        <v>-466</v>
      </c>
      <c r="G21" s="1">
        <v>2196.41</v>
      </c>
      <c r="H21" s="4">
        <f t="shared" si="0"/>
        <v>-466</v>
      </c>
    </row>
    <row r="22" spans="3:8" x14ac:dyDescent="0.25">
      <c r="C22" t="s">
        <v>18</v>
      </c>
      <c r="D22" t="s">
        <v>8</v>
      </c>
      <c r="E22" t="s">
        <v>15</v>
      </c>
      <c r="F22" s="19">
        <v>-476</v>
      </c>
      <c r="G22" s="1">
        <v>1932.84</v>
      </c>
      <c r="H22" s="4">
        <f t="shared" si="0"/>
        <v>-476</v>
      </c>
    </row>
    <row r="23" spans="3:8" x14ac:dyDescent="0.25">
      <c r="C23" t="s">
        <v>18</v>
      </c>
      <c r="D23" t="s">
        <v>26</v>
      </c>
      <c r="E23" t="s">
        <v>29</v>
      </c>
      <c r="F23" s="19">
        <v>129</v>
      </c>
      <c r="G23" s="1">
        <v>1987.68</v>
      </c>
      <c r="H23" s="4">
        <f t="shared" si="0"/>
        <v>129</v>
      </c>
    </row>
    <row r="24" spans="3:8" x14ac:dyDescent="0.25">
      <c r="C24" t="s">
        <v>7</v>
      </c>
      <c r="D24" t="s">
        <v>26</v>
      </c>
      <c r="E24" t="s">
        <v>29</v>
      </c>
      <c r="F24" s="19">
        <v>476</v>
      </c>
      <c r="G24" s="1">
        <v>2217.12</v>
      </c>
      <c r="H24" s="4">
        <f t="shared" si="0"/>
        <v>476</v>
      </c>
    </row>
    <row r="25" spans="3:8" x14ac:dyDescent="0.25">
      <c r="C25" t="s">
        <v>14</v>
      </c>
      <c r="D25" t="s">
        <v>11</v>
      </c>
      <c r="E25" t="s">
        <v>12</v>
      </c>
      <c r="F25" s="19">
        <v>300</v>
      </c>
      <c r="G25" s="1">
        <v>2189.88</v>
      </c>
      <c r="H25" s="4">
        <f t="shared" si="0"/>
        <v>300</v>
      </c>
    </row>
    <row r="26" spans="3:8" x14ac:dyDescent="0.25">
      <c r="C26" t="s">
        <v>14</v>
      </c>
      <c r="D26" t="s">
        <v>8</v>
      </c>
      <c r="E26" t="s">
        <v>31</v>
      </c>
      <c r="F26" s="19">
        <v>554</v>
      </c>
      <c r="G26" s="1">
        <v>1895.04</v>
      </c>
      <c r="H26" s="4">
        <f t="shared" si="0"/>
        <v>554</v>
      </c>
    </row>
    <row r="27" spans="3:8" x14ac:dyDescent="0.25">
      <c r="C27" t="s">
        <v>14</v>
      </c>
      <c r="D27" t="s">
        <v>11</v>
      </c>
      <c r="E27" t="s">
        <v>33</v>
      </c>
      <c r="F27" s="19">
        <v>-246</v>
      </c>
      <c r="G27" s="1">
        <v>3274.94</v>
      </c>
      <c r="H27" s="4">
        <f t="shared" si="0"/>
        <v>-246</v>
      </c>
    </row>
    <row r="28" spans="3:8" x14ac:dyDescent="0.25">
      <c r="C28" t="s">
        <v>7</v>
      </c>
      <c r="D28" t="s">
        <v>11</v>
      </c>
      <c r="E28" t="s">
        <v>33</v>
      </c>
      <c r="F28" s="19">
        <v>775</v>
      </c>
      <c r="G28" s="1">
        <v>3281.76</v>
      </c>
      <c r="H28" s="4">
        <f t="shared" si="0"/>
        <v>775</v>
      </c>
    </row>
    <row r="29" spans="3:8" x14ac:dyDescent="0.25">
      <c r="C29" t="s">
        <v>7</v>
      </c>
      <c r="D29" t="s">
        <v>8</v>
      </c>
      <c r="E29" t="s">
        <v>9</v>
      </c>
      <c r="F29" s="19">
        <v>-484</v>
      </c>
      <c r="G29" s="1">
        <v>1247.1600000000001</v>
      </c>
      <c r="H29" s="4">
        <f t="shared" si="0"/>
        <v>-484</v>
      </c>
    </row>
    <row r="30" spans="3:8" x14ac:dyDescent="0.25">
      <c r="C30" t="s">
        <v>18</v>
      </c>
      <c r="D30" t="s">
        <v>11</v>
      </c>
      <c r="E30" t="s">
        <v>12</v>
      </c>
      <c r="F30" s="19">
        <v>489</v>
      </c>
      <c r="G30" s="1">
        <v>1513.92</v>
      </c>
      <c r="H30" s="4">
        <f t="shared" si="0"/>
        <v>489</v>
      </c>
    </row>
    <row r="31" spans="3:8" x14ac:dyDescent="0.25">
      <c r="C31" t="s">
        <v>7</v>
      </c>
      <c r="D31" t="s">
        <v>11</v>
      </c>
      <c r="E31" t="s">
        <v>12</v>
      </c>
      <c r="F31" s="19">
        <v>764</v>
      </c>
      <c r="G31" s="1">
        <v>2716.56</v>
      </c>
      <c r="H31" s="4">
        <f t="shared" si="0"/>
        <v>764</v>
      </c>
    </row>
    <row r="32" spans="3:8" x14ac:dyDescent="0.25">
      <c r="C32" t="s">
        <v>18</v>
      </c>
      <c r="D32" t="s">
        <v>19</v>
      </c>
      <c r="E32" t="s">
        <v>20</v>
      </c>
      <c r="F32" s="19">
        <v>272</v>
      </c>
      <c r="G32" s="1">
        <v>2408.6999999999998</v>
      </c>
      <c r="H32" s="4">
        <f t="shared" si="0"/>
        <v>272</v>
      </c>
    </row>
    <row r="33" spans="3:8" x14ac:dyDescent="0.25">
      <c r="C33" t="s">
        <v>14</v>
      </c>
      <c r="D33" t="s">
        <v>26</v>
      </c>
      <c r="E33" t="s">
        <v>27</v>
      </c>
      <c r="F33" s="19">
        <v>115</v>
      </c>
      <c r="G33" s="1">
        <v>2594.5500000000002</v>
      </c>
      <c r="H33" s="4">
        <f t="shared" si="0"/>
        <v>115</v>
      </c>
    </row>
    <row r="34" spans="3:8" x14ac:dyDescent="0.25">
      <c r="C34" t="s">
        <v>16</v>
      </c>
      <c r="D34" t="s">
        <v>11</v>
      </c>
      <c r="E34" t="s">
        <v>12</v>
      </c>
      <c r="F34" s="19">
        <v>-330</v>
      </c>
      <c r="G34" s="1">
        <v>1542.89</v>
      </c>
      <c r="H34" s="4">
        <f t="shared" si="0"/>
        <v>-330</v>
      </c>
    </row>
    <row r="35" spans="3:8" x14ac:dyDescent="0.25">
      <c r="C35" t="s">
        <v>18</v>
      </c>
      <c r="D35" t="s">
        <v>11</v>
      </c>
      <c r="E35" t="s">
        <v>33</v>
      </c>
      <c r="F35" s="19">
        <v>241</v>
      </c>
      <c r="G35" s="1">
        <v>2456.9</v>
      </c>
      <c r="H35" s="4">
        <f t="shared" si="0"/>
        <v>241</v>
      </c>
    </row>
    <row r="36" spans="3:8" x14ac:dyDescent="0.25">
      <c r="C36" t="s">
        <v>7</v>
      </c>
      <c r="D36" t="s">
        <v>11</v>
      </c>
      <c r="E36" t="s">
        <v>33</v>
      </c>
      <c r="F36" s="19">
        <v>-344</v>
      </c>
      <c r="G36" s="1">
        <v>2664.5</v>
      </c>
      <c r="H36" s="4">
        <f t="shared" si="0"/>
        <v>-344</v>
      </c>
    </row>
    <row r="37" spans="3:8" x14ac:dyDescent="0.25">
      <c r="C37" t="s">
        <v>7</v>
      </c>
      <c r="D37" t="s">
        <v>19</v>
      </c>
      <c r="E37" t="s">
        <v>20</v>
      </c>
      <c r="F37" s="19">
        <v>-368</v>
      </c>
      <c r="G37" s="1">
        <v>2901.4</v>
      </c>
      <c r="H37" s="4">
        <f t="shared" si="0"/>
        <v>-368</v>
      </c>
    </row>
    <row r="38" spans="3:8" x14ac:dyDescent="0.25">
      <c r="C38" t="s">
        <v>18</v>
      </c>
      <c r="D38" t="s">
        <v>19</v>
      </c>
      <c r="E38" t="s">
        <v>20</v>
      </c>
      <c r="F38" s="19">
        <v>241</v>
      </c>
      <c r="G38" s="1">
        <v>2006.52</v>
      </c>
      <c r="H38" s="4">
        <f t="shared" si="0"/>
        <v>241</v>
      </c>
    </row>
    <row r="39" spans="3:8" x14ac:dyDescent="0.25">
      <c r="C39" t="s">
        <v>16</v>
      </c>
      <c r="D39" t="s">
        <v>26</v>
      </c>
      <c r="E39" t="s">
        <v>37</v>
      </c>
      <c r="F39" s="19">
        <v>95</v>
      </c>
      <c r="G39" s="1">
        <v>1713.04</v>
      </c>
      <c r="H39" s="4">
        <f t="shared" si="0"/>
        <v>95</v>
      </c>
    </row>
    <row r="40" spans="3:8" x14ac:dyDescent="0.25">
      <c r="C40" t="s">
        <v>7</v>
      </c>
      <c r="D40" t="s">
        <v>26</v>
      </c>
      <c r="E40" t="s">
        <v>29</v>
      </c>
      <c r="F40" s="19">
        <v>-244</v>
      </c>
      <c r="G40" s="1">
        <v>2319.33</v>
      </c>
      <c r="H40" s="4">
        <f t="shared" si="0"/>
        <v>-244</v>
      </c>
    </row>
    <row r="41" spans="3:8" x14ac:dyDescent="0.25">
      <c r="C41" t="s">
        <v>16</v>
      </c>
      <c r="D41" t="s">
        <v>26</v>
      </c>
      <c r="E41" t="s">
        <v>29</v>
      </c>
      <c r="F41" s="19">
        <v>822</v>
      </c>
      <c r="G41" s="1">
        <v>1544.51</v>
      </c>
      <c r="H41" s="4">
        <f t="shared" si="0"/>
        <v>822</v>
      </c>
    </row>
    <row r="42" spans="3:8" x14ac:dyDescent="0.25">
      <c r="C42" t="s">
        <v>16</v>
      </c>
      <c r="D42" t="s">
        <v>26</v>
      </c>
      <c r="E42" t="s">
        <v>29</v>
      </c>
      <c r="F42" s="19">
        <v>860</v>
      </c>
      <c r="G42" s="1">
        <v>2866.46</v>
      </c>
      <c r="H42" s="4">
        <f t="shared" si="0"/>
        <v>860</v>
      </c>
    </row>
    <row r="43" spans="3:8" x14ac:dyDescent="0.25">
      <c r="C43" t="s">
        <v>7</v>
      </c>
      <c r="D43" t="s">
        <v>19</v>
      </c>
      <c r="E43" t="s">
        <v>30</v>
      </c>
      <c r="F43" s="19">
        <v>899</v>
      </c>
      <c r="G43" s="1">
        <v>1395.36</v>
      </c>
      <c r="H43" s="4">
        <f t="shared" si="0"/>
        <v>899</v>
      </c>
    </row>
    <row r="44" spans="3:8" x14ac:dyDescent="0.25">
      <c r="C44" t="s">
        <v>18</v>
      </c>
      <c r="D44" t="s">
        <v>11</v>
      </c>
      <c r="E44" t="s">
        <v>12</v>
      </c>
      <c r="F44" s="19">
        <v>-447</v>
      </c>
      <c r="G44" s="1">
        <v>1244.22</v>
      </c>
      <c r="H44" s="4">
        <f t="shared" si="0"/>
        <v>-447</v>
      </c>
    </row>
    <row r="45" spans="3:8" x14ac:dyDescent="0.25">
      <c r="C45" t="s">
        <v>14</v>
      </c>
      <c r="D45" t="s">
        <v>26</v>
      </c>
      <c r="E45" t="s">
        <v>37</v>
      </c>
      <c r="F45" s="19">
        <v>162</v>
      </c>
      <c r="G45" s="1">
        <v>1590.77</v>
      </c>
      <c r="H45" s="4">
        <f t="shared" si="0"/>
        <v>162</v>
      </c>
    </row>
    <row r="46" spans="3:8" x14ac:dyDescent="0.25">
      <c r="C46" t="s">
        <v>18</v>
      </c>
      <c r="D46" t="s">
        <v>19</v>
      </c>
      <c r="E46" t="s">
        <v>22</v>
      </c>
      <c r="F46" s="19">
        <v>280</v>
      </c>
      <c r="G46" s="1">
        <v>1817.2</v>
      </c>
      <c r="H46" s="4">
        <f t="shared" si="0"/>
        <v>280</v>
      </c>
    </row>
    <row r="47" spans="3:8" x14ac:dyDescent="0.25">
      <c r="C47" t="s">
        <v>16</v>
      </c>
      <c r="D47" t="s">
        <v>8</v>
      </c>
      <c r="E47" t="s">
        <v>9</v>
      </c>
      <c r="F47" s="19">
        <v>-212</v>
      </c>
      <c r="G47" s="1">
        <v>1972.48</v>
      </c>
      <c r="H47" s="4">
        <f t="shared" si="0"/>
        <v>-212</v>
      </c>
    </row>
    <row r="48" spans="3:8" x14ac:dyDescent="0.25">
      <c r="C48" t="s">
        <v>14</v>
      </c>
      <c r="D48" t="s">
        <v>19</v>
      </c>
      <c r="E48" t="s">
        <v>30</v>
      </c>
      <c r="F48" s="19">
        <v>153</v>
      </c>
      <c r="G48" s="1">
        <v>1967.5</v>
      </c>
      <c r="H48" s="4">
        <f t="shared" si="0"/>
        <v>153</v>
      </c>
    </row>
    <row r="49" spans="3:8" x14ac:dyDescent="0.25">
      <c r="C49" t="s">
        <v>18</v>
      </c>
      <c r="D49" t="s">
        <v>26</v>
      </c>
      <c r="E49" t="s">
        <v>27</v>
      </c>
      <c r="F49" s="19">
        <v>-236</v>
      </c>
      <c r="G49" s="1">
        <v>2397.63</v>
      </c>
      <c r="H49" s="4">
        <f t="shared" si="0"/>
        <v>-236</v>
      </c>
    </row>
    <row r="50" spans="3:8" x14ac:dyDescent="0.25">
      <c r="C50" t="s">
        <v>18</v>
      </c>
      <c r="D50" t="s">
        <v>8</v>
      </c>
      <c r="E50" t="s">
        <v>9</v>
      </c>
      <c r="F50" s="19">
        <v>457</v>
      </c>
      <c r="G50" s="1">
        <v>1449.57</v>
      </c>
      <c r="H50" s="4">
        <f t="shared" si="0"/>
        <v>457</v>
      </c>
    </row>
    <row r="51" spans="3:8" x14ac:dyDescent="0.25">
      <c r="C51" t="s">
        <v>18</v>
      </c>
      <c r="D51" t="s">
        <v>26</v>
      </c>
      <c r="E51" t="s">
        <v>27</v>
      </c>
      <c r="F51" s="19">
        <v>631</v>
      </c>
      <c r="G51" s="1">
        <v>1886</v>
      </c>
      <c r="H51" s="4">
        <f t="shared" si="0"/>
        <v>631</v>
      </c>
    </row>
    <row r="52" spans="3:8" x14ac:dyDescent="0.25">
      <c r="C52" t="s">
        <v>7</v>
      </c>
      <c r="D52" t="s">
        <v>8</v>
      </c>
      <c r="E52" t="s">
        <v>9</v>
      </c>
      <c r="F52" s="19">
        <v>424</v>
      </c>
      <c r="G52" s="1">
        <v>2485.4</v>
      </c>
      <c r="H52" s="4">
        <f t="shared" si="0"/>
        <v>424</v>
      </c>
    </row>
    <row r="53" spans="3:8" x14ac:dyDescent="0.25">
      <c r="C53" t="s">
        <v>14</v>
      </c>
      <c r="D53" t="s">
        <v>19</v>
      </c>
      <c r="E53" t="s">
        <v>22</v>
      </c>
      <c r="F53" s="19">
        <v>203</v>
      </c>
      <c r="G53" s="1">
        <v>3227.25</v>
      </c>
      <c r="H53" s="4">
        <f t="shared" si="0"/>
        <v>203</v>
      </c>
    </row>
    <row r="54" spans="3:8" x14ac:dyDescent="0.25">
      <c r="C54" t="s">
        <v>18</v>
      </c>
      <c r="D54" t="s">
        <v>19</v>
      </c>
      <c r="E54" t="s">
        <v>20</v>
      </c>
      <c r="F54" s="19">
        <v>920</v>
      </c>
      <c r="G54" s="1">
        <v>1996.26</v>
      </c>
      <c r="H54" s="4">
        <f t="shared" si="0"/>
        <v>920</v>
      </c>
    </row>
    <row r="55" spans="3:8" x14ac:dyDescent="0.25">
      <c r="C55" t="s">
        <v>7</v>
      </c>
      <c r="D55" t="s">
        <v>19</v>
      </c>
      <c r="E55" t="s">
        <v>22</v>
      </c>
      <c r="F55" s="19">
        <v>-461</v>
      </c>
      <c r="G55" s="1">
        <v>2457</v>
      </c>
      <c r="H55" s="4">
        <f t="shared" si="0"/>
        <v>-461</v>
      </c>
    </row>
    <row r="56" spans="3:8" x14ac:dyDescent="0.25">
      <c r="C56" t="s">
        <v>14</v>
      </c>
      <c r="D56" t="s">
        <v>8</v>
      </c>
      <c r="E56" t="s">
        <v>31</v>
      </c>
      <c r="F56" s="19">
        <v>-390</v>
      </c>
      <c r="G56" s="1">
        <v>1477.06</v>
      </c>
      <c r="H56" s="4">
        <f t="shared" si="0"/>
        <v>-390</v>
      </c>
    </row>
    <row r="57" spans="3:8" x14ac:dyDescent="0.25">
      <c r="C57" t="s">
        <v>7</v>
      </c>
      <c r="D57" t="s">
        <v>26</v>
      </c>
      <c r="E57" t="s">
        <v>29</v>
      </c>
      <c r="F57" s="19">
        <v>122</v>
      </c>
      <c r="G57" s="1">
        <v>1963</v>
      </c>
      <c r="H57" s="4">
        <f t="shared" si="0"/>
        <v>122</v>
      </c>
    </row>
    <row r="58" spans="3:8" x14ac:dyDescent="0.25">
      <c r="C58" t="s">
        <v>7</v>
      </c>
      <c r="D58" t="s">
        <v>11</v>
      </c>
      <c r="E58" t="s">
        <v>33</v>
      </c>
      <c r="F58" s="19">
        <v>-439</v>
      </c>
      <c r="G58" s="1">
        <v>1517.67</v>
      </c>
      <c r="H58" s="4">
        <f t="shared" si="0"/>
        <v>-439</v>
      </c>
    </row>
    <row r="59" spans="3:8" x14ac:dyDescent="0.25">
      <c r="C59" t="s">
        <v>16</v>
      </c>
      <c r="D59" t="s">
        <v>8</v>
      </c>
      <c r="E59" t="s">
        <v>15</v>
      </c>
      <c r="F59" s="19">
        <v>264</v>
      </c>
      <c r="G59" s="1">
        <v>1646.9</v>
      </c>
      <c r="H59" s="4">
        <f t="shared" si="0"/>
        <v>264</v>
      </c>
    </row>
    <row r="60" spans="3:8" x14ac:dyDescent="0.25">
      <c r="C60" t="s">
        <v>18</v>
      </c>
      <c r="D60" t="s">
        <v>26</v>
      </c>
      <c r="E60" t="s">
        <v>27</v>
      </c>
      <c r="F60" s="19">
        <v>574</v>
      </c>
      <c r="G60" s="1">
        <v>1812.04</v>
      </c>
      <c r="H60" s="4">
        <f t="shared" si="0"/>
        <v>574</v>
      </c>
    </row>
    <row r="61" spans="3:8" x14ac:dyDescent="0.25">
      <c r="C61" t="s">
        <v>7</v>
      </c>
      <c r="D61" t="s">
        <v>19</v>
      </c>
      <c r="E61" t="s">
        <v>24</v>
      </c>
      <c r="F61" s="19">
        <v>-93</v>
      </c>
      <c r="G61" s="1">
        <v>2234.48</v>
      </c>
      <c r="H61" s="4">
        <f t="shared" si="0"/>
        <v>-93</v>
      </c>
    </row>
    <row r="62" spans="3:8" x14ac:dyDescent="0.25">
      <c r="C62" t="s">
        <v>14</v>
      </c>
      <c r="D62" t="s">
        <v>26</v>
      </c>
      <c r="E62" t="s">
        <v>27</v>
      </c>
      <c r="F62" s="19">
        <v>690</v>
      </c>
      <c r="G62" s="1">
        <v>1368.75</v>
      </c>
      <c r="H62" s="4">
        <f t="shared" si="0"/>
        <v>690</v>
      </c>
    </row>
    <row r="63" spans="3:8" x14ac:dyDescent="0.25">
      <c r="C63" t="s">
        <v>14</v>
      </c>
      <c r="D63" t="s">
        <v>8</v>
      </c>
      <c r="E63" t="s">
        <v>38</v>
      </c>
      <c r="F63" s="19">
        <v>-323</v>
      </c>
      <c r="G63" s="1">
        <v>3518.9</v>
      </c>
      <c r="H63" s="4">
        <f t="shared" si="0"/>
        <v>-323</v>
      </c>
    </row>
    <row r="64" spans="3:8" x14ac:dyDescent="0.25">
      <c r="C64" t="s">
        <v>14</v>
      </c>
      <c r="D64" t="s">
        <v>26</v>
      </c>
      <c r="E64" t="s">
        <v>37</v>
      </c>
      <c r="F64" s="19">
        <v>191</v>
      </c>
      <c r="G64" s="1">
        <v>2027.52</v>
      </c>
      <c r="H64" s="4">
        <f t="shared" si="0"/>
        <v>191</v>
      </c>
    </row>
    <row r="65" spans="3:8" x14ac:dyDescent="0.25">
      <c r="C65" t="s">
        <v>18</v>
      </c>
      <c r="D65" t="s">
        <v>19</v>
      </c>
      <c r="E65" t="s">
        <v>22</v>
      </c>
      <c r="F65" s="19">
        <v>988</v>
      </c>
      <c r="G65" s="1">
        <v>1695.69</v>
      </c>
      <c r="H65" s="4">
        <f t="shared" si="0"/>
        <v>988</v>
      </c>
    </row>
    <row r="66" spans="3:8" x14ac:dyDescent="0.25">
      <c r="C66" t="s">
        <v>18</v>
      </c>
      <c r="D66" t="s">
        <v>11</v>
      </c>
      <c r="E66" t="s">
        <v>39</v>
      </c>
      <c r="F66" s="19">
        <v>994</v>
      </c>
      <c r="G66" s="1">
        <v>2186.1</v>
      </c>
      <c r="H66" s="4">
        <f t="shared" si="0"/>
        <v>994</v>
      </c>
    </row>
    <row r="67" spans="3:8" x14ac:dyDescent="0.25">
      <c r="C67" t="s">
        <v>16</v>
      </c>
      <c r="D67" t="s">
        <v>19</v>
      </c>
      <c r="E67" t="s">
        <v>20</v>
      </c>
      <c r="F67" s="19">
        <v>581</v>
      </c>
      <c r="G67" s="1">
        <v>2471.04</v>
      </c>
      <c r="H67" s="4">
        <f t="shared" si="0"/>
        <v>581</v>
      </c>
    </row>
    <row r="68" spans="3:8" x14ac:dyDescent="0.25">
      <c r="C68" t="s">
        <v>16</v>
      </c>
      <c r="D68" t="s">
        <v>19</v>
      </c>
      <c r="E68" t="s">
        <v>24</v>
      </c>
      <c r="F68" s="19">
        <v>-193</v>
      </c>
      <c r="G68" s="1">
        <v>1781.26</v>
      </c>
      <c r="H68" s="4">
        <f t="shared" si="0"/>
        <v>-193</v>
      </c>
    </row>
    <row r="69" spans="3:8" x14ac:dyDescent="0.25">
      <c r="C69" t="s">
        <v>18</v>
      </c>
      <c r="D69" t="s">
        <v>19</v>
      </c>
      <c r="E69" t="s">
        <v>20</v>
      </c>
      <c r="F69" s="19">
        <v>876</v>
      </c>
      <c r="G69" s="1">
        <v>2591.0500000000002</v>
      </c>
      <c r="H69" s="4">
        <f t="shared" si="0"/>
        <v>876</v>
      </c>
    </row>
    <row r="70" spans="3:8" x14ac:dyDescent="0.25">
      <c r="C70" t="s">
        <v>18</v>
      </c>
      <c r="D70" t="s">
        <v>8</v>
      </c>
      <c r="E70" t="s">
        <v>9</v>
      </c>
      <c r="F70" s="19">
        <v>479</v>
      </c>
      <c r="G70" s="1">
        <v>3293.6</v>
      </c>
      <c r="H70" s="4">
        <f t="shared" si="0"/>
        <v>479</v>
      </c>
    </row>
    <row r="71" spans="3:8" x14ac:dyDescent="0.25">
      <c r="C71" t="s">
        <v>18</v>
      </c>
      <c r="D71" t="s">
        <v>11</v>
      </c>
      <c r="E71" t="s">
        <v>12</v>
      </c>
      <c r="F71" s="19">
        <v>-171</v>
      </c>
      <c r="G71" s="1">
        <v>2180.85</v>
      </c>
      <c r="H71" s="4">
        <f t="shared" si="0"/>
        <v>-171</v>
      </c>
    </row>
    <row r="72" spans="3:8" x14ac:dyDescent="0.25">
      <c r="C72" t="s">
        <v>18</v>
      </c>
      <c r="D72" t="s">
        <v>26</v>
      </c>
      <c r="E72" t="s">
        <v>29</v>
      </c>
      <c r="F72" s="19">
        <v>-24</v>
      </c>
      <c r="G72" s="1">
        <v>1860</v>
      </c>
      <c r="H72" s="4">
        <f t="shared" si="0"/>
        <v>-24</v>
      </c>
    </row>
    <row r="73" spans="3:8" x14ac:dyDescent="0.25">
      <c r="C73" t="s">
        <v>7</v>
      </c>
      <c r="D73" t="s">
        <v>26</v>
      </c>
      <c r="E73" t="s">
        <v>27</v>
      </c>
      <c r="F73" s="19">
        <v>996</v>
      </c>
      <c r="G73" s="1">
        <v>1953.05</v>
      </c>
      <c r="H73" s="4">
        <f t="shared" si="0"/>
        <v>996</v>
      </c>
    </row>
    <row r="74" spans="3:8" x14ac:dyDescent="0.25">
      <c r="C74" t="s">
        <v>14</v>
      </c>
      <c r="D74" t="s">
        <v>26</v>
      </c>
      <c r="E74" t="s">
        <v>37</v>
      </c>
      <c r="F74" s="19">
        <v>673</v>
      </c>
      <c r="G74" s="1">
        <v>2059.6</v>
      </c>
      <c r="H74" s="4">
        <f t="shared" ref="H74:H106" si="1">F74</f>
        <v>673</v>
      </c>
    </row>
    <row r="75" spans="3:8" x14ac:dyDescent="0.25">
      <c r="C75" t="s">
        <v>14</v>
      </c>
      <c r="D75" t="s">
        <v>26</v>
      </c>
      <c r="E75" t="s">
        <v>29</v>
      </c>
      <c r="F75" s="19">
        <v>484</v>
      </c>
      <c r="G75" s="1">
        <v>3303.44</v>
      </c>
      <c r="H75" s="4">
        <f t="shared" si="1"/>
        <v>484</v>
      </c>
    </row>
    <row r="76" spans="3:8" x14ac:dyDescent="0.25">
      <c r="C76" t="s">
        <v>14</v>
      </c>
      <c r="D76" t="s">
        <v>8</v>
      </c>
      <c r="E76" t="s">
        <v>31</v>
      </c>
      <c r="F76" s="19">
        <v>-147</v>
      </c>
      <c r="G76" s="1">
        <v>2329.86</v>
      </c>
      <c r="H76" s="4">
        <f t="shared" si="1"/>
        <v>-147</v>
      </c>
    </row>
    <row r="77" spans="3:8" x14ac:dyDescent="0.25">
      <c r="C77" t="s">
        <v>18</v>
      </c>
      <c r="D77" t="s">
        <v>8</v>
      </c>
      <c r="E77" t="s">
        <v>31</v>
      </c>
      <c r="F77" s="19">
        <v>684</v>
      </c>
      <c r="G77" s="1">
        <v>1839.33</v>
      </c>
      <c r="H77" s="4">
        <f t="shared" si="1"/>
        <v>684</v>
      </c>
    </row>
    <row r="78" spans="3:8" x14ac:dyDescent="0.25">
      <c r="C78" t="s">
        <v>14</v>
      </c>
      <c r="D78" t="s">
        <v>26</v>
      </c>
      <c r="E78" t="s">
        <v>29</v>
      </c>
      <c r="F78" s="19">
        <v>-31</v>
      </c>
      <c r="G78" s="1">
        <v>2405.88</v>
      </c>
      <c r="H78" s="4">
        <f t="shared" si="1"/>
        <v>-31</v>
      </c>
    </row>
    <row r="79" spans="3:8" x14ac:dyDescent="0.25">
      <c r="C79" t="s">
        <v>14</v>
      </c>
      <c r="D79" t="s">
        <v>11</v>
      </c>
      <c r="E79" t="s">
        <v>12</v>
      </c>
      <c r="F79" s="19">
        <v>345</v>
      </c>
      <c r="G79" s="1">
        <v>1553.42</v>
      </c>
      <c r="H79" s="4">
        <f t="shared" si="1"/>
        <v>345</v>
      </c>
    </row>
    <row r="80" spans="3:8" x14ac:dyDescent="0.25">
      <c r="C80" t="s">
        <v>14</v>
      </c>
      <c r="D80" t="s">
        <v>26</v>
      </c>
      <c r="E80" t="s">
        <v>29</v>
      </c>
      <c r="F80" s="19">
        <v>-105</v>
      </c>
      <c r="G80" s="1">
        <v>1639.84</v>
      </c>
      <c r="H80" s="4">
        <f t="shared" si="1"/>
        <v>-105</v>
      </c>
    </row>
    <row r="81" spans="3:8" x14ac:dyDescent="0.25">
      <c r="C81" t="s">
        <v>14</v>
      </c>
      <c r="D81" t="s">
        <v>8</v>
      </c>
      <c r="E81" t="s">
        <v>38</v>
      </c>
      <c r="F81" s="19">
        <v>291</v>
      </c>
      <c r="G81" s="1">
        <v>1820.88</v>
      </c>
      <c r="H81" s="4">
        <f t="shared" si="1"/>
        <v>291</v>
      </c>
    </row>
    <row r="82" spans="3:8" x14ac:dyDescent="0.25">
      <c r="C82" t="s">
        <v>14</v>
      </c>
      <c r="D82" t="s">
        <v>8</v>
      </c>
      <c r="E82" t="s">
        <v>31</v>
      </c>
      <c r="F82" s="19">
        <v>698</v>
      </c>
      <c r="G82" s="1">
        <v>1620.24</v>
      </c>
      <c r="H82" s="4">
        <f t="shared" si="1"/>
        <v>698</v>
      </c>
    </row>
    <row r="83" spans="3:8" x14ac:dyDescent="0.25">
      <c r="C83" t="s">
        <v>14</v>
      </c>
      <c r="D83" t="s">
        <v>26</v>
      </c>
      <c r="E83" t="s">
        <v>27</v>
      </c>
      <c r="F83" s="19">
        <v>-141</v>
      </c>
      <c r="G83" s="1">
        <v>1838.85</v>
      </c>
      <c r="H83" s="4">
        <f t="shared" si="1"/>
        <v>-141</v>
      </c>
    </row>
    <row r="84" spans="3:8" x14ac:dyDescent="0.25">
      <c r="C84" t="s">
        <v>14</v>
      </c>
      <c r="D84" t="s">
        <v>26</v>
      </c>
      <c r="E84" t="s">
        <v>37</v>
      </c>
      <c r="F84" s="19">
        <v>-426</v>
      </c>
      <c r="G84" s="1">
        <v>2436.1999999999998</v>
      </c>
      <c r="H84" s="4">
        <f t="shared" si="1"/>
        <v>-426</v>
      </c>
    </row>
    <row r="85" spans="3:8" x14ac:dyDescent="0.25">
      <c r="C85" t="s">
        <v>16</v>
      </c>
      <c r="D85" t="s">
        <v>11</v>
      </c>
      <c r="E85" t="s">
        <v>12</v>
      </c>
      <c r="F85" s="19">
        <v>644</v>
      </c>
      <c r="G85" s="1">
        <v>1972.06</v>
      </c>
      <c r="H85" s="4">
        <f t="shared" si="1"/>
        <v>644</v>
      </c>
    </row>
    <row r="86" spans="3:8" x14ac:dyDescent="0.25">
      <c r="C86" t="s">
        <v>7</v>
      </c>
      <c r="D86" t="s">
        <v>8</v>
      </c>
      <c r="E86" t="s">
        <v>38</v>
      </c>
      <c r="F86" s="19">
        <v>465</v>
      </c>
      <c r="G86" s="1">
        <v>1574.4</v>
      </c>
      <c r="H86" s="4">
        <f t="shared" si="1"/>
        <v>465</v>
      </c>
    </row>
    <row r="87" spans="3:8" x14ac:dyDescent="0.25">
      <c r="C87" t="s">
        <v>16</v>
      </c>
      <c r="D87" t="s">
        <v>11</v>
      </c>
      <c r="E87" t="s">
        <v>12</v>
      </c>
      <c r="F87" s="19">
        <v>519</v>
      </c>
      <c r="G87" s="1">
        <v>1481.85</v>
      </c>
      <c r="H87" s="4">
        <f t="shared" si="1"/>
        <v>519</v>
      </c>
    </row>
    <row r="88" spans="3:8" x14ac:dyDescent="0.25">
      <c r="C88" t="s">
        <v>18</v>
      </c>
      <c r="D88" t="s">
        <v>11</v>
      </c>
      <c r="E88" t="s">
        <v>33</v>
      </c>
      <c r="F88" s="19">
        <v>947</v>
      </c>
      <c r="G88" s="1">
        <v>3170.98</v>
      </c>
      <c r="H88" s="4">
        <f t="shared" si="1"/>
        <v>947</v>
      </c>
    </row>
    <row r="89" spans="3:8" x14ac:dyDescent="0.25">
      <c r="C89" t="s">
        <v>16</v>
      </c>
      <c r="D89" t="s">
        <v>11</v>
      </c>
      <c r="E89" t="s">
        <v>33</v>
      </c>
      <c r="F89" s="19">
        <v>-268</v>
      </c>
      <c r="G89" s="1">
        <v>3702.6</v>
      </c>
      <c r="H89" s="4">
        <f t="shared" si="1"/>
        <v>-268</v>
      </c>
    </row>
    <row r="90" spans="3:8" x14ac:dyDescent="0.25">
      <c r="C90" t="s">
        <v>16</v>
      </c>
      <c r="D90" t="s">
        <v>8</v>
      </c>
      <c r="E90" t="s">
        <v>9</v>
      </c>
      <c r="F90" s="19">
        <v>240</v>
      </c>
      <c r="G90" s="1">
        <v>1773.88</v>
      </c>
      <c r="H90" s="4">
        <f t="shared" si="1"/>
        <v>240</v>
      </c>
    </row>
    <row r="91" spans="3:8" x14ac:dyDescent="0.25">
      <c r="C91" t="s">
        <v>14</v>
      </c>
      <c r="D91" t="s">
        <v>26</v>
      </c>
      <c r="E91" t="s">
        <v>27</v>
      </c>
      <c r="F91" s="19">
        <v>-421</v>
      </c>
      <c r="G91" s="1">
        <v>1869.6</v>
      </c>
      <c r="H91" s="4">
        <f t="shared" si="1"/>
        <v>-421</v>
      </c>
    </row>
    <row r="92" spans="3:8" x14ac:dyDescent="0.25">
      <c r="C92" t="s">
        <v>14</v>
      </c>
      <c r="D92" t="s">
        <v>26</v>
      </c>
      <c r="E92" t="s">
        <v>29</v>
      </c>
      <c r="F92" s="19">
        <v>921</v>
      </c>
      <c r="G92" s="1">
        <v>2354.5700000000002</v>
      </c>
      <c r="H92" s="4">
        <f t="shared" si="1"/>
        <v>921</v>
      </c>
    </row>
    <row r="93" spans="3:8" x14ac:dyDescent="0.25">
      <c r="C93" t="s">
        <v>7</v>
      </c>
      <c r="D93" t="s">
        <v>11</v>
      </c>
      <c r="E93" t="s">
        <v>33</v>
      </c>
      <c r="F93" s="19">
        <v>964</v>
      </c>
      <c r="G93" s="1">
        <v>2003.76</v>
      </c>
      <c r="H93" s="4">
        <f t="shared" si="1"/>
        <v>964</v>
      </c>
    </row>
    <row r="94" spans="3:8" x14ac:dyDescent="0.25">
      <c r="C94" t="s">
        <v>18</v>
      </c>
      <c r="D94" t="s">
        <v>8</v>
      </c>
      <c r="E94" t="s">
        <v>9</v>
      </c>
      <c r="F94" s="19">
        <v>-24</v>
      </c>
      <c r="G94" s="1">
        <v>1514.52</v>
      </c>
      <c r="H94" s="4">
        <f t="shared" si="1"/>
        <v>-24</v>
      </c>
    </row>
    <row r="95" spans="3:8" x14ac:dyDescent="0.25">
      <c r="C95" t="s">
        <v>18</v>
      </c>
      <c r="D95" t="s">
        <v>11</v>
      </c>
      <c r="E95" t="s">
        <v>12</v>
      </c>
      <c r="F95" s="19">
        <v>-414</v>
      </c>
      <c r="G95" s="1">
        <v>2474.34</v>
      </c>
      <c r="H95" s="4">
        <f t="shared" si="1"/>
        <v>-414</v>
      </c>
    </row>
    <row r="96" spans="3:8" x14ac:dyDescent="0.25">
      <c r="C96" t="s">
        <v>18</v>
      </c>
      <c r="D96" t="s">
        <v>19</v>
      </c>
      <c r="E96" t="s">
        <v>30</v>
      </c>
      <c r="F96" s="19">
        <v>-47</v>
      </c>
      <c r="G96" s="1">
        <v>2783.32</v>
      </c>
      <c r="H96" s="4">
        <f t="shared" si="1"/>
        <v>-47</v>
      </c>
    </row>
    <row r="97" spans="3:8" x14ac:dyDescent="0.25">
      <c r="C97" t="s">
        <v>7</v>
      </c>
      <c r="D97" t="s">
        <v>11</v>
      </c>
      <c r="E97" t="s">
        <v>33</v>
      </c>
      <c r="F97" s="19">
        <v>244</v>
      </c>
      <c r="G97" s="1">
        <v>1654.56</v>
      </c>
      <c r="H97" s="4">
        <f t="shared" si="1"/>
        <v>244</v>
      </c>
    </row>
    <row r="98" spans="3:8" x14ac:dyDescent="0.25">
      <c r="C98" t="s">
        <v>16</v>
      </c>
      <c r="D98" t="s">
        <v>11</v>
      </c>
      <c r="E98" t="s">
        <v>33</v>
      </c>
      <c r="F98" s="19">
        <v>-477</v>
      </c>
      <c r="G98" s="1">
        <v>3674.84</v>
      </c>
      <c r="H98" s="4">
        <f t="shared" si="1"/>
        <v>-477</v>
      </c>
    </row>
    <row r="99" spans="3:8" x14ac:dyDescent="0.25">
      <c r="C99" t="s">
        <v>7</v>
      </c>
      <c r="D99" t="s">
        <v>19</v>
      </c>
      <c r="E99" t="s">
        <v>30</v>
      </c>
      <c r="F99" s="19">
        <v>703</v>
      </c>
      <c r="G99" s="1">
        <v>1963.2</v>
      </c>
      <c r="H99" s="4">
        <f t="shared" si="1"/>
        <v>703</v>
      </c>
    </row>
    <row r="100" spans="3:8" x14ac:dyDescent="0.25">
      <c r="C100" t="s">
        <v>16</v>
      </c>
      <c r="D100" t="s">
        <v>19</v>
      </c>
      <c r="E100" t="s">
        <v>30</v>
      </c>
      <c r="F100" s="19">
        <v>737</v>
      </c>
      <c r="G100" s="1">
        <v>2383.83</v>
      </c>
      <c r="H100" s="4">
        <f t="shared" si="1"/>
        <v>737</v>
      </c>
    </row>
    <row r="101" spans="3:8" x14ac:dyDescent="0.25">
      <c r="C101" t="s">
        <v>7</v>
      </c>
      <c r="D101" t="s">
        <v>26</v>
      </c>
      <c r="E101" t="s">
        <v>27</v>
      </c>
      <c r="F101" s="19">
        <v>532</v>
      </c>
      <c r="G101" s="1">
        <v>2188.8000000000002</v>
      </c>
      <c r="H101" s="4">
        <f t="shared" si="1"/>
        <v>532</v>
      </c>
    </row>
    <row r="102" spans="3:8" x14ac:dyDescent="0.25">
      <c r="C102" t="s">
        <v>18</v>
      </c>
      <c r="D102" t="s">
        <v>8</v>
      </c>
      <c r="E102" t="s">
        <v>9</v>
      </c>
      <c r="F102" s="19">
        <v>898</v>
      </c>
      <c r="G102" s="1">
        <v>3120.45</v>
      </c>
      <c r="H102" s="4">
        <f t="shared" si="1"/>
        <v>898</v>
      </c>
    </row>
    <row r="103" spans="3:8" x14ac:dyDescent="0.25">
      <c r="C103" t="s">
        <v>14</v>
      </c>
      <c r="D103" t="s">
        <v>11</v>
      </c>
      <c r="E103" t="s">
        <v>33</v>
      </c>
      <c r="F103" s="19">
        <v>-382</v>
      </c>
      <c r="G103" s="1">
        <v>1448.64</v>
      </c>
      <c r="H103" s="4">
        <f t="shared" si="1"/>
        <v>-382</v>
      </c>
    </row>
    <row r="104" spans="3:8" x14ac:dyDescent="0.25">
      <c r="C104" t="s">
        <v>18</v>
      </c>
      <c r="D104" t="s">
        <v>11</v>
      </c>
      <c r="E104" t="s">
        <v>12</v>
      </c>
      <c r="F104" s="19">
        <v>-437</v>
      </c>
      <c r="G104" s="1">
        <v>1401.62</v>
      </c>
      <c r="H104" s="4">
        <f t="shared" si="1"/>
        <v>-437</v>
      </c>
    </row>
    <row r="105" spans="3:8" x14ac:dyDescent="0.25">
      <c r="C105" t="s">
        <v>18</v>
      </c>
      <c r="D105" t="s">
        <v>19</v>
      </c>
      <c r="E105" t="s">
        <v>30</v>
      </c>
      <c r="F105" s="19">
        <v>542</v>
      </c>
      <c r="G105" s="1">
        <v>2934.92</v>
      </c>
      <c r="H105" s="4">
        <f t="shared" si="1"/>
        <v>542</v>
      </c>
    </row>
    <row r="106" spans="3:8" x14ac:dyDescent="0.25">
      <c r="C106" t="s">
        <v>7</v>
      </c>
      <c r="D106" t="s">
        <v>8</v>
      </c>
      <c r="E106" t="s">
        <v>31</v>
      </c>
      <c r="F106" s="19">
        <v>929</v>
      </c>
      <c r="G106" s="1">
        <v>2663.87</v>
      </c>
      <c r="H106" s="4">
        <f t="shared" si="1"/>
        <v>929</v>
      </c>
    </row>
    <row r="107" spans="3:8" x14ac:dyDescent="0.25">
      <c r="G107" s="1"/>
    </row>
    <row r="108" spans="3:8" x14ac:dyDescent="0.25">
      <c r="G108" s="1"/>
    </row>
    <row r="109" spans="3:8" x14ac:dyDescent="0.25">
      <c r="G109" s="1"/>
    </row>
    <row r="110" spans="3:8" x14ac:dyDescent="0.25">
      <c r="G110" s="1"/>
    </row>
    <row r="111" spans="3:8" x14ac:dyDescent="0.25">
      <c r="G111" s="1"/>
    </row>
    <row r="112" spans="3:8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H930"/>
  <sheetViews>
    <sheetView workbookViewId="0">
      <selection activeCell="K12" sqref="K12"/>
    </sheetView>
  </sheetViews>
  <sheetFormatPr baseColWidth="10" defaultColWidth="9.140625" defaultRowHeight="15" x14ac:dyDescent="0.25"/>
  <cols>
    <col min="3" max="8" width="14.5703125" customWidth="1"/>
  </cols>
  <sheetData>
    <row r="2" spans="3:8" x14ac:dyDescent="0.25">
      <c r="G2" s="6"/>
      <c r="H2" s="5"/>
    </row>
    <row r="3" spans="3:8" x14ac:dyDescent="0.25">
      <c r="G3" s="6"/>
      <c r="H3" s="5"/>
    </row>
    <row r="4" spans="3:8" x14ac:dyDescent="0.25">
      <c r="G4" s="6"/>
      <c r="H4" s="5"/>
    </row>
    <row r="5" spans="3:8" x14ac:dyDescent="0.25">
      <c r="G5" s="6"/>
      <c r="H5" s="5"/>
    </row>
    <row r="6" spans="3:8" x14ac:dyDescent="0.25">
      <c r="G6" s="6"/>
      <c r="H6" s="5"/>
    </row>
    <row r="7" spans="3:8" x14ac:dyDescent="0.25">
      <c r="G7" s="6"/>
      <c r="H7" s="5"/>
    </row>
    <row r="8" spans="3:8" x14ac:dyDescent="0.25">
      <c r="C8" s="15" t="s">
        <v>75</v>
      </c>
      <c r="D8" s="15" t="s">
        <v>1</v>
      </c>
      <c r="E8" s="15" t="s">
        <v>2</v>
      </c>
      <c r="F8" s="15" t="s">
        <v>3</v>
      </c>
      <c r="G8" s="15" t="s">
        <v>4</v>
      </c>
      <c r="H8" s="15" t="s">
        <v>52</v>
      </c>
    </row>
    <row r="9" spans="3:8" x14ac:dyDescent="0.25">
      <c r="C9" s="7">
        <v>42506</v>
      </c>
      <c r="D9" t="s">
        <v>7</v>
      </c>
      <c r="E9" t="s">
        <v>8</v>
      </c>
      <c r="F9" t="s">
        <v>9</v>
      </c>
      <c r="G9" s="4">
        <v>450</v>
      </c>
      <c r="H9" s="1">
        <v>3187.8</v>
      </c>
    </row>
    <row r="10" spans="3:8" x14ac:dyDescent="0.25">
      <c r="C10" s="7">
        <f ca="1">TODAY()-5</f>
        <v>43709</v>
      </c>
      <c r="D10" t="s">
        <v>7</v>
      </c>
      <c r="E10" t="s">
        <v>11</v>
      </c>
      <c r="F10" t="s">
        <v>12</v>
      </c>
      <c r="G10" s="4">
        <v>605</v>
      </c>
      <c r="H10" s="1">
        <v>3412.48</v>
      </c>
    </row>
    <row r="11" spans="3:8" x14ac:dyDescent="0.25">
      <c r="C11" s="7">
        <v>42281</v>
      </c>
      <c r="D11" t="s">
        <v>14</v>
      </c>
      <c r="E11" t="s">
        <v>8</v>
      </c>
      <c r="F11" t="s">
        <v>15</v>
      </c>
      <c r="G11" s="4">
        <v>500</v>
      </c>
      <c r="H11" s="1">
        <v>1808.48</v>
      </c>
    </row>
    <row r="12" spans="3:8" x14ac:dyDescent="0.25">
      <c r="C12" s="7">
        <v>42699</v>
      </c>
      <c r="D12" t="s">
        <v>16</v>
      </c>
      <c r="E12" t="s">
        <v>11</v>
      </c>
      <c r="F12" t="s">
        <v>12</v>
      </c>
      <c r="G12" s="4">
        <v>904</v>
      </c>
      <c r="H12" s="1">
        <v>2260</v>
      </c>
    </row>
    <row r="13" spans="3:8" x14ac:dyDescent="0.25">
      <c r="C13" s="7">
        <v>42486</v>
      </c>
      <c r="D13" t="s">
        <v>7</v>
      </c>
      <c r="E13" t="s">
        <v>11</v>
      </c>
      <c r="F13" t="s">
        <v>12</v>
      </c>
      <c r="G13" s="4">
        <v>647</v>
      </c>
      <c r="H13" s="1">
        <v>2076.87</v>
      </c>
    </row>
    <row r="14" spans="3:8" x14ac:dyDescent="0.25">
      <c r="C14" s="7">
        <f ca="1">TODAY()-1</f>
        <v>43713</v>
      </c>
      <c r="D14" t="s">
        <v>18</v>
      </c>
      <c r="E14" t="s">
        <v>19</v>
      </c>
      <c r="F14" t="s">
        <v>20</v>
      </c>
      <c r="G14" s="4">
        <v>739</v>
      </c>
      <c r="H14" s="1">
        <v>1707.09</v>
      </c>
    </row>
    <row r="15" spans="3:8" x14ac:dyDescent="0.25">
      <c r="C15" s="7">
        <v>42130</v>
      </c>
      <c r="D15" t="s">
        <v>14</v>
      </c>
      <c r="E15" t="s">
        <v>8</v>
      </c>
      <c r="F15" t="s">
        <v>9</v>
      </c>
      <c r="G15" s="4">
        <v>974</v>
      </c>
      <c r="H15" s="1">
        <v>2181.7600000000002</v>
      </c>
    </row>
    <row r="16" spans="3:8" x14ac:dyDescent="0.25">
      <c r="C16" s="7">
        <v>42391</v>
      </c>
      <c r="D16" t="s">
        <v>16</v>
      </c>
      <c r="E16" t="s">
        <v>19</v>
      </c>
      <c r="F16" t="s">
        <v>22</v>
      </c>
      <c r="G16" s="4">
        <v>615</v>
      </c>
      <c r="H16" s="1">
        <v>1894.2</v>
      </c>
    </row>
    <row r="17" spans="3:8" x14ac:dyDescent="0.25">
      <c r="C17" s="7">
        <v>42475</v>
      </c>
      <c r="D17" t="s">
        <v>18</v>
      </c>
      <c r="E17" t="s">
        <v>19</v>
      </c>
      <c r="F17" t="s">
        <v>24</v>
      </c>
      <c r="G17" s="4">
        <v>714</v>
      </c>
      <c r="H17" s="1">
        <v>1856.4</v>
      </c>
    </row>
    <row r="18" spans="3:8" x14ac:dyDescent="0.25">
      <c r="C18" s="7">
        <v>41725</v>
      </c>
      <c r="D18" t="s">
        <v>7</v>
      </c>
      <c r="E18" t="s">
        <v>26</v>
      </c>
      <c r="F18" t="s">
        <v>27</v>
      </c>
      <c r="G18" s="4">
        <v>703</v>
      </c>
      <c r="H18" s="1">
        <v>1553.63</v>
      </c>
    </row>
    <row r="19" spans="3:8" x14ac:dyDescent="0.25">
      <c r="C19" s="7">
        <v>41996</v>
      </c>
      <c r="D19" t="s">
        <v>18</v>
      </c>
      <c r="E19" t="s">
        <v>11</v>
      </c>
      <c r="F19" t="s">
        <v>12</v>
      </c>
      <c r="G19" s="4">
        <v>528</v>
      </c>
      <c r="H19" s="1">
        <v>2064.48</v>
      </c>
    </row>
    <row r="20" spans="3:8" x14ac:dyDescent="0.25">
      <c r="C20" s="7">
        <v>42692</v>
      </c>
      <c r="D20" t="s">
        <v>14</v>
      </c>
      <c r="E20" t="s">
        <v>26</v>
      </c>
      <c r="F20" t="s">
        <v>29</v>
      </c>
      <c r="G20" s="4">
        <v>644</v>
      </c>
      <c r="H20" s="1">
        <v>1809.64</v>
      </c>
    </row>
    <row r="21" spans="3:8" x14ac:dyDescent="0.25">
      <c r="C21" s="7">
        <v>42512</v>
      </c>
      <c r="D21" t="s">
        <v>7</v>
      </c>
      <c r="E21" t="s">
        <v>19</v>
      </c>
      <c r="F21" t="s">
        <v>30</v>
      </c>
      <c r="G21" s="4">
        <v>919</v>
      </c>
      <c r="H21" s="1">
        <v>2196.41</v>
      </c>
    </row>
    <row r="22" spans="3:8" x14ac:dyDescent="0.25">
      <c r="C22" s="7">
        <f ca="1">TODAY()-15</f>
        <v>43699</v>
      </c>
      <c r="D22" t="s">
        <v>18</v>
      </c>
      <c r="E22" t="s">
        <v>8</v>
      </c>
      <c r="F22" t="s">
        <v>15</v>
      </c>
      <c r="G22" s="4">
        <v>767</v>
      </c>
      <c r="H22" s="1">
        <v>1932.84</v>
      </c>
    </row>
    <row r="23" spans="3:8" x14ac:dyDescent="0.25">
      <c r="C23" s="7">
        <v>42594</v>
      </c>
      <c r="D23" t="s">
        <v>18</v>
      </c>
      <c r="E23" t="s">
        <v>26</v>
      </c>
      <c r="F23" t="s">
        <v>29</v>
      </c>
      <c r="G23" s="4">
        <v>984</v>
      </c>
      <c r="H23" s="1">
        <v>1987.68</v>
      </c>
    </row>
    <row r="24" spans="3:8" x14ac:dyDescent="0.25">
      <c r="C24" s="7">
        <v>42201</v>
      </c>
      <c r="D24" t="s">
        <v>7</v>
      </c>
      <c r="E24" t="s">
        <v>26</v>
      </c>
      <c r="F24" t="s">
        <v>29</v>
      </c>
      <c r="G24" s="4">
        <v>744</v>
      </c>
      <c r="H24" s="1">
        <v>2217.12</v>
      </c>
    </row>
    <row r="25" spans="3:8" x14ac:dyDescent="0.25">
      <c r="C25" s="7">
        <f ca="1">TODAY()-7</f>
        <v>43707</v>
      </c>
      <c r="D25" t="s">
        <v>14</v>
      </c>
      <c r="E25" t="s">
        <v>11</v>
      </c>
      <c r="F25" t="s">
        <v>12</v>
      </c>
      <c r="G25" s="4">
        <v>693</v>
      </c>
      <c r="H25" s="1">
        <v>2189.88</v>
      </c>
    </row>
    <row r="26" spans="3:8" x14ac:dyDescent="0.25">
      <c r="C26" s="7">
        <v>42211</v>
      </c>
      <c r="D26" t="s">
        <v>14</v>
      </c>
      <c r="E26" t="s">
        <v>8</v>
      </c>
      <c r="F26" t="s">
        <v>31</v>
      </c>
      <c r="G26" s="4">
        <v>658</v>
      </c>
      <c r="H26" s="1">
        <v>1895.04</v>
      </c>
    </row>
    <row r="27" spans="3:8" x14ac:dyDescent="0.25">
      <c r="C27" s="7">
        <v>42710</v>
      </c>
      <c r="D27" t="s">
        <v>14</v>
      </c>
      <c r="E27" t="s">
        <v>11</v>
      </c>
      <c r="F27" t="s">
        <v>33</v>
      </c>
      <c r="G27" s="4">
        <v>878</v>
      </c>
      <c r="H27" s="1">
        <v>3274.94</v>
      </c>
    </row>
    <row r="28" spans="3:8" x14ac:dyDescent="0.25">
      <c r="C28" s="7">
        <v>41927</v>
      </c>
      <c r="D28" t="s">
        <v>7</v>
      </c>
      <c r="E28" t="s">
        <v>11</v>
      </c>
      <c r="F28" t="s">
        <v>33</v>
      </c>
      <c r="G28" s="4">
        <v>848</v>
      </c>
      <c r="H28" s="1">
        <v>3281.76</v>
      </c>
    </row>
    <row r="29" spans="3:8" x14ac:dyDescent="0.25">
      <c r="C29" s="7">
        <v>42122</v>
      </c>
      <c r="D29" t="s">
        <v>7</v>
      </c>
      <c r="E29" t="s">
        <v>8</v>
      </c>
      <c r="F29" t="s">
        <v>9</v>
      </c>
      <c r="G29" s="4">
        <v>547</v>
      </c>
      <c r="H29" s="1">
        <v>1247.1600000000001</v>
      </c>
    </row>
    <row r="30" spans="3:8" x14ac:dyDescent="0.25">
      <c r="C30" s="7">
        <v>42257</v>
      </c>
      <c r="D30" t="s">
        <v>18</v>
      </c>
      <c r="E30" t="s">
        <v>11</v>
      </c>
      <c r="F30" t="s">
        <v>12</v>
      </c>
      <c r="G30" s="4">
        <v>664</v>
      </c>
      <c r="H30" s="1">
        <v>1513.92</v>
      </c>
    </row>
    <row r="31" spans="3:8" x14ac:dyDescent="0.25">
      <c r="C31" s="7">
        <v>41930</v>
      </c>
      <c r="D31" t="s">
        <v>7</v>
      </c>
      <c r="E31" t="s">
        <v>11</v>
      </c>
      <c r="F31" t="s">
        <v>12</v>
      </c>
      <c r="G31" s="4">
        <v>882</v>
      </c>
      <c r="H31" s="1">
        <v>2716.56</v>
      </c>
    </row>
    <row r="32" spans="3:8" x14ac:dyDescent="0.25">
      <c r="C32" s="7">
        <v>41685</v>
      </c>
      <c r="D32" t="s">
        <v>18</v>
      </c>
      <c r="E32" t="s">
        <v>19</v>
      </c>
      <c r="F32" t="s">
        <v>20</v>
      </c>
      <c r="G32" s="4">
        <v>930</v>
      </c>
      <c r="H32" s="1">
        <v>2408.6999999999998</v>
      </c>
    </row>
    <row r="33" spans="3:8" x14ac:dyDescent="0.25">
      <c r="C33" s="7">
        <v>42556</v>
      </c>
      <c r="D33" t="s">
        <v>14</v>
      </c>
      <c r="E33" t="s">
        <v>26</v>
      </c>
      <c r="F33" t="s">
        <v>27</v>
      </c>
      <c r="G33" s="4">
        <v>735</v>
      </c>
      <c r="H33" s="1">
        <v>2594.5500000000002</v>
      </c>
    </row>
    <row r="34" spans="3:8" x14ac:dyDescent="0.25">
      <c r="C34" s="7">
        <v>41643</v>
      </c>
      <c r="D34" t="s">
        <v>16</v>
      </c>
      <c r="E34" t="s">
        <v>11</v>
      </c>
      <c r="F34" t="s">
        <v>12</v>
      </c>
      <c r="G34" s="4">
        <v>557</v>
      </c>
      <c r="H34" s="1">
        <v>1542.89</v>
      </c>
    </row>
    <row r="35" spans="3:8" x14ac:dyDescent="0.25">
      <c r="C35" s="7">
        <v>42671</v>
      </c>
      <c r="D35" t="s">
        <v>18</v>
      </c>
      <c r="E35" t="s">
        <v>11</v>
      </c>
      <c r="F35" t="s">
        <v>33</v>
      </c>
      <c r="G35" s="4">
        <v>790</v>
      </c>
      <c r="H35" s="1">
        <v>2456.9</v>
      </c>
    </row>
    <row r="36" spans="3:8" x14ac:dyDescent="0.25">
      <c r="C36" s="7">
        <v>42378</v>
      </c>
      <c r="D36" t="s">
        <v>7</v>
      </c>
      <c r="E36" t="s">
        <v>11</v>
      </c>
      <c r="F36" t="s">
        <v>33</v>
      </c>
      <c r="G36" s="4">
        <v>730</v>
      </c>
      <c r="H36" s="1">
        <v>2664.5</v>
      </c>
    </row>
    <row r="37" spans="3:8" x14ac:dyDescent="0.25">
      <c r="C37" s="7">
        <v>42429</v>
      </c>
      <c r="D37" t="s">
        <v>7</v>
      </c>
      <c r="E37" t="s">
        <v>19</v>
      </c>
      <c r="F37" t="s">
        <v>20</v>
      </c>
      <c r="G37" s="4">
        <v>815</v>
      </c>
      <c r="H37" s="1">
        <v>2901.4</v>
      </c>
    </row>
    <row r="38" spans="3:8" x14ac:dyDescent="0.25">
      <c r="C38" s="7">
        <f ca="1">TODAY()-1</f>
        <v>43713</v>
      </c>
      <c r="D38" t="s">
        <v>18</v>
      </c>
      <c r="E38" t="s">
        <v>19</v>
      </c>
      <c r="F38" t="s">
        <v>20</v>
      </c>
      <c r="G38" s="4">
        <v>727</v>
      </c>
      <c r="H38" s="1">
        <v>2006.52</v>
      </c>
    </row>
    <row r="39" spans="3:8" x14ac:dyDescent="0.25">
      <c r="C39" s="7">
        <v>41931</v>
      </c>
      <c r="D39" t="s">
        <v>16</v>
      </c>
      <c r="E39" t="s">
        <v>26</v>
      </c>
      <c r="F39" t="s">
        <v>37</v>
      </c>
      <c r="G39" s="4">
        <v>644</v>
      </c>
      <c r="H39" s="1">
        <v>1713.04</v>
      </c>
    </row>
    <row r="40" spans="3:8" x14ac:dyDescent="0.25">
      <c r="C40" s="7">
        <v>42609</v>
      </c>
      <c r="D40" t="s">
        <v>7</v>
      </c>
      <c r="E40" t="s">
        <v>26</v>
      </c>
      <c r="F40" t="s">
        <v>29</v>
      </c>
      <c r="G40" s="4">
        <v>939</v>
      </c>
      <c r="H40" s="1">
        <v>2319.33</v>
      </c>
    </row>
    <row r="41" spans="3:8" x14ac:dyDescent="0.25">
      <c r="C41" s="7">
        <f ca="1">TODAY()-4</f>
        <v>43710</v>
      </c>
      <c r="D41" t="s">
        <v>16</v>
      </c>
      <c r="E41" t="s">
        <v>26</v>
      </c>
      <c r="F41" t="s">
        <v>29</v>
      </c>
      <c r="G41" s="4">
        <v>739</v>
      </c>
      <c r="H41" s="1">
        <v>1544.51</v>
      </c>
    </row>
    <row r="42" spans="3:8" x14ac:dyDescent="0.25">
      <c r="C42" s="7">
        <v>42113</v>
      </c>
      <c r="D42" t="s">
        <v>16</v>
      </c>
      <c r="E42" t="s">
        <v>26</v>
      </c>
      <c r="F42" t="s">
        <v>29</v>
      </c>
      <c r="G42" s="4">
        <v>866</v>
      </c>
      <c r="H42" s="1">
        <v>2866.46</v>
      </c>
    </row>
    <row r="43" spans="3:8" x14ac:dyDescent="0.25">
      <c r="C43" s="7">
        <v>42718</v>
      </c>
      <c r="D43" t="s">
        <v>7</v>
      </c>
      <c r="E43" t="s">
        <v>19</v>
      </c>
      <c r="F43" t="s">
        <v>30</v>
      </c>
      <c r="G43" s="4">
        <v>513</v>
      </c>
      <c r="H43" s="1">
        <v>1395.36</v>
      </c>
    </row>
    <row r="44" spans="3:8" x14ac:dyDescent="0.25">
      <c r="C44" s="7">
        <v>42326</v>
      </c>
      <c r="D44" t="s">
        <v>18</v>
      </c>
      <c r="E44" t="s">
        <v>11</v>
      </c>
      <c r="F44" t="s">
        <v>12</v>
      </c>
      <c r="G44" s="4">
        <v>534</v>
      </c>
      <c r="H44" s="1">
        <v>1244.22</v>
      </c>
    </row>
    <row r="45" spans="3:8" x14ac:dyDescent="0.25">
      <c r="C45" s="7">
        <v>42614</v>
      </c>
      <c r="D45" t="s">
        <v>14</v>
      </c>
      <c r="E45" t="s">
        <v>26</v>
      </c>
      <c r="F45" t="s">
        <v>37</v>
      </c>
      <c r="G45" s="4">
        <v>587</v>
      </c>
      <c r="H45" s="1">
        <v>1590.77</v>
      </c>
    </row>
    <row r="46" spans="3:8" x14ac:dyDescent="0.25">
      <c r="C46" s="7">
        <v>42464</v>
      </c>
      <c r="D46" t="s">
        <v>18</v>
      </c>
      <c r="E46" t="s">
        <v>19</v>
      </c>
      <c r="F46" t="s">
        <v>22</v>
      </c>
      <c r="G46" s="4">
        <v>770</v>
      </c>
      <c r="H46" s="1">
        <v>1817.2</v>
      </c>
    </row>
    <row r="47" spans="3:8" x14ac:dyDescent="0.25">
      <c r="C47" s="7">
        <v>41967</v>
      </c>
      <c r="D47" t="s">
        <v>16</v>
      </c>
      <c r="E47" t="s">
        <v>8</v>
      </c>
      <c r="F47" t="s">
        <v>9</v>
      </c>
      <c r="G47" s="4">
        <v>536</v>
      </c>
      <c r="H47" s="1">
        <v>1972.48</v>
      </c>
    </row>
    <row r="48" spans="3:8" x14ac:dyDescent="0.25">
      <c r="C48" s="7">
        <v>41730</v>
      </c>
      <c r="D48" t="s">
        <v>14</v>
      </c>
      <c r="E48" t="s">
        <v>19</v>
      </c>
      <c r="F48" t="s">
        <v>30</v>
      </c>
      <c r="G48" s="4">
        <v>787</v>
      </c>
      <c r="H48" s="1">
        <v>1967.5</v>
      </c>
    </row>
    <row r="49" spans="3:8" x14ac:dyDescent="0.25">
      <c r="C49" s="7">
        <v>41802</v>
      </c>
      <c r="D49" t="s">
        <v>18</v>
      </c>
      <c r="E49" t="s">
        <v>26</v>
      </c>
      <c r="F49" t="s">
        <v>27</v>
      </c>
      <c r="G49" s="4">
        <v>687</v>
      </c>
      <c r="H49" s="1">
        <v>2397.63</v>
      </c>
    </row>
    <row r="50" spans="3:8" x14ac:dyDescent="0.25">
      <c r="C50" s="7">
        <v>42144</v>
      </c>
      <c r="D50" t="s">
        <v>18</v>
      </c>
      <c r="E50" t="s">
        <v>8</v>
      </c>
      <c r="F50" t="s">
        <v>9</v>
      </c>
      <c r="G50" s="4">
        <v>687</v>
      </c>
      <c r="H50" s="1">
        <v>1449.57</v>
      </c>
    </row>
    <row r="51" spans="3:8" x14ac:dyDescent="0.25">
      <c r="C51" s="7">
        <v>41848</v>
      </c>
      <c r="D51" t="s">
        <v>18</v>
      </c>
      <c r="E51" t="s">
        <v>26</v>
      </c>
      <c r="F51" t="s">
        <v>27</v>
      </c>
      <c r="G51" s="4">
        <v>943</v>
      </c>
      <c r="H51" s="1">
        <v>1886</v>
      </c>
    </row>
    <row r="52" spans="3:8" x14ac:dyDescent="0.25">
      <c r="C52" s="7">
        <v>42416</v>
      </c>
      <c r="D52" t="s">
        <v>7</v>
      </c>
      <c r="E52" t="s">
        <v>8</v>
      </c>
      <c r="F52" t="s">
        <v>9</v>
      </c>
      <c r="G52" s="4">
        <v>731</v>
      </c>
      <c r="H52" s="1">
        <v>2485.4</v>
      </c>
    </row>
    <row r="53" spans="3:8" x14ac:dyDescent="0.25">
      <c r="C53" s="7">
        <f ca="1">TODAY()-2</f>
        <v>43712</v>
      </c>
      <c r="D53" t="s">
        <v>14</v>
      </c>
      <c r="E53" t="s">
        <v>19</v>
      </c>
      <c r="F53" t="s">
        <v>22</v>
      </c>
      <c r="G53" s="4">
        <v>993</v>
      </c>
      <c r="H53" s="1">
        <v>3227.25</v>
      </c>
    </row>
    <row r="54" spans="3:8" x14ac:dyDescent="0.25">
      <c r="C54" s="7">
        <v>41774</v>
      </c>
      <c r="D54" t="s">
        <v>18</v>
      </c>
      <c r="E54" t="s">
        <v>19</v>
      </c>
      <c r="F54" t="s">
        <v>20</v>
      </c>
      <c r="G54" s="4">
        <v>686</v>
      </c>
      <c r="H54" s="1">
        <v>1996.26</v>
      </c>
    </row>
    <row r="55" spans="3:8" x14ac:dyDescent="0.25">
      <c r="C55" s="7">
        <v>42139</v>
      </c>
      <c r="D55" t="s">
        <v>7</v>
      </c>
      <c r="E55" t="s">
        <v>19</v>
      </c>
      <c r="F55" t="s">
        <v>22</v>
      </c>
      <c r="G55" s="4">
        <v>675</v>
      </c>
      <c r="H55" s="1">
        <v>2457</v>
      </c>
    </row>
    <row r="56" spans="3:8" x14ac:dyDescent="0.25">
      <c r="C56" s="7">
        <v>42495</v>
      </c>
      <c r="D56" t="s">
        <v>14</v>
      </c>
      <c r="E56" t="s">
        <v>8</v>
      </c>
      <c r="F56" t="s">
        <v>31</v>
      </c>
      <c r="G56" s="4">
        <v>598</v>
      </c>
      <c r="H56" s="1">
        <v>1477.06</v>
      </c>
    </row>
    <row r="57" spans="3:8" x14ac:dyDescent="0.25">
      <c r="C57" s="7">
        <v>41943</v>
      </c>
      <c r="D57" t="s">
        <v>7</v>
      </c>
      <c r="E57" t="s">
        <v>26</v>
      </c>
      <c r="F57" t="s">
        <v>29</v>
      </c>
      <c r="G57" s="4">
        <v>604</v>
      </c>
      <c r="H57" s="1">
        <v>1963</v>
      </c>
    </row>
    <row r="58" spans="3:8" x14ac:dyDescent="0.25">
      <c r="C58" s="7">
        <v>42023</v>
      </c>
      <c r="D58" t="s">
        <v>7</v>
      </c>
      <c r="E58" t="s">
        <v>11</v>
      </c>
      <c r="F58" t="s">
        <v>33</v>
      </c>
      <c r="G58" s="4">
        <v>693</v>
      </c>
      <c r="H58" s="1">
        <v>1517.67</v>
      </c>
    </row>
    <row r="59" spans="3:8" x14ac:dyDescent="0.25">
      <c r="C59" s="7">
        <v>42579</v>
      </c>
      <c r="D59" t="s">
        <v>16</v>
      </c>
      <c r="E59" t="s">
        <v>8</v>
      </c>
      <c r="F59" t="s">
        <v>15</v>
      </c>
      <c r="G59" s="4">
        <v>766</v>
      </c>
      <c r="H59" s="1">
        <v>1646.9</v>
      </c>
    </row>
    <row r="60" spans="3:8" x14ac:dyDescent="0.25">
      <c r="C60" s="7">
        <v>41703</v>
      </c>
      <c r="D60" t="s">
        <v>18</v>
      </c>
      <c r="E60" t="s">
        <v>26</v>
      </c>
      <c r="F60" t="s">
        <v>27</v>
      </c>
      <c r="G60" s="4">
        <v>509</v>
      </c>
      <c r="H60" s="1">
        <v>1812.04</v>
      </c>
    </row>
    <row r="61" spans="3:8" x14ac:dyDescent="0.25">
      <c r="C61" s="7">
        <v>42437</v>
      </c>
      <c r="D61" t="s">
        <v>7</v>
      </c>
      <c r="E61" t="s">
        <v>19</v>
      </c>
      <c r="F61" t="s">
        <v>24</v>
      </c>
      <c r="G61" s="4">
        <v>901</v>
      </c>
      <c r="H61" s="1">
        <v>2234.48</v>
      </c>
    </row>
    <row r="62" spans="3:8" x14ac:dyDescent="0.25">
      <c r="C62" s="7">
        <v>41879</v>
      </c>
      <c r="D62" t="s">
        <v>14</v>
      </c>
      <c r="E62" t="s">
        <v>26</v>
      </c>
      <c r="F62" t="s">
        <v>27</v>
      </c>
      <c r="G62" s="4">
        <v>625</v>
      </c>
      <c r="H62" s="1">
        <v>1368.75</v>
      </c>
    </row>
    <row r="63" spans="3:8" x14ac:dyDescent="0.25">
      <c r="C63" s="7">
        <v>42175</v>
      </c>
      <c r="D63" t="s">
        <v>14</v>
      </c>
      <c r="E63" t="s">
        <v>8</v>
      </c>
      <c r="F63" t="s">
        <v>38</v>
      </c>
      <c r="G63" s="4">
        <v>914</v>
      </c>
      <c r="H63" s="1">
        <v>3518.9</v>
      </c>
    </row>
    <row r="64" spans="3:8" x14ac:dyDescent="0.25">
      <c r="C64" s="7">
        <v>42139</v>
      </c>
      <c r="D64" t="s">
        <v>14</v>
      </c>
      <c r="E64" t="s">
        <v>26</v>
      </c>
      <c r="F64" t="s">
        <v>37</v>
      </c>
      <c r="G64" s="4">
        <v>768</v>
      </c>
      <c r="H64" s="1">
        <v>2027.52</v>
      </c>
    </row>
    <row r="65" spans="3:8" x14ac:dyDescent="0.25">
      <c r="C65" s="7">
        <v>41651</v>
      </c>
      <c r="D65" t="s">
        <v>18</v>
      </c>
      <c r="E65" t="s">
        <v>19</v>
      </c>
      <c r="F65" t="s">
        <v>22</v>
      </c>
      <c r="G65" s="4">
        <v>681</v>
      </c>
      <c r="H65" s="1">
        <v>1695.69</v>
      </c>
    </row>
    <row r="66" spans="3:8" x14ac:dyDescent="0.25">
      <c r="C66" s="7">
        <v>42516</v>
      </c>
      <c r="D66" t="s">
        <v>18</v>
      </c>
      <c r="E66" t="s">
        <v>11</v>
      </c>
      <c r="F66" t="s">
        <v>39</v>
      </c>
      <c r="G66" s="4">
        <v>630</v>
      </c>
      <c r="H66" s="1">
        <v>2186.1</v>
      </c>
    </row>
    <row r="67" spans="3:8" x14ac:dyDescent="0.25">
      <c r="C67" s="7">
        <f ca="1">TODAY()</f>
        <v>43714</v>
      </c>
      <c r="D67" t="s">
        <v>16</v>
      </c>
      <c r="E67" t="s">
        <v>19</v>
      </c>
      <c r="F67" t="s">
        <v>20</v>
      </c>
      <c r="G67" s="4">
        <v>704</v>
      </c>
      <c r="H67" s="1">
        <v>2471.04</v>
      </c>
    </row>
    <row r="68" spans="3:8" x14ac:dyDescent="0.25">
      <c r="C68" s="7">
        <v>42247</v>
      </c>
      <c r="D68" t="s">
        <v>16</v>
      </c>
      <c r="E68" t="s">
        <v>19</v>
      </c>
      <c r="F68" t="s">
        <v>24</v>
      </c>
      <c r="G68" s="4">
        <v>806</v>
      </c>
      <c r="H68" s="1">
        <v>1781.26</v>
      </c>
    </row>
    <row r="69" spans="3:8" x14ac:dyDescent="0.25">
      <c r="C69" s="7">
        <v>42505</v>
      </c>
      <c r="D69" t="s">
        <v>18</v>
      </c>
      <c r="E69" t="s">
        <v>19</v>
      </c>
      <c r="F69" t="s">
        <v>20</v>
      </c>
      <c r="G69" s="4">
        <v>673</v>
      </c>
      <c r="H69" s="1">
        <v>2591.0500000000002</v>
      </c>
    </row>
    <row r="70" spans="3:8" x14ac:dyDescent="0.25">
      <c r="C70" s="7">
        <v>41660</v>
      </c>
      <c r="D70" t="s">
        <v>18</v>
      </c>
      <c r="E70" t="s">
        <v>8</v>
      </c>
      <c r="F70" t="s">
        <v>9</v>
      </c>
      <c r="G70" s="4">
        <v>920</v>
      </c>
      <c r="H70" s="1">
        <v>3293.6</v>
      </c>
    </row>
    <row r="71" spans="3:8" x14ac:dyDescent="0.25">
      <c r="C71" s="7">
        <v>42662</v>
      </c>
      <c r="D71" t="s">
        <v>18</v>
      </c>
      <c r="E71" t="s">
        <v>11</v>
      </c>
      <c r="F71" t="s">
        <v>12</v>
      </c>
      <c r="G71" s="4">
        <v>651</v>
      </c>
      <c r="H71" s="1">
        <v>2180.85</v>
      </c>
    </row>
    <row r="72" spans="3:8" x14ac:dyDescent="0.25">
      <c r="C72" s="7">
        <v>41778</v>
      </c>
      <c r="D72" t="s">
        <v>18</v>
      </c>
      <c r="E72" t="s">
        <v>26</v>
      </c>
      <c r="F72" t="s">
        <v>29</v>
      </c>
      <c r="G72" s="4">
        <v>775</v>
      </c>
      <c r="H72" s="1">
        <v>1860</v>
      </c>
    </row>
    <row r="73" spans="3:8" x14ac:dyDescent="0.25">
      <c r="C73" s="7">
        <v>41910</v>
      </c>
      <c r="D73" t="s">
        <v>7</v>
      </c>
      <c r="E73" t="s">
        <v>26</v>
      </c>
      <c r="F73" t="s">
        <v>27</v>
      </c>
      <c r="G73" s="4">
        <v>583</v>
      </c>
      <c r="H73" s="1">
        <v>1953.05</v>
      </c>
    </row>
    <row r="74" spans="3:8" x14ac:dyDescent="0.25">
      <c r="C74" s="7">
        <v>42343</v>
      </c>
      <c r="D74" t="s">
        <v>14</v>
      </c>
      <c r="E74" t="s">
        <v>26</v>
      </c>
      <c r="F74" t="s">
        <v>37</v>
      </c>
      <c r="G74" s="4">
        <v>542</v>
      </c>
      <c r="H74" s="1">
        <v>2059.6</v>
      </c>
    </row>
    <row r="75" spans="3:8" x14ac:dyDescent="0.25">
      <c r="C75" s="7">
        <v>42074</v>
      </c>
      <c r="D75" t="s">
        <v>14</v>
      </c>
      <c r="E75" t="s">
        <v>26</v>
      </c>
      <c r="F75" t="s">
        <v>29</v>
      </c>
      <c r="G75" s="4">
        <v>952</v>
      </c>
      <c r="H75" s="1">
        <v>3303.44</v>
      </c>
    </row>
    <row r="76" spans="3:8" x14ac:dyDescent="0.25">
      <c r="C76" s="7">
        <v>41999</v>
      </c>
      <c r="D76" t="s">
        <v>14</v>
      </c>
      <c r="E76" t="s">
        <v>8</v>
      </c>
      <c r="F76" t="s">
        <v>31</v>
      </c>
      <c r="G76" s="4">
        <v>618</v>
      </c>
      <c r="H76" s="1">
        <v>2329.86</v>
      </c>
    </row>
    <row r="77" spans="3:8" x14ac:dyDescent="0.25">
      <c r="C77" s="7">
        <v>42063</v>
      </c>
      <c r="D77" t="s">
        <v>18</v>
      </c>
      <c r="E77" t="s">
        <v>8</v>
      </c>
      <c r="F77" t="s">
        <v>31</v>
      </c>
      <c r="G77" s="4">
        <v>573</v>
      </c>
      <c r="H77" s="1">
        <v>1839.33</v>
      </c>
    </row>
    <row r="78" spans="3:8" x14ac:dyDescent="0.25">
      <c r="C78" s="7">
        <v>42494</v>
      </c>
      <c r="D78" t="s">
        <v>14</v>
      </c>
      <c r="E78" t="s">
        <v>26</v>
      </c>
      <c r="F78" t="s">
        <v>29</v>
      </c>
      <c r="G78" s="4">
        <v>738</v>
      </c>
      <c r="H78" s="1">
        <v>2405.88</v>
      </c>
    </row>
    <row r="79" spans="3:8" x14ac:dyDescent="0.25">
      <c r="C79" s="7">
        <v>42216</v>
      </c>
      <c r="D79" t="s">
        <v>14</v>
      </c>
      <c r="E79" t="s">
        <v>11</v>
      </c>
      <c r="F79" t="s">
        <v>12</v>
      </c>
      <c r="G79" s="4">
        <v>506</v>
      </c>
      <c r="H79" s="1">
        <v>1553.42</v>
      </c>
    </row>
    <row r="80" spans="3:8" x14ac:dyDescent="0.25">
      <c r="C80" s="7">
        <v>42722</v>
      </c>
      <c r="D80" t="s">
        <v>14</v>
      </c>
      <c r="E80" t="s">
        <v>26</v>
      </c>
      <c r="F80" t="s">
        <v>29</v>
      </c>
      <c r="G80" s="4">
        <v>554</v>
      </c>
      <c r="H80" s="1">
        <v>1639.84</v>
      </c>
    </row>
    <row r="81" spans="3:8" x14ac:dyDescent="0.25">
      <c r="C81" s="7">
        <v>42665</v>
      </c>
      <c r="D81" t="s">
        <v>14</v>
      </c>
      <c r="E81" t="s">
        <v>8</v>
      </c>
      <c r="F81" t="s">
        <v>38</v>
      </c>
      <c r="G81" s="4">
        <v>843</v>
      </c>
      <c r="H81" s="1">
        <v>1820.88</v>
      </c>
    </row>
    <row r="82" spans="3:8" x14ac:dyDescent="0.25">
      <c r="C82" s="7">
        <v>41896</v>
      </c>
      <c r="D82" t="s">
        <v>14</v>
      </c>
      <c r="E82" t="s">
        <v>8</v>
      </c>
      <c r="F82" t="s">
        <v>31</v>
      </c>
      <c r="G82" s="4">
        <v>628</v>
      </c>
      <c r="H82" s="1">
        <v>1620.24</v>
      </c>
    </row>
    <row r="83" spans="3:8" x14ac:dyDescent="0.25">
      <c r="C83" s="7">
        <v>41717</v>
      </c>
      <c r="D83" t="s">
        <v>14</v>
      </c>
      <c r="E83" t="s">
        <v>26</v>
      </c>
      <c r="F83" t="s">
        <v>27</v>
      </c>
      <c r="G83" s="4">
        <v>897</v>
      </c>
      <c r="H83" s="1">
        <v>1838.85</v>
      </c>
    </row>
    <row r="84" spans="3:8" x14ac:dyDescent="0.25">
      <c r="C84" s="7">
        <v>42499</v>
      </c>
      <c r="D84" t="s">
        <v>14</v>
      </c>
      <c r="E84" t="s">
        <v>26</v>
      </c>
      <c r="F84" t="s">
        <v>37</v>
      </c>
      <c r="G84" s="4">
        <v>937</v>
      </c>
      <c r="H84" s="1">
        <v>2436.1999999999998</v>
      </c>
    </row>
    <row r="85" spans="3:8" x14ac:dyDescent="0.25">
      <c r="C85" s="7">
        <v>41771</v>
      </c>
      <c r="D85" t="s">
        <v>16</v>
      </c>
      <c r="E85" t="s">
        <v>11</v>
      </c>
      <c r="F85" t="s">
        <v>12</v>
      </c>
      <c r="G85" s="4">
        <v>653</v>
      </c>
      <c r="H85" s="1">
        <v>1972.06</v>
      </c>
    </row>
    <row r="86" spans="3:8" x14ac:dyDescent="0.25">
      <c r="C86" s="7">
        <v>42071</v>
      </c>
      <c r="D86" t="s">
        <v>7</v>
      </c>
      <c r="E86" t="s">
        <v>8</v>
      </c>
      <c r="F86" t="s">
        <v>38</v>
      </c>
      <c r="G86" s="4">
        <v>640</v>
      </c>
      <c r="H86" s="1">
        <v>1574.4</v>
      </c>
    </row>
    <row r="87" spans="3:8" x14ac:dyDescent="0.25">
      <c r="C87" s="7">
        <v>41989</v>
      </c>
      <c r="D87" t="s">
        <v>16</v>
      </c>
      <c r="E87" t="s">
        <v>11</v>
      </c>
      <c r="F87" t="s">
        <v>12</v>
      </c>
      <c r="G87" s="4">
        <v>555</v>
      </c>
      <c r="H87" s="1">
        <v>1481.85</v>
      </c>
    </row>
    <row r="88" spans="3:8" x14ac:dyDescent="0.25">
      <c r="C88" s="7">
        <v>41797</v>
      </c>
      <c r="D88" t="s">
        <v>18</v>
      </c>
      <c r="E88" t="s">
        <v>11</v>
      </c>
      <c r="F88" t="s">
        <v>33</v>
      </c>
      <c r="G88" s="4">
        <v>958</v>
      </c>
      <c r="H88" s="1">
        <v>3170.98</v>
      </c>
    </row>
    <row r="89" spans="3:8" x14ac:dyDescent="0.25">
      <c r="C89" s="7">
        <v>41896</v>
      </c>
      <c r="D89" t="s">
        <v>16</v>
      </c>
      <c r="E89" t="s">
        <v>11</v>
      </c>
      <c r="F89" t="s">
        <v>33</v>
      </c>
      <c r="G89" s="4">
        <v>935</v>
      </c>
      <c r="H89" s="1">
        <v>3702.6</v>
      </c>
    </row>
    <row r="90" spans="3:8" x14ac:dyDescent="0.25">
      <c r="C90" s="7">
        <v>41713</v>
      </c>
      <c r="D90" t="s">
        <v>16</v>
      </c>
      <c r="E90" t="s">
        <v>8</v>
      </c>
      <c r="F90" t="s">
        <v>9</v>
      </c>
      <c r="G90" s="4">
        <v>727</v>
      </c>
      <c r="H90" s="1">
        <v>1773.88</v>
      </c>
    </row>
    <row r="91" spans="3:8" x14ac:dyDescent="0.25">
      <c r="C91" s="7">
        <v>42642</v>
      </c>
      <c r="D91" t="s">
        <v>14</v>
      </c>
      <c r="E91" t="s">
        <v>26</v>
      </c>
      <c r="F91" t="s">
        <v>27</v>
      </c>
      <c r="G91" s="4">
        <v>820</v>
      </c>
      <c r="H91" s="1">
        <v>1869.6</v>
      </c>
    </row>
    <row r="92" spans="3:8" x14ac:dyDescent="0.25">
      <c r="C92" s="7">
        <v>42647</v>
      </c>
      <c r="D92" t="s">
        <v>14</v>
      </c>
      <c r="E92" t="s">
        <v>26</v>
      </c>
      <c r="F92" t="s">
        <v>29</v>
      </c>
      <c r="G92" s="4">
        <v>977</v>
      </c>
      <c r="H92" s="1">
        <v>2354.5700000000002</v>
      </c>
    </row>
    <row r="93" spans="3:8" x14ac:dyDescent="0.25">
      <c r="C93" s="7">
        <v>42722</v>
      </c>
      <c r="D93" t="s">
        <v>7</v>
      </c>
      <c r="E93" t="s">
        <v>11</v>
      </c>
      <c r="F93" t="s">
        <v>33</v>
      </c>
      <c r="G93" s="4">
        <v>759</v>
      </c>
      <c r="H93" s="1">
        <v>2003.76</v>
      </c>
    </row>
    <row r="94" spans="3:8" x14ac:dyDescent="0.25">
      <c r="C94" s="7">
        <v>41817</v>
      </c>
      <c r="D94" t="s">
        <v>18</v>
      </c>
      <c r="E94" t="s">
        <v>8</v>
      </c>
      <c r="F94" t="s">
        <v>9</v>
      </c>
      <c r="G94" s="4">
        <v>601</v>
      </c>
      <c r="H94" s="1">
        <v>1514.52</v>
      </c>
    </row>
    <row r="95" spans="3:8" x14ac:dyDescent="0.25">
      <c r="C95" s="7">
        <v>42008</v>
      </c>
      <c r="D95" t="s">
        <v>18</v>
      </c>
      <c r="E95" t="s">
        <v>11</v>
      </c>
      <c r="F95" t="s">
        <v>12</v>
      </c>
      <c r="G95" s="4">
        <v>759</v>
      </c>
      <c r="H95" s="1">
        <v>2474.34</v>
      </c>
    </row>
    <row r="96" spans="3:8" x14ac:dyDescent="0.25">
      <c r="C96" s="7">
        <v>42394</v>
      </c>
      <c r="D96" t="s">
        <v>18</v>
      </c>
      <c r="E96" t="s">
        <v>19</v>
      </c>
      <c r="F96" t="s">
        <v>30</v>
      </c>
      <c r="G96" s="4">
        <v>934</v>
      </c>
      <c r="H96" s="1">
        <v>2783.32</v>
      </c>
    </row>
    <row r="97" spans="3:8" x14ac:dyDescent="0.25">
      <c r="C97" s="7">
        <v>41931</v>
      </c>
      <c r="D97" t="s">
        <v>7</v>
      </c>
      <c r="E97" t="s">
        <v>11</v>
      </c>
      <c r="F97" t="s">
        <v>33</v>
      </c>
      <c r="G97" s="4">
        <v>766</v>
      </c>
      <c r="H97" s="1">
        <v>1654.56</v>
      </c>
    </row>
    <row r="98" spans="3:8" x14ac:dyDescent="0.25">
      <c r="C98" s="7">
        <v>42003</v>
      </c>
      <c r="D98" t="s">
        <v>16</v>
      </c>
      <c r="E98" t="s">
        <v>11</v>
      </c>
      <c r="F98" t="s">
        <v>33</v>
      </c>
      <c r="G98" s="4">
        <v>962</v>
      </c>
      <c r="H98" s="1">
        <v>3674.84</v>
      </c>
    </row>
    <row r="99" spans="3:8" x14ac:dyDescent="0.25">
      <c r="C99" s="7">
        <v>41905</v>
      </c>
      <c r="D99" t="s">
        <v>7</v>
      </c>
      <c r="E99" t="s">
        <v>19</v>
      </c>
      <c r="F99" t="s">
        <v>30</v>
      </c>
      <c r="G99" s="4">
        <v>818</v>
      </c>
      <c r="H99" s="1">
        <v>1963.2</v>
      </c>
    </row>
    <row r="100" spans="3:8" x14ac:dyDescent="0.25">
      <c r="C100" s="7">
        <v>42250</v>
      </c>
      <c r="D100" t="s">
        <v>16</v>
      </c>
      <c r="E100" t="s">
        <v>19</v>
      </c>
      <c r="F100" t="s">
        <v>30</v>
      </c>
      <c r="G100" s="4">
        <v>729</v>
      </c>
      <c r="H100" s="1">
        <v>2383.83</v>
      </c>
    </row>
    <row r="101" spans="3:8" x14ac:dyDescent="0.25">
      <c r="C101" s="7">
        <v>42082</v>
      </c>
      <c r="D101" t="s">
        <v>7</v>
      </c>
      <c r="E101" t="s">
        <v>26</v>
      </c>
      <c r="F101" t="s">
        <v>27</v>
      </c>
      <c r="G101" s="4">
        <v>768</v>
      </c>
      <c r="H101" s="1">
        <v>2188.8000000000002</v>
      </c>
    </row>
    <row r="102" spans="3:8" x14ac:dyDescent="0.25">
      <c r="C102" s="7">
        <v>41932</v>
      </c>
      <c r="D102" t="s">
        <v>18</v>
      </c>
      <c r="E102" t="s">
        <v>8</v>
      </c>
      <c r="F102" t="s">
        <v>9</v>
      </c>
      <c r="G102" s="4">
        <v>879</v>
      </c>
      <c r="H102" s="1">
        <v>3120.45</v>
      </c>
    </row>
    <row r="103" spans="3:8" x14ac:dyDescent="0.25">
      <c r="C103" s="7">
        <v>42010</v>
      </c>
      <c r="D103" t="s">
        <v>14</v>
      </c>
      <c r="E103" t="s">
        <v>11</v>
      </c>
      <c r="F103" t="s">
        <v>33</v>
      </c>
      <c r="G103" s="4">
        <v>503</v>
      </c>
      <c r="H103" s="1">
        <v>1448.64</v>
      </c>
    </row>
    <row r="104" spans="3:8" x14ac:dyDescent="0.25">
      <c r="C104" s="7">
        <v>41815</v>
      </c>
      <c r="D104" t="s">
        <v>18</v>
      </c>
      <c r="E104" t="s">
        <v>11</v>
      </c>
      <c r="F104" t="s">
        <v>12</v>
      </c>
      <c r="G104" s="4">
        <v>506</v>
      </c>
      <c r="H104" s="1">
        <v>1401.62</v>
      </c>
    </row>
    <row r="105" spans="3:8" x14ac:dyDescent="0.25">
      <c r="C105" s="7">
        <v>42106</v>
      </c>
      <c r="D105" t="s">
        <v>18</v>
      </c>
      <c r="E105" t="s">
        <v>19</v>
      </c>
      <c r="F105" t="s">
        <v>30</v>
      </c>
      <c r="G105" s="4">
        <v>956</v>
      </c>
      <c r="H105" s="1">
        <v>2934.92</v>
      </c>
    </row>
    <row r="106" spans="3:8" x14ac:dyDescent="0.25">
      <c r="C106" s="7">
        <v>41952</v>
      </c>
      <c r="D106" t="s">
        <v>7</v>
      </c>
      <c r="E106" t="s">
        <v>8</v>
      </c>
      <c r="F106" t="s">
        <v>31</v>
      </c>
      <c r="G106" s="4">
        <v>671</v>
      </c>
      <c r="H106" s="1">
        <v>2663.87</v>
      </c>
    </row>
    <row r="107" spans="3:8" x14ac:dyDescent="0.25">
      <c r="H107" s="1"/>
    </row>
    <row r="108" spans="3:8" x14ac:dyDescent="0.25">
      <c r="H108" s="1"/>
    </row>
    <row r="109" spans="3:8" x14ac:dyDescent="0.25">
      <c r="H109" s="1"/>
    </row>
    <row r="110" spans="3:8" x14ac:dyDescent="0.25">
      <c r="H110" s="1"/>
    </row>
    <row r="111" spans="3:8" x14ac:dyDescent="0.25">
      <c r="H111" s="1"/>
    </row>
    <row r="112" spans="3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E205"/>
  <sheetViews>
    <sheetView workbookViewId="0">
      <selection activeCell="H9" sqref="H9"/>
    </sheetView>
  </sheetViews>
  <sheetFormatPr baseColWidth="10" defaultRowHeight="15" x14ac:dyDescent="0.25"/>
  <cols>
    <col min="3" max="3" width="22.140625" customWidth="1"/>
    <col min="4" max="4" width="11" customWidth="1"/>
    <col min="5" max="5" width="14.7109375" customWidth="1"/>
  </cols>
  <sheetData>
    <row r="2" spans="3:5" x14ac:dyDescent="0.25">
      <c r="E2" s="5"/>
    </row>
    <row r="3" spans="3:5" x14ac:dyDescent="0.25">
      <c r="E3" s="5"/>
    </row>
    <row r="4" spans="3:5" x14ac:dyDescent="0.25">
      <c r="E4" s="5"/>
    </row>
    <row r="5" spans="3:5" x14ac:dyDescent="0.25">
      <c r="C5" s="15" t="s">
        <v>3</v>
      </c>
      <c r="D5" s="15" t="s">
        <v>4</v>
      </c>
      <c r="E5" s="15" t="s">
        <v>5</v>
      </c>
    </row>
    <row r="6" spans="3:5" x14ac:dyDescent="0.25">
      <c r="C6" t="s">
        <v>9</v>
      </c>
      <c r="D6" s="4">
        <v>450</v>
      </c>
      <c r="E6" s="1">
        <v>3187.8</v>
      </c>
    </row>
    <row r="7" spans="3:5" x14ac:dyDescent="0.25">
      <c r="C7" t="s">
        <v>12</v>
      </c>
      <c r="D7" s="4">
        <v>605</v>
      </c>
      <c r="E7" s="1">
        <v>3412.48</v>
      </c>
    </row>
    <row r="8" spans="3:5" x14ac:dyDescent="0.25">
      <c r="C8" t="s">
        <v>15</v>
      </c>
      <c r="D8" s="4">
        <v>500</v>
      </c>
      <c r="E8" s="1">
        <v>1808.48</v>
      </c>
    </row>
    <row r="9" spans="3:5" x14ac:dyDescent="0.25">
      <c r="C9" t="s">
        <v>12</v>
      </c>
      <c r="D9" s="4">
        <v>904</v>
      </c>
      <c r="E9" s="1">
        <v>2260</v>
      </c>
    </row>
    <row r="10" spans="3:5" x14ac:dyDescent="0.25">
      <c r="C10" t="s">
        <v>12</v>
      </c>
      <c r="D10" s="4">
        <v>647</v>
      </c>
      <c r="E10" s="1">
        <v>2076.87</v>
      </c>
    </row>
    <row r="11" spans="3:5" x14ac:dyDescent="0.25">
      <c r="C11" t="s">
        <v>20</v>
      </c>
      <c r="D11" s="4">
        <v>739</v>
      </c>
      <c r="E11" s="1">
        <v>1707.09</v>
      </c>
    </row>
    <row r="12" spans="3:5" x14ac:dyDescent="0.25">
      <c r="C12" t="s">
        <v>9</v>
      </c>
      <c r="D12" s="4">
        <v>974</v>
      </c>
      <c r="E12" s="1">
        <v>2181.7600000000002</v>
      </c>
    </row>
    <row r="13" spans="3:5" x14ac:dyDescent="0.25">
      <c r="C13" t="s">
        <v>22</v>
      </c>
      <c r="D13" s="4">
        <v>615</v>
      </c>
      <c r="E13" s="1">
        <v>1894.2</v>
      </c>
    </row>
    <row r="14" spans="3:5" x14ac:dyDescent="0.25">
      <c r="C14" t="s">
        <v>24</v>
      </c>
      <c r="D14" s="4">
        <v>714</v>
      </c>
      <c r="E14" s="1">
        <v>1856.4</v>
      </c>
    </row>
    <row r="15" spans="3:5" x14ac:dyDescent="0.25">
      <c r="C15" t="s">
        <v>27</v>
      </c>
      <c r="D15" s="4">
        <v>703</v>
      </c>
      <c r="E15" s="1">
        <v>1553.63</v>
      </c>
    </row>
    <row r="16" spans="3:5" x14ac:dyDescent="0.25">
      <c r="C16" t="s">
        <v>12</v>
      </c>
      <c r="D16" s="4">
        <v>528</v>
      </c>
      <c r="E16" s="1">
        <v>2064.48</v>
      </c>
    </row>
    <row r="17" spans="3:5" x14ac:dyDescent="0.25">
      <c r="C17" t="s">
        <v>29</v>
      </c>
      <c r="D17" s="4">
        <v>644</v>
      </c>
      <c r="E17" s="1">
        <v>1809.64</v>
      </c>
    </row>
    <row r="18" spans="3:5" x14ac:dyDescent="0.25">
      <c r="C18" t="s">
        <v>30</v>
      </c>
      <c r="D18" s="4">
        <v>919</v>
      </c>
      <c r="E18" s="1">
        <v>2196.41</v>
      </c>
    </row>
    <row r="19" spans="3:5" x14ac:dyDescent="0.25">
      <c r="C19" t="s">
        <v>15</v>
      </c>
      <c r="D19" s="4">
        <v>767</v>
      </c>
      <c r="E19" s="1">
        <v>1932.84</v>
      </c>
    </row>
    <row r="20" spans="3:5" x14ac:dyDescent="0.25">
      <c r="C20" t="s">
        <v>29</v>
      </c>
      <c r="D20" s="4">
        <v>984</v>
      </c>
      <c r="E20" s="1">
        <v>1987.68</v>
      </c>
    </row>
    <row r="21" spans="3:5" x14ac:dyDescent="0.25">
      <c r="C21" t="s">
        <v>29</v>
      </c>
      <c r="D21" s="4">
        <v>744</v>
      </c>
      <c r="E21" s="1">
        <v>2217.12</v>
      </c>
    </row>
    <row r="22" spans="3:5" x14ac:dyDescent="0.25">
      <c r="C22" t="s">
        <v>12</v>
      </c>
      <c r="D22" s="4">
        <v>693</v>
      </c>
      <c r="E22" s="1">
        <v>2189.88</v>
      </c>
    </row>
    <row r="23" spans="3:5" x14ac:dyDescent="0.25">
      <c r="C23" t="s">
        <v>31</v>
      </c>
      <c r="D23" s="4">
        <v>658</v>
      </c>
      <c r="E23" s="1">
        <v>1895.04</v>
      </c>
    </row>
    <row r="24" spans="3:5" x14ac:dyDescent="0.25">
      <c r="C24" t="s">
        <v>33</v>
      </c>
      <c r="D24" s="4">
        <v>878</v>
      </c>
      <c r="E24" s="1">
        <v>3274.94</v>
      </c>
    </row>
    <row r="25" spans="3:5" x14ac:dyDescent="0.25">
      <c r="C25" t="s">
        <v>33</v>
      </c>
      <c r="D25" s="4">
        <v>848</v>
      </c>
      <c r="E25" s="1">
        <v>3281.76</v>
      </c>
    </row>
    <row r="26" spans="3:5" x14ac:dyDescent="0.25">
      <c r="C26" t="s">
        <v>9</v>
      </c>
      <c r="D26" s="4">
        <v>547</v>
      </c>
      <c r="E26" s="1">
        <v>1247.1600000000001</v>
      </c>
    </row>
    <row r="27" spans="3:5" x14ac:dyDescent="0.25">
      <c r="C27" t="s">
        <v>12</v>
      </c>
      <c r="D27" s="4">
        <v>664</v>
      </c>
      <c r="E27" s="1">
        <v>1513.92</v>
      </c>
    </row>
    <row r="28" spans="3:5" x14ac:dyDescent="0.25">
      <c r="C28" t="s">
        <v>12</v>
      </c>
      <c r="D28" s="4">
        <v>882</v>
      </c>
      <c r="E28" s="1">
        <v>2716.56</v>
      </c>
    </row>
    <row r="29" spans="3:5" x14ac:dyDescent="0.25">
      <c r="C29" t="s">
        <v>20</v>
      </c>
      <c r="D29" s="4">
        <v>930</v>
      </c>
      <c r="E29" s="1">
        <v>2408.6999999999998</v>
      </c>
    </row>
    <row r="30" spans="3:5" x14ac:dyDescent="0.25">
      <c r="C30" t="s">
        <v>27</v>
      </c>
      <c r="D30" s="4">
        <v>735</v>
      </c>
      <c r="E30" s="1">
        <v>2594.5500000000002</v>
      </c>
    </row>
    <row r="31" spans="3:5" x14ac:dyDescent="0.25">
      <c r="C31" t="s">
        <v>12</v>
      </c>
      <c r="D31" s="4">
        <v>557</v>
      </c>
      <c r="E31" s="1">
        <v>1542.89</v>
      </c>
    </row>
    <row r="32" spans="3:5" x14ac:dyDescent="0.25">
      <c r="C32" t="s">
        <v>33</v>
      </c>
      <c r="D32" s="4">
        <v>790</v>
      </c>
      <c r="E32" s="1">
        <v>2456.9</v>
      </c>
    </row>
    <row r="33" spans="3:5" x14ac:dyDescent="0.25">
      <c r="C33" t="s">
        <v>33</v>
      </c>
      <c r="D33" s="4">
        <v>730</v>
      </c>
      <c r="E33" s="1">
        <v>2664.5</v>
      </c>
    </row>
    <row r="34" spans="3:5" x14ac:dyDescent="0.25">
      <c r="C34" t="s">
        <v>20</v>
      </c>
      <c r="D34" s="4">
        <v>815</v>
      </c>
      <c r="E34" s="1">
        <v>2901.4</v>
      </c>
    </row>
    <row r="35" spans="3:5" x14ac:dyDescent="0.25">
      <c r="C35" t="s">
        <v>20</v>
      </c>
      <c r="D35" s="4">
        <v>727</v>
      </c>
      <c r="E35" s="1">
        <v>2006.52</v>
      </c>
    </row>
    <row r="36" spans="3:5" x14ac:dyDescent="0.25">
      <c r="C36" t="s">
        <v>37</v>
      </c>
      <c r="D36" s="4">
        <v>644</v>
      </c>
      <c r="E36" s="1">
        <v>1713.04</v>
      </c>
    </row>
    <row r="37" spans="3:5" x14ac:dyDescent="0.25">
      <c r="C37" t="s">
        <v>29</v>
      </c>
      <c r="D37" s="4">
        <v>939</v>
      </c>
      <c r="E37" s="1">
        <v>2319.33</v>
      </c>
    </row>
    <row r="38" spans="3:5" x14ac:dyDescent="0.25">
      <c r="C38" t="s">
        <v>29</v>
      </c>
      <c r="D38" s="4">
        <v>739</v>
      </c>
      <c r="E38" s="1">
        <v>1544.51</v>
      </c>
    </row>
    <row r="39" spans="3:5" x14ac:dyDescent="0.25">
      <c r="C39" t="s">
        <v>29</v>
      </c>
      <c r="D39" s="4">
        <v>866</v>
      </c>
      <c r="E39" s="1">
        <v>2866.46</v>
      </c>
    </row>
    <row r="40" spans="3:5" x14ac:dyDescent="0.25">
      <c r="C40" t="s">
        <v>30</v>
      </c>
      <c r="D40" s="4">
        <v>513</v>
      </c>
      <c r="E40" s="1">
        <v>1395.36</v>
      </c>
    </row>
    <row r="41" spans="3:5" x14ac:dyDescent="0.25">
      <c r="C41" t="s">
        <v>12</v>
      </c>
      <c r="D41" s="4">
        <v>534</v>
      </c>
      <c r="E41" s="1">
        <v>1244.22</v>
      </c>
    </row>
    <row r="42" spans="3:5" x14ac:dyDescent="0.25">
      <c r="C42" t="s">
        <v>37</v>
      </c>
      <c r="D42" s="4">
        <v>587</v>
      </c>
      <c r="E42" s="1">
        <v>1590.77</v>
      </c>
    </row>
    <row r="43" spans="3:5" x14ac:dyDescent="0.25">
      <c r="C43" t="s">
        <v>22</v>
      </c>
      <c r="D43" s="4">
        <v>770</v>
      </c>
      <c r="E43" s="1">
        <v>1817.2</v>
      </c>
    </row>
    <row r="44" spans="3:5" x14ac:dyDescent="0.25">
      <c r="C44" t="s">
        <v>9</v>
      </c>
      <c r="D44" s="4">
        <v>536</v>
      </c>
      <c r="E44" s="1">
        <v>1972.48</v>
      </c>
    </row>
    <row r="45" spans="3:5" x14ac:dyDescent="0.25">
      <c r="C45" t="s">
        <v>30</v>
      </c>
      <c r="D45" s="4">
        <v>787</v>
      </c>
      <c r="E45" s="1">
        <v>1967.5</v>
      </c>
    </row>
    <row r="46" spans="3:5" x14ac:dyDescent="0.25">
      <c r="C46" t="s">
        <v>27</v>
      </c>
      <c r="D46" s="4">
        <v>687</v>
      </c>
      <c r="E46" s="1">
        <v>2397.63</v>
      </c>
    </row>
    <row r="47" spans="3:5" x14ac:dyDescent="0.25">
      <c r="C47" t="s">
        <v>9</v>
      </c>
      <c r="D47" s="4">
        <v>687</v>
      </c>
      <c r="E47" s="1">
        <v>1449.57</v>
      </c>
    </row>
    <row r="48" spans="3:5" x14ac:dyDescent="0.25">
      <c r="C48" t="s">
        <v>27</v>
      </c>
      <c r="D48" s="4">
        <v>943</v>
      </c>
      <c r="E48" s="1">
        <v>1886</v>
      </c>
    </row>
    <row r="49" spans="3:5" x14ac:dyDescent="0.25">
      <c r="C49" t="s">
        <v>9</v>
      </c>
      <c r="D49" s="4">
        <v>731</v>
      </c>
      <c r="E49" s="1">
        <v>2485.4</v>
      </c>
    </row>
    <row r="50" spans="3:5" x14ac:dyDescent="0.25">
      <c r="C50" t="s">
        <v>22</v>
      </c>
      <c r="D50" s="4">
        <v>993</v>
      </c>
      <c r="E50" s="1">
        <v>3227.25</v>
      </c>
    </row>
    <row r="51" spans="3:5" x14ac:dyDescent="0.25">
      <c r="C51" t="s">
        <v>20</v>
      </c>
      <c r="D51" s="4">
        <v>686</v>
      </c>
      <c r="E51" s="1">
        <v>1996.26</v>
      </c>
    </row>
    <row r="52" spans="3:5" x14ac:dyDescent="0.25">
      <c r="C52" t="s">
        <v>22</v>
      </c>
      <c r="D52" s="4">
        <v>675</v>
      </c>
      <c r="E52" s="1">
        <v>2457</v>
      </c>
    </row>
    <row r="53" spans="3:5" x14ac:dyDescent="0.25">
      <c r="C53" t="s">
        <v>31</v>
      </c>
      <c r="D53" s="4">
        <v>598</v>
      </c>
      <c r="E53" s="1">
        <v>1477.06</v>
      </c>
    </row>
    <row r="54" spans="3:5" x14ac:dyDescent="0.25">
      <c r="C54" t="s">
        <v>29</v>
      </c>
      <c r="D54" s="4">
        <v>604</v>
      </c>
      <c r="E54" s="1">
        <v>1963</v>
      </c>
    </row>
    <row r="55" spans="3:5" x14ac:dyDescent="0.25">
      <c r="C55" t="s">
        <v>33</v>
      </c>
      <c r="D55" s="4">
        <v>693</v>
      </c>
      <c r="E55" s="1">
        <v>1517.67</v>
      </c>
    </row>
    <row r="56" spans="3:5" x14ac:dyDescent="0.25">
      <c r="C56" t="s">
        <v>15</v>
      </c>
      <c r="D56" s="4">
        <v>766</v>
      </c>
      <c r="E56" s="1">
        <v>1646.9</v>
      </c>
    </row>
    <row r="57" spans="3:5" x14ac:dyDescent="0.25">
      <c r="C57" t="s">
        <v>27</v>
      </c>
      <c r="D57" s="4">
        <v>509</v>
      </c>
      <c r="E57" s="1">
        <v>1812.04</v>
      </c>
    </row>
    <row r="58" spans="3:5" x14ac:dyDescent="0.25">
      <c r="C58" t="s">
        <v>24</v>
      </c>
      <c r="D58" s="4">
        <v>901</v>
      </c>
      <c r="E58" s="1">
        <v>2234.48</v>
      </c>
    </row>
    <row r="59" spans="3:5" x14ac:dyDescent="0.25">
      <c r="C59" t="s">
        <v>27</v>
      </c>
      <c r="D59" s="4">
        <v>625</v>
      </c>
      <c r="E59" s="1">
        <v>1368.75</v>
      </c>
    </row>
    <row r="60" spans="3:5" x14ac:dyDescent="0.25">
      <c r="C60" t="s">
        <v>38</v>
      </c>
      <c r="D60" s="4">
        <v>914</v>
      </c>
      <c r="E60" s="1">
        <v>3518.9</v>
      </c>
    </row>
    <row r="61" spans="3:5" x14ac:dyDescent="0.25">
      <c r="C61" t="s">
        <v>37</v>
      </c>
      <c r="D61" s="4">
        <v>768</v>
      </c>
      <c r="E61" s="1">
        <v>2027.52</v>
      </c>
    </row>
    <row r="62" spans="3:5" x14ac:dyDescent="0.25">
      <c r="C62" t="s">
        <v>22</v>
      </c>
      <c r="D62" s="4">
        <v>681</v>
      </c>
      <c r="E62" s="1">
        <v>1695.69</v>
      </c>
    </row>
    <row r="63" spans="3:5" x14ac:dyDescent="0.25">
      <c r="C63" t="s">
        <v>39</v>
      </c>
      <c r="D63" s="4">
        <v>630</v>
      </c>
      <c r="E63" s="1">
        <v>2186.1</v>
      </c>
    </row>
    <row r="64" spans="3:5" x14ac:dyDescent="0.25">
      <c r="C64" t="s">
        <v>20</v>
      </c>
      <c r="D64" s="4">
        <v>704</v>
      </c>
      <c r="E64" s="1">
        <v>2471.04</v>
      </c>
    </row>
    <row r="65" spans="3:5" x14ac:dyDescent="0.25">
      <c r="C65" t="s">
        <v>24</v>
      </c>
      <c r="D65" s="4">
        <v>806</v>
      </c>
      <c r="E65" s="1">
        <v>1781.26</v>
      </c>
    </row>
    <row r="66" spans="3:5" x14ac:dyDescent="0.25">
      <c r="C66" t="s">
        <v>20</v>
      </c>
      <c r="D66" s="4">
        <v>673</v>
      </c>
      <c r="E66" s="1">
        <v>2591.0500000000002</v>
      </c>
    </row>
    <row r="67" spans="3:5" x14ac:dyDescent="0.25">
      <c r="C67" t="s">
        <v>9</v>
      </c>
      <c r="D67" s="4">
        <v>920</v>
      </c>
      <c r="E67" s="1">
        <v>3293.6</v>
      </c>
    </row>
    <row r="68" spans="3:5" x14ac:dyDescent="0.25">
      <c r="C68" t="s">
        <v>12</v>
      </c>
      <c r="D68" s="4">
        <v>651</v>
      </c>
      <c r="E68" s="1">
        <v>2180.85</v>
      </c>
    </row>
    <row r="69" spans="3:5" x14ac:dyDescent="0.25">
      <c r="C69" t="s">
        <v>29</v>
      </c>
      <c r="D69" s="4">
        <v>775</v>
      </c>
      <c r="E69" s="1">
        <v>1860</v>
      </c>
    </row>
    <row r="70" spans="3:5" x14ac:dyDescent="0.25">
      <c r="C70" t="s">
        <v>27</v>
      </c>
      <c r="D70" s="4">
        <v>583</v>
      </c>
      <c r="E70" s="1">
        <v>1953.05</v>
      </c>
    </row>
    <row r="71" spans="3:5" x14ac:dyDescent="0.25">
      <c r="C71" t="s">
        <v>37</v>
      </c>
      <c r="D71" s="4">
        <v>542</v>
      </c>
      <c r="E71" s="1">
        <v>2059.6</v>
      </c>
    </row>
    <row r="72" spans="3:5" x14ac:dyDescent="0.25">
      <c r="C72" t="s">
        <v>29</v>
      </c>
      <c r="D72" s="4">
        <v>952</v>
      </c>
      <c r="E72" s="1">
        <v>3303.44</v>
      </c>
    </row>
    <row r="73" spans="3:5" x14ac:dyDescent="0.25">
      <c r="C73" t="s">
        <v>31</v>
      </c>
      <c r="D73" s="4">
        <v>618</v>
      </c>
      <c r="E73" s="1">
        <v>2329.86</v>
      </c>
    </row>
    <row r="74" spans="3:5" x14ac:dyDescent="0.25">
      <c r="C74" t="s">
        <v>31</v>
      </c>
      <c r="D74" s="4">
        <v>573</v>
      </c>
      <c r="E74" s="1">
        <v>1839.33</v>
      </c>
    </row>
    <row r="75" spans="3:5" x14ac:dyDescent="0.25">
      <c r="C75" t="s">
        <v>29</v>
      </c>
      <c r="D75" s="4">
        <v>738</v>
      </c>
      <c r="E75" s="1">
        <v>2405.88</v>
      </c>
    </row>
    <row r="76" spans="3:5" x14ac:dyDescent="0.25">
      <c r="C76" t="s">
        <v>12</v>
      </c>
      <c r="D76" s="4">
        <v>506</v>
      </c>
      <c r="E76" s="1">
        <v>1553.42</v>
      </c>
    </row>
    <row r="77" spans="3:5" x14ac:dyDescent="0.25">
      <c r="C77" t="s">
        <v>29</v>
      </c>
      <c r="D77" s="4">
        <v>554</v>
      </c>
      <c r="E77" s="1">
        <v>1639.84</v>
      </c>
    </row>
    <row r="78" spans="3:5" x14ac:dyDescent="0.25">
      <c r="C78" t="s">
        <v>38</v>
      </c>
      <c r="D78" s="4">
        <v>843</v>
      </c>
      <c r="E78" s="1">
        <v>1820.88</v>
      </c>
    </row>
    <row r="79" spans="3:5" x14ac:dyDescent="0.25">
      <c r="C79" t="s">
        <v>31</v>
      </c>
      <c r="D79" s="4">
        <v>628</v>
      </c>
      <c r="E79" s="1">
        <v>1620.24</v>
      </c>
    </row>
    <row r="80" spans="3:5" x14ac:dyDescent="0.25">
      <c r="C80" t="s">
        <v>27</v>
      </c>
      <c r="D80" s="4">
        <v>897</v>
      </c>
      <c r="E80" s="1">
        <v>1838.85</v>
      </c>
    </row>
    <row r="81" spans="3:5" x14ac:dyDescent="0.25">
      <c r="C81" t="s">
        <v>37</v>
      </c>
      <c r="D81" s="4">
        <v>937</v>
      </c>
      <c r="E81" s="1">
        <v>2436.1999999999998</v>
      </c>
    </row>
    <row r="82" spans="3:5" x14ac:dyDescent="0.25">
      <c r="C82" t="s">
        <v>12</v>
      </c>
      <c r="D82" s="4">
        <v>653</v>
      </c>
      <c r="E82" s="1">
        <v>1972.06</v>
      </c>
    </row>
    <row r="83" spans="3:5" x14ac:dyDescent="0.25">
      <c r="C83" t="s">
        <v>38</v>
      </c>
      <c r="D83" s="4">
        <v>640</v>
      </c>
      <c r="E83" s="1">
        <v>1574.4</v>
      </c>
    </row>
    <row r="84" spans="3:5" x14ac:dyDescent="0.25">
      <c r="C84" t="s">
        <v>12</v>
      </c>
      <c r="D84" s="4">
        <v>555</v>
      </c>
      <c r="E84" s="1">
        <v>1481.85</v>
      </c>
    </row>
    <row r="85" spans="3:5" x14ac:dyDescent="0.25">
      <c r="C85" t="s">
        <v>33</v>
      </c>
      <c r="D85" s="4">
        <v>958</v>
      </c>
      <c r="E85" s="1">
        <v>3170.98</v>
      </c>
    </row>
    <row r="86" spans="3:5" x14ac:dyDescent="0.25">
      <c r="C86" t="s">
        <v>33</v>
      </c>
      <c r="D86" s="4">
        <v>935</v>
      </c>
      <c r="E86" s="1">
        <v>3702.6</v>
      </c>
    </row>
    <row r="87" spans="3:5" x14ac:dyDescent="0.25">
      <c r="C87" t="s">
        <v>9</v>
      </c>
      <c r="D87" s="4">
        <v>727</v>
      </c>
      <c r="E87" s="1">
        <v>1773.88</v>
      </c>
    </row>
    <row r="88" spans="3:5" x14ac:dyDescent="0.25">
      <c r="C88" t="s">
        <v>27</v>
      </c>
      <c r="D88" s="4">
        <v>820</v>
      </c>
      <c r="E88" s="1">
        <v>1869.6</v>
      </c>
    </row>
    <row r="89" spans="3:5" x14ac:dyDescent="0.25">
      <c r="C89" t="s">
        <v>29</v>
      </c>
      <c r="D89" s="4">
        <v>977</v>
      </c>
      <c r="E89" s="1">
        <v>2354.5700000000002</v>
      </c>
    </row>
    <row r="90" spans="3:5" x14ac:dyDescent="0.25">
      <c r="C90" t="s">
        <v>33</v>
      </c>
      <c r="D90" s="4">
        <v>759</v>
      </c>
      <c r="E90" s="1">
        <v>2003.76</v>
      </c>
    </row>
    <row r="91" spans="3:5" x14ac:dyDescent="0.25">
      <c r="C91" t="s">
        <v>9</v>
      </c>
      <c r="D91" s="4">
        <v>601</v>
      </c>
      <c r="E91" s="1">
        <v>1514.52</v>
      </c>
    </row>
    <row r="92" spans="3:5" x14ac:dyDescent="0.25">
      <c r="C92" t="s">
        <v>12</v>
      </c>
      <c r="D92" s="4">
        <v>759</v>
      </c>
      <c r="E92" s="1">
        <v>2474.34</v>
      </c>
    </row>
    <row r="93" spans="3:5" x14ac:dyDescent="0.25">
      <c r="C93" t="s">
        <v>30</v>
      </c>
      <c r="D93" s="4">
        <v>934</v>
      </c>
      <c r="E93" s="1">
        <v>2783.32</v>
      </c>
    </row>
    <row r="94" spans="3:5" x14ac:dyDescent="0.25">
      <c r="C94" t="s">
        <v>33</v>
      </c>
      <c r="D94" s="4">
        <v>766</v>
      </c>
      <c r="E94" s="1">
        <v>1654.56</v>
      </c>
    </row>
    <row r="95" spans="3:5" x14ac:dyDescent="0.25">
      <c r="C95" t="s">
        <v>33</v>
      </c>
      <c r="D95" s="4">
        <v>962</v>
      </c>
      <c r="E95" s="1">
        <v>3674.84</v>
      </c>
    </row>
    <row r="96" spans="3:5" x14ac:dyDescent="0.25">
      <c r="C96" t="s">
        <v>30</v>
      </c>
      <c r="D96" s="4">
        <v>818</v>
      </c>
      <c r="E96" s="1">
        <v>1963.2</v>
      </c>
    </row>
    <row r="97" spans="3:5" x14ac:dyDescent="0.25">
      <c r="C97" t="s">
        <v>30</v>
      </c>
      <c r="D97" s="4">
        <v>729</v>
      </c>
      <c r="E97" s="1">
        <v>2383.83</v>
      </c>
    </row>
    <row r="98" spans="3:5" x14ac:dyDescent="0.25">
      <c r="C98" t="s">
        <v>27</v>
      </c>
      <c r="D98" s="4">
        <v>768</v>
      </c>
      <c r="E98" s="1">
        <v>2188.8000000000002</v>
      </c>
    </row>
    <row r="99" spans="3:5" x14ac:dyDescent="0.25">
      <c r="C99" t="s">
        <v>9</v>
      </c>
      <c r="D99" s="4">
        <v>879</v>
      </c>
      <c r="E99" s="1">
        <v>3120.45</v>
      </c>
    </row>
    <row r="100" spans="3:5" x14ac:dyDescent="0.25">
      <c r="C100" t="s">
        <v>33</v>
      </c>
      <c r="D100" s="4">
        <v>503</v>
      </c>
      <c r="E100" s="1">
        <v>1448.64</v>
      </c>
    </row>
    <row r="101" spans="3:5" x14ac:dyDescent="0.25">
      <c r="C101" t="s">
        <v>12</v>
      </c>
      <c r="D101" s="4">
        <v>506</v>
      </c>
      <c r="E101" s="1">
        <v>1401.62</v>
      </c>
    </row>
    <row r="102" spans="3:5" x14ac:dyDescent="0.25">
      <c r="C102" t="s">
        <v>30</v>
      </c>
      <c r="D102" s="4">
        <v>956</v>
      </c>
      <c r="E102" s="1">
        <v>2934.92</v>
      </c>
    </row>
    <row r="103" spans="3:5" x14ac:dyDescent="0.25">
      <c r="C103" t="s">
        <v>31</v>
      </c>
      <c r="D103" s="4">
        <v>671</v>
      </c>
      <c r="E103" s="1">
        <v>2663.87</v>
      </c>
    </row>
    <row r="104" spans="3:5" x14ac:dyDescent="0.25">
      <c r="E104" s="1"/>
    </row>
    <row r="105" spans="3:5" x14ac:dyDescent="0.25">
      <c r="E105" s="1"/>
    </row>
    <row r="106" spans="3:5" x14ac:dyDescent="0.25">
      <c r="E106" s="1"/>
    </row>
    <row r="107" spans="3:5" x14ac:dyDescent="0.25">
      <c r="E107" s="1"/>
    </row>
    <row r="108" spans="3:5" x14ac:dyDescent="0.25">
      <c r="E108" s="1"/>
    </row>
    <row r="109" spans="3:5" x14ac:dyDescent="0.25">
      <c r="E109" s="1"/>
    </row>
    <row r="110" spans="3:5" x14ac:dyDescent="0.25">
      <c r="E110" s="1"/>
    </row>
    <row r="111" spans="3:5" x14ac:dyDescent="0.25">
      <c r="E111" s="1"/>
    </row>
    <row r="112" spans="3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8"/>
  <sheetViews>
    <sheetView workbookViewId="0">
      <selection activeCell="J9" sqref="J9"/>
    </sheetView>
  </sheetViews>
  <sheetFormatPr baseColWidth="10" defaultRowHeight="15" x14ac:dyDescent="0.25"/>
  <cols>
    <col min="2" max="2" width="15.42578125" customWidth="1"/>
    <col min="3" max="3" width="17.42578125" customWidth="1"/>
    <col min="4" max="4" width="13.28515625" customWidth="1"/>
    <col min="5" max="5" width="17.7109375" bestFit="1" customWidth="1"/>
    <col min="6" max="6" width="11.5703125" customWidth="1"/>
    <col min="7" max="7" width="12.7109375" bestFit="1" customWidth="1"/>
    <col min="8" max="8" width="14" customWidth="1"/>
  </cols>
  <sheetData>
    <row r="1" spans="1:8" ht="20.25" thickBot="1" x14ac:dyDescent="0.35">
      <c r="A1" s="18" t="s">
        <v>73</v>
      </c>
    </row>
    <row r="2" spans="1:8" ht="15.75" thickTop="1" x14ac:dyDescent="0.25"/>
    <row r="8" spans="1:8" ht="15.75" x14ac:dyDescent="0.25">
      <c r="B8" s="26" t="s">
        <v>76</v>
      </c>
      <c r="C8" s="27" t="s">
        <v>77</v>
      </c>
      <c r="D8" s="28" t="s">
        <v>75</v>
      </c>
      <c r="E8" s="27" t="s">
        <v>3</v>
      </c>
      <c r="F8" s="27" t="s">
        <v>4</v>
      </c>
      <c r="G8" s="29" t="s">
        <v>78</v>
      </c>
      <c r="H8" s="27" t="s">
        <v>79</v>
      </c>
    </row>
    <row r="9" spans="1:8" x14ac:dyDescent="0.25">
      <c r="B9" s="20">
        <v>1</v>
      </c>
      <c r="C9" s="21" t="s">
        <v>80</v>
      </c>
      <c r="D9" s="22">
        <v>38078</v>
      </c>
      <c r="E9" s="21" t="s">
        <v>81</v>
      </c>
      <c r="F9" s="23">
        <v>45</v>
      </c>
      <c r="G9" s="24">
        <v>137.20455832336393</v>
      </c>
      <c r="H9" s="25" t="s">
        <v>7</v>
      </c>
    </row>
    <row r="10" spans="1:8" x14ac:dyDescent="0.25">
      <c r="B10" s="20">
        <v>2</v>
      </c>
      <c r="C10" s="21" t="s">
        <v>82</v>
      </c>
      <c r="D10" s="22">
        <v>38056</v>
      </c>
      <c r="E10" s="21" t="s">
        <v>83</v>
      </c>
      <c r="F10" s="23">
        <v>50</v>
      </c>
      <c r="G10" s="24">
        <v>152.00730307485438</v>
      </c>
      <c r="H10" s="25" t="s">
        <v>84</v>
      </c>
    </row>
    <row r="11" spans="1:8" x14ac:dyDescent="0.25">
      <c r="B11" s="20">
        <v>3</v>
      </c>
      <c r="C11" s="21" t="s">
        <v>85</v>
      </c>
      <c r="D11" s="22">
        <v>38408</v>
      </c>
      <c r="E11" s="21" t="s">
        <v>86</v>
      </c>
      <c r="F11" s="23">
        <v>9</v>
      </c>
      <c r="G11" s="24">
        <v>28.719483117139745</v>
      </c>
      <c r="H11" s="25" t="s">
        <v>84</v>
      </c>
    </row>
    <row r="12" spans="1:8" x14ac:dyDescent="0.25">
      <c r="B12" s="20">
        <v>4</v>
      </c>
      <c r="C12" s="21" t="s">
        <v>82</v>
      </c>
      <c r="D12" s="22">
        <v>38859</v>
      </c>
      <c r="E12" s="21" t="s">
        <v>81</v>
      </c>
      <c r="F12" s="23">
        <v>55</v>
      </c>
      <c r="G12" s="24">
        <v>167.07532251655616</v>
      </c>
      <c r="H12" s="25" t="s">
        <v>18</v>
      </c>
    </row>
    <row r="13" spans="1:8" x14ac:dyDescent="0.25">
      <c r="B13" s="20">
        <v>5</v>
      </c>
      <c r="C13" s="21" t="s">
        <v>87</v>
      </c>
      <c r="D13" s="22">
        <v>38155</v>
      </c>
      <c r="E13" s="21" t="s">
        <v>81</v>
      </c>
      <c r="F13" s="23">
        <v>43</v>
      </c>
      <c r="G13" s="24">
        <v>130.60287243901442</v>
      </c>
      <c r="H13" s="25" t="s">
        <v>84</v>
      </c>
    </row>
    <row r="14" spans="1:8" x14ac:dyDescent="0.25">
      <c r="B14" s="20">
        <v>6</v>
      </c>
      <c r="C14" s="21" t="s">
        <v>88</v>
      </c>
      <c r="D14" s="22">
        <v>38683</v>
      </c>
      <c r="E14" s="21" t="s">
        <v>89</v>
      </c>
      <c r="F14" s="23">
        <v>58</v>
      </c>
      <c r="G14" s="24">
        <v>175.99097407072162</v>
      </c>
      <c r="H14" s="25" t="s">
        <v>84</v>
      </c>
    </row>
    <row r="15" spans="1:8" x14ac:dyDescent="0.25">
      <c r="B15" s="20">
        <v>7</v>
      </c>
      <c r="C15" s="21" t="s">
        <v>90</v>
      </c>
      <c r="D15" s="22">
        <v>38067</v>
      </c>
      <c r="E15" s="21" t="s">
        <v>89</v>
      </c>
      <c r="F15" s="23">
        <v>8</v>
      </c>
      <c r="G15" s="24">
        <v>25.800692176216739</v>
      </c>
      <c r="H15" s="25" t="s">
        <v>84</v>
      </c>
    </row>
    <row r="16" spans="1:8" x14ac:dyDescent="0.25">
      <c r="B16" s="20">
        <v>8</v>
      </c>
      <c r="C16" s="21" t="s">
        <v>88</v>
      </c>
      <c r="D16" s="22">
        <v>39068</v>
      </c>
      <c r="E16" s="21" t="s">
        <v>81</v>
      </c>
      <c r="F16" s="23">
        <v>72</v>
      </c>
      <c r="G16" s="24">
        <v>217.83965386113226</v>
      </c>
      <c r="H16" s="25" t="s">
        <v>84</v>
      </c>
    </row>
    <row r="17" spans="2:8" x14ac:dyDescent="0.25">
      <c r="B17" s="20">
        <v>9</v>
      </c>
      <c r="C17" s="21" t="s">
        <v>85</v>
      </c>
      <c r="D17" s="22">
        <v>38903</v>
      </c>
      <c r="E17" s="21" t="s">
        <v>89</v>
      </c>
      <c r="F17" s="23">
        <v>75</v>
      </c>
      <c r="G17" s="24">
        <v>226.64232685518837</v>
      </c>
      <c r="H17" s="25" t="s">
        <v>7</v>
      </c>
    </row>
    <row r="18" spans="2:8" x14ac:dyDescent="0.25">
      <c r="B18" s="20">
        <v>10</v>
      </c>
      <c r="C18" s="21" t="s">
        <v>80</v>
      </c>
      <c r="D18" s="22">
        <v>38936</v>
      </c>
      <c r="E18" s="21" t="s">
        <v>81</v>
      </c>
      <c r="F18" s="23">
        <v>24</v>
      </c>
      <c r="G18" s="24">
        <v>73.502342173405509</v>
      </c>
      <c r="H18" s="25" t="s">
        <v>14</v>
      </c>
    </row>
    <row r="19" spans="2:8" x14ac:dyDescent="0.25">
      <c r="B19" s="20">
        <v>11</v>
      </c>
      <c r="C19" s="21" t="s">
        <v>85</v>
      </c>
      <c r="D19" s="22">
        <v>38320</v>
      </c>
      <c r="E19" s="21" t="s">
        <v>91</v>
      </c>
      <c r="F19" s="23">
        <v>43</v>
      </c>
      <c r="G19" s="24">
        <v>130.83536844241408</v>
      </c>
      <c r="H19" s="25" t="s">
        <v>14</v>
      </c>
    </row>
    <row r="20" spans="2:8" x14ac:dyDescent="0.25">
      <c r="B20" s="20">
        <v>12</v>
      </c>
      <c r="C20" s="21" t="s">
        <v>85</v>
      </c>
      <c r="D20" s="22">
        <v>38309</v>
      </c>
      <c r="E20" s="21" t="s">
        <v>81</v>
      </c>
      <c r="F20" s="23">
        <v>23</v>
      </c>
      <c r="G20" s="24">
        <v>71.034367691096961</v>
      </c>
      <c r="H20" s="25" t="s">
        <v>18</v>
      </c>
    </row>
    <row r="21" spans="2:8" x14ac:dyDescent="0.25">
      <c r="B21" s="20">
        <v>13</v>
      </c>
      <c r="C21" s="21" t="s">
        <v>92</v>
      </c>
      <c r="D21" s="22">
        <v>38595</v>
      </c>
      <c r="E21" s="21" t="s">
        <v>81</v>
      </c>
      <c r="F21" s="23">
        <v>49</v>
      </c>
      <c r="G21" s="24">
        <v>149.59279694174981</v>
      </c>
      <c r="H21" s="25" t="s">
        <v>18</v>
      </c>
    </row>
    <row r="22" spans="2:8" x14ac:dyDescent="0.25">
      <c r="B22" s="20">
        <v>14</v>
      </c>
      <c r="C22" s="21" t="s">
        <v>82</v>
      </c>
      <c r="D22" s="22">
        <v>38353</v>
      </c>
      <c r="E22" s="21" t="s">
        <v>89</v>
      </c>
      <c r="F22" s="23">
        <v>18</v>
      </c>
      <c r="G22" s="24">
        <v>56.471999230139573</v>
      </c>
      <c r="H22" s="25" t="s">
        <v>7</v>
      </c>
    </row>
    <row r="23" spans="2:8" x14ac:dyDescent="0.25">
      <c r="B23" s="20">
        <v>15</v>
      </c>
      <c r="C23" s="21" t="s">
        <v>87</v>
      </c>
      <c r="D23" s="22">
        <v>38980</v>
      </c>
      <c r="E23" s="21" t="s">
        <v>83</v>
      </c>
      <c r="F23" s="23">
        <v>-8</v>
      </c>
      <c r="G23" s="24">
        <v>-21.993044717303864</v>
      </c>
      <c r="H23" s="25" t="s">
        <v>14</v>
      </c>
    </row>
    <row r="24" spans="2:8" x14ac:dyDescent="0.25">
      <c r="B24" s="20">
        <v>16</v>
      </c>
      <c r="C24" s="21" t="s">
        <v>92</v>
      </c>
      <c r="D24" s="22">
        <v>38089</v>
      </c>
      <c r="E24" s="21" t="s">
        <v>91</v>
      </c>
      <c r="F24" s="23">
        <v>45</v>
      </c>
      <c r="G24" s="24">
        <v>137.39037590916232</v>
      </c>
      <c r="H24" s="25" t="s">
        <v>14</v>
      </c>
    </row>
    <row r="25" spans="2:8" x14ac:dyDescent="0.25">
      <c r="B25" s="20">
        <v>17</v>
      </c>
      <c r="C25" s="21" t="s">
        <v>88</v>
      </c>
      <c r="D25" s="22">
        <v>38837</v>
      </c>
      <c r="E25" s="21" t="s">
        <v>91</v>
      </c>
      <c r="F25" s="23">
        <v>66</v>
      </c>
      <c r="G25" s="24">
        <v>199.65433473774931</v>
      </c>
      <c r="H25" s="25" t="s">
        <v>7</v>
      </c>
    </row>
    <row r="26" spans="2:8" x14ac:dyDescent="0.25">
      <c r="B26" s="20">
        <v>18</v>
      </c>
      <c r="C26" s="21" t="s">
        <v>93</v>
      </c>
      <c r="D26" s="22">
        <v>38595</v>
      </c>
      <c r="E26" s="21" t="s">
        <v>81</v>
      </c>
      <c r="F26" s="23">
        <v>88</v>
      </c>
      <c r="G26" s="24">
        <v>265.18755145539586</v>
      </c>
      <c r="H26" s="25" t="s">
        <v>84</v>
      </c>
    </row>
    <row r="27" spans="2:8" x14ac:dyDescent="0.25">
      <c r="B27" s="20">
        <v>19</v>
      </c>
      <c r="C27" s="21" t="s">
        <v>93</v>
      </c>
      <c r="D27" s="22">
        <v>38287</v>
      </c>
      <c r="E27" s="21" t="s">
        <v>89</v>
      </c>
      <c r="F27" s="23">
        <v>78</v>
      </c>
      <c r="G27" s="24">
        <v>236.14697789113248</v>
      </c>
      <c r="H27" s="25" t="s">
        <v>7</v>
      </c>
    </row>
    <row r="28" spans="2:8" x14ac:dyDescent="0.25">
      <c r="B28" s="20">
        <v>20</v>
      </c>
      <c r="C28" s="21" t="s">
        <v>87</v>
      </c>
      <c r="D28" s="22">
        <v>38683</v>
      </c>
      <c r="E28" s="21" t="s">
        <v>81</v>
      </c>
      <c r="F28" s="23">
        <v>57</v>
      </c>
      <c r="G28" s="24">
        <v>173.11529461915569</v>
      </c>
      <c r="H28" s="25" t="s">
        <v>84</v>
      </c>
    </row>
    <row r="29" spans="2:8" x14ac:dyDescent="0.25">
      <c r="B29" s="20">
        <v>21</v>
      </c>
      <c r="C29" s="21" t="s">
        <v>87</v>
      </c>
      <c r="D29" s="22">
        <v>38870</v>
      </c>
      <c r="E29" s="21" t="s">
        <v>91</v>
      </c>
      <c r="F29" s="23">
        <v>12</v>
      </c>
      <c r="G29" s="24">
        <v>38.081435709433634</v>
      </c>
      <c r="H29" s="25" t="s">
        <v>18</v>
      </c>
    </row>
    <row r="30" spans="2:8" x14ac:dyDescent="0.25">
      <c r="B30" s="20">
        <v>22</v>
      </c>
      <c r="C30" s="21" t="s">
        <v>80</v>
      </c>
      <c r="D30" s="22">
        <v>38254</v>
      </c>
      <c r="E30" s="21" t="s">
        <v>89</v>
      </c>
      <c r="F30" s="23">
        <v>28</v>
      </c>
      <c r="G30" s="24">
        <v>86.512775700642493</v>
      </c>
      <c r="H30" s="25" t="s">
        <v>84</v>
      </c>
    </row>
    <row r="31" spans="2:8" x14ac:dyDescent="0.25">
      <c r="B31" s="20">
        <v>23</v>
      </c>
      <c r="C31" s="21" t="s">
        <v>88</v>
      </c>
      <c r="D31" s="22">
        <v>38749</v>
      </c>
      <c r="E31" s="21" t="s">
        <v>91</v>
      </c>
      <c r="F31" s="23">
        <v>25</v>
      </c>
      <c r="G31" s="24">
        <v>77.307151643363554</v>
      </c>
      <c r="H31" s="25" t="s">
        <v>84</v>
      </c>
    </row>
    <row r="32" spans="2:8" x14ac:dyDescent="0.25">
      <c r="B32" s="20">
        <v>24</v>
      </c>
      <c r="C32" s="21" t="s">
        <v>92</v>
      </c>
      <c r="D32" s="22">
        <v>39057</v>
      </c>
      <c r="E32" s="21" t="s">
        <v>81</v>
      </c>
      <c r="F32" s="23">
        <v>24</v>
      </c>
      <c r="G32" s="24">
        <v>74.622434460070465</v>
      </c>
      <c r="H32" s="25" t="s">
        <v>18</v>
      </c>
    </row>
    <row r="33" spans="2:8" x14ac:dyDescent="0.25">
      <c r="B33" s="20">
        <v>25</v>
      </c>
      <c r="C33" s="21" t="s">
        <v>93</v>
      </c>
      <c r="D33" s="22">
        <v>38089</v>
      </c>
      <c r="E33" s="21" t="s">
        <v>86</v>
      </c>
      <c r="F33" s="23">
        <v>38</v>
      </c>
      <c r="G33" s="24">
        <v>115.98517718889856</v>
      </c>
      <c r="H33" s="25" t="s">
        <v>84</v>
      </c>
    </row>
    <row r="34" spans="2:8" x14ac:dyDescent="0.25">
      <c r="B34" s="20">
        <v>26</v>
      </c>
      <c r="C34" s="21" t="s">
        <v>90</v>
      </c>
      <c r="D34" s="22">
        <v>38617</v>
      </c>
      <c r="E34" s="21" t="s">
        <v>83</v>
      </c>
      <c r="F34" s="23">
        <v>77</v>
      </c>
      <c r="G34" s="24">
        <v>233.05438870487612</v>
      </c>
      <c r="H34" s="25" t="s">
        <v>84</v>
      </c>
    </row>
    <row r="35" spans="2:8" x14ac:dyDescent="0.25">
      <c r="B35" s="20">
        <v>27</v>
      </c>
      <c r="C35" s="21" t="s">
        <v>90</v>
      </c>
      <c r="D35" s="22">
        <v>38804</v>
      </c>
      <c r="E35" s="21" t="s">
        <v>81</v>
      </c>
      <c r="F35" s="23">
        <v>53</v>
      </c>
      <c r="G35" s="24">
        <v>161.46395235499537</v>
      </c>
      <c r="H35" s="25" t="s">
        <v>84</v>
      </c>
    </row>
    <row r="36" spans="2:8" x14ac:dyDescent="0.25">
      <c r="B36" s="20">
        <v>28</v>
      </c>
      <c r="C36" s="21" t="s">
        <v>94</v>
      </c>
      <c r="D36" s="22">
        <v>38155</v>
      </c>
      <c r="E36" s="21" t="s">
        <v>91</v>
      </c>
      <c r="F36" s="23">
        <v>41</v>
      </c>
      <c r="G36" s="24">
        <v>125.2697558819725</v>
      </c>
      <c r="H36" s="25" t="s">
        <v>18</v>
      </c>
    </row>
    <row r="37" spans="2:8" x14ac:dyDescent="0.25">
      <c r="B37" s="20">
        <v>29</v>
      </c>
      <c r="C37" s="21" t="s">
        <v>87</v>
      </c>
      <c r="D37" s="22">
        <v>38969</v>
      </c>
      <c r="E37" s="21" t="s">
        <v>91</v>
      </c>
      <c r="F37" s="23">
        <v>19</v>
      </c>
      <c r="G37" s="24">
        <v>59.153898700773034</v>
      </c>
      <c r="H37" s="25" t="s">
        <v>18</v>
      </c>
    </row>
    <row r="38" spans="2:8" x14ac:dyDescent="0.25">
      <c r="B38" s="20">
        <v>30</v>
      </c>
      <c r="C38" s="21" t="s">
        <v>94</v>
      </c>
      <c r="D38" s="22">
        <v>38771</v>
      </c>
      <c r="E38" s="21" t="s">
        <v>83</v>
      </c>
      <c r="F38" s="23">
        <v>-9</v>
      </c>
      <c r="G38" s="24">
        <v>-24.625751249139931</v>
      </c>
      <c r="H38" s="25" t="s">
        <v>18</v>
      </c>
    </row>
    <row r="39" spans="2:8" x14ac:dyDescent="0.25">
      <c r="B39" s="20">
        <v>31</v>
      </c>
      <c r="C39" s="21" t="s">
        <v>82</v>
      </c>
      <c r="D39" s="22">
        <v>38892</v>
      </c>
      <c r="E39" s="21" t="s">
        <v>83</v>
      </c>
      <c r="F39" s="23">
        <v>38</v>
      </c>
      <c r="G39" s="24">
        <v>115.58433775100286</v>
      </c>
      <c r="H39" s="25" t="s">
        <v>7</v>
      </c>
    </row>
    <row r="40" spans="2:8" x14ac:dyDescent="0.25">
      <c r="B40" s="20">
        <v>32</v>
      </c>
      <c r="C40" s="21" t="s">
        <v>92</v>
      </c>
      <c r="D40" s="22">
        <v>38023</v>
      </c>
      <c r="E40" s="21" t="s">
        <v>89</v>
      </c>
      <c r="F40" s="23">
        <v>25</v>
      </c>
      <c r="G40" s="24">
        <v>76.562095842195291</v>
      </c>
      <c r="H40" s="25" t="s">
        <v>7</v>
      </c>
    </row>
    <row r="41" spans="2:8" x14ac:dyDescent="0.25">
      <c r="B41" s="20">
        <v>33</v>
      </c>
      <c r="C41" s="21" t="s">
        <v>92</v>
      </c>
      <c r="D41" s="22">
        <v>38452</v>
      </c>
      <c r="E41" s="21" t="s">
        <v>91</v>
      </c>
      <c r="F41" s="23">
        <v>19</v>
      </c>
      <c r="G41" s="24">
        <v>59.382749361194016</v>
      </c>
      <c r="H41" s="25" t="s">
        <v>84</v>
      </c>
    </row>
    <row r="42" spans="2:8" x14ac:dyDescent="0.25">
      <c r="B42" s="20">
        <v>34</v>
      </c>
      <c r="C42" s="21" t="s">
        <v>80</v>
      </c>
      <c r="D42" s="22">
        <v>38078</v>
      </c>
      <c r="E42" s="21" t="s">
        <v>83</v>
      </c>
      <c r="F42" s="23">
        <v>86</v>
      </c>
      <c r="G42" s="24">
        <v>259.85996934004856</v>
      </c>
      <c r="H42" s="25" t="s">
        <v>18</v>
      </c>
    </row>
    <row r="43" spans="2:8" x14ac:dyDescent="0.25">
      <c r="B43" s="20">
        <v>35</v>
      </c>
      <c r="C43" s="21" t="s">
        <v>88</v>
      </c>
      <c r="D43" s="22">
        <v>38144</v>
      </c>
      <c r="E43" s="21" t="s">
        <v>81</v>
      </c>
      <c r="F43" s="23">
        <v>55</v>
      </c>
      <c r="G43" s="24">
        <v>167.11761356978838</v>
      </c>
      <c r="H43" s="25" t="s">
        <v>84</v>
      </c>
    </row>
    <row r="44" spans="2:8" x14ac:dyDescent="0.25">
      <c r="B44" s="20">
        <v>36</v>
      </c>
      <c r="C44" s="21" t="s">
        <v>92</v>
      </c>
      <c r="D44" s="22">
        <v>38980</v>
      </c>
      <c r="E44" s="21" t="s">
        <v>81</v>
      </c>
      <c r="F44" s="23">
        <v>2</v>
      </c>
      <c r="G44" s="24">
        <v>7.8483600384211831</v>
      </c>
      <c r="H44" s="25" t="s">
        <v>14</v>
      </c>
    </row>
    <row r="45" spans="2:8" x14ac:dyDescent="0.25">
      <c r="B45" s="20">
        <v>37</v>
      </c>
      <c r="C45" s="21" t="s">
        <v>85</v>
      </c>
      <c r="D45" s="22">
        <v>38573</v>
      </c>
      <c r="E45" s="21" t="s">
        <v>91</v>
      </c>
      <c r="F45" s="23">
        <v>93</v>
      </c>
      <c r="G45" s="24">
        <v>280.68747862762837</v>
      </c>
      <c r="H45" s="25" t="s">
        <v>14</v>
      </c>
    </row>
    <row r="46" spans="2:8" x14ac:dyDescent="0.25">
      <c r="B46" s="20">
        <v>38</v>
      </c>
      <c r="C46" s="21" t="s">
        <v>87</v>
      </c>
      <c r="D46" s="22">
        <v>38254</v>
      </c>
      <c r="E46" s="21" t="s">
        <v>89</v>
      </c>
      <c r="F46" s="23">
        <v>14</v>
      </c>
      <c r="G46" s="24">
        <v>43.931553656204748</v>
      </c>
      <c r="H46" s="25" t="s">
        <v>18</v>
      </c>
    </row>
    <row r="47" spans="2:8" x14ac:dyDescent="0.25">
      <c r="B47" s="20">
        <v>39</v>
      </c>
      <c r="C47" s="21" t="s">
        <v>92</v>
      </c>
      <c r="D47" s="22">
        <v>38496</v>
      </c>
      <c r="E47" s="21" t="s">
        <v>89</v>
      </c>
      <c r="F47" s="23">
        <v>37</v>
      </c>
      <c r="G47" s="24">
        <v>113.03491000904664</v>
      </c>
      <c r="H47" s="25" t="s">
        <v>7</v>
      </c>
    </row>
    <row r="48" spans="2:8" x14ac:dyDescent="0.25">
      <c r="B48" s="20">
        <v>40</v>
      </c>
      <c r="C48" s="21" t="s">
        <v>80</v>
      </c>
      <c r="D48" s="22">
        <v>38309</v>
      </c>
      <c r="E48" s="21" t="s">
        <v>83</v>
      </c>
      <c r="F48" s="23">
        <v>63</v>
      </c>
      <c r="G48" s="24">
        <v>190.69511057123685</v>
      </c>
      <c r="H48" s="25" t="s">
        <v>18</v>
      </c>
    </row>
    <row r="49" spans="2:8" x14ac:dyDescent="0.25">
      <c r="B49" s="20">
        <v>41</v>
      </c>
      <c r="C49" s="21" t="s">
        <v>87</v>
      </c>
      <c r="D49" s="22">
        <v>38309</v>
      </c>
      <c r="E49" s="21" t="s">
        <v>81</v>
      </c>
      <c r="F49" s="23">
        <v>1</v>
      </c>
      <c r="G49" s="24">
        <v>5.599704779498877</v>
      </c>
      <c r="H49" s="25" t="s">
        <v>18</v>
      </c>
    </row>
    <row r="50" spans="2:8" x14ac:dyDescent="0.25">
      <c r="B50" s="20">
        <v>42</v>
      </c>
      <c r="C50" s="21" t="s">
        <v>87</v>
      </c>
      <c r="D50" s="22">
        <v>38518</v>
      </c>
      <c r="E50" s="21" t="s">
        <v>89</v>
      </c>
      <c r="F50" s="23">
        <v>24</v>
      </c>
      <c r="G50" s="24">
        <v>73.599272692165783</v>
      </c>
      <c r="H50" s="25" t="s">
        <v>84</v>
      </c>
    </row>
    <row r="51" spans="2:8" x14ac:dyDescent="0.25">
      <c r="B51" s="20">
        <v>43</v>
      </c>
      <c r="C51" s="21" t="s">
        <v>82</v>
      </c>
      <c r="D51" s="22">
        <v>37990</v>
      </c>
      <c r="E51" s="21" t="s">
        <v>89</v>
      </c>
      <c r="F51" s="23">
        <v>83</v>
      </c>
      <c r="G51" s="24">
        <v>250.33273832124888</v>
      </c>
      <c r="H51" s="25" t="s">
        <v>84</v>
      </c>
    </row>
    <row r="52" spans="2:8" x14ac:dyDescent="0.25">
      <c r="B52" s="20">
        <v>44</v>
      </c>
      <c r="C52" s="21" t="s">
        <v>94</v>
      </c>
      <c r="D52" s="22">
        <v>38540</v>
      </c>
      <c r="E52" s="21" t="s">
        <v>89</v>
      </c>
      <c r="F52" s="23">
        <v>49</v>
      </c>
      <c r="G52" s="24">
        <v>148.50659729480034</v>
      </c>
      <c r="H52" s="25" t="s">
        <v>84</v>
      </c>
    </row>
    <row r="53" spans="2:8" x14ac:dyDescent="0.25">
      <c r="B53" s="20">
        <v>45</v>
      </c>
      <c r="C53" s="21" t="s">
        <v>90</v>
      </c>
      <c r="D53" s="22">
        <v>38452</v>
      </c>
      <c r="E53" s="21" t="s">
        <v>81</v>
      </c>
      <c r="F53" s="23">
        <v>26</v>
      </c>
      <c r="G53" s="24">
        <v>80.197912185633001</v>
      </c>
      <c r="H53" s="25" t="s">
        <v>18</v>
      </c>
    </row>
    <row r="54" spans="2:8" x14ac:dyDescent="0.25">
      <c r="B54" s="20">
        <v>46</v>
      </c>
      <c r="C54" s="21" t="s">
        <v>93</v>
      </c>
      <c r="D54" s="22">
        <v>38859</v>
      </c>
      <c r="E54" s="21" t="s">
        <v>81</v>
      </c>
      <c r="F54" s="23">
        <v>35</v>
      </c>
      <c r="G54" s="24">
        <v>107.99264815962536</v>
      </c>
      <c r="H54" s="25" t="s">
        <v>18</v>
      </c>
    </row>
    <row r="55" spans="2:8" x14ac:dyDescent="0.25">
      <c r="B55" s="20">
        <v>47</v>
      </c>
      <c r="C55" s="21" t="s">
        <v>90</v>
      </c>
      <c r="D55" s="22">
        <v>38089</v>
      </c>
      <c r="E55" s="21" t="s">
        <v>81</v>
      </c>
      <c r="F55" s="23">
        <v>8</v>
      </c>
      <c r="G55" s="24">
        <v>26.909399775034267</v>
      </c>
      <c r="H55" s="25" t="s">
        <v>7</v>
      </c>
    </row>
    <row r="56" spans="2:8" x14ac:dyDescent="0.25">
      <c r="B56" s="20">
        <v>48</v>
      </c>
      <c r="C56" s="21" t="s">
        <v>94</v>
      </c>
      <c r="D56" s="22">
        <v>38166</v>
      </c>
      <c r="E56" s="21" t="s">
        <v>91</v>
      </c>
      <c r="F56" s="23">
        <v>49</v>
      </c>
      <c r="G56" s="24">
        <v>148.777847479907</v>
      </c>
      <c r="H56" s="25" t="s">
        <v>84</v>
      </c>
    </row>
    <row r="57" spans="2:8" x14ac:dyDescent="0.25">
      <c r="B57" s="20">
        <v>49</v>
      </c>
      <c r="C57" s="21" t="s">
        <v>90</v>
      </c>
      <c r="D57" s="22">
        <v>38089</v>
      </c>
      <c r="E57" s="21" t="s">
        <v>83</v>
      </c>
      <c r="F57" s="23">
        <v>34</v>
      </c>
      <c r="G57" s="24">
        <v>104.09375694795658</v>
      </c>
      <c r="H57" s="25" t="s">
        <v>14</v>
      </c>
    </row>
    <row r="58" spans="2:8" x14ac:dyDescent="0.25">
      <c r="B58" s="20">
        <v>50</v>
      </c>
      <c r="C58" s="21" t="s">
        <v>90</v>
      </c>
      <c r="D58" s="22">
        <v>38694</v>
      </c>
      <c r="E58" s="21" t="s">
        <v>81</v>
      </c>
      <c r="F58" s="23">
        <v>8</v>
      </c>
      <c r="G58" s="24">
        <v>26.236564211223342</v>
      </c>
      <c r="H58" s="25" t="s">
        <v>84</v>
      </c>
    </row>
    <row r="59" spans="2:8" x14ac:dyDescent="0.25">
      <c r="B59" s="20">
        <v>51</v>
      </c>
      <c r="C59" s="21" t="s">
        <v>93</v>
      </c>
      <c r="D59" s="22">
        <v>38287</v>
      </c>
      <c r="E59" s="21" t="s">
        <v>91</v>
      </c>
      <c r="F59" s="23">
        <v>89</v>
      </c>
      <c r="G59" s="24">
        <v>269.09085017901094</v>
      </c>
      <c r="H59" s="25" t="s">
        <v>14</v>
      </c>
    </row>
    <row r="60" spans="2:8" x14ac:dyDescent="0.25">
      <c r="B60" s="20">
        <v>52</v>
      </c>
      <c r="C60" s="21" t="s">
        <v>88</v>
      </c>
      <c r="D60" s="22">
        <v>38672</v>
      </c>
      <c r="E60" s="21" t="s">
        <v>83</v>
      </c>
      <c r="F60" s="23">
        <v>62</v>
      </c>
      <c r="G60" s="24">
        <v>189.25415891346557</v>
      </c>
      <c r="H60" s="25" t="s">
        <v>84</v>
      </c>
    </row>
    <row r="61" spans="2:8" x14ac:dyDescent="0.25">
      <c r="B61" s="20">
        <v>53</v>
      </c>
      <c r="C61" s="21" t="s">
        <v>92</v>
      </c>
      <c r="D61" s="22">
        <v>38210</v>
      </c>
      <c r="E61" s="21" t="s">
        <v>83</v>
      </c>
      <c r="F61" s="23">
        <v>23</v>
      </c>
      <c r="G61" s="24">
        <v>71.313211840267556</v>
      </c>
      <c r="H61" s="25" t="s">
        <v>7</v>
      </c>
    </row>
    <row r="62" spans="2:8" x14ac:dyDescent="0.25">
      <c r="B62" s="20">
        <v>54</v>
      </c>
      <c r="C62" s="21" t="s">
        <v>94</v>
      </c>
      <c r="D62" s="22">
        <v>38155</v>
      </c>
      <c r="E62" s="21" t="s">
        <v>89</v>
      </c>
      <c r="F62" s="23">
        <v>96</v>
      </c>
      <c r="G62" s="24">
        <v>287.76081692141696</v>
      </c>
      <c r="H62" s="25" t="s">
        <v>84</v>
      </c>
    </row>
    <row r="63" spans="2:8" x14ac:dyDescent="0.25">
      <c r="B63" s="20">
        <v>55</v>
      </c>
      <c r="C63" s="21" t="s">
        <v>92</v>
      </c>
      <c r="D63" s="22">
        <v>38848</v>
      </c>
      <c r="E63" s="21" t="s">
        <v>89</v>
      </c>
      <c r="F63" s="23">
        <v>41</v>
      </c>
      <c r="G63" s="24">
        <v>125.00018840758105</v>
      </c>
      <c r="H63" s="25" t="s">
        <v>7</v>
      </c>
    </row>
    <row r="64" spans="2:8" x14ac:dyDescent="0.25">
      <c r="B64" s="20">
        <v>56</v>
      </c>
      <c r="C64" s="21" t="s">
        <v>85</v>
      </c>
      <c r="D64" s="22">
        <v>38452</v>
      </c>
      <c r="E64" s="21" t="s">
        <v>81</v>
      </c>
      <c r="F64" s="23">
        <v>-6</v>
      </c>
      <c r="G64" s="24">
        <v>-15.942861162173479</v>
      </c>
      <c r="H64" s="25" t="s">
        <v>84</v>
      </c>
    </row>
    <row r="65" spans="2:8" x14ac:dyDescent="0.25">
      <c r="B65" s="20">
        <v>57</v>
      </c>
      <c r="C65" s="21" t="s">
        <v>80</v>
      </c>
      <c r="D65" s="22">
        <v>38353</v>
      </c>
      <c r="E65" s="21" t="s">
        <v>91</v>
      </c>
      <c r="F65" s="23">
        <v>84</v>
      </c>
      <c r="G65" s="24">
        <v>253.99061782802139</v>
      </c>
      <c r="H65" s="25" t="s">
        <v>7</v>
      </c>
    </row>
    <row r="66" spans="2:8" x14ac:dyDescent="0.25">
      <c r="B66" s="20">
        <v>58</v>
      </c>
      <c r="C66" s="21" t="s">
        <v>82</v>
      </c>
      <c r="D66" s="22">
        <v>38661</v>
      </c>
      <c r="E66" s="21" t="s">
        <v>83</v>
      </c>
      <c r="F66" s="23">
        <v>63</v>
      </c>
      <c r="G66" s="24">
        <v>191.36713896782123</v>
      </c>
      <c r="H66" s="25" t="s">
        <v>7</v>
      </c>
    </row>
    <row r="67" spans="2:8" x14ac:dyDescent="0.25">
      <c r="B67" s="20">
        <v>59</v>
      </c>
      <c r="C67" s="21" t="s">
        <v>87</v>
      </c>
      <c r="D67" s="22">
        <v>38914</v>
      </c>
      <c r="E67" s="21" t="s">
        <v>81</v>
      </c>
      <c r="F67" s="23">
        <v>0</v>
      </c>
      <c r="G67" s="24">
        <v>2.3682330895483967</v>
      </c>
      <c r="H67" s="25" t="s">
        <v>18</v>
      </c>
    </row>
    <row r="68" spans="2:8" x14ac:dyDescent="0.25">
      <c r="B68" s="20">
        <v>60</v>
      </c>
      <c r="C68" s="21" t="s">
        <v>90</v>
      </c>
      <c r="D68" s="22">
        <v>38375</v>
      </c>
      <c r="E68" s="21" t="s">
        <v>89</v>
      </c>
      <c r="F68" s="23">
        <v>73</v>
      </c>
      <c r="G68" s="24">
        <v>221.4068752836437</v>
      </c>
      <c r="H68" s="25" t="s">
        <v>14</v>
      </c>
    </row>
    <row r="69" spans="2:8" x14ac:dyDescent="0.25">
      <c r="B69" s="20">
        <v>61</v>
      </c>
      <c r="C69" s="21" t="s">
        <v>92</v>
      </c>
      <c r="D69" s="22">
        <v>38342</v>
      </c>
      <c r="E69" s="21" t="s">
        <v>89</v>
      </c>
      <c r="F69" s="23">
        <v>95</v>
      </c>
      <c r="G69" s="24">
        <v>287.05320060576679</v>
      </c>
      <c r="H69" s="25" t="s">
        <v>84</v>
      </c>
    </row>
    <row r="70" spans="2:8" x14ac:dyDescent="0.25">
      <c r="B70" s="20">
        <v>62</v>
      </c>
      <c r="C70" s="21" t="s">
        <v>85</v>
      </c>
      <c r="D70" s="22">
        <v>38672</v>
      </c>
      <c r="E70" s="21" t="s">
        <v>86</v>
      </c>
      <c r="F70" s="23">
        <v>93</v>
      </c>
      <c r="G70" s="24">
        <v>280.76798505156279</v>
      </c>
      <c r="H70" s="25" t="s">
        <v>18</v>
      </c>
    </row>
    <row r="71" spans="2:8" x14ac:dyDescent="0.25">
      <c r="B71" s="20">
        <v>63</v>
      </c>
      <c r="C71" s="21" t="s">
        <v>87</v>
      </c>
      <c r="D71" s="22">
        <v>38155</v>
      </c>
      <c r="E71" s="21" t="s">
        <v>86</v>
      </c>
      <c r="F71" s="23">
        <v>54</v>
      </c>
      <c r="G71" s="24">
        <v>163.86605406277587</v>
      </c>
      <c r="H71" s="25" t="s">
        <v>7</v>
      </c>
    </row>
    <row r="72" spans="2:8" x14ac:dyDescent="0.25">
      <c r="B72" s="20">
        <v>64</v>
      </c>
      <c r="C72" s="21" t="s">
        <v>90</v>
      </c>
      <c r="D72" s="22">
        <v>38529</v>
      </c>
      <c r="E72" s="21" t="s">
        <v>83</v>
      </c>
      <c r="F72" s="23">
        <v>33</v>
      </c>
      <c r="G72" s="24">
        <v>101.36706423848841</v>
      </c>
      <c r="H72" s="25" t="s">
        <v>7</v>
      </c>
    </row>
    <row r="73" spans="2:8" x14ac:dyDescent="0.25">
      <c r="B73" s="20">
        <v>65</v>
      </c>
      <c r="C73" s="21" t="s">
        <v>85</v>
      </c>
      <c r="D73" s="22">
        <v>38089</v>
      </c>
      <c r="E73" s="21" t="s">
        <v>91</v>
      </c>
      <c r="F73" s="23">
        <v>48</v>
      </c>
      <c r="G73" s="24">
        <v>145.83607322448287</v>
      </c>
      <c r="H73" s="25" t="s">
        <v>18</v>
      </c>
    </row>
    <row r="74" spans="2:8" x14ac:dyDescent="0.25">
      <c r="B74" s="20">
        <v>66</v>
      </c>
      <c r="C74" s="21" t="s">
        <v>93</v>
      </c>
      <c r="D74" s="22">
        <v>38375</v>
      </c>
      <c r="E74" s="21" t="s">
        <v>89</v>
      </c>
      <c r="F74" s="23">
        <v>-7</v>
      </c>
      <c r="G74" s="24">
        <v>-18.531454427544542</v>
      </c>
      <c r="H74" s="25" t="s">
        <v>84</v>
      </c>
    </row>
    <row r="75" spans="2:8" x14ac:dyDescent="0.25">
      <c r="B75" s="20">
        <v>67</v>
      </c>
      <c r="C75" s="21" t="s">
        <v>88</v>
      </c>
      <c r="D75" s="22">
        <v>38782</v>
      </c>
      <c r="E75" s="21" t="s">
        <v>83</v>
      </c>
      <c r="F75" s="23">
        <v>-2</v>
      </c>
      <c r="G75" s="24">
        <v>-3.941491558920891</v>
      </c>
      <c r="H75" s="25" t="s">
        <v>18</v>
      </c>
    </row>
    <row r="76" spans="2:8" x14ac:dyDescent="0.25">
      <c r="B76" s="20">
        <v>68</v>
      </c>
      <c r="C76" s="21" t="s">
        <v>90</v>
      </c>
      <c r="D76" s="22">
        <v>38001</v>
      </c>
      <c r="E76" s="21" t="s">
        <v>91</v>
      </c>
      <c r="F76" s="23">
        <v>27</v>
      </c>
      <c r="G76" s="24">
        <v>83.29090970219859</v>
      </c>
      <c r="H76" s="25" t="s">
        <v>14</v>
      </c>
    </row>
    <row r="77" spans="2:8" x14ac:dyDescent="0.25">
      <c r="B77" s="20">
        <v>69</v>
      </c>
      <c r="C77" s="21" t="s">
        <v>92</v>
      </c>
      <c r="D77" s="22">
        <v>39068</v>
      </c>
      <c r="E77" s="21" t="s">
        <v>83</v>
      </c>
      <c r="F77" s="23">
        <v>56</v>
      </c>
      <c r="G77" s="24">
        <v>170.23780299763459</v>
      </c>
      <c r="H77" s="25" t="s">
        <v>7</v>
      </c>
    </row>
    <row r="78" spans="2:8" x14ac:dyDescent="0.25">
      <c r="B78" s="20">
        <v>70</v>
      </c>
      <c r="C78" s="21" t="s">
        <v>90</v>
      </c>
      <c r="D78" s="22">
        <v>38397</v>
      </c>
      <c r="E78" s="21" t="s">
        <v>91</v>
      </c>
      <c r="F78" s="23">
        <v>70</v>
      </c>
      <c r="G78" s="24">
        <v>212.29242314468692</v>
      </c>
      <c r="H78" s="25" t="s">
        <v>7</v>
      </c>
    </row>
    <row r="79" spans="2:8" x14ac:dyDescent="0.25">
      <c r="B79" s="20">
        <v>71</v>
      </c>
      <c r="C79" s="21" t="s">
        <v>93</v>
      </c>
      <c r="D79" s="22">
        <v>38441</v>
      </c>
      <c r="E79" s="21" t="s">
        <v>91</v>
      </c>
      <c r="F79" s="23">
        <v>16</v>
      </c>
      <c r="G79" s="24">
        <v>49.457645878335306</v>
      </c>
      <c r="H79" s="25" t="s">
        <v>18</v>
      </c>
    </row>
    <row r="80" spans="2:8" x14ac:dyDescent="0.25">
      <c r="B80" s="20">
        <v>72</v>
      </c>
      <c r="C80" s="21" t="s">
        <v>93</v>
      </c>
      <c r="D80" s="22">
        <v>38727</v>
      </c>
      <c r="E80" s="21" t="s">
        <v>81</v>
      </c>
      <c r="F80" s="23">
        <v>69</v>
      </c>
      <c r="G80" s="24">
        <v>208.68512958069783</v>
      </c>
      <c r="H80" s="25" t="s">
        <v>14</v>
      </c>
    </row>
    <row r="81" spans="2:8" x14ac:dyDescent="0.25">
      <c r="B81" s="20">
        <v>73</v>
      </c>
      <c r="C81" s="21" t="s">
        <v>88</v>
      </c>
      <c r="D81" s="22">
        <v>38562</v>
      </c>
      <c r="E81" s="21" t="s">
        <v>83</v>
      </c>
      <c r="F81" s="23">
        <v>67</v>
      </c>
      <c r="G81" s="24">
        <v>203.01428430380912</v>
      </c>
      <c r="H81" s="25" t="s">
        <v>84</v>
      </c>
    </row>
    <row r="82" spans="2:8" x14ac:dyDescent="0.25">
      <c r="B82" s="20">
        <v>74</v>
      </c>
      <c r="C82" s="21" t="s">
        <v>94</v>
      </c>
      <c r="D82" s="22">
        <v>38298</v>
      </c>
      <c r="E82" s="21" t="s">
        <v>83</v>
      </c>
      <c r="F82" s="23">
        <v>82</v>
      </c>
      <c r="G82" s="24">
        <v>248.09860782564255</v>
      </c>
      <c r="H82" s="25" t="s">
        <v>18</v>
      </c>
    </row>
    <row r="83" spans="2:8" x14ac:dyDescent="0.25">
      <c r="B83" s="20">
        <v>75</v>
      </c>
      <c r="C83" s="21" t="s">
        <v>85</v>
      </c>
      <c r="D83" s="22">
        <v>38991</v>
      </c>
      <c r="E83" s="21" t="s">
        <v>89</v>
      </c>
      <c r="F83" s="23">
        <v>73</v>
      </c>
      <c r="G83" s="24">
        <v>221.4762294351379</v>
      </c>
      <c r="H83" s="25" t="s">
        <v>18</v>
      </c>
    </row>
    <row r="84" spans="2:8" x14ac:dyDescent="0.25">
      <c r="B84" s="20">
        <v>76</v>
      </c>
      <c r="C84" s="21" t="s">
        <v>94</v>
      </c>
      <c r="D84" s="22">
        <v>38034</v>
      </c>
      <c r="E84" s="21" t="s">
        <v>83</v>
      </c>
      <c r="F84" s="23">
        <v>80</v>
      </c>
      <c r="G84" s="24">
        <v>241.26239073863908</v>
      </c>
      <c r="H84" s="25" t="s">
        <v>7</v>
      </c>
    </row>
    <row r="85" spans="2:8" x14ac:dyDescent="0.25">
      <c r="B85" s="20">
        <v>77</v>
      </c>
      <c r="C85" s="21" t="s">
        <v>93</v>
      </c>
      <c r="D85" s="22">
        <v>38573</v>
      </c>
      <c r="E85" s="21" t="s">
        <v>89</v>
      </c>
      <c r="F85" s="23">
        <v>-2</v>
      </c>
      <c r="G85" s="24">
        <v>-4.2379405606125751</v>
      </c>
      <c r="H85" s="25" t="s">
        <v>14</v>
      </c>
    </row>
    <row r="86" spans="2:8" x14ac:dyDescent="0.25">
      <c r="B86" s="20">
        <v>78</v>
      </c>
      <c r="C86" s="21" t="s">
        <v>92</v>
      </c>
      <c r="D86" s="22">
        <v>38595</v>
      </c>
      <c r="E86" s="21" t="s">
        <v>89</v>
      </c>
      <c r="F86" s="23">
        <v>5</v>
      </c>
      <c r="G86" s="24">
        <v>17.026058044096466</v>
      </c>
      <c r="H86" s="25" t="s">
        <v>14</v>
      </c>
    </row>
    <row r="87" spans="2:8" x14ac:dyDescent="0.25">
      <c r="B87" s="20">
        <v>79</v>
      </c>
      <c r="C87" s="21" t="s">
        <v>87</v>
      </c>
      <c r="D87" s="22">
        <v>38705</v>
      </c>
      <c r="E87" s="21" t="s">
        <v>89</v>
      </c>
      <c r="F87" s="23">
        <v>26</v>
      </c>
      <c r="G87" s="24">
        <v>80.296764498097943</v>
      </c>
      <c r="H87" s="25" t="s">
        <v>7</v>
      </c>
    </row>
    <row r="88" spans="2:8" x14ac:dyDescent="0.25">
      <c r="B88" s="20">
        <v>80</v>
      </c>
      <c r="C88" s="21" t="s">
        <v>94</v>
      </c>
      <c r="D88" s="22">
        <v>38430</v>
      </c>
      <c r="E88" s="21" t="s">
        <v>83</v>
      </c>
      <c r="F88" s="23">
        <v>1</v>
      </c>
      <c r="G88" s="24">
        <v>5.0101440126936883</v>
      </c>
      <c r="H88" s="25" t="s">
        <v>84</v>
      </c>
    </row>
    <row r="89" spans="2:8" x14ac:dyDescent="0.25">
      <c r="B89" s="20">
        <v>81</v>
      </c>
      <c r="C89" s="21" t="s">
        <v>94</v>
      </c>
      <c r="D89" s="22">
        <v>38881</v>
      </c>
      <c r="E89" s="21" t="s">
        <v>86</v>
      </c>
      <c r="F89" s="23">
        <v>-3</v>
      </c>
      <c r="G89" s="24">
        <v>-7.6150918857367635</v>
      </c>
      <c r="H89" s="25" t="s">
        <v>7</v>
      </c>
    </row>
    <row r="90" spans="2:8" x14ac:dyDescent="0.25">
      <c r="B90" s="20">
        <v>82</v>
      </c>
      <c r="C90" s="21" t="s">
        <v>80</v>
      </c>
      <c r="D90" s="22">
        <v>38947</v>
      </c>
      <c r="E90" s="21" t="s">
        <v>89</v>
      </c>
      <c r="F90" s="23">
        <v>83</v>
      </c>
      <c r="G90" s="24">
        <v>251.18350564763173</v>
      </c>
      <c r="H90" s="25" t="s">
        <v>7</v>
      </c>
    </row>
    <row r="91" spans="2:8" x14ac:dyDescent="0.25">
      <c r="B91" s="20">
        <v>83</v>
      </c>
      <c r="C91" s="21" t="s">
        <v>93</v>
      </c>
      <c r="D91" s="22">
        <v>38133</v>
      </c>
      <c r="E91" s="21" t="s">
        <v>91</v>
      </c>
      <c r="F91" s="23">
        <v>33</v>
      </c>
      <c r="G91" s="24">
        <v>100.32795234701418</v>
      </c>
      <c r="H91" s="25" t="s">
        <v>84</v>
      </c>
    </row>
    <row r="92" spans="2:8" x14ac:dyDescent="0.25">
      <c r="B92" s="20">
        <v>84</v>
      </c>
      <c r="C92" s="21" t="s">
        <v>87</v>
      </c>
      <c r="D92" s="22">
        <v>38089</v>
      </c>
      <c r="E92" s="21" t="s">
        <v>83</v>
      </c>
      <c r="F92" s="23">
        <v>62</v>
      </c>
      <c r="G92" s="24">
        <v>188.06461550204614</v>
      </c>
      <c r="H92" s="25" t="s">
        <v>18</v>
      </c>
    </row>
    <row r="93" spans="2:8" x14ac:dyDescent="0.25">
      <c r="B93" s="20">
        <v>85</v>
      </c>
      <c r="C93" s="21" t="s">
        <v>88</v>
      </c>
      <c r="D93" s="22">
        <v>38848</v>
      </c>
      <c r="E93" s="21" t="s">
        <v>89</v>
      </c>
      <c r="F93" s="23">
        <v>58</v>
      </c>
      <c r="G93" s="24">
        <v>176.47069512712616</v>
      </c>
      <c r="H93" s="25" t="s">
        <v>84</v>
      </c>
    </row>
    <row r="94" spans="2:8" x14ac:dyDescent="0.25">
      <c r="B94" s="20">
        <v>86</v>
      </c>
      <c r="C94" s="21" t="s">
        <v>92</v>
      </c>
      <c r="D94" s="22">
        <v>38584</v>
      </c>
      <c r="E94" s="21" t="s">
        <v>83</v>
      </c>
      <c r="F94" s="23">
        <v>28</v>
      </c>
      <c r="G94" s="24">
        <v>85.544260264222203</v>
      </c>
      <c r="H94" s="25" t="s">
        <v>7</v>
      </c>
    </row>
    <row r="95" spans="2:8" x14ac:dyDescent="0.25">
      <c r="B95" s="20">
        <v>87</v>
      </c>
      <c r="C95" s="21" t="s">
        <v>93</v>
      </c>
      <c r="D95" s="22">
        <v>39068</v>
      </c>
      <c r="E95" s="21" t="s">
        <v>81</v>
      </c>
      <c r="F95" s="23">
        <v>33</v>
      </c>
      <c r="G95" s="24">
        <v>100.68612237181482</v>
      </c>
      <c r="H95" s="25" t="s">
        <v>18</v>
      </c>
    </row>
    <row r="96" spans="2:8" x14ac:dyDescent="0.25">
      <c r="B96" s="20">
        <v>88</v>
      </c>
      <c r="C96" s="21" t="s">
        <v>90</v>
      </c>
      <c r="D96" s="22">
        <v>39046</v>
      </c>
      <c r="E96" s="21" t="s">
        <v>83</v>
      </c>
      <c r="F96" s="23">
        <v>92</v>
      </c>
      <c r="G96" s="24">
        <v>278.15933854048899</v>
      </c>
      <c r="H96" s="25" t="s">
        <v>7</v>
      </c>
    </row>
    <row r="97" spans="2:8" x14ac:dyDescent="0.25">
      <c r="B97" s="20">
        <v>89</v>
      </c>
      <c r="C97" s="21" t="s">
        <v>93</v>
      </c>
      <c r="D97" s="22">
        <v>38089</v>
      </c>
      <c r="E97" s="21" t="s">
        <v>81</v>
      </c>
      <c r="F97" s="23">
        <v>92</v>
      </c>
      <c r="G97" s="24">
        <v>277.53974563422275</v>
      </c>
      <c r="H97" s="25" t="s">
        <v>14</v>
      </c>
    </row>
    <row r="98" spans="2:8" x14ac:dyDescent="0.25">
      <c r="B98" s="20">
        <v>90</v>
      </c>
      <c r="C98" s="21" t="s">
        <v>88</v>
      </c>
      <c r="D98" s="22">
        <v>38738</v>
      </c>
      <c r="E98" s="21" t="s">
        <v>81</v>
      </c>
      <c r="F98" s="23">
        <v>75</v>
      </c>
      <c r="G98" s="24">
        <v>226.73977333901354</v>
      </c>
      <c r="H98" s="25" t="s">
        <v>7</v>
      </c>
    </row>
    <row r="99" spans="2:8" x14ac:dyDescent="0.25">
      <c r="B99" s="20">
        <v>91</v>
      </c>
      <c r="C99" s="21" t="s">
        <v>80</v>
      </c>
      <c r="D99" s="22">
        <v>38628</v>
      </c>
      <c r="E99" s="21" t="s">
        <v>89</v>
      </c>
      <c r="F99" s="23">
        <v>74</v>
      </c>
      <c r="G99" s="24">
        <v>224.23346975523705</v>
      </c>
      <c r="H99" s="25" t="s">
        <v>18</v>
      </c>
    </row>
    <row r="100" spans="2:8" x14ac:dyDescent="0.25">
      <c r="B100" s="20">
        <v>92</v>
      </c>
      <c r="C100" s="21" t="s">
        <v>87</v>
      </c>
      <c r="D100" s="22">
        <v>38001</v>
      </c>
      <c r="E100" s="21" t="s">
        <v>83</v>
      </c>
      <c r="F100" s="23">
        <v>67</v>
      </c>
      <c r="G100" s="24">
        <v>202.45009266432331</v>
      </c>
      <c r="H100" s="25" t="s">
        <v>18</v>
      </c>
    </row>
    <row r="101" spans="2:8" x14ac:dyDescent="0.25">
      <c r="B101" s="20">
        <v>93</v>
      </c>
      <c r="C101" s="21" t="s">
        <v>90</v>
      </c>
      <c r="D101" s="22">
        <v>38210</v>
      </c>
      <c r="E101" s="21" t="s">
        <v>83</v>
      </c>
      <c r="F101" s="23">
        <v>16</v>
      </c>
      <c r="G101" s="24">
        <v>49.450018506623742</v>
      </c>
      <c r="H101" s="25" t="s">
        <v>7</v>
      </c>
    </row>
    <row r="102" spans="2:8" x14ac:dyDescent="0.25">
      <c r="B102" s="20">
        <v>94</v>
      </c>
      <c r="C102" s="21" t="s">
        <v>82</v>
      </c>
      <c r="D102" s="22">
        <v>38485</v>
      </c>
      <c r="E102" s="21" t="s">
        <v>83</v>
      </c>
      <c r="F102" s="23">
        <v>90</v>
      </c>
      <c r="G102" s="24">
        <v>272.33991590998778</v>
      </c>
      <c r="H102" s="25" t="s">
        <v>18</v>
      </c>
    </row>
    <row r="103" spans="2:8" x14ac:dyDescent="0.25">
      <c r="B103" s="20">
        <v>95</v>
      </c>
      <c r="C103" s="21" t="s">
        <v>93</v>
      </c>
      <c r="D103" s="22">
        <v>38793</v>
      </c>
      <c r="E103" s="21" t="s">
        <v>86</v>
      </c>
      <c r="F103" s="23">
        <v>-8</v>
      </c>
      <c r="G103" s="24">
        <v>-22.10755433572842</v>
      </c>
      <c r="H103" s="25" t="s">
        <v>18</v>
      </c>
    </row>
    <row r="104" spans="2:8" x14ac:dyDescent="0.25">
      <c r="B104" s="20">
        <v>96</v>
      </c>
      <c r="C104" s="21" t="s">
        <v>90</v>
      </c>
      <c r="D104" s="22">
        <v>38243</v>
      </c>
      <c r="E104" s="21" t="s">
        <v>86</v>
      </c>
      <c r="F104" s="23">
        <v>51</v>
      </c>
      <c r="G104" s="24">
        <v>155.29818889700317</v>
      </c>
      <c r="H104" s="25" t="s">
        <v>84</v>
      </c>
    </row>
    <row r="105" spans="2:8" x14ac:dyDescent="0.25">
      <c r="B105" s="20">
        <v>97</v>
      </c>
      <c r="C105" s="21" t="s">
        <v>93</v>
      </c>
      <c r="D105" s="22">
        <v>38441</v>
      </c>
      <c r="E105" s="21" t="s">
        <v>83</v>
      </c>
      <c r="F105" s="23">
        <v>-7</v>
      </c>
      <c r="G105" s="24">
        <v>-19.532896832828285</v>
      </c>
      <c r="H105" s="25" t="s">
        <v>7</v>
      </c>
    </row>
    <row r="106" spans="2:8" x14ac:dyDescent="0.25">
      <c r="B106" s="20">
        <v>98</v>
      </c>
      <c r="C106" s="21" t="s">
        <v>92</v>
      </c>
      <c r="D106" s="22">
        <v>38067</v>
      </c>
      <c r="E106" s="21" t="s">
        <v>81</v>
      </c>
      <c r="F106" s="23">
        <v>9</v>
      </c>
      <c r="G106" s="24">
        <v>29.277821643264524</v>
      </c>
      <c r="H106" s="25" t="s">
        <v>84</v>
      </c>
    </row>
    <row r="107" spans="2:8" x14ac:dyDescent="0.25">
      <c r="B107" s="20">
        <v>99</v>
      </c>
      <c r="C107" s="21" t="s">
        <v>94</v>
      </c>
      <c r="D107" s="22">
        <v>38595</v>
      </c>
      <c r="E107" s="21" t="s">
        <v>81</v>
      </c>
      <c r="F107" s="23">
        <v>-10</v>
      </c>
      <c r="G107" s="24">
        <v>-28.406748282006184</v>
      </c>
      <c r="H107" s="25" t="s">
        <v>14</v>
      </c>
    </row>
    <row r="108" spans="2:8" x14ac:dyDescent="0.25">
      <c r="B108" s="20">
        <v>100</v>
      </c>
      <c r="C108" s="21" t="s">
        <v>85</v>
      </c>
      <c r="D108" s="22">
        <v>38914</v>
      </c>
      <c r="E108" s="21" t="s">
        <v>83</v>
      </c>
      <c r="F108" s="23">
        <v>10</v>
      </c>
      <c r="G108" s="24">
        <v>32.113204788074981</v>
      </c>
      <c r="H108" s="25" t="s">
        <v>7</v>
      </c>
    </row>
    <row r="109" spans="2:8" x14ac:dyDescent="0.25">
      <c r="B109" s="20"/>
      <c r="C109" s="21"/>
      <c r="D109" s="22"/>
      <c r="E109" s="21"/>
      <c r="F109" s="23"/>
      <c r="G109" s="24"/>
      <c r="H109" s="25"/>
    </row>
    <row r="110" spans="2:8" x14ac:dyDescent="0.25">
      <c r="B110" s="20"/>
      <c r="C110" s="21"/>
      <c r="D110" s="22"/>
      <c r="E110" s="21"/>
      <c r="F110" s="23"/>
      <c r="G110" s="24"/>
      <c r="H110" s="25"/>
    </row>
    <row r="111" spans="2:8" x14ac:dyDescent="0.25">
      <c r="B111" s="20"/>
      <c r="C111" s="21"/>
      <c r="D111" s="22"/>
      <c r="E111" s="21"/>
      <c r="F111" s="23"/>
      <c r="G111" s="24"/>
      <c r="H111" s="25"/>
    </row>
    <row r="112" spans="2:8" x14ac:dyDescent="0.25">
      <c r="B112" s="20"/>
      <c r="C112" s="21"/>
      <c r="D112" s="22"/>
      <c r="E112" s="21"/>
      <c r="F112" s="23"/>
      <c r="G112" s="24"/>
      <c r="H112" s="25"/>
    </row>
    <row r="113" spans="2:8" x14ac:dyDescent="0.25">
      <c r="B113" s="20"/>
      <c r="C113" s="21"/>
      <c r="D113" s="22"/>
      <c r="E113" s="21"/>
      <c r="F113" s="23"/>
      <c r="G113" s="24"/>
      <c r="H113" s="25"/>
    </row>
    <row r="114" spans="2:8" x14ac:dyDescent="0.25">
      <c r="B114" s="20"/>
      <c r="C114" s="21"/>
      <c r="D114" s="22"/>
      <c r="E114" s="21"/>
      <c r="F114" s="23"/>
      <c r="G114" s="24"/>
      <c r="H114" s="25"/>
    </row>
    <row r="115" spans="2:8" x14ac:dyDescent="0.25">
      <c r="B115" s="20"/>
      <c r="C115" s="21"/>
      <c r="D115" s="22"/>
      <c r="E115" s="21"/>
      <c r="F115" s="23"/>
      <c r="G115" s="24"/>
      <c r="H115" s="25"/>
    </row>
    <row r="116" spans="2:8" x14ac:dyDescent="0.25">
      <c r="B116" s="20"/>
      <c r="C116" s="21"/>
      <c r="D116" s="22"/>
      <c r="E116" s="21"/>
      <c r="F116" s="23"/>
      <c r="G116" s="24"/>
      <c r="H116" s="25"/>
    </row>
    <row r="117" spans="2:8" x14ac:dyDescent="0.25">
      <c r="B117" s="20"/>
      <c r="C117" s="21"/>
      <c r="D117" s="22"/>
      <c r="E117" s="21"/>
      <c r="F117" s="23"/>
      <c r="G117" s="24"/>
      <c r="H117" s="25"/>
    </row>
    <row r="118" spans="2:8" x14ac:dyDescent="0.25">
      <c r="B118" s="20"/>
      <c r="C118" s="21"/>
      <c r="D118" s="22"/>
      <c r="E118" s="21"/>
      <c r="F118" s="23"/>
      <c r="G118" s="24"/>
      <c r="H118" s="25"/>
    </row>
    <row r="119" spans="2:8" x14ac:dyDescent="0.25">
      <c r="B119" s="20"/>
      <c r="C119" s="21"/>
      <c r="D119" s="22"/>
      <c r="E119" s="21"/>
      <c r="F119" s="23"/>
      <c r="G119" s="24"/>
      <c r="H119" s="25"/>
    </row>
    <row r="120" spans="2:8" x14ac:dyDescent="0.25">
      <c r="B120" s="20"/>
      <c r="C120" s="21"/>
      <c r="D120" s="22"/>
      <c r="E120" s="21"/>
      <c r="F120" s="23"/>
      <c r="G120" s="24"/>
      <c r="H120" s="25"/>
    </row>
    <row r="121" spans="2:8" x14ac:dyDescent="0.25">
      <c r="B121" s="20"/>
      <c r="C121" s="21"/>
      <c r="D121" s="22"/>
      <c r="E121" s="21"/>
      <c r="F121" s="23"/>
      <c r="G121" s="24"/>
      <c r="H121" s="25"/>
    </row>
    <row r="122" spans="2:8" x14ac:dyDescent="0.25">
      <c r="B122" s="20"/>
      <c r="C122" s="21"/>
      <c r="D122" s="22"/>
      <c r="E122" s="21"/>
      <c r="F122" s="23"/>
      <c r="G122" s="24"/>
      <c r="H122" s="25"/>
    </row>
    <row r="123" spans="2:8" x14ac:dyDescent="0.25">
      <c r="B123" s="20"/>
      <c r="C123" s="21"/>
      <c r="D123" s="22"/>
      <c r="E123" s="21"/>
      <c r="F123" s="23"/>
      <c r="G123" s="24"/>
      <c r="H123" s="25"/>
    </row>
    <row r="124" spans="2:8" x14ac:dyDescent="0.25">
      <c r="B124" s="20"/>
      <c r="C124" s="21"/>
      <c r="D124" s="22"/>
      <c r="E124" s="21"/>
      <c r="F124" s="23"/>
      <c r="G124" s="24"/>
      <c r="H124" s="25"/>
    </row>
    <row r="125" spans="2:8" x14ac:dyDescent="0.25">
      <c r="B125" s="20"/>
      <c r="C125" s="21"/>
      <c r="D125" s="22"/>
      <c r="E125" s="21"/>
      <c r="F125" s="23"/>
      <c r="G125" s="24"/>
      <c r="H125" s="25"/>
    </row>
    <row r="126" spans="2:8" x14ac:dyDescent="0.25">
      <c r="B126" s="20"/>
      <c r="C126" s="21"/>
      <c r="D126" s="22"/>
      <c r="E126" s="21"/>
      <c r="F126" s="23"/>
      <c r="G126" s="24"/>
      <c r="H126" s="25"/>
    </row>
    <row r="127" spans="2:8" x14ac:dyDescent="0.25">
      <c r="B127" s="20"/>
      <c r="C127" s="21"/>
      <c r="D127" s="22"/>
      <c r="E127" s="21"/>
      <c r="F127" s="23"/>
      <c r="G127" s="24"/>
      <c r="H127" s="25"/>
    </row>
    <row r="128" spans="2:8" x14ac:dyDescent="0.25">
      <c r="B128" s="20"/>
      <c r="C128" s="21"/>
      <c r="D128" s="22"/>
      <c r="E128" s="21"/>
      <c r="F128" s="23"/>
      <c r="G128" s="24"/>
      <c r="H128" s="25"/>
    </row>
    <row r="129" spans="2:8" x14ac:dyDescent="0.25">
      <c r="B129" s="20"/>
      <c r="C129" s="21"/>
      <c r="D129" s="22"/>
      <c r="E129" s="21"/>
      <c r="F129" s="23"/>
      <c r="G129" s="24"/>
      <c r="H129" s="25"/>
    </row>
    <row r="130" spans="2:8" x14ac:dyDescent="0.25">
      <c r="B130" s="20"/>
      <c r="C130" s="21"/>
      <c r="D130" s="22"/>
      <c r="E130" s="21"/>
      <c r="F130" s="23"/>
      <c r="G130" s="24"/>
      <c r="H130" s="25"/>
    </row>
    <row r="131" spans="2:8" x14ac:dyDescent="0.25">
      <c r="B131" s="20"/>
      <c r="C131" s="21"/>
      <c r="D131" s="22"/>
      <c r="E131" s="21"/>
      <c r="F131" s="23"/>
      <c r="G131" s="24"/>
      <c r="H131" s="25"/>
    </row>
    <row r="132" spans="2:8" x14ac:dyDescent="0.25">
      <c r="B132" s="20"/>
      <c r="C132" s="21"/>
      <c r="D132" s="22"/>
      <c r="E132" s="21"/>
      <c r="F132" s="23"/>
      <c r="G132" s="24"/>
      <c r="H132" s="25"/>
    </row>
    <row r="133" spans="2:8" x14ac:dyDescent="0.25">
      <c r="B133" s="20"/>
      <c r="C133" s="21"/>
      <c r="D133" s="22"/>
      <c r="E133" s="21"/>
      <c r="F133" s="23"/>
      <c r="G133" s="24"/>
      <c r="H133" s="25"/>
    </row>
    <row r="134" spans="2:8" x14ac:dyDescent="0.25">
      <c r="B134" s="20"/>
      <c r="C134" s="21"/>
      <c r="D134" s="22"/>
      <c r="E134" s="21"/>
      <c r="F134" s="23"/>
      <c r="G134" s="24"/>
      <c r="H134" s="25"/>
    </row>
    <row r="135" spans="2:8" x14ac:dyDescent="0.25">
      <c r="B135" s="20"/>
      <c r="C135" s="21"/>
      <c r="D135" s="22"/>
      <c r="E135" s="21"/>
      <c r="F135" s="23"/>
      <c r="G135" s="24"/>
      <c r="H135" s="25"/>
    </row>
    <row r="136" spans="2:8" x14ac:dyDescent="0.25">
      <c r="B136" s="20"/>
      <c r="C136" s="21"/>
      <c r="D136" s="22"/>
      <c r="E136" s="21"/>
      <c r="F136" s="23"/>
      <c r="G136" s="24"/>
      <c r="H136" s="25"/>
    </row>
    <row r="137" spans="2:8" x14ac:dyDescent="0.25">
      <c r="B137" s="20"/>
      <c r="C137" s="21"/>
      <c r="D137" s="22"/>
      <c r="E137" s="21"/>
      <c r="F137" s="23"/>
      <c r="G137" s="24"/>
      <c r="H137" s="25"/>
    </row>
    <row r="138" spans="2:8" x14ac:dyDescent="0.25">
      <c r="B138" s="20"/>
      <c r="C138" s="21"/>
      <c r="D138" s="22"/>
      <c r="E138" s="21"/>
      <c r="F138" s="23"/>
      <c r="G138" s="24"/>
      <c r="H138" s="25"/>
    </row>
    <row r="139" spans="2:8" x14ac:dyDescent="0.25">
      <c r="B139" s="20"/>
      <c r="C139" s="21"/>
      <c r="D139" s="22"/>
      <c r="E139" s="21"/>
      <c r="F139" s="23"/>
      <c r="G139" s="24"/>
      <c r="H139" s="25"/>
    </row>
    <row r="140" spans="2:8" x14ac:dyDescent="0.25">
      <c r="B140" s="20"/>
      <c r="C140" s="21"/>
      <c r="D140" s="22"/>
      <c r="E140" s="21"/>
      <c r="F140" s="23"/>
      <c r="G140" s="24"/>
      <c r="H140" s="25"/>
    </row>
    <row r="141" spans="2:8" x14ac:dyDescent="0.25">
      <c r="B141" s="20"/>
      <c r="C141" s="21"/>
      <c r="D141" s="22"/>
      <c r="E141" s="21"/>
      <c r="F141" s="23"/>
      <c r="G141" s="24"/>
      <c r="H141" s="25"/>
    </row>
    <row r="142" spans="2:8" x14ac:dyDescent="0.25">
      <c r="B142" s="20"/>
      <c r="C142" s="21"/>
      <c r="D142" s="22"/>
      <c r="E142" s="21"/>
      <c r="F142" s="23"/>
      <c r="G142" s="24"/>
      <c r="H142" s="25"/>
    </row>
    <row r="143" spans="2:8" x14ac:dyDescent="0.25">
      <c r="B143" s="20"/>
      <c r="C143" s="21"/>
      <c r="D143" s="22"/>
      <c r="E143" s="21"/>
      <c r="F143" s="23"/>
      <c r="G143" s="24"/>
      <c r="H143" s="25"/>
    </row>
    <row r="144" spans="2:8" x14ac:dyDescent="0.25">
      <c r="B144" s="20"/>
      <c r="C144" s="21"/>
      <c r="D144" s="22"/>
      <c r="E144" s="21"/>
      <c r="F144" s="23"/>
      <c r="G144" s="24"/>
      <c r="H144" s="25"/>
    </row>
    <row r="145" spans="2:8" x14ac:dyDescent="0.25">
      <c r="B145" s="20"/>
      <c r="C145" s="21"/>
      <c r="D145" s="22"/>
      <c r="E145" s="21"/>
      <c r="F145" s="23"/>
      <c r="G145" s="24"/>
      <c r="H145" s="25"/>
    </row>
    <row r="146" spans="2:8" x14ac:dyDescent="0.25">
      <c r="B146" s="20"/>
      <c r="C146" s="21"/>
      <c r="D146" s="22"/>
      <c r="E146" s="21"/>
      <c r="F146" s="23"/>
      <c r="G146" s="24"/>
      <c r="H146" s="25"/>
    </row>
    <row r="147" spans="2:8" x14ac:dyDescent="0.25">
      <c r="B147" s="20"/>
      <c r="C147" s="21"/>
      <c r="D147" s="22"/>
      <c r="E147" s="21"/>
      <c r="F147" s="23"/>
      <c r="G147" s="24"/>
      <c r="H147" s="25"/>
    </row>
    <row r="148" spans="2:8" x14ac:dyDescent="0.25">
      <c r="B148" s="20"/>
      <c r="C148" s="21"/>
      <c r="D148" s="22"/>
      <c r="E148" s="21"/>
      <c r="F148" s="23"/>
      <c r="G148" s="24"/>
      <c r="H148" s="25"/>
    </row>
    <row r="149" spans="2:8" x14ac:dyDescent="0.25">
      <c r="B149" s="20"/>
      <c r="C149" s="21"/>
      <c r="D149" s="22"/>
      <c r="E149" s="21"/>
      <c r="F149" s="23"/>
      <c r="G149" s="24"/>
      <c r="H149" s="25"/>
    </row>
    <row r="150" spans="2:8" x14ac:dyDescent="0.25">
      <c r="B150" s="20"/>
      <c r="C150" s="21"/>
      <c r="D150" s="22"/>
      <c r="E150" s="21"/>
      <c r="F150" s="23"/>
      <c r="G150" s="24"/>
      <c r="H150" s="25"/>
    </row>
    <row r="151" spans="2:8" x14ac:dyDescent="0.25">
      <c r="B151" s="20"/>
      <c r="C151" s="21"/>
      <c r="D151" s="22"/>
      <c r="E151" s="21"/>
      <c r="F151" s="23"/>
      <c r="G151" s="24"/>
      <c r="H151" s="25"/>
    </row>
    <row r="152" spans="2:8" x14ac:dyDescent="0.25">
      <c r="B152" s="20"/>
      <c r="C152" s="21"/>
      <c r="D152" s="22"/>
      <c r="E152" s="21"/>
      <c r="F152" s="23"/>
      <c r="G152" s="24"/>
      <c r="H152" s="25"/>
    </row>
    <row r="153" spans="2:8" x14ac:dyDescent="0.25">
      <c r="B153" s="20"/>
      <c r="C153" s="21"/>
      <c r="D153" s="22"/>
      <c r="E153" s="21"/>
      <c r="F153" s="23"/>
      <c r="G153" s="24"/>
      <c r="H153" s="25"/>
    </row>
    <row r="154" spans="2:8" x14ac:dyDescent="0.25">
      <c r="B154" s="20"/>
      <c r="C154" s="21"/>
      <c r="D154" s="22"/>
      <c r="E154" s="21"/>
      <c r="F154" s="23"/>
      <c r="G154" s="24"/>
      <c r="H154" s="25"/>
    </row>
    <row r="155" spans="2:8" x14ac:dyDescent="0.25">
      <c r="B155" s="20"/>
      <c r="C155" s="21"/>
      <c r="D155" s="22"/>
      <c r="E155" s="21"/>
      <c r="F155" s="23"/>
      <c r="G155" s="24"/>
      <c r="H155" s="25"/>
    </row>
    <row r="156" spans="2:8" x14ac:dyDescent="0.25">
      <c r="B156" s="20"/>
      <c r="C156" s="21"/>
      <c r="D156" s="22"/>
      <c r="E156" s="21"/>
      <c r="F156" s="23"/>
      <c r="G156" s="24"/>
      <c r="H156" s="25"/>
    </row>
    <row r="157" spans="2:8" x14ac:dyDescent="0.25">
      <c r="B157" s="20"/>
      <c r="C157" s="21"/>
      <c r="D157" s="22"/>
      <c r="E157" s="21"/>
      <c r="F157" s="23"/>
      <c r="G157" s="24"/>
      <c r="H157" s="25"/>
    </row>
    <row r="158" spans="2:8" x14ac:dyDescent="0.25">
      <c r="B158" s="20"/>
      <c r="C158" s="21"/>
      <c r="D158" s="22"/>
      <c r="E158" s="21"/>
      <c r="F158" s="23"/>
      <c r="G158" s="24"/>
      <c r="H158" s="25"/>
    </row>
    <row r="159" spans="2:8" x14ac:dyDescent="0.25">
      <c r="B159" s="20"/>
      <c r="C159" s="21"/>
      <c r="D159" s="22"/>
      <c r="E159" s="21"/>
      <c r="F159" s="23"/>
      <c r="G159" s="24"/>
      <c r="H159" s="25"/>
    </row>
    <row r="160" spans="2:8" x14ac:dyDescent="0.25">
      <c r="B160" s="20"/>
      <c r="C160" s="21"/>
      <c r="D160" s="22"/>
      <c r="E160" s="21"/>
      <c r="F160" s="23"/>
      <c r="G160" s="24"/>
      <c r="H160" s="25"/>
    </row>
    <row r="161" spans="2:8" x14ac:dyDescent="0.25">
      <c r="B161" s="20"/>
      <c r="C161" s="21"/>
      <c r="D161" s="22"/>
      <c r="E161" s="21"/>
      <c r="F161" s="23"/>
      <c r="G161" s="24"/>
      <c r="H161" s="25"/>
    </row>
    <row r="162" spans="2:8" x14ac:dyDescent="0.25">
      <c r="B162" s="20"/>
      <c r="C162" s="21"/>
      <c r="D162" s="22"/>
      <c r="E162" s="21"/>
      <c r="F162" s="23"/>
      <c r="G162" s="24"/>
      <c r="H162" s="25"/>
    </row>
    <row r="163" spans="2:8" x14ac:dyDescent="0.25">
      <c r="B163" s="20"/>
      <c r="C163" s="21"/>
      <c r="D163" s="22"/>
      <c r="E163" s="21"/>
      <c r="F163" s="23"/>
      <c r="G163" s="24"/>
      <c r="H163" s="25"/>
    </row>
    <row r="164" spans="2:8" x14ac:dyDescent="0.25">
      <c r="B164" s="20"/>
      <c r="C164" s="21"/>
      <c r="D164" s="22"/>
      <c r="E164" s="21"/>
      <c r="F164" s="23"/>
      <c r="G164" s="24"/>
      <c r="H164" s="25"/>
    </row>
    <row r="165" spans="2:8" x14ac:dyDescent="0.25">
      <c r="B165" s="20"/>
      <c r="C165" s="21"/>
      <c r="D165" s="22"/>
      <c r="E165" s="21"/>
      <c r="F165" s="23"/>
      <c r="G165" s="24"/>
      <c r="H165" s="25"/>
    </row>
    <row r="166" spans="2:8" x14ac:dyDescent="0.25">
      <c r="B166" s="20"/>
      <c r="C166" s="21"/>
      <c r="D166" s="22"/>
      <c r="E166" s="21"/>
      <c r="F166" s="23"/>
      <c r="G166" s="24"/>
      <c r="H166" s="25"/>
    </row>
    <row r="167" spans="2:8" x14ac:dyDescent="0.25">
      <c r="B167" s="20"/>
      <c r="C167" s="21"/>
      <c r="D167" s="22"/>
      <c r="E167" s="21"/>
      <c r="F167" s="23"/>
      <c r="G167" s="24"/>
      <c r="H167" s="25"/>
    </row>
    <row r="168" spans="2:8" x14ac:dyDescent="0.25">
      <c r="B168" s="20"/>
      <c r="C168" s="21"/>
      <c r="D168" s="22"/>
      <c r="E168" s="21"/>
      <c r="F168" s="23"/>
      <c r="G168" s="24"/>
      <c r="H168" s="25"/>
    </row>
    <row r="169" spans="2:8" x14ac:dyDescent="0.25">
      <c r="B169" s="20"/>
      <c r="C169" s="21"/>
      <c r="D169" s="22"/>
      <c r="E169" s="21"/>
      <c r="F169" s="23"/>
      <c r="G169" s="24"/>
      <c r="H169" s="25"/>
    </row>
    <row r="170" spans="2:8" x14ac:dyDescent="0.25">
      <c r="B170" s="20"/>
      <c r="C170" s="21"/>
      <c r="D170" s="22"/>
      <c r="E170" s="21"/>
      <c r="F170" s="23"/>
      <c r="G170" s="24"/>
      <c r="H170" s="25"/>
    </row>
    <row r="171" spans="2:8" x14ac:dyDescent="0.25">
      <c r="B171" s="20"/>
      <c r="C171" s="21"/>
      <c r="D171" s="22"/>
      <c r="E171" s="21"/>
      <c r="F171" s="23"/>
      <c r="G171" s="24"/>
      <c r="H171" s="25"/>
    </row>
    <row r="172" spans="2:8" x14ac:dyDescent="0.25">
      <c r="B172" s="20"/>
      <c r="C172" s="21"/>
      <c r="D172" s="22"/>
      <c r="E172" s="21"/>
      <c r="F172" s="23"/>
      <c r="G172" s="24"/>
      <c r="H172" s="25"/>
    </row>
    <row r="173" spans="2:8" x14ac:dyDescent="0.25">
      <c r="B173" s="20"/>
      <c r="C173" s="21"/>
      <c r="D173" s="22"/>
      <c r="E173" s="21"/>
      <c r="F173" s="23"/>
      <c r="G173" s="24"/>
      <c r="H173" s="25"/>
    </row>
    <row r="174" spans="2:8" x14ac:dyDescent="0.25">
      <c r="B174" s="20"/>
      <c r="C174" s="21"/>
      <c r="D174" s="22"/>
      <c r="E174" s="21"/>
      <c r="F174" s="23"/>
      <c r="G174" s="24"/>
      <c r="H174" s="25"/>
    </row>
    <row r="175" spans="2:8" x14ac:dyDescent="0.25">
      <c r="B175" s="20"/>
      <c r="C175" s="21"/>
      <c r="D175" s="22"/>
      <c r="E175" s="21"/>
      <c r="F175" s="23"/>
      <c r="G175" s="24"/>
      <c r="H175" s="25"/>
    </row>
    <row r="176" spans="2:8" x14ac:dyDescent="0.25">
      <c r="B176" s="20"/>
      <c r="C176" s="21"/>
      <c r="D176" s="22"/>
      <c r="E176" s="21"/>
      <c r="F176" s="23"/>
      <c r="G176" s="24"/>
      <c r="H176" s="25"/>
    </row>
    <row r="177" spans="2:8" x14ac:dyDescent="0.25">
      <c r="B177" s="20"/>
      <c r="C177" s="21"/>
      <c r="D177" s="22"/>
      <c r="E177" s="21"/>
      <c r="F177" s="23"/>
      <c r="G177" s="24"/>
      <c r="H177" s="25"/>
    </row>
    <row r="178" spans="2:8" x14ac:dyDescent="0.25">
      <c r="B178" s="20"/>
      <c r="C178" s="21"/>
      <c r="D178" s="22"/>
      <c r="E178" s="21"/>
      <c r="F178" s="23"/>
      <c r="G178" s="24"/>
      <c r="H178" s="25"/>
    </row>
    <row r="179" spans="2:8" x14ac:dyDescent="0.25">
      <c r="B179" s="20"/>
      <c r="C179" s="21"/>
      <c r="D179" s="22"/>
      <c r="E179" s="21"/>
      <c r="F179" s="23"/>
      <c r="G179" s="24"/>
      <c r="H179" s="25"/>
    </row>
    <row r="180" spans="2:8" x14ac:dyDescent="0.25">
      <c r="B180" s="20"/>
      <c r="C180" s="21"/>
      <c r="D180" s="22"/>
      <c r="E180" s="21"/>
      <c r="F180" s="23"/>
      <c r="G180" s="24"/>
      <c r="H180" s="25"/>
    </row>
    <row r="181" spans="2:8" x14ac:dyDescent="0.25">
      <c r="B181" s="20"/>
      <c r="C181" s="21"/>
      <c r="D181" s="22"/>
      <c r="E181" s="21"/>
      <c r="F181" s="23"/>
      <c r="G181" s="24"/>
      <c r="H181" s="25"/>
    </row>
    <row r="182" spans="2:8" x14ac:dyDescent="0.25">
      <c r="B182" s="20"/>
      <c r="C182" s="21"/>
      <c r="D182" s="22"/>
      <c r="E182" s="21"/>
      <c r="F182" s="23"/>
      <c r="G182" s="24"/>
      <c r="H182" s="25"/>
    </row>
    <row r="183" spans="2:8" x14ac:dyDescent="0.25">
      <c r="B183" s="20"/>
      <c r="C183" s="21"/>
      <c r="D183" s="22"/>
      <c r="E183" s="21"/>
      <c r="F183" s="23"/>
      <c r="G183" s="24"/>
      <c r="H183" s="25"/>
    </row>
    <row r="184" spans="2:8" x14ac:dyDescent="0.25">
      <c r="B184" s="20"/>
      <c r="C184" s="21"/>
      <c r="D184" s="22"/>
      <c r="E184" s="21"/>
      <c r="F184" s="23"/>
      <c r="G184" s="24"/>
      <c r="H184" s="25"/>
    </row>
    <row r="185" spans="2:8" x14ac:dyDescent="0.25">
      <c r="B185" s="20"/>
      <c r="C185" s="21"/>
      <c r="D185" s="22"/>
      <c r="E185" s="21"/>
      <c r="F185" s="23"/>
      <c r="G185" s="24"/>
      <c r="H185" s="25"/>
    </row>
    <row r="186" spans="2:8" x14ac:dyDescent="0.25">
      <c r="B186" s="20"/>
      <c r="C186" s="21"/>
      <c r="D186" s="22"/>
      <c r="E186" s="21"/>
      <c r="F186" s="23"/>
      <c r="G186" s="24"/>
      <c r="H186" s="25"/>
    </row>
    <row r="187" spans="2:8" x14ac:dyDescent="0.25">
      <c r="B187" s="20"/>
      <c r="C187" s="21"/>
      <c r="D187" s="22"/>
      <c r="E187" s="21"/>
      <c r="F187" s="23"/>
      <c r="G187" s="24"/>
      <c r="H187" s="25"/>
    </row>
    <row r="188" spans="2:8" x14ac:dyDescent="0.25">
      <c r="B188" s="20"/>
      <c r="C188" s="21"/>
      <c r="D188" s="22"/>
      <c r="E188" s="21"/>
      <c r="F188" s="23"/>
      <c r="G188" s="24"/>
      <c r="H188" s="25"/>
    </row>
    <row r="189" spans="2:8" x14ac:dyDescent="0.25">
      <c r="B189" s="20"/>
      <c r="C189" s="21"/>
      <c r="D189" s="22"/>
      <c r="E189" s="21"/>
      <c r="F189" s="23"/>
      <c r="G189" s="24"/>
      <c r="H189" s="25"/>
    </row>
    <row r="190" spans="2:8" x14ac:dyDescent="0.25">
      <c r="B190" s="20"/>
      <c r="C190" s="21"/>
      <c r="D190" s="22"/>
      <c r="E190" s="21"/>
      <c r="F190" s="23"/>
      <c r="G190" s="24"/>
      <c r="H190" s="25"/>
    </row>
    <row r="191" spans="2:8" x14ac:dyDescent="0.25">
      <c r="B191" s="20"/>
      <c r="C191" s="21"/>
      <c r="D191" s="22"/>
      <c r="E191" s="21"/>
      <c r="F191" s="23"/>
      <c r="G191" s="24"/>
      <c r="H191" s="25"/>
    </row>
    <row r="192" spans="2:8" x14ac:dyDescent="0.25">
      <c r="B192" s="20"/>
      <c r="C192" s="21"/>
      <c r="D192" s="22"/>
      <c r="E192" s="21"/>
      <c r="F192" s="23"/>
      <c r="G192" s="24"/>
      <c r="H192" s="25"/>
    </row>
    <row r="193" spans="2:8" x14ac:dyDescent="0.25">
      <c r="B193" s="20"/>
      <c r="C193" s="21"/>
      <c r="D193" s="22"/>
      <c r="E193" s="21"/>
      <c r="F193" s="23"/>
      <c r="G193" s="24"/>
      <c r="H193" s="25"/>
    </row>
    <row r="194" spans="2:8" x14ac:dyDescent="0.25">
      <c r="B194" s="20"/>
      <c r="C194" s="21"/>
      <c r="D194" s="22"/>
      <c r="E194" s="21"/>
      <c r="F194" s="23"/>
      <c r="G194" s="24"/>
      <c r="H194" s="25"/>
    </row>
    <row r="195" spans="2:8" x14ac:dyDescent="0.25">
      <c r="B195" s="20"/>
      <c r="C195" s="21"/>
      <c r="D195" s="22"/>
      <c r="E195" s="21"/>
      <c r="F195" s="23"/>
      <c r="G195" s="24"/>
      <c r="H195" s="25"/>
    </row>
    <row r="196" spans="2:8" x14ac:dyDescent="0.25">
      <c r="B196" s="20"/>
      <c r="C196" s="21"/>
      <c r="D196" s="22"/>
      <c r="E196" s="21"/>
      <c r="F196" s="23"/>
      <c r="G196" s="24"/>
      <c r="H196" s="25"/>
    </row>
    <row r="197" spans="2:8" x14ac:dyDescent="0.25">
      <c r="B197" s="20"/>
      <c r="C197" s="21"/>
      <c r="D197" s="22"/>
      <c r="E197" s="21"/>
      <c r="F197" s="23"/>
      <c r="G197" s="24"/>
      <c r="H197" s="25"/>
    </row>
    <row r="198" spans="2:8" x14ac:dyDescent="0.25">
      <c r="B198" s="20"/>
      <c r="C198" s="21"/>
      <c r="D198" s="22"/>
      <c r="E198" s="21"/>
      <c r="F198" s="23"/>
      <c r="G198" s="24"/>
      <c r="H198" s="25"/>
    </row>
    <row r="199" spans="2:8" x14ac:dyDescent="0.25">
      <c r="B199" s="20"/>
      <c r="C199" s="21"/>
      <c r="D199" s="22"/>
      <c r="E199" s="21"/>
      <c r="F199" s="23"/>
      <c r="G199" s="24"/>
      <c r="H199" s="25"/>
    </row>
    <row r="200" spans="2:8" x14ac:dyDescent="0.25">
      <c r="B200" s="20"/>
      <c r="C200" s="21"/>
      <c r="D200" s="22"/>
      <c r="E200" s="21"/>
      <c r="F200" s="23"/>
      <c r="G200" s="24"/>
      <c r="H200" s="25"/>
    </row>
    <row r="201" spans="2:8" x14ac:dyDescent="0.25">
      <c r="B201" s="20"/>
      <c r="C201" s="21"/>
      <c r="D201" s="22"/>
      <c r="E201" s="21"/>
      <c r="F201" s="23"/>
      <c r="G201" s="24"/>
      <c r="H201" s="25"/>
    </row>
    <row r="202" spans="2:8" x14ac:dyDescent="0.25">
      <c r="B202" s="20"/>
      <c r="C202" s="21"/>
      <c r="D202" s="22"/>
      <c r="E202" s="21"/>
      <c r="F202" s="23"/>
      <c r="G202" s="24"/>
      <c r="H202" s="25"/>
    </row>
    <row r="203" spans="2:8" x14ac:dyDescent="0.25">
      <c r="B203" s="20"/>
      <c r="C203" s="21"/>
      <c r="D203" s="22"/>
      <c r="E203" s="21"/>
      <c r="F203" s="23"/>
      <c r="G203" s="24"/>
      <c r="H203" s="25"/>
    </row>
    <row r="204" spans="2:8" x14ac:dyDescent="0.25">
      <c r="B204" s="20"/>
      <c r="C204" s="21"/>
      <c r="D204" s="22"/>
      <c r="E204" s="21"/>
      <c r="F204" s="23"/>
      <c r="G204" s="24"/>
      <c r="H204" s="25"/>
    </row>
    <row r="205" spans="2:8" x14ac:dyDescent="0.25">
      <c r="B205" s="20"/>
      <c r="C205" s="21"/>
      <c r="D205" s="22"/>
      <c r="E205" s="21"/>
      <c r="F205" s="23"/>
      <c r="G205" s="24"/>
      <c r="H205" s="25"/>
    </row>
    <row r="206" spans="2:8" x14ac:dyDescent="0.25">
      <c r="B206" s="20"/>
      <c r="C206" s="21"/>
      <c r="D206" s="22"/>
      <c r="E206" s="21"/>
      <c r="F206" s="23"/>
      <c r="G206" s="24"/>
      <c r="H206" s="25"/>
    </row>
    <row r="207" spans="2:8" x14ac:dyDescent="0.25">
      <c r="B207" s="20"/>
      <c r="C207" s="21"/>
      <c r="D207" s="22"/>
      <c r="E207" s="21"/>
      <c r="F207" s="23"/>
      <c r="G207" s="24"/>
      <c r="H207" s="25"/>
    </row>
    <row r="208" spans="2:8" x14ac:dyDescent="0.25">
      <c r="B208" s="20"/>
      <c r="C208" s="21"/>
      <c r="D208" s="22"/>
      <c r="E208" s="21"/>
      <c r="F208" s="23"/>
      <c r="G208" s="24"/>
      <c r="H208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I158"/>
  <sheetViews>
    <sheetView workbookViewId="0">
      <selection activeCell="E21" sqref="E21"/>
    </sheetView>
  </sheetViews>
  <sheetFormatPr baseColWidth="10" defaultColWidth="9.140625" defaultRowHeight="15" x14ac:dyDescent="0.25"/>
  <cols>
    <col min="2" max="2" width="14.28515625" style="4" customWidth="1"/>
    <col min="3" max="3" width="19.42578125" customWidth="1"/>
    <col min="7" max="9" width="14.28515625" customWidth="1"/>
  </cols>
  <sheetData>
    <row r="5" spans="2:9" x14ac:dyDescent="0.25">
      <c r="C5" s="2"/>
    </row>
    <row r="6" spans="2:9" x14ac:dyDescent="0.25">
      <c r="B6" s="31" t="s">
        <v>66</v>
      </c>
      <c r="C6" s="31"/>
      <c r="G6" s="4"/>
      <c r="H6" s="10" t="s">
        <v>67</v>
      </c>
      <c r="I6" s="10" t="s">
        <v>68</v>
      </c>
    </row>
    <row r="7" spans="2:9" ht="26.25" x14ac:dyDescent="0.25">
      <c r="B7" s="13" t="s">
        <v>0</v>
      </c>
      <c r="C7" s="14" t="s">
        <v>40</v>
      </c>
      <c r="G7" s="13" t="s">
        <v>0</v>
      </c>
      <c r="H7" s="30" t="s">
        <v>40</v>
      </c>
      <c r="I7" s="30"/>
    </row>
    <row r="8" spans="2:9" x14ac:dyDescent="0.25">
      <c r="B8" s="4">
        <v>1856</v>
      </c>
      <c r="C8" s="9">
        <v>27</v>
      </c>
      <c r="G8" s="4">
        <v>1856</v>
      </c>
      <c r="H8" s="9">
        <v>1</v>
      </c>
      <c r="I8" s="9">
        <v>22</v>
      </c>
    </row>
    <row r="9" spans="2:9" x14ac:dyDescent="0.25">
      <c r="B9" s="4">
        <v>1857</v>
      </c>
      <c r="C9" s="9">
        <v>12</v>
      </c>
      <c r="G9" s="4">
        <v>1857</v>
      </c>
      <c r="H9" s="9">
        <v>10</v>
      </c>
      <c r="I9" s="9">
        <v>16</v>
      </c>
    </row>
    <row r="10" spans="2:9" x14ac:dyDescent="0.25">
      <c r="B10" s="4">
        <v>1858</v>
      </c>
      <c r="C10" s="9">
        <v>11</v>
      </c>
      <c r="G10" s="4">
        <v>1858</v>
      </c>
      <c r="H10" s="9">
        <v>22</v>
      </c>
      <c r="I10" s="9">
        <v>-10</v>
      </c>
    </row>
    <row r="11" spans="2:9" x14ac:dyDescent="0.25">
      <c r="B11" s="4">
        <v>1859</v>
      </c>
      <c r="C11" s="9">
        <v>16</v>
      </c>
      <c r="G11" s="4">
        <v>1859</v>
      </c>
      <c r="H11" s="9">
        <v>30</v>
      </c>
      <c r="I11" s="9">
        <v>0</v>
      </c>
    </row>
    <row r="12" spans="2:9" x14ac:dyDescent="0.25">
      <c r="B12" s="4">
        <v>1860</v>
      </c>
      <c r="C12" s="9">
        <v>-6</v>
      </c>
      <c r="G12" s="4">
        <v>1860</v>
      </c>
      <c r="H12" s="9">
        <v>1</v>
      </c>
      <c r="I12" s="9">
        <v>27</v>
      </c>
    </row>
    <row r="13" spans="2:9" x14ac:dyDescent="0.25">
      <c r="B13" s="4">
        <v>1861</v>
      </c>
      <c r="C13" s="9">
        <v>30</v>
      </c>
      <c r="G13" s="4">
        <v>1861</v>
      </c>
      <c r="H13" s="9">
        <v>18</v>
      </c>
      <c r="I13" s="9">
        <v>-1</v>
      </c>
    </row>
    <row r="14" spans="2:9" x14ac:dyDescent="0.25">
      <c r="B14" s="4">
        <v>1862</v>
      </c>
      <c r="C14" s="9">
        <v>-8</v>
      </c>
      <c r="G14" s="4">
        <v>1862</v>
      </c>
      <c r="H14" s="9">
        <v>-6</v>
      </c>
      <c r="I14" s="9">
        <v>8</v>
      </c>
    </row>
    <row r="15" spans="2:9" x14ac:dyDescent="0.25">
      <c r="B15" s="4">
        <v>1863</v>
      </c>
      <c r="C15" s="9">
        <v>19</v>
      </c>
      <c r="G15" s="4">
        <v>1863</v>
      </c>
      <c r="H15" s="9">
        <v>24</v>
      </c>
      <c r="I15" s="9">
        <v>-2</v>
      </c>
    </row>
    <row r="16" spans="2:9" x14ac:dyDescent="0.25">
      <c r="B16" s="4">
        <v>1864</v>
      </c>
      <c r="C16" s="9">
        <v>23</v>
      </c>
      <c r="G16" s="4">
        <v>1864</v>
      </c>
      <c r="H16" s="9">
        <v>19</v>
      </c>
      <c r="I16" s="9">
        <v>29</v>
      </c>
    </row>
    <row r="17" spans="2:9" x14ac:dyDescent="0.25">
      <c r="B17" s="4">
        <v>1865</v>
      </c>
      <c r="C17" s="9">
        <v>28</v>
      </c>
      <c r="G17" s="4">
        <v>1865</v>
      </c>
      <c r="H17" s="9">
        <v>13</v>
      </c>
      <c r="I17" s="9">
        <v>24</v>
      </c>
    </row>
    <row r="18" spans="2:9" x14ac:dyDescent="0.25">
      <c r="B18" s="4">
        <v>1866</v>
      </c>
      <c r="C18" s="9">
        <v>-1</v>
      </c>
      <c r="G18" s="4">
        <v>1866</v>
      </c>
      <c r="H18" s="9">
        <v>1</v>
      </c>
      <c r="I18" s="9">
        <v>-8</v>
      </c>
    </row>
    <row r="19" spans="2:9" x14ac:dyDescent="0.25">
      <c r="B19" s="4">
        <v>1867</v>
      </c>
      <c r="C19" s="9">
        <v>-9</v>
      </c>
      <c r="G19" s="4">
        <v>1867</v>
      </c>
      <c r="H19" s="9">
        <v>5</v>
      </c>
      <c r="I19" s="9">
        <v>-8</v>
      </c>
    </row>
    <row r="20" spans="2:9" x14ac:dyDescent="0.25">
      <c r="B20" s="4">
        <v>1868</v>
      </c>
      <c r="C20" s="9">
        <v>27</v>
      </c>
      <c r="G20" s="4">
        <v>1868</v>
      </c>
      <c r="H20" s="9">
        <v>22</v>
      </c>
      <c r="I20" s="9">
        <v>-7</v>
      </c>
    </row>
    <row r="21" spans="2:9" x14ac:dyDescent="0.25">
      <c r="B21" s="4">
        <v>1869</v>
      </c>
      <c r="C21" s="9">
        <v>-9</v>
      </c>
      <c r="G21" s="4">
        <v>1869</v>
      </c>
      <c r="H21" s="9">
        <v>-4</v>
      </c>
      <c r="I21" s="9">
        <v>11</v>
      </c>
    </row>
    <row r="22" spans="2:9" x14ac:dyDescent="0.25">
      <c r="B22" s="4">
        <v>1870</v>
      </c>
      <c r="C22" s="9">
        <v>17</v>
      </c>
      <c r="G22" s="4">
        <v>1870</v>
      </c>
      <c r="H22" s="9">
        <v>30</v>
      </c>
      <c r="I22" s="9">
        <v>17</v>
      </c>
    </row>
    <row r="23" spans="2:9" x14ac:dyDescent="0.25">
      <c r="B23" s="4">
        <v>1871</v>
      </c>
      <c r="C23" s="9">
        <v>11</v>
      </c>
      <c r="G23" s="4">
        <v>1871</v>
      </c>
      <c r="H23" s="9">
        <v>-2</v>
      </c>
      <c r="I23" s="9">
        <v>-5</v>
      </c>
    </row>
    <row r="24" spans="2:9" x14ac:dyDescent="0.25">
      <c r="B24" s="4">
        <v>1872</v>
      </c>
      <c r="C24" s="9">
        <v>20</v>
      </c>
      <c r="G24" s="4">
        <v>1872</v>
      </c>
      <c r="H24" s="9">
        <v>-3</v>
      </c>
      <c r="I24" s="9">
        <v>19</v>
      </c>
    </row>
    <row r="25" spans="2:9" x14ac:dyDescent="0.25">
      <c r="B25" s="4">
        <v>1873</v>
      </c>
      <c r="C25" s="9">
        <v>0</v>
      </c>
      <c r="G25" s="4">
        <v>1873</v>
      </c>
      <c r="H25" s="9">
        <v>28</v>
      </c>
      <c r="I25" s="9">
        <v>0</v>
      </c>
    </row>
    <row r="26" spans="2:9" x14ac:dyDescent="0.25">
      <c r="B26" s="4">
        <v>1874</v>
      </c>
      <c r="C26" s="9">
        <v>27</v>
      </c>
      <c r="G26" s="4">
        <v>1874</v>
      </c>
      <c r="H26" s="9">
        <v>10</v>
      </c>
      <c r="I26" s="9">
        <v>-5</v>
      </c>
    </row>
    <row r="27" spans="2:9" x14ac:dyDescent="0.25">
      <c r="B27" s="4">
        <v>1875</v>
      </c>
      <c r="C27" s="9">
        <v>23</v>
      </c>
      <c r="G27" s="4">
        <v>1875</v>
      </c>
      <c r="H27" s="9">
        <v>14</v>
      </c>
      <c r="I27" s="9">
        <v>26</v>
      </c>
    </row>
    <row r="28" spans="2:9" x14ac:dyDescent="0.25">
      <c r="B28" s="4">
        <v>1876</v>
      </c>
      <c r="C28" s="9">
        <v>-8</v>
      </c>
      <c r="G28" s="4">
        <v>1876</v>
      </c>
      <c r="H28" s="9">
        <v>21</v>
      </c>
      <c r="I28" s="9">
        <v>-10</v>
      </c>
    </row>
    <row r="29" spans="2:9" x14ac:dyDescent="0.25">
      <c r="B29" s="4">
        <v>1877</v>
      </c>
      <c r="C29" s="9">
        <v>0</v>
      </c>
      <c r="G29" s="4">
        <v>1877</v>
      </c>
      <c r="H29" s="9">
        <v>14</v>
      </c>
      <c r="I29" s="9">
        <v>19</v>
      </c>
    </row>
    <row r="30" spans="2:9" x14ac:dyDescent="0.25">
      <c r="B30" s="4">
        <v>1878</v>
      </c>
      <c r="C30" s="9">
        <v>24</v>
      </c>
      <c r="G30" s="4">
        <v>1878</v>
      </c>
      <c r="H30" s="9">
        <v>7</v>
      </c>
      <c r="I30" s="9">
        <v>20</v>
      </c>
    </row>
    <row r="31" spans="2:9" x14ac:dyDescent="0.25">
      <c r="B31" s="4">
        <v>1879</v>
      </c>
      <c r="C31" s="9">
        <v>7</v>
      </c>
      <c r="G31" s="4">
        <v>1879</v>
      </c>
      <c r="H31" s="9">
        <v>16</v>
      </c>
      <c r="I31" s="9">
        <v>16</v>
      </c>
    </row>
    <row r="32" spans="2:9" x14ac:dyDescent="0.25">
      <c r="B32" s="4">
        <v>1880</v>
      </c>
      <c r="C32" s="9">
        <v>9</v>
      </c>
      <c r="G32" s="4">
        <v>1880</v>
      </c>
      <c r="H32" s="9">
        <v>29</v>
      </c>
      <c r="I32" s="9">
        <v>-5</v>
      </c>
    </row>
    <row r="33" spans="2:9" x14ac:dyDescent="0.25">
      <c r="B33" s="4">
        <v>1881</v>
      </c>
      <c r="C33" s="9">
        <v>-2</v>
      </c>
      <c r="G33" s="4">
        <v>1881</v>
      </c>
      <c r="H33" s="9">
        <v>5</v>
      </c>
      <c r="I33" s="9">
        <v>-10</v>
      </c>
    </row>
    <row r="34" spans="2:9" x14ac:dyDescent="0.25">
      <c r="B34" s="4">
        <v>1882</v>
      </c>
      <c r="C34" s="9">
        <v>5</v>
      </c>
      <c r="G34" s="4">
        <v>1882</v>
      </c>
      <c r="H34" s="9">
        <v>-1</v>
      </c>
      <c r="I34" s="9">
        <v>26</v>
      </c>
    </row>
    <row r="35" spans="2:9" x14ac:dyDescent="0.25">
      <c r="B35" s="4">
        <v>1883</v>
      </c>
      <c r="C35" s="9">
        <v>28</v>
      </c>
      <c r="G35" s="4">
        <v>1883</v>
      </c>
      <c r="H35" s="9">
        <v>16</v>
      </c>
      <c r="I35" s="9">
        <v>30</v>
      </c>
    </row>
    <row r="36" spans="2:9" x14ac:dyDescent="0.25">
      <c r="B36" s="4">
        <v>1884</v>
      </c>
      <c r="C36" s="9">
        <v>2</v>
      </c>
      <c r="G36" s="4">
        <v>1884</v>
      </c>
      <c r="H36" s="9">
        <v>12</v>
      </c>
      <c r="I36" s="9">
        <v>2</v>
      </c>
    </row>
    <row r="37" spans="2:9" x14ac:dyDescent="0.25">
      <c r="B37" s="4">
        <v>1885</v>
      </c>
      <c r="C37" s="9">
        <v>19</v>
      </c>
      <c r="G37" s="4">
        <v>1885</v>
      </c>
      <c r="H37" s="9">
        <v>22</v>
      </c>
      <c r="I37" s="9">
        <v>-3</v>
      </c>
    </row>
    <row r="38" spans="2:9" x14ac:dyDescent="0.25">
      <c r="B38" s="4">
        <v>1886</v>
      </c>
      <c r="C38" s="9">
        <v>-4</v>
      </c>
      <c r="G38" s="4">
        <v>1886</v>
      </c>
      <c r="H38" s="9">
        <v>-9</v>
      </c>
      <c r="I38" s="9">
        <v>3</v>
      </c>
    </row>
    <row r="39" spans="2:9" x14ac:dyDescent="0.25">
      <c r="B39" s="4">
        <v>1887</v>
      </c>
      <c r="C39" s="9">
        <v>9</v>
      </c>
      <c r="G39" s="4">
        <v>1887</v>
      </c>
      <c r="H39" s="9">
        <v>11</v>
      </c>
      <c r="I39" s="9">
        <v>25</v>
      </c>
    </row>
    <row r="40" spans="2:9" x14ac:dyDescent="0.25">
      <c r="B40" s="4">
        <v>1888</v>
      </c>
      <c r="C40" s="9">
        <v>-3</v>
      </c>
      <c r="G40" s="4">
        <v>1888</v>
      </c>
      <c r="H40" s="9">
        <v>4</v>
      </c>
      <c r="I40" s="9">
        <v>-6</v>
      </c>
    </row>
    <row r="41" spans="2:9" x14ac:dyDescent="0.25">
      <c r="B41" s="4">
        <v>1889</v>
      </c>
      <c r="C41" s="9">
        <v>-2</v>
      </c>
      <c r="G41" s="4">
        <v>1889</v>
      </c>
      <c r="H41" s="9">
        <v>9</v>
      </c>
      <c r="I41" s="9">
        <v>21</v>
      </c>
    </row>
    <row r="42" spans="2:9" x14ac:dyDescent="0.25">
      <c r="B42" s="4">
        <v>1890</v>
      </c>
      <c r="C42" s="9">
        <v>7</v>
      </c>
      <c r="G42" s="4">
        <v>1890</v>
      </c>
      <c r="H42" s="9">
        <v>10</v>
      </c>
      <c r="I42" s="9">
        <v>9</v>
      </c>
    </row>
    <row r="43" spans="2:9" x14ac:dyDescent="0.25">
      <c r="B43" s="4">
        <v>1891</v>
      </c>
      <c r="C43" s="9">
        <v>-6</v>
      </c>
      <c r="G43" s="4">
        <v>1891</v>
      </c>
      <c r="H43" s="9">
        <v>-5</v>
      </c>
      <c r="I43" s="9">
        <v>11</v>
      </c>
    </row>
    <row r="44" spans="2:9" x14ac:dyDescent="0.25">
      <c r="B44" s="4">
        <v>1892</v>
      </c>
      <c r="C44" s="9">
        <v>0</v>
      </c>
      <c r="G44" s="4">
        <v>1892</v>
      </c>
      <c r="H44" s="9">
        <v>29</v>
      </c>
      <c r="I44" s="9">
        <v>30</v>
      </c>
    </row>
    <row r="45" spans="2:9" x14ac:dyDescent="0.25">
      <c r="B45" s="4">
        <v>1893</v>
      </c>
      <c r="C45" s="9">
        <v>20</v>
      </c>
      <c r="G45" s="4">
        <v>1893</v>
      </c>
      <c r="H45" s="9">
        <v>18</v>
      </c>
      <c r="I45" s="9">
        <v>6</v>
      </c>
    </row>
    <row r="46" spans="2:9" x14ac:dyDescent="0.25">
      <c r="B46" s="4">
        <v>1894</v>
      </c>
      <c r="C46" s="9">
        <v>10</v>
      </c>
      <c r="G46" s="4">
        <v>1894</v>
      </c>
      <c r="H46" s="9">
        <v>-8</v>
      </c>
      <c r="I46" s="9">
        <v>28</v>
      </c>
    </row>
    <row r="47" spans="2:9" x14ac:dyDescent="0.25">
      <c r="B47" s="4">
        <v>1895</v>
      </c>
      <c r="C47" s="9">
        <v>9</v>
      </c>
      <c r="G47" s="4">
        <v>1895</v>
      </c>
      <c r="H47" s="9">
        <v>1</v>
      </c>
      <c r="I47" s="9">
        <v>1</v>
      </c>
    </row>
    <row r="48" spans="2:9" x14ac:dyDescent="0.25">
      <c r="B48" s="4">
        <v>1896</v>
      </c>
      <c r="C48" s="9">
        <v>4</v>
      </c>
      <c r="G48" s="4">
        <v>1896</v>
      </c>
      <c r="H48" s="9">
        <v>2</v>
      </c>
      <c r="I48" s="9">
        <v>11</v>
      </c>
    </row>
    <row r="49" spans="2:9" x14ac:dyDescent="0.25">
      <c r="B49" s="4">
        <v>1897</v>
      </c>
      <c r="C49" s="9">
        <v>15</v>
      </c>
      <c r="G49" s="4">
        <v>1897</v>
      </c>
      <c r="H49" s="9">
        <v>4</v>
      </c>
      <c r="I49" s="9">
        <v>21</v>
      </c>
    </row>
    <row r="50" spans="2:9" x14ac:dyDescent="0.25">
      <c r="B50" s="4">
        <v>1898</v>
      </c>
      <c r="C50" s="9">
        <v>21</v>
      </c>
      <c r="G50" s="4">
        <v>1898</v>
      </c>
      <c r="H50" s="9">
        <v>26</v>
      </c>
      <c r="I50" s="9">
        <v>17</v>
      </c>
    </row>
    <row r="51" spans="2:9" x14ac:dyDescent="0.25">
      <c r="B51" s="4">
        <v>1899</v>
      </c>
      <c r="C51" s="9">
        <v>17</v>
      </c>
      <c r="G51" s="4">
        <v>1899</v>
      </c>
      <c r="H51" s="9">
        <v>17</v>
      </c>
      <c r="I51" s="9">
        <v>10</v>
      </c>
    </row>
    <row r="52" spans="2:9" x14ac:dyDescent="0.25">
      <c r="B52" s="4">
        <v>1900</v>
      </c>
      <c r="C52" s="9">
        <v>2</v>
      </c>
      <c r="G52" s="4">
        <v>1900</v>
      </c>
      <c r="H52" s="9">
        <v>27</v>
      </c>
      <c r="I52" s="9">
        <v>18</v>
      </c>
    </row>
    <row r="53" spans="2:9" x14ac:dyDescent="0.25">
      <c r="B53" s="4">
        <v>1901</v>
      </c>
      <c r="C53" s="9">
        <v>12</v>
      </c>
      <c r="G53" s="4">
        <v>1901</v>
      </c>
      <c r="H53" s="9">
        <v>9</v>
      </c>
      <c r="I53" s="9">
        <v>15</v>
      </c>
    </row>
    <row r="54" spans="2:9" x14ac:dyDescent="0.25">
      <c r="B54" s="4">
        <v>1902</v>
      </c>
      <c r="C54" s="9">
        <v>16</v>
      </c>
      <c r="G54" s="4">
        <v>1902</v>
      </c>
      <c r="H54" s="9">
        <v>-9</v>
      </c>
      <c r="I54" s="9">
        <v>14</v>
      </c>
    </row>
    <row r="55" spans="2:9" x14ac:dyDescent="0.25">
      <c r="B55" s="4">
        <v>1903</v>
      </c>
      <c r="C55" s="9">
        <v>-2</v>
      </c>
      <c r="G55" s="4">
        <v>1903</v>
      </c>
      <c r="H55" s="9">
        <v>24</v>
      </c>
      <c r="I55" s="9">
        <v>30</v>
      </c>
    </row>
    <row r="56" spans="2:9" x14ac:dyDescent="0.25">
      <c r="B56" s="4">
        <v>1904</v>
      </c>
      <c r="C56" s="9">
        <v>19</v>
      </c>
      <c r="G56" s="4">
        <v>1904</v>
      </c>
      <c r="H56" s="9">
        <v>4</v>
      </c>
      <c r="I56" s="9">
        <v>10</v>
      </c>
    </row>
    <row r="57" spans="2:9" x14ac:dyDescent="0.25">
      <c r="B57" s="4">
        <v>1905</v>
      </c>
      <c r="C57" s="9">
        <v>3</v>
      </c>
      <c r="G57" s="4">
        <v>1905</v>
      </c>
      <c r="H57" s="9">
        <v>21</v>
      </c>
      <c r="I57" s="9">
        <v>18</v>
      </c>
    </row>
    <row r="58" spans="2:9" x14ac:dyDescent="0.25">
      <c r="B58" s="4">
        <v>1906</v>
      </c>
      <c r="C58" s="9">
        <v>-1</v>
      </c>
      <c r="G58" s="4">
        <v>1906</v>
      </c>
      <c r="H58" s="9">
        <v>-4</v>
      </c>
      <c r="I58" s="9">
        <v>10</v>
      </c>
    </row>
    <row r="59" spans="2:9" x14ac:dyDescent="0.25">
      <c r="B59" s="4">
        <v>1907</v>
      </c>
      <c r="C59" s="9">
        <v>23</v>
      </c>
      <c r="G59" s="4">
        <v>1907</v>
      </c>
      <c r="H59" s="9">
        <v>26</v>
      </c>
      <c r="I59" s="9">
        <v>3</v>
      </c>
    </row>
    <row r="60" spans="2:9" x14ac:dyDescent="0.25">
      <c r="B60" s="4">
        <v>1908</v>
      </c>
      <c r="C60" s="9">
        <v>22</v>
      </c>
      <c r="G60" s="4">
        <v>1908</v>
      </c>
      <c r="H60" s="9">
        <v>1</v>
      </c>
      <c r="I60" s="9">
        <v>12</v>
      </c>
    </row>
    <row r="61" spans="2:9" x14ac:dyDescent="0.25">
      <c r="B61" s="4">
        <v>1909</v>
      </c>
      <c r="C61" s="9">
        <v>12</v>
      </c>
      <c r="G61" s="4">
        <v>1909</v>
      </c>
      <c r="H61" s="9">
        <v>-4</v>
      </c>
      <c r="I61" s="9">
        <v>28</v>
      </c>
    </row>
    <row r="62" spans="2:9" x14ac:dyDescent="0.25">
      <c r="B62" s="4">
        <v>1910</v>
      </c>
      <c r="C62" s="9">
        <v>20</v>
      </c>
      <c r="G62" s="4">
        <v>1910</v>
      </c>
      <c r="H62" s="9">
        <v>29</v>
      </c>
      <c r="I62" s="9">
        <v>-1</v>
      </c>
    </row>
    <row r="63" spans="2:9" x14ac:dyDescent="0.25">
      <c r="B63" s="4">
        <v>1911</v>
      </c>
      <c r="C63" s="9">
        <v>1</v>
      </c>
      <c r="G63" s="4">
        <v>1911</v>
      </c>
      <c r="H63" s="9">
        <v>23</v>
      </c>
      <c r="I63" s="9">
        <v>18</v>
      </c>
    </row>
    <row r="64" spans="2:9" x14ac:dyDescent="0.25">
      <c r="B64" s="4">
        <v>1912</v>
      </c>
      <c r="C64" s="9">
        <v>16</v>
      </c>
      <c r="G64" s="4">
        <v>1912</v>
      </c>
      <c r="H64" s="9">
        <v>8</v>
      </c>
      <c r="I64" s="9">
        <v>11</v>
      </c>
    </row>
    <row r="65" spans="2:9" x14ac:dyDescent="0.25">
      <c r="B65" s="4">
        <v>1913</v>
      </c>
      <c r="C65" s="9">
        <v>25</v>
      </c>
      <c r="G65" s="4">
        <v>1913</v>
      </c>
      <c r="H65" s="9">
        <v>24</v>
      </c>
      <c r="I65" s="9">
        <v>1</v>
      </c>
    </row>
    <row r="66" spans="2:9" x14ac:dyDescent="0.25">
      <c r="B66" s="4">
        <v>1914</v>
      </c>
      <c r="C66" s="9">
        <v>2</v>
      </c>
      <c r="G66" s="4">
        <v>1914</v>
      </c>
      <c r="H66" s="9">
        <v>4</v>
      </c>
      <c r="I66" s="9">
        <v>10</v>
      </c>
    </row>
    <row r="67" spans="2:9" x14ac:dyDescent="0.25">
      <c r="B67" s="4">
        <v>1915</v>
      </c>
      <c r="C67" s="9">
        <v>1</v>
      </c>
      <c r="G67" s="4">
        <v>1915</v>
      </c>
      <c r="H67" s="9">
        <v>16</v>
      </c>
      <c r="I67" s="9">
        <v>10</v>
      </c>
    </row>
    <row r="68" spans="2:9" x14ac:dyDescent="0.25">
      <c r="B68" s="4">
        <v>1916</v>
      </c>
      <c r="C68" s="9">
        <v>-6</v>
      </c>
      <c r="G68" s="4">
        <v>1916</v>
      </c>
      <c r="H68" s="9">
        <v>0</v>
      </c>
      <c r="I68" s="9">
        <v>6</v>
      </c>
    </row>
    <row r="69" spans="2:9" x14ac:dyDescent="0.25">
      <c r="B69" s="4">
        <v>1917</v>
      </c>
      <c r="C69" s="9">
        <v>8</v>
      </c>
      <c r="G69" s="4">
        <v>1917</v>
      </c>
      <c r="H69" s="9">
        <v>18</v>
      </c>
      <c r="I69" s="9">
        <v>14</v>
      </c>
    </row>
    <row r="70" spans="2:9" x14ac:dyDescent="0.25">
      <c r="B70" s="4">
        <v>1918</v>
      </c>
      <c r="C70" s="9">
        <v>20</v>
      </c>
      <c r="G70" s="4">
        <v>1918</v>
      </c>
      <c r="H70" s="9">
        <v>4</v>
      </c>
      <c r="I70" s="9">
        <v>21</v>
      </c>
    </row>
    <row r="71" spans="2:9" x14ac:dyDescent="0.25">
      <c r="B71" s="4">
        <v>1919</v>
      </c>
      <c r="C71" s="9">
        <v>4</v>
      </c>
      <c r="G71" s="4">
        <v>1919</v>
      </c>
      <c r="H71" s="9">
        <v>-3</v>
      </c>
      <c r="I71" s="9">
        <v>-2</v>
      </c>
    </row>
    <row r="72" spans="2:9" x14ac:dyDescent="0.25">
      <c r="B72" s="4">
        <v>1920</v>
      </c>
      <c r="C72" s="9">
        <v>11</v>
      </c>
      <c r="G72" s="4">
        <v>1920</v>
      </c>
      <c r="H72" s="9">
        <v>0</v>
      </c>
      <c r="I72" s="9">
        <v>5</v>
      </c>
    </row>
    <row r="73" spans="2:9" x14ac:dyDescent="0.25">
      <c r="B73" s="4">
        <v>1921</v>
      </c>
      <c r="C73" s="9">
        <v>29</v>
      </c>
      <c r="G73" s="4">
        <v>1921</v>
      </c>
      <c r="H73" s="9">
        <v>10</v>
      </c>
      <c r="I73" s="9">
        <v>-3</v>
      </c>
    </row>
    <row r="74" spans="2:9" x14ac:dyDescent="0.25">
      <c r="B74" s="4">
        <v>1922</v>
      </c>
      <c r="C74" s="9">
        <v>2</v>
      </c>
      <c r="G74" s="4">
        <v>1922</v>
      </c>
      <c r="H74" s="9">
        <v>2</v>
      </c>
      <c r="I74" s="9">
        <v>7</v>
      </c>
    </row>
    <row r="75" spans="2:9" x14ac:dyDescent="0.25">
      <c r="B75" s="4">
        <v>1923</v>
      </c>
      <c r="C75" s="9">
        <v>29</v>
      </c>
      <c r="G75" s="4">
        <v>1923</v>
      </c>
      <c r="H75" s="9">
        <v>25</v>
      </c>
      <c r="I75" s="9">
        <v>14</v>
      </c>
    </row>
    <row r="76" spans="2:9" x14ac:dyDescent="0.25">
      <c r="B76" s="4">
        <v>1924</v>
      </c>
      <c r="C76" s="9">
        <v>22</v>
      </c>
      <c r="G76" s="4">
        <v>1924</v>
      </c>
      <c r="H76" s="9">
        <v>29</v>
      </c>
      <c r="I76" s="9">
        <v>14</v>
      </c>
    </row>
    <row r="77" spans="2:9" x14ac:dyDescent="0.25">
      <c r="B77" s="4">
        <v>1925</v>
      </c>
      <c r="C77" s="9">
        <v>-7</v>
      </c>
      <c r="G77" s="4">
        <v>1925</v>
      </c>
      <c r="H77" s="9">
        <v>2</v>
      </c>
      <c r="I77" s="9">
        <v>-7</v>
      </c>
    </row>
    <row r="78" spans="2:9" x14ac:dyDescent="0.25">
      <c r="B78" s="4">
        <v>1926</v>
      </c>
      <c r="C78" s="9">
        <v>-1</v>
      </c>
      <c r="G78" s="4">
        <v>1926</v>
      </c>
      <c r="H78" s="9">
        <v>21</v>
      </c>
      <c r="I78" s="9">
        <v>-3</v>
      </c>
    </row>
    <row r="79" spans="2:9" x14ac:dyDescent="0.25">
      <c r="B79" s="4">
        <v>1927</v>
      </c>
      <c r="C79" s="9">
        <v>-5</v>
      </c>
      <c r="G79" s="4">
        <v>1927</v>
      </c>
      <c r="H79" s="9">
        <v>-2</v>
      </c>
      <c r="I79" s="9">
        <v>22</v>
      </c>
    </row>
    <row r="80" spans="2:9" x14ac:dyDescent="0.25">
      <c r="B80" s="4">
        <v>1928</v>
      </c>
      <c r="C80" s="9">
        <v>-10</v>
      </c>
      <c r="G80" s="4">
        <v>1928</v>
      </c>
      <c r="H80" s="9">
        <v>-7</v>
      </c>
      <c r="I80" s="9">
        <v>15</v>
      </c>
    </row>
    <row r="81" spans="2:9" x14ac:dyDescent="0.25">
      <c r="B81" s="4">
        <v>1929</v>
      </c>
      <c r="C81" s="9">
        <v>-9</v>
      </c>
      <c r="G81" s="4">
        <v>1929</v>
      </c>
      <c r="H81" s="9">
        <v>-2</v>
      </c>
      <c r="I81" s="9">
        <v>5</v>
      </c>
    </row>
    <row r="82" spans="2:9" x14ac:dyDescent="0.25">
      <c r="B82" s="4">
        <v>1930</v>
      </c>
      <c r="C82" s="9">
        <v>9</v>
      </c>
      <c r="G82" s="4">
        <v>1930</v>
      </c>
      <c r="H82" s="9">
        <v>16</v>
      </c>
      <c r="I82" s="9">
        <v>5</v>
      </c>
    </row>
    <row r="83" spans="2:9" x14ac:dyDescent="0.25">
      <c r="B83" s="4">
        <v>1931</v>
      </c>
      <c r="C83" s="9">
        <v>24</v>
      </c>
      <c r="G83" s="4">
        <v>1931</v>
      </c>
      <c r="H83" s="9">
        <v>15</v>
      </c>
      <c r="I83" s="9">
        <v>6</v>
      </c>
    </row>
    <row r="84" spans="2:9" x14ac:dyDescent="0.25">
      <c r="B84" s="4">
        <v>1932</v>
      </c>
      <c r="C84" s="9">
        <v>13</v>
      </c>
      <c r="G84" s="4">
        <v>1932</v>
      </c>
      <c r="H84" s="9">
        <v>10</v>
      </c>
      <c r="I84" s="9">
        <v>4</v>
      </c>
    </row>
    <row r="85" spans="2:9" x14ac:dyDescent="0.25">
      <c r="B85" s="4">
        <v>1933</v>
      </c>
      <c r="C85" s="9">
        <v>12</v>
      </c>
      <c r="G85" s="4">
        <v>1933</v>
      </c>
      <c r="H85" s="9">
        <v>18</v>
      </c>
      <c r="I85" s="9">
        <v>24</v>
      </c>
    </row>
    <row r="86" spans="2:9" x14ac:dyDescent="0.25">
      <c r="B86" s="4">
        <v>1934</v>
      </c>
      <c r="C86" s="9">
        <v>-4</v>
      </c>
      <c r="G86" s="4">
        <v>1934</v>
      </c>
      <c r="H86" s="9">
        <v>-1</v>
      </c>
      <c r="I86" s="9">
        <v>2</v>
      </c>
    </row>
    <row r="87" spans="2:9" x14ac:dyDescent="0.25">
      <c r="B87" s="4">
        <v>1935</v>
      </c>
      <c r="C87" s="9">
        <v>-5</v>
      </c>
      <c r="G87" s="4">
        <v>1935</v>
      </c>
      <c r="H87" s="9">
        <v>16</v>
      </c>
      <c r="I87" s="9">
        <v>25</v>
      </c>
    </row>
    <row r="88" spans="2:9" x14ac:dyDescent="0.25">
      <c r="B88" s="4">
        <v>1936</v>
      </c>
      <c r="C88" s="9">
        <v>1</v>
      </c>
      <c r="G88" s="4">
        <v>1936</v>
      </c>
      <c r="H88" s="9">
        <v>12</v>
      </c>
      <c r="I88" s="9">
        <v>12</v>
      </c>
    </row>
    <row r="89" spans="2:9" x14ac:dyDescent="0.25">
      <c r="B89" s="4">
        <v>1937</v>
      </c>
      <c r="C89" s="9">
        <v>0</v>
      </c>
      <c r="G89" s="4">
        <v>1937</v>
      </c>
      <c r="H89" s="9">
        <v>-10</v>
      </c>
      <c r="I89" s="9">
        <v>21</v>
      </c>
    </row>
    <row r="90" spans="2:9" x14ac:dyDescent="0.25">
      <c r="B90" s="4">
        <v>1938</v>
      </c>
      <c r="C90" s="9">
        <v>9</v>
      </c>
      <c r="G90" s="4">
        <v>1938</v>
      </c>
      <c r="H90" s="9">
        <v>30</v>
      </c>
      <c r="I90" s="9">
        <v>24</v>
      </c>
    </row>
    <row r="91" spans="2:9" x14ac:dyDescent="0.25">
      <c r="B91" s="4">
        <v>1939</v>
      </c>
      <c r="C91" s="9">
        <v>-9</v>
      </c>
      <c r="G91" s="4">
        <v>1939</v>
      </c>
      <c r="H91" s="9">
        <v>8</v>
      </c>
      <c r="I91" s="9">
        <v>-9</v>
      </c>
    </row>
    <row r="92" spans="2:9" x14ac:dyDescent="0.25">
      <c r="B92" s="4">
        <v>1940</v>
      </c>
      <c r="C92" s="9">
        <v>-9</v>
      </c>
      <c r="G92" s="4">
        <v>1940</v>
      </c>
      <c r="H92" s="9">
        <v>30</v>
      </c>
      <c r="I92" s="9">
        <v>-7</v>
      </c>
    </row>
    <row r="93" spans="2:9" x14ac:dyDescent="0.25">
      <c r="B93" s="4">
        <v>1941</v>
      </c>
      <c r="C93" s="9">
        <v>23</v>
      </c>
      <c r="G93" s="4">
        <v>1941</v>
      </c>
      <c r="H93" s="9">
        <v>20</v>
      </c>
      <c r="I93" s="9">
        <v>20</v>
      </c>
    </row>
    <row r="94" spans="2:9" x14ac:dyDescent="0.25">
      <c r="B94" s="4">
        <v>1942</v>
      </c>
      <c r="C94" s="9">
        <v>-8</v>
      </c>
      <c r="G94" s="4">
        <v>1942</v>
      </c>
      <c r="H94" s="9">
        <v>20</v>
      </c>
      <c r="I94" s="9">
        <v>-3</v>
      </c>
    </row>
    <row r="95" spans="2:9" x14ac:dyDescent="0.25">
      <c r="B95" s="4">
        <v>1943</v>
      </c>
      <c r="C95" s="9">
        <v>4</v>
      </c>
      <c r="G95" s="4">
        <v>1943</v>
      </c>
      <c r="H95" s="9">
        <v>13</v>
      </c>
      <c r="I95" s="9">
        <v>-3</v>
      </c>
    </row>
    <row r="96" spans="2:9" x14ac:dyDescent="0.25">
      <c r="B96" s="4">
        <v>1944</v>
      </c>
      <c r="C96" s="9">
        <v>25</v>
      </c>
      <c r="G96" s="4">
        <v>1944</v>
      </c>
      <c r="H96" s="9">
        <v>17</v>
      </c>
      <c r="I96" s="9">
        <v>-4</v>
      </c>
    </row>
    <row r="97" spans="2:9" x14ac:dyDescent="0.25">
      <c r="B97" s="4">
        <v>1945</v>
      </c>
      <c r="C97" s="9">
        <v>1</v>
      </c>
      <c r="G97" s="4">
        <v>1945</v>
      </c>
      <c r="H97" s="9">
        <v>26</v>
      </c>
      <c r="I97" s="9">
        <v>0</v>
      </c>
    </row>
    <row r="98" spans="2:9" x14ac:dyDescent="0.25">
      <c r="B98" s="4">
        <v>1946</v>
      </c>
      <c r="C98" s="9">
        <v>30</v>
      </c>
      <c r="G98" s="4">
        <v>1946</v>
      </c>
      <c r="H98" s="9">
        <v>8</v>
      </c>
      <c r="I98" s="9">
        <v>9</v>
      </c>
    </row>
    <row r="99" spans="2:9" x14ac:dyDescent="0.25">
      <c r="B99" s="4">
        <v>1947</v>
      </c>
      <c r="C99" s="9">
        <v>15</v>
      </c>
      <c r="G99" s="4">
        <v>1947</v>
      </c>
      <c r="H99" s="9">
        <v>-1</v>
      </c>
      <c r="I99" s="9">
        <v>10</v>
      </c>
    </row>
    <row r="100" spans="2:9" x14ac:dyDescent="0.25">
      <c r="B100" s="4">
        <v>1948</v>
      </c>
      <c r="C100" s="9">
        <v>7</v>
      </c>
      <c r="G100" s="4">
        <v>1948</v>
      </c>
      <c r="H100" s="9">
        <v>19</v>
      </c>
      <c r="I100" s="9">
        <v>-8</v>
      </c>
    </row>
    <row r="101" spans="2:9" x14ac:dyDescent="0.25">
      <c r="B101" s="4">
        <v>1949</v>
      </c>
      <c r="C101" s="9">
        <v>3</v>
      </c>
      <c r="G101" s="4">
        <v>1949</v>
      </c>
      <c r="H101" s="9">
        <v>8</v>
      </c>
      <c r="I101" s="9">
        <v>20</v>
      </c>
    </row>
    <row r="102" spans="2:9" x14ac:dyDescent="0.25">
      <c r="B102" s="4">
        <v>1950</v>
      </c>
      <c r="C102" s="9">
        <v>2</v>
      </c>
      <c r="G102" s="4">
        <v>1950</v>
      </c>
      <c r="H102" s="9">
        <v>-9</v>
      </c>
      <c r="I102" s="9">
        <v>14</v>
      </c>
    </row>
    <row r="103" spans="2:9" x14ac:dyDescent="0.25">
      <c r="B103" s="4">
        <v>1951</v>
      </c>
      <c r="C103" s="9">
        <v>10</v>
      </c>
      <c r="G103" s="4">
        <v>1951</v>
      </c>
      <c r="H103" s="9">
        <v>21</v>
      </c>
      <c r="I103" s="9">
        <v>24</v>
      </c>
    </row>
    <row r="104" spans="2:9" x14ac:dyDescent="0.25">
      <c r="B104" s="4">
        <v>1952</v>
      </c>
      <c r="C104" s="9">
        <v>-5</v>
      </c>
      <c r="G104" s="4">
        <v>1952</v>
      </c>
      <c r="H104" s="9">
        <v>16</v>
      </c>
      <c r="I104" s="9">
        <v>1</v>
      </c>
    </row>
    <row r="105" spans="2:9" x14ac:dyDescent="0.25">
      <c r="B105" s="4">
        <v>1953</v>
      </c>
      <c r="C105" s="9">
        <v>11</v>
      </c>
      <c r="G105" s="4">
        <v>1953</v>
      </c>
      <c r="H105" s="9">
        <v>-3</v>
      </c>
      <c r="I105" s="9">
        <v>-3</v>
      </c>
    </row>
    <row r="106" spans="2:9" x14ac:dyDescent="0.25">
      <c r="B106" s="4">
        <v>1954</v>
      </c>
      <c r="C106" s="9">
        <v>10</v>
      </c>
      <c r="G106" s="4">
        <v>1954</v>
      </c>
      <c r="H106" s="9">
        <v>26</v>
      </c>
      <c r="I106" s="9">
        <v>-8</v>
      </c>
    </row>
    <row r="107" spans="2:9" x14ac:dyDescent="0.25">
      <c r="B107" s="4">
        <v>1955</v>
      </c>
      <c r="C107" s="9">
        <v>29</v>
      </c>
      <c r="G107" s="4">
        <v>1955</v>
      </c>
      <c r="H107" s="9">
        <v>10</v>
      </c>
      <c r="I107" s="9">
        <v>-3</v>
      </c>
    </row>
    <row r="108" spans="2:9" x14ac:dyDescent="0.25">
      <c r="B108" s="4">
        <v>1956</v>
      </c>
      <c r="C108" s="9">
        <v>6</v>
      </c>
      <c r="G108" s="4">
        <v>1956</v>
      </c>
      <c r="H108" s="9">
        <v>-5</v>
      </c>
      <c r="I108" s="9">
        <v>0</v>
      </c>
    </row>
    <row r="109" spans="2:9" x14ac:dyDescent="0.25">
      <c r="B109" s="4">
        <v>1957</v>
      </c>
      <c r="C109" s="9">
        <v>-10</v>
      </c>
      <c r="G109" s="4">
        <v>1957</v>
      </c>
      <c r="H109" s="9">
        <v>20</v>
      </c>
      <c r="I109" s="9">
        <v>6</v>
      </c>
    </row>
    <row r="110" spans="2:9" x14ac:dyDescent="0.25">
      <c r="B110" s="4">
        <v>1958</v>
      </c>
      <c r="C110" s="9">
        <v>9</v>
      </c>
      <c r="G110" s="4">
        <v>1958</v>
      </c>
      <c r="H110" s="9">
        <v>15</v>
      </c>
      <c r="I110" s="9">
        <v>5</v>
      </c>
    </row>
    <row r="111" spans="2:9" x14ac:dyDescent="0.25">
      <c r="B111" s="4">
        <v>1959</v>
      </c>
      <c r="C111" s="9">
        <v>29</v>
      </c>
      <c r="G111" s="4">
        <v>1959</v>
      </c>
      <c r="H111" s="9">
        <v>0</v>
      </c>
      <c r="I111" s="9">
        <v>-6</v>
      </c>
    </row>
    <row r="112" spans="2:9" x14ac:dyDescent="0.25">
      <c r="B112" s="4">
        <v>1960</v>
      </c>
      <c r="C112" s="9">
        <v>29</v>
      </c>
      <c r="G112" s="4">
        <v>1960</v>
      </c>
      <c r="H112" s="9">
        <v>22</v>
      </c>
      <c r="I112" s="9">
        <v>-2</v>
      </c>
    </row>
    <row r="113" spans="2:9" x14ac:dyDescent="0.25">
      <c r="B113" s="4">
        <v>1961</v>
      </c>
      <c r="C113" s="9">
        <v>23</v>
      </c>
      <c r="G113" s="4">
        <v>1961</v>
      </c>
      <c r="H113" s="9">
        <v>12</v>
      </c>
      <c r="I113" s="9">
        <v>17</v>
      </c>
    </row>
    <row r="114" spans="2:9" x14ac:dyDescent="0.25">
      <c r="B114" s="4">
        <v>1962</v>
      </c>
      <c r="C114" s="9">
        <v>-8</v>
      </c>
      <c r="G114" s="4">
        <v>1962</v>
      </c>
      <c r="H114" s="9">
        <v>30</v>
      </c>
      <c r="I114" s="9">
        <v>-7</v>
      </c>
    </row>
    <row r="115" spans="2:9" x14ac:dyDescent="0.25">
      <c r="B115" s="4">
        <v>1963</v>
      </c>
      <c r="C115" s="9">
        <v>18</v>
      </c>
      <c r="G115" s="4">
        <v>1963</v>
      </c>
      <c r="H115" s="9">
        <v>16</v>
      </c>
      <c r="I115" s="9">
        <v>-7</v>
      </c>
    </row>
    <row r="116" spans="2:9" x14ac:dyDescent="0.25">
      <c r="B116" s="4">
        <v>1964</v>
      </c>
      <c r="C116" s="9">
        <v>4</v>
      </c>
      <c r="G116" s="4">
        <v>1964</v>
      </c>
      <c r="H116" s="9">
        <v>21</v>
      </c>
      <c r="I116" s="9">
        <v>14</v>
      </c>
    </row>
    <row r="117" spans="2:9" x14ac:dyDescent="0.25">
      <c r="B117" s="4">
        <v>1965</v>
      </c>
      <c r="C117" s="9">
        <v>13</v>
      </c>
      <c r="G117" s="4">
        <v>1965</v>
      </c>
      <c r="H117" s="9">
        <v>10</v>
      </c>
      <c r="I117" s="9">
        <v>13</v>
      </c>
    </row>
    <row r="118" spans="2:9" x14ac:dyDescent="0.25">
      <c r="B118" s="4">
        <v>1966</v>
      </c>
      <c r="C118" s="9">
        <v>-1</v>
      </c>
      <c r="G118" s="4">
        <v>1966</v>
      </c>
      <c r="H118" s="9">
        <v>18</v>
      </c>
      <c r="I118" s="9">
        <v>27</v>
      </c>
    </row>
    <row r="119" spans="2:9" x14ac:dyDescent="0.25">
      <c r="B119" s="4">
        <v>1967</v>
      </c>
      <c r="C119" s="9">
        <v>15</v>
      </c>
      <c r="G119" s="4">
        <v>1967</v>
      </c>
      <c r="H119" s="9">
        <v>13</v>
      </c>
      <c r="I119" s="9">
        <v>0</v>
      </c>
    </row>
    <row r="120" spans="2:9" x14ac:dyDescent="0.25">
      <c r="B120" s="4">
        <v>1968</v>
      </c>
      <c r="C120" s="9">
        <v>25</v>
      </c>
      <c r="G120" s="4">
        <v>1968</v>
      </c>
      <c r="H120" s="9">
        <v>2</v>
      </c>
      <c r="I120" s="9">
        <v>17</v>
      </c>
    </row>
    <row r="121" spans="2:9" x14ac:dyDescent="0.25">
      <c r="B121" s="4">
        <v>1969</v>
      </c>
      <c r="C121" s="9">
        <v>29</v>
      </c>
      <c r="G121" s="4">
        <v>1969</v>
      </c>
      <c r="H121" s="9">
        <v>15</v>
      </c>
      <c r="I121" s="9">
        <v>26</v>
      </c>
    </row>
    <row r="122" spans="2:9" x14ac:dyDescent="0.25">
      <c r="B122" s="4">
        <v>1970</v>
      </c>
      <c r="C122" s="9">
        <v>24</v>
      </c>
      <c r="G122" s="4">
        <v>1970</v>
      </c>
      <c r="H122" s="9">
        <v>27</v>
      </c>
      <c r="I122" s="9">
        <v>24</v>
      </c>
    </row>
    <row r="123" spans="2:9" x14ac:dyDescent="0.25">
      <c r="B123" s="4">
        <v>1971</v>
      </c>
      <c r="C123" s="9">
        <v>11</v>
      </c>
      <c r="G123" s="4">
        <v>1971</v>
      </c>
      <c r="H123" s="9">
        <v>-2</v>
      </c>
      <c r="I123" s="9">
        <v>26</v>
      </c>
    </row>
    <row r="124" spans="2:9" x14ac:dyDescent="0.25">
      <c r="B124" s="4">
        <v>1972</v>
      </c>
      <c r="C124" s="9">
        <v>15</v>
      </c>
      <c r="G124" s="4">
        <v>1972</v>
      </c>
      <c r="H124" s="9">
        <v>26</v>
      </c>
      <c r="I124" s="9">
        <v>29</v>
      </c>
    </row>
    <row r="125" spans="2:9" x14ac:dyDescent="0.25">
      <c r="B125" s="4">
        <v>1973</v>
      </c>
      <c r="C125" s="9">
        <v>-4</v>
      </c>
      <c r="G125" s="4">
        <v>1973</v>
      </c>
      <c r="H125" s="9">
        <v>11</v>
      </c>
      <c r="I125" s="9">
        <v>8</v>
      </c>
    </row>
    <row r="126" spans="2:9" x14ac:dyDescent="0.25">
      <c r="B126" s="4">
        <v>1974</v>
      </c>
      <c r="C126" s="9">
        <v>24</v>
      </c>
      <c r="G126" s="4">
        <v>1974</v>
      </c>
      <c r="H126" s="9">
        <v>-8</v>
      </c>
      <c r="I126" s="9">
        <v>10</v>
      </c>
    </row>
    <row r="127" spans="2:9" x14ac:dyDescent="0.25">
      <c r="B127" s="4">
        <v>1975</v>
      </c>
      <c r="C127" s="9">
        <v>8</v>
      </c>
      <c r="G127" s="4">
        <v>1975</v>
      </c>
      <c r="H127" s="9">
        <v>13</v>
      </c>
      <c r="I127" s="9">
        <v>3</v>
      </c>
    </row>
    <row r="128" spans="2:9" x14ac:dyDescent="0.25">
      <c r="B128" s="4">
        <v>1976</v>
      </c>
      <c r="C128" s="9">
        <v>2</v>
      </c>
      <c r="G128" s="4">
        <v>1976</v>
      </c>
      <c r="H128" s="9">
        <v>22</v>
      </c>
      <c r="I128" s="9">
        <v>19</v>
      </c>
    </row>
    <row r="129" spans="2:9" x14ac:dyDescent="0.25">
      <c r="B129" s="4">
        <v>1977</v>
      </c>
      <c r="C129" s="9">
        <v>5</v>
      </c>
      <c r="G129" s="4">
        <v>1977</v>
      </c>
      <c r="H129" s="9">
        <v>-4</v>
      </c>
      <c r="I129" s="9">
        <v>23</v>
      </c>
    </row>
    <row r="130" spans="2:9" x14ac:dyDescent="0.25">
      <c r="B130" s="4">
        <v>1978</v>
      </c>
      <c r="C130" s="9">
        <v>0</v>
      </c>
      <c r="G130" s="4">
        <v>1978</v>
      </c>
      <c r="H130" s="9">
        <v>9</v>
      </c>
      <c r="I130" s="9">
        <v>0</v>
      </c>
    </row>
    <row r="131" spans="2:9" x14ac:dyDescent="0.25">
      <c r="B131" s="4">
        <v>1979</v>
      </c>
      <c r="C131" s="9">
        <v>2</v>
      </c>
      <c r="G131" s="4">
        <v>1979</v>
      </c>
      <c r="H131" s="9">
        <v>13</v>
      </c>
      <c r="I131" s="9">
        <v>12</v>
      </c>
    </row>
    <row r="132" spans="2:9" x14ac:dyDescent="0.25">
      <c r="B132" s="4">
        <v>1980</v>
      </c>
      <c r="C132" s="9">
        <v>17</v>
      </c>
      <c r="G132" s="4">
        <v>1980</v>
      </c>
      <c r="H132" s="9">
        <v>10</v>
      </c>
      <c r="I132" s="9">
        <v>-8</v>
      </c>
    </row>
    <row r="133" spans="2:9" x14ac:dyDescent="0.25">
      <c r="B133" s="4">
        <v>1981</v>
      </c>
      <c r="C133" s="9">
        <v>12</v>
      </c>
      <c r="G133" s="4">
        <v>1981</v>
      </c>
      <c r="H133" s="9">
        <v>-3</v>
      </c>
      <c r="I133" s="9">
        <v>-3</v>
      </c>
    </row>
    <row r="134" spans="2:9" x14ac:dyDescent="0.25">
      <c r="B134" s="4">
        <v>1982</v>
      </c>
      <c r="C134" s="9">
        <v>-6</v>
      </c>
      <c r="G134" s="4">
        <v>1982</v>
      </c>
      <c r="H134" s="9">
        <v>12</v>
      </c>
      <c r="I134" s="9">
        <v>30</v>
      </c>
    </row>
    <row r="135" spans="2:9" x14ac:dyDescent="0.25">
      <c r="B135" s="4">
        <v>1983</v>
      </c>
      <c r="C135" s="9">
        <v>0</v>
      </c>
      <c r="G135" s="4">
        <v>1983</v>
      </c>
      <c r="H135" s="9">
        <v>22</v>
      </c>
      <c r="I135" s="9">
        <v>-8</v>
      </c>
    </row>
    <row r="136" spans="2:9" x14ac:dyDescent="0.25">
      <c r="B136" s="4">
        <v>1984</v>
      </c>
      <c r="C136" s="9">
        <v>21</v>
      </c>
      <c r="G136" s="4">
        <v>1984</v>
      </c>
      <c r="H136" s="9">
        <v>-7</v>
      </c>
      <c r="I136" s="9">
        <v>30</v>
      </c>
    </row>
    <row r="137" spans="2:9" x14ac:dyDescent="0.25">
      <c r="B137" s="4">
        <v>1985</v>
      </c>
      <c r="C137" s="9">
        <v>14</v>
      </c>
      <c r="G137" s="4">
        <v>1985</v>
      </c>
      <c r="H137" s="9">
        <v>-3</v>
      </c>
      <c r="I137" s="9">
        <v>8</v>
      </c>
    </row>
    <row r="138" spans="2:9" x14ac:dyDescent="0.25">
      <c r="B138" s="4">
        <v>1986</v>
      </c>
      <c r="C138" s="9">
        <v>24</v>
      </c>
      <c r="G138" s="4">
        <v>1986</v>
      </c>
      <c r="H138" s="9">
        <v>16</v>
      </c>
      <c r="I138" s="9">
        <v>21</v>
      </c>
    </row>
    <row r="139" spans="2:9" x14ac:dyDescent="0.25">
      <c r="B139" s="4">
        <v>1987</v>
      </c>
      <c r="C139" s="9">
        <v>24</v>
      </c>
      <c r="G139" s="4">
        <v>1987</v>
      </c>
      <c r="H139" s="9">
        <v>-5</v>
      </c>
      <c r="I139" s="9">
        <v>-8</v>
      </c>
    </row>
    <row r="140" spans="2:9" x14ac:dyDescent="0.25">
      <c r="B140" s="4">
        <v>1988</v>
      </c>
      <c r="C140" s="9">
        <v>12</v>
      </c>
      <c r="G140" s="4">
        <v>1988</v>
      </c>
      <c r="H140" s="9">
        <v>-9</v>
      </c>
      <c r="I140" s="9">
        <v>5</v>
      </c>
    </row>
    <row r="141" spans="2:9" x14ac:dyDescent="0.25">
      <c r="B141" s="4">
        <v>1989</v>
      </c>
      <c r="C141" s="9">
        <v>9</v>
      </c>
      <c r="G141" s="4">
        <v>1989</v>
      </c>
      <c r="H141" s="9">
        <v>11</v>
      </c>
      <c r="I141" s="9">
        <v>-6</v>
      </c>
    </row>
    <row r="142" spans="2:9" x14ac:dyDescent="0.25">
      <c r="B142" s="4">
        <v>1990</v>
      </c>
      <c r="C142" s="9">
        <v>-2</v>
      </c>
      <c r="G142" s="4">
        <v>1990</v>
      </c>
      <c r="H142" s="9">
        <v>4</v>
      </c>
      <c r="I142" s="9">
        <v>-8</v>
      </c>
    </row>
    <row r="143" spans="2:9" x14ac:dyDescent="0.25">
      <c r="B143" s="4">
        <v>1991</v>
      </c>
      <c r="C143" s="9">
        <v>25</v>
      </c>
      <c r="G143" s="4">
        <v>1991</v>
      </c>
      <c r="H143" s="9">
        <v>15</v>
      </c>
      <c r="I143" s="9">
        <v>28</v>
      </c>
    </row>
    <row r="144" spans="2:9" x14ac:dyDescent="0.25">
      <c r="B144" s="4">
        <v>1992</v>
      </c>
      <c r="C144" s="9">
        <v>13</v>
      </c>
      <c r="G144" s="4">
        <v>1992</v>
      </c>
      <c r="H144" s="9">
        <v>16</v>
      </c>
      <c r="I144" s="9">
        <v>-10</v>
      </c>
    </row>
    <row r="145" spans="2:9" x14ac:dyDescent="0.25">
      <c r="B145" s="4">
        <v>1993</v>
      </c>
      <c r="C145" s="9">
        <v>29</v>
      </c>
      <c r="G145" s="4">
        <v>1993</v>
      </c>
      <c r="H145" s="9">
        <v>26</v>
      </c>
      <c r="I145" s="9">
        <v>29</v>
      </c>
    </row>
    <row r="146" spans="2:9" x14ac:dyDescent="0.25">
      <c r="B146" s="4">
        <v>1994</v>
      </c>
      <c r="C146" s="9">
        <v>11</v>
      </c>
      <c r="G146" s="4">
        <v>1994</v>
      </c>
      <c r="H146" s="9">
        <v>20</v>
      </c>
      <c r="I146" s="9">
        <v>-10</v>
      </c>
    </row>
    <row r="147" spans="2:9" x14ac:dyDescent="0.25">
      <c r="B147" s="4">
        <v>1995</v>
      </c>
      <c r="C147" s="9">
        <v>24</v>
      </c>
      <c r="G147" s="4">
        <v>1995</v>
      </c>
      <c r="H147" s="9">
        <v>-1</v>
      </c>
      <c r="I147" s="9">
        <v>25</v>
      </c>
    </row>
    <row r="148" spans="2:9" x14ac:dyDescent="0.25">
      <c r="B148" s="4">
        <v>1996</v>
      </c>
      <c r="C148" s="9">
        <v>14</v>
      </c>
      <c r="G148" s="4">
        <v>1996</v>
      </c>
      <c r="H148" s="9">
        <v>-2</v>
      </c>
      <c r="I148" s="9">
        <v>16</v>
      </c>
    </row>
    <row r="149" spans="2:9" x14ac:dyDescent="0.25">
      <c r="B149" s="4">
        <v>1997</v>
      </c>
      <c r="C149" s="9">
        <v>-7</v>
      </c>
      <c r="G149" s="4">
        <v>1997</v>
      </c>
      <c r="H149" s="9">
        <v>27</v>
      </c>
      <c r="I149" s="9">
        <v>12</v>
      </c>
    </row>
    <row r="150" spans="2:9" x14ac:dyDescent="0.25">
      <c r="B150" s="4">
        <v>1998</v>
      </c>
      <c r="C150" s="9">
        <v>16</v>
      </c>
      <c r="G150" s="4">
        <v>1998</v>
      </c>
      <c r="H150" s="9">
        <v>23</v>
      </c>
      <c r="I150" s="9">
        <v>19</v>
      </c>
    </row>
    <row r="151" spans="2:9" x14ac:dyDescent="0.25">
      <c r="B151" s="4">
        <v>1999</v>
      </c>
      <c r="C151" s="9">
        <v>20</v>
      </c>
      <c r="G151" s="4">
        <v>1999</v>
      </c>
      <c r="H151" s="9">
        <v>22</v>
      </c>
      <c r="I151" s="9">
        <v>12</v>
      </c>
    </row>
    <row r="152" spans="2:9" x14ac:dyDescent="0.25">
      <c r="B152" s="4">
        <v>2000</v>
      </c>
      <c r="C152" s="9">
        <v>2</v>
      </c>
      <c r="G152" s="4">
        <v>2000</v>
      </c>
      <c r="H152" s="9">
        <v>24</v>
      </c>
      <c r="I152" s="9">
        <v>22</v>
      </c>
    </row>
    <row r="153" spans="2:9" x14ac:dyDescent="0.25">
      <c r="B153" s="4">
        <v>2001</v>
      </c>
      <c r="C153" s="9">
        <v>-5</v>
      </c>
      <c r="G153" s="4">
        <v>2001</v>
      </c>
      <c r="H153" s="9">
        <v>17</v>
      </c>
      <c r="I153" s="9">
        <v>2</v>
      </c>
    </row>
    <row r="154" spans="2:9" x14ac:dyDescent="0.25">
      <c r="B154" s="4">
        <v>2002</v>
      </c>
      <c r="C154" s="9">
        <v>26</v>
      </c>
      <c r="G154" s="4">
        <v>2002</v>
      </c>
      <c r="H154" s="9">
        <v>27</v>
      </c>
      <c r="I154" s="9">
        <v>-10</v>
      </c>
    </row>
    <row r="155" spans="2:9" x14ac:dyDescent="0.25">
      <c r="B155" s="4">
        <v>2003</v>
      </c>
      <c r="C155" s="9">
        <v>16</v>
      </c>
      <c r="G155" s="4">
        <v>2003</v>
      </c>
      <c r="H155" s="9">
        <v>13</v>
      </c>
      <c r="I155" s="9">
        <v>12</v>
      </c>
    </row>
    <row r="156" spans="2:9" x14ac:dyDescent="0.25">
      <c r="B156" s="4">
        <v>2004</v>
      </c>
      <c r="C156" s="9">
        <v>25</v>
      </c>
      <c r="G156" s="4">
        <v>2004</v>
      </c>
      <c r="H156" s="9">
        <v>-10</v>
      </c>
      <c r="I156" s="9">
        <v>15</v>
      </c>
    </row>
    <row r="157" spans="2:9" x14ac:dyDescent="0.25">
      <c r="B157" s="4">
        <v>2005</v>
      </c>
      <c r="C157" s="9">
        <v>30</v>
      </c>
      <c r="G157" s="4">
        <v>2005</v>
      </c>
      <c r="H157" s="9">
        <v>-10</v>
      </c>
      <c r="I157" s="9">
        <v>-8</v>
      </c>
    </row>
    <row r="158" spans="2:9" x14ac:dyDescent="0.25">
      <c r="G158" s="3"/>
    </row>
  </sheetData>
  <sortState ref="F4:F153">
    <sortCondition ref="F4"/>
  </sortState>
  <mergeCells count="2">
    <mergeCell ref="H7:I7"/>
    <mergeCell ref="B6:C6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4"/>
  <sheetViews>
    <sheetView workbookViewId="0">
      <selection activeCell="F15" sqref="F15"/>
    </sheetView>
  </sheetViews>
  <sheetFormatPr baseColWidth="10" defaultColWidth="9.140625" defaultRowHeight="15" x14ac:dyDescent="0.25"/>
  <cols>
    <col min="1" max="1" width="15.140625" customWidth="1"/>
    <col min="2" max="4" width="17.42578125" customWidth="1"/>
  </cols>
  <sheetData>
    <row r="4" spans="2:4" ht="60" x14ac:dyDescent="0.25">
      <c r="B4" s="16" t="s">
        <v>41</v>
      </c>
      <c r="C4" s="16" t="s">
        <v>42</v>
      </c>
      <c r="D4" s="16" t="s">
        <v>43</v>
      </c>
    </row>
    <row r="5" spans="2:4" x14ac:dyDescent="0.25">
      <c r="B5" t="s">
        <v>44</v>
      </c>
      <c r="C5" t="s">
        <v>44</v>
      </c>
      <c r="D5" s="7">
        <v>38869</v>
      </c>
    </row>
    <row r="6" spans="2:4" x14ac:dyDescent="0.25">
      <c r="B6" t="s">
        <v>45</v>
      </c>
      <c r="C6" t="s">
        <v>45</v>
      </c>
      <c r="D6" s="7">
        <f ca="1">TODAY()-1</f>
        <v>43713</v>
      </c>
    </row>
    <row r="7" spans="2:4" x14ac:dyDescent="0.25">
      <c r="B7" t="s">
        <v>46</v>
      </c>
      <c r="C7" t="s">
        <v>46</v>
      </c>
      <c r="D7" s="7">
        <f ca="1">TODAY()-5</f>
        <v>43709</v>
      </c>
    </row>
    <row r="8" spans="2:4" x14ac:dyDescent="0.25">
      <c r="B8" t="s">
        <v>44</v>
      </c>
      <c r="C8" t="s">
        <v>44</v>
      </c>
      <c r="D8" s="7">
        <v>39217</v>
      </c>
    </row>
    <row r="9" spans="2:4" x14ac:dyDescent="0.25">
      <c r="B9" t="s">
        <v>47</v>
      </c>
      <c r="C9" t="s">
        <v>47</v>
      </c>
      <c r="D9" s="7">
        <v>38882</v>
      </c>
    </row>
    <row r="10" spans="2:4" x14ac:dyDescent="0.25">
      <c r="B10" t="s">
        <v>48</v>
      </c>
      <c r="C10" t="s">
        <v>48</v>
      </c>
      <c r="D10" s="7">
        <v>37655</v>
      </c>
    </row>
    <row r="11" spans="2:4" x14ac:dyDescent="0.25">
      <c r="B11" t="s">
        <v>49</v>
      </c>
      <c r="C11" t="s">
        <v>49</v>
      </c>
      <c r="D11" s="7">
        <v>38849</v>
      </c>
    </row>
    <row r="12" spans="2:4" x14ac:dyDescent="0.25">
      <c r="B12" t="s">
        <v>50</v>
      </c>
      <c r="C12" t="s">
        <v>50</v>
      </c>
      <c r="D12" s="7">
        <v>38520</v>
      </c>
    </row>
    <row r="13" spans="2:4" x14ac:dyDescent="0.25">
      <c r="B13" t="s">
        <v>51</v>
      </c>
      <c r="C13" t="s">
        <v>51</v>
      </c>
      <c r="D13" s="7">
        <v>38930</v>
      </c>
    </row>
    <row r="14" spans="2:4" x14ac:dyDescent="0.25">
      <c r="B14" t="s">
        <v>50</v>
      </c>
      <c r="C14" t="s">
        <v>50</v>
      </c>
      <c r="D14" s="7">
        <v>38597</v>
      </c>
    </row>
    <row r="15" spans="2:4" x14ac:dyDescent="0.25">
      <c r="B15" t="s">
        <v>53</v>
      </c>
      <c r="C15" t="s">
        <v>53</v>
      </c>
      <c r="D15" s="7">
        <v>38869</v>
      </c>
    </row>
    <row r="16" spans="2:4" x14ac:dyDescent="0.25">
      <c r="B16" t="s">
        <v>54</v>
      </c>
      <c r="C16" t="s">
        <v>54</v>
      </c>
      <c r="D16" s="7">
        <f ca="1">TODAY()-1</f>
        <v>43713</v>
      </c>
    </row>
    <row r="17" spans="2:4" x14ac:dyDescent="0.25">
      <c r="B17" t="s">
        <v>55</v>
      </c>
      <c r="C17" t="s">
        <v>55</v>
      </c>
      <c r="D17" s="7">
        <f ca="1">TODAY()-6</f>
        <v>43708</v>
      </c>
    </row>
    <row r="18" spans="2:4" x14ac:dyDescent="0.25">
      <c r="B18" t="s">
        <v>56</v>
      </c>
      <c r="C18" t="s">
        <v>56</v>
      </c>
      <c r="D18" s="7">
        <v>39217</v>
      </c>
    </row>
    <row r="19" spans="2:4" x14ac:dyDescent="0.25">
      <c r="B19" t="s">
        <v>57</v>
      </c>
      <c r="C19" t="s">
        <v>57</v>
      </c>
      <c r="D19" s="7">
        <v>38882</v>
      </c>
    </row>
    <row r="20" spans="2:4" x14ac:dyDescent="0.25">
      <c r="B20" t="s">
        <v>58</v>
      </c>
      <c r="C20" t="s">
        <v>58</v>
      </c>
      <c r="D20" s="7">
        <v>37655</v>
      </c>
    </row>
    <row r="21" spans="2:4" x14ac:dyDescent="0.25">
      <c r="B21" t="s">
        <v>59</v>
      </c>
      <c r="C21" t="s">
        <v>59</v>
      </c>
      <c r="D21" s="7">
        <v>38849</v>
      </c>
    </row>
    <row r="22" spans="2:4" x14ac:dyDescent="0.25">
      <c r="B22" t="s">
        <v>60</v>
      </c>
      <c r="C22" t="s">
        <v>60</v>
      </c>
      <c r="D22" s="7">
        <v>38520</v>
      </c>
    </row>
    <row r="23" spans="2:4" x14ac:dyDescent="0.25">
      <c r="B23" t="s">
        <v>61</v>
      </c>
      <c r="C23" t="s">
        <v>61</v>
      </c>
      <c r="D23" s="7">
        <v>38930</v>
      </c>
    </row>
    <row r="24" spans="2:4" x14ac:dyDescent="0.25">
      <c r="B24" t="s">
        <v>62</v>
      </c>
      <c r="C24" t="s">
        <v>62</v>
      </c>
      <c r="D24" s="7">
        <v>38597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29"/>
  <sheetViews>
    <sheetView workbookViewId="0">
      <selection activeCell="E10" sqref="E10"/>
    </sheetView>
  </sheetViews>
  <sheetFormatPr baseColWidth="10" defaultRowHeight="15" x14ac:dyDescent="0.25"/>
  <cols>
    <col min="2" max="4" width="13.42578125" customWidth="1"/>
    <col min="7" max="8" width="14.42578125" customWidth="1"/>
    <col min="9" max="10" width="14.5703125" customWidth="1"/>
    <col min="11" max="11" width="21.28515625" customWidth="1"/>
  </cols>
  <sheetData>
    <row r="3" spans="2:11" ht="20.25" thickBot="1" x14ac:dyDescent="0.35">
      <c r="B3" s="18" t="s">
        <v>73</v>
      </c>
      <c r="H3" s="18" t="s">
        <v>74</v>
      </c>
    </row>
    <row r="4" spans="2:11" ht="15.75" thickTop="1" x14ac:dyDescent="0.25">
      <c r="B4" s="32" t="s">
        <v>71</v>
      </c>
      <c r="C4" s="32"/>
      <c r="D4" s="32"/>
      <c r="H4" s="34" t="s">
        <v>63</v>
      </c>
      <c r="I4" s="33" t="s">
        <v>65</v>
      </c>
      <c r="J4" s="33"/>
      <c r="K4" s="34" t="s">
        <v>64</v>
      </c>
    </row>
    <row r="5" spans="2:11" ht="30" x14ac:dyDescent="0.25">
      <c r="B5" s="17" t="s">
        <v>0</v>
      </c>
      <c r="C5" s="17" t="s">
        <v>72</v>
      </c>
      <c r="D5" s="17" t="s">
        <v>52</v>
      </c>
      <c r="H5" s="34"/>
      <c r="I5" s="16" t="s">
        <v>69</v>
      </c>
      <c r="J5" s="16" t="s">
        <v>70</v>
      </c>
      <c r="K5" s="34"/>
    </row>
    <row r="6" spans="2:11" x14ac:dyDescent="0.25">
      <c r="B6" s="11">
        <v>1997</v>
      </c>
      <c r="C6" s="12">
        <v>9700</v>
      </c>
      <c r="D6" s="12">
        <v>9600</v>
      </c>
      <c r="H6" t="s">
        <v>13</v>
      </c>
      <c r="I6" s="8">
        <v>65346</v>
      </c>
      <c r="J6" s="8">
        <v>80574</v>
      </c>
      <c r="K6" s="4"/>
    </row>
    <row r="7" spans="2:11" x14ac:dyDescent="0.25">
      <c r="B7" s="11">
        <v>1997</v>
      </c>
      <c r="C7" s="12">
        <v>9044</v>
      </c>
      <c r="D7" s="12">
        <v>1157</v>
      </c>
      <c r="H7" t="s">
        <v>35</v>
      </c>
      <c r="I7" s="8">
        <v>72264</v>
      </c>
      <c r="J7" s="8">
        <v>64371</v>
      </c>
      <c r="K7" s="4"/>
    </row>
    <row r="8" spans="2:11" x14ac:dyDescent="0.25">
      <c r="B8" s="11">
        <v>1997</v>
      </c>
      <c r="C8" s="12">
        <v>3769</v>
      </c>
      <c r="D8" s="12">
        <v>3635</v>
      </c>
      <c r="H8" t="s">
        <v>10</v>
      </c>
      <c r="I8" s="8">
        <v>98386</v>
      </c>
      <c r="J8" s="8">
        <v>69015</v>
      </c>
      <c r="K8" s="4"/>
    </row>
    <row r="9" spans="2:11" x14ac:dyDescent="0.25">
      <c r="B9" s="11">
        <v>1997</v>
      </c>
      <c r="C9" s="12">
        <v>9910</v>
      </c>
      <c r="D9" s="12">
        <v>6818</v>
      </c>
      <c r="H9" t="s">
        <v>34</v>
      </c>
      <c r="I9" s="8">
        <v>75639</v>
      </c>
      <c r="J9" s="8">
        <v>62275</v>
      </c>
      <c r="K9" s="4"/>
    </row>
    <row r="10" spans="2:11" x14ac:dyDescent="0.25">
      <c r="B10" s="11">
        <f>B6+1</f>
        <v>1998</v>
      </c>
      <c r="C10" s="12">
        <v>7226</v>
      </c>
      <c r="D10" s="12">
        <v>5864</v>
      </c>
      <c r="H10" t="s">
        <v>25</v>
      </c>
      <c r="I10" s="8">
        <v>52833</v>
      </c>
      <c r="J10" s="8">
        <v>66430</v>
      </c>
      <c r="K10" s="4"/>
    </row>
    <row r="11" spans="2:11" x14ac:dyDescent="0.25">
      <c r="B11" s="11">
        <f t="shared" ref="B11:B25" si="0">B7+1</f>
        <v>1998</v>
      </c>
      <c r="C11" s="12">
        <v>5308</v>
      </c>
      <c r="D11" s="12">
        <v>4042</v>
      </c>
      <c r="H11" t="s">
        <v>21</v>
      </c>
      <c r="I11" s="8">
        <v>78110</v>
      </c>
      <c r="J11" s="8">
        <v>95164</v>
      </c>
      <c r="K11" s="4"/>
    </row>
    <row r="12" spans="2:11" x14ac:dyDescent="0.25">
      <c r="B12" s="11">
        <f t="shared" si="0"/>
        <v>1998</v>
      </c>
      <c r="C12" s="12">
        <v>3616</v>
      </c>
      <c r="D12" s="12">
        <v>3097</v>
      </c>
      <c r="H12" t="s">
        <v>23</v>
      </c>
      <c r="I12" s="8">
        <v>97924</v>
      </c>
      <c r="J12" s="8">
        <v>59911</v>
      </c>
      <c r="K12" s="4"/>
    </row>
    <row r="13" spans="2:11" x14ac:dyDescent="0.25">
      <c r="B13" s="11">
        <f t="shared" si="0"/>
        <v>1998</v>
      </c>
      <c r="C13" s="12">
        <v>6488</v>
      </c>
      <c r="D13" s="12">
        <v>5674</v>
      </c>
      <c r="H13" t="s">
        <v>6</v>
      </c>
      <c r="I13" s="8">
        <v>72703</v>
      </c>
      <c r="J13" s="8">
        <v>59011</v>
      </c>
      <c r="K13" s="4"/>
    </row>
    <row r="14" spans="2:11" x14ac:dyDescent="0.25">
      <c r="B14" s="11">
        <f t="shared" si="0"/>
        <v>1999</v>
      </c>
      <c r="C14" s="12">
        <v>8589</v>
      </c>
      <c r="D14" s="12">
        <v>5174</v>
      </c>
      <c r="H14" t="s">
        <v>17</v>
      </c>
      <c r="I14" s="8">
        <v>87705</v>
      </c>
      <c r="J14" s="8">
        <v>76065</v>
      </c>
      <c r="K14" s="4"/>
    </row>
    <row r="15" spans="2:11" x14ac:dyDescent="0.25">
      <c r="B15" s="11">
        <f t="shared" si="0"/>
        <v>1999</v>
      </c>
      <c r="C15" s="12">
        <v>5185</v>
      </c>
      <c r="D15" s="12">
        <v>3591</v>
      </c>
      <c r="H15" t="s">
        <v>28</v>
      </c>
      <c r="I15" s="8">
        <v>58452</v>
      </c>
      <c r="J15" s="8">
        <v>96816</v>
      </c>
      <c r="K15" s="4"/>
    </row>
    <row r="16" spans="2:11" x14ac:dyDescent="0.25">
      <c r="B16" s="11">
        <f t="shared" si="0"/>
        <v>1999</v>
      </c>
      <c r="C16" s="12">
        <v>8749</v>
      </c>
      <c r="D16" s="12">
        <v>7000</v>
      </c>
      <c r="H16" t="s">
        <v>32</v>
      </c>
      <c r="I16" s="8">
        <v>78069</v>
      </c>
      <c r="J16" s="8">
        <v>54087</v>
      </c>
      <c r="K16" s="4"/>
    </row>
    <row r="17" spans="2:11" x14ac:dyDescent="0.25">
      <c r="B17" s="11">
        <f t="shared" si="0"/>
        <v>1999</v>
      </c>
      <c r="C17" s="12">
        <v>7107</v>
      </c>
      <c r="D17" s="12">
        <v>8942</v>
      </c>
      <c r="H17" t="s">
        <v>36</v>
      </c>
      <c r="I17" s="8">
        <v>63792</v>
      </c>
      <c r="J17" s="8">
        <v>72900</v>
      </c>
      <c r="K17" s="4"/>
    </row>
    <row r="18" spans="2:11" x14ac:dyDescent="0.25">
      <c r="B18" s="11">
        <f t="shared" si="0"/>
        <v>2000</v>
      </c>
      <c r="C18" s="12">
        <v>5496</v>
      </c>
      <c r="D18" s="12">
        <v>3206</v>
      </c>
      <c r="H18" t="s">
        <v>13</v>
      </c>
      <c r="I18" s="8">
        <v>91763</v>
      </c>
      <c r="J18" s="8">
        <v>97550</v>
      </c>
      <c r="K18" s="4"/>
    </row>
    <row r="19" spans="2:11" x14ac:dyDescent="0.25">
      <c r="B19" s="11">
        <f t="shared" si="0"/>
        <v>2000</v>
      </c>
      <c r="C19" s="12">
        <v>2203</v>
      </c>
      <c r="D19" s="12">
        <v>3622</v>
      </c>
      <c r="H19" t="s">
        <v>35</v>
      </c>
      <c r="I19" s="8">
        <v>65038</v>
      </c>
      <c r="J19" s="8">
        <v>76914</v>
      </c>
      <c r="K19" s="4"/>
    </row>
    <row r="20" spans="2:11" x14ac:dyDescent="0.25">
      <c r="B20" s="11">
        <f t="shared" si="0"/>
        <v>2000</v>
      </c>
      <c r="C20" s="12">
        <v>7287</v>
      </c>
      <c r="D20" s="12">
        <v>8369</v>
      </c>
      <c r="H20" t="s">
        <v>10</v>
      </c>
      <c r="I20" s="8">
        <v>82454</v>
      </c>
      <c r="J20" s="8">
        <v>65817</v>
      </c>
      <c r="K20" s="4"/>
    </row>
    <row r="21" spans="2:11" x14ac:dyDescent="0.25">
      <c r="B21" s="11">
        <f t="shared" si="0"/>
        <v>2000</v>
      </c>
      <c r="C21" s="12">
        <v>9518</v>
      </c>
      <c r="D21" s="12">
        <v>6951</v>
      </c>
      <c r="H21" t="s">
        <v>34</v>
      </c>
      <c r="I21" s="8">
        <v>65762</v>
      </c>
      <c r="J21" s="8">
        <v>78535</v>
      </c>
      <c r="K21" s="4"/>
    </row>
    <row r="22" spans="2:11" x14ac:dyDescent="0.25">
      <c r="B22" s="11">
        <f t="shared" si="0"/>
        <v>2001</v>
      </c>
      <c r="C22" s="12">
        <v>4211</v>
      </c>
      <c r="D22" s="12">
        <v>9208</v>
      </c>
      <c r="H22" t="s">
        <v>25</v>
      </c>
      <c r="I22" s="8">
        <v>98979</v>
      </c>
      <c r="J22" s="8">
        <v>95739</v>
      </c>
      <c r="K22" s="4"/>
    </row>
    <row r="23" spans="2:11" x14ac:dyDescent="0.25">
      <c r="B23" s="11">
        <f t="shared" si="0"/>
        <v>2001</v>
      </c>
      <c r="C23" s="12">
        <v>6653</v>
      </c>
      <c r="D23" s="12">
        <v>6746</v>
      </c>
      <c r="H23" t="s">
        <v>21</v>
      </c>
      <c r="I23" s="8">
        <v>89503</v>
      </c>
      <c r="J23" s="8">
        <v>85586</v>
      </c>
      <c r="K23" s="4"/>
    </row>
    <row r="24" spans="2:11" x14ac:dyDescent="0.25">
      <c r="B24" s="11">
        <f t="shared" si="0"/>
        <v>2001</v>
      </c>
      <c r="C24" s="12">
        <v>5958</v>
      </c>
      <c r="D24" s="12">
        <v>8937</v>
      </c>
      <c r="H24" t="s">
        <v>23</v>
      </c>
      <c r="I24" s="8">
        <v>95897</v>
      </c>
      <c r="J24" s="8">
        <v>76518</v>
      </c>
      <c r="K24" s="4"/>
    </row>
    <row r="25" spans="2:11" x14ac:dyDescent="0.25">
      <c r="B25" s="11">
        <f t="shared" si="0"/>
        <v>2001</v>
      </c>
      <c r="C25" s="12">
        <v>2784</v>
      </c>
      <c r="D25" s="12">
        <v>3980</v>
      </c>
      <c r="H25" t="s">
        <v>6</v>
      </c>
      <c r="I25" s="8">
        <v>77255</v>
      </c>
      <c r="J25" s="8">
        <v>69126</v>
      </c>
      <c r="K25" s="4"/>
    </row>
    <row r="26" spans="2:11" x14ac:dyDescent="0.25">
      <c r="B26" s="11">
        <v>2002</v>
      </c>
      <c r="C26" s="12">
        <v>8848</v>
      </c>
      <c r="D26" s="12">
        <v>5465</v>
      </c>
      <c r="H26" t="s">
        <v>17</v>
      </c>
      <c r="I26" s="8">
        <v>71533</v>
      </c>
      <c r="J26" s="8">
        <v>73893</v>
      </c>
      <c r="K26" s="4"/>
    </row>
    <row r="27" spans="2:11" x14ac:dyDescent="0.25">
      <c r="B27" s="11">
        <v>2002</v>
      </c>
      <c r="C27" s="12">
        <v>4503</v>
      </c>
      <c r="D27" s="12">
        <v>4068</v>
      </c>
      <c r="H27" t="s">
        <v>28</v>
      </c>
      <c r="I27" s="8">
        <v>83540</v>
      </c>
      <c r="J27" s="8">
        <v>96658</v>
      </c>
      <c r="K27" s="4"/>
    </row>
    <row r="28" spans="2:11" x14ac:dyDescent="0.25">
      <c r="H28" t="s">
        <v>32</v>
      </c>
      <c r="I28" s="8">
        <v>78818</v>
      </c>
      <c r="J28" s="8">
        <v>51623</v>
      </c>
      <c r="K28" s="4"/>
    </row>
    <row r="29" spans="2:11" x14ac:dyDescent="0.25">
      <c r="H29" t="s">
        <v>36</v>
      </c>
      <c r="I29" s="8">
        <v>88271</v>
      </c>
      <c r="J29" s="8">
        <v>66170</v>
      </c>
      <c r="K29" s="4"/>
    </row>
  </sheetData>
  <mergeCells count="4">
    <mergeCell ref="B4:D4"/>
    <mergeCell ref="I4:J4"/>
    <mergeCell ref="H4:H5"/>
    <mergeCell ref="K4:K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 1</vt:lpstr>
      <vt:lpstr>Ejemplo 2</vt:lpstr>
      <vt:lpstr>Ejemplo 3</vt:lpstr>
      <vt:lpstr>Practica 1</vt:lpstr>
      <vt:lpstr>Reglas_Superiores_Inferiores</vt:lpstr>
      <vt:lpstr>Duplicados_Texto_Fechas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2019-09-06T22:16:19Z</dcterms:modified>
</cp:coreProperties>
</file>