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6.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601" codeName="{AE6600E7-7A62-396C-DE95-9942FA9DD81E}"/>
  <workbookPr codeName="ThisWorkbook" defaultThemeVersion="124226"/>
  <mc:AlternateContent xmlns:mc="http://schemas.openxmlformats.org/markup-compatibility/2006">
    <mc:Choice Requires="x15">
      <x15ac:absPath xmlns:x15ac="http://schemas.microsoft.com/office/spreadsheetml/2010/11/ac" url="C:\PyCharmProject\MiniTool_SWV\DCS_Module\"/>
    </mc:Choice>
  </mc:AlternateContent>
  <xr:revisionPtr revIDLastSave="0" documentId="13_ncr:1_{B5D49152-E0E3-43A4-A12C-9A55B3D03FC8}" xr6:coauthVersionLast="47" xr6:coauthVersionMax="47" xr10:uidLastSave="{00000000-0000-0000-0000-000000000000}"/>
  <bookViews>
    <workbookView xWindow="-120" yWindow="-120" windowWidth="29040" windowHeight="15720" tabRatio="875" firstSheet="8" activeTab="14" xr2:uid="{00000000-000D-0000-FFFF-FFFF00000000}"/>
  </bookViews>
  <sheets>
    <sheet name="Template Use Information" sheetId="19" r:id="rId1"/>
    <sheet name="Table Of Contents" sheetId="60" r:id="rId2"/>
    <sheet name="Title" sheetId="1" r:id="rId3"/>
    <sheet name="ConfigInfo" sheetId="24" r:id="rId4"/>
    <sheet name="FaultEvents" sheetId="25" state="hidden" r:id="rId5"/>
    <sheet name="Revision History" sheetId="4" r:id="rId6"/>
    <sheet name="General Information" sheetId="5" r:id="rId7"/>
    <sheet name="Test Environment" sheetId="6" r:id="rId8"/>
    <sheet name="Test Procedure Sheets" sheetId="8" r:id="rId9"/>
    <sheet name="TS Result" sheetId="59" r:id="rId10"/>
    <sheet name="DCS_CheckList" sheetId="73" r:id="rId11"/>
    <sheet name="DCS_Config" sheetId="70" r:id="rId12"/>
    <sheet name="DCS_Customer_DID" sheetId="71" r:id="rId13"/>
    <sheet name="DCS_internal_DID" sheetId="84" r:id="rId14"/>
    <sheet name="Sheet1" sheetId="85" r:id="rId15"/>
    <sheet name="DCS_Msg" sheetId="72" r:id="rId16"/>
    <sheet name="DCS_Msg_Map" sheetId="74" r:id="rId17"/>
    <sheet name="Function_Mapping" sheetId="75" r:id="rId18"/>
    <sheet name="规划" sheetId="76" r:id="rId19"/>
    <sheet name="BB函数" sheetId="77" r:id="rId20"/>
    <sheet name="HandlerContent.py" sheetId="78" r:id="rId21"/>
    <sheet name="DCS_NormalStatus" sheetId="79" r:id="rId22"/>
    <sheet name="DCS_CFG" sheetId="80" r:id="rId23"/>
    <sheet name="DCS_Fault" sheetId="81" r:id="rId24"/>
    <sheet name="DCS_Threshold" sheetId="82" r:id="rId25"/>
    <sheet name="Combination" sheetId="83" r:id="rId26"/>
    <sheet name="ReqSummary" sheetId="63" r:id="rId27"/>
    <sheet name="WL" sheetId="62" r:id="rId28"/>
  </sheets>
  <functionGroups builtInGroupCount="19"/>
  <externalReferences>
    <externalReference r:id="rId29"/>
    <externalReference r:id="rId30"/>
    <externalReference r:id="rId31"/>
    <externalReference r:id="rId32"/>
  </externalReferences>
  <definedNames>
    <definedName name="_0x148fa468" localSheetId="10">#REF!</definedName>
    <definedName name="_0x148fa468">#REF!</definedName>
    <definedName name="_0x148fa750" localSheetId="10">#REF!</definedName>
    <definedName name="_0x148fa750">#REF!</definedName>
    <definedName name="_0x148faa38" localSheetId="10">#REF!</definedName>
    <definedName name="_0x148faa38">#REF!</definedName>
    <definedName name="_0x148fad20">#REF!</definedName>
    <definedName name="_0x148fb008">#REF!</definedName>
    <definedName name="_0x14dbc5c8">#REF!</definedName>
    <definedName name="_xlnm._FilterDatabase" localSheetId="4" hidden="1">FaultEvents!$A$1:$BI$624</definedName>
    <definedName name="_xlnm._FilterDatabase" localSheetId="1" hidden="1">'Table Of Contents'!$A$1:$N$275</definedName>
    <definedName name="Appl_Dem_CBFaultDetectCtr_FLTMONR_E_ECU_INTERNAL_GetFaultDetectionCounter" comment="yy">#REF!</definedName>
    <definedName name="BeltBuckled">#REF!</definedName>
    <definedName name="BooleanValues">[1]Guidelines!$I$8:$I$9</definedName>
    <definedName name="cFD39_Response">'[2]DID FD39 Decoder'!$C$4</definedName>
    <definedName name="cFD39_Response_Initial">'[2]DID FD39 Decoder'!$E$4</definedName>
    <definedName name="cLIFETIME_HIST_BUFFER_1stRow">#REF!</definedName>
    <definedName name="cLIFETIME_HIST_BUFFER_Response">#REF!</definedName>
    <definedName name="cMAIN_NbOfExternalErrors">[2]Main!#REF!</definedName>
    <definedName name="cMAIN_NbOfNonFilteredErrors">[2]Main!#REF!</definedName>
    <definedName name="OccupiedSensor">#REF!</definedName>
    <definedName name="PACOSSensor">#REF!</definedName>
    <definedName name="Ratings">'[3]ECU Data'!$B$44:$B$48</definedName>
    <definedName name="SeatTrackSensor">#REF!</definedName>
    <definedName name="Services">'[3]Pulldown menu entries'!$C$11:$C$30</definedName>
    <definedName name="sheetname">GET.WORKBOOK(1)&amp;T(NOW())</definedName>
    <definedName name="Table_STD">[1]General!$J$2:$J$3</definedName>
    <definedName name="TestMethod">'[3]Pulldown menu entries'!$E$16:$E$18</definedName>
    <definedName name="Tests">'[3]Pulldown menu entries'!$E$4:$E$12</definedName>
    <definedName name="TestStatus">'[3]Pulldown menu entries'!$B$4:$B$8</definedName>
    <definedName name="TrueValue">[1]Guidelines!$I$8</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Q33" i="70" l="1"/>
  <c r="AN33" i="70"/>
  <c r="AK33" i="70"/>
  <c r="AH33" i="70"/>
  <c r="AE33" i="70"/>
  <c r="AB33" i="70"/>
  <c r="Y33" i="70"/>
  <c r="AQ32" i="70"/>
  <c r="AN32" i="70"/>
  <c r="AK32" i="70"/>
  <c r="AH32" i="70"/>
  <c r="AF32" i="70"/>
  <c r="AE32" i="70"/>
  <c r="AB32" i="70"/>
  <c r="Y32" i="70"/>
  <c r="AQ31" i="70"/>
  <c r="AN31" i="70"/>
  <c r="AK31" i="70"/>
  <c r="AH31" i="70"/>
  <c r="AE31" i="70"/>
  <c r="AB31" i="70"/>
  <c r="Y31" i="70"/>
  <c r="H31" i="70"/>
  <c r="AM28" i="82"/>
  <c r="AL28" i="82"/>
  <c r="AK28" i="82"/>
  <c r="AJ28" i="82"/>
  <c r="AI28" i="82"/>
  <c r="AH28" i="82"/>
  <c r="AG28" i="82"/>
  <c r="AF28" i="82"/>
  <c r="AE28" i="82"/>
  <c r="AD28" i="82"/>
  <c r="AC28" i="82"/>
  <c r="C28" i="82"/>
  <c r="AL21" i="82"/>
  <c r="AF21" i="82"/>
  <c r="AJ20" i="82"/>
  <c r="AF20" i="82"/>
  <c r="AM12" i="82"/>
  <c r="AL12" i="82"/>
  <c r="AL20" i="82" s="1"/>
  <c r="AK12" i="82"/>
  <c r="AJ12" i="82"/>
  <c r="AJ21" i="82" s="1"/>
  <c r="AI12" i="82"/>
  <c r="AH12" i="82"/>
  <c r="AH20" i="82" s="1"/>
  <c r="AG12" i="82"/>
  <c r="AF12" i="82"/>
  <c r="AE12" i="82"/>
  <c r="AD12" i="82"/>
  <c r="AD21" i="82" s="1"/>
  <c r="AC12" i="82"/>
  <c r="C12" i="82"/>
  <c r="AQ43" i="70"/>
  <c r="AN43" i="70"/>
  <c r="AK43" i="70"/>
  <c r="AH43" i="70"/>
  <c r="AE43" i="70"/>
  <c r="AB43" i="70"/>
  <c r="Y43" i="70"/>
  <c r="V43" i="70"/>
  <c r="T43" i="70"/>
  <c r="AQ42" i="70"/>
  <c r="AN42" i="70"/>
  <c r="AK42" i="70"/>
  <c r="AH42" i="70"/>
  <c r="AE42" i="70"/>
  <c r="AB42" i="70"/>
  <c r="Y42" i="70"/>
  <c r="V42" i="70"/>
  <c r="T42" i="70"/>
  <c r="AQ30" i="70"/>
  <c r="AN30" i="70"/>
  <c r="AK30" i="70"/>
  <c r="AH30" i="70"/>
  <c r="AE30" i="70"/>
  <c r="AB30" i="70"/>
  <c r="Y30" i="70"/>
  <c r="AQ29" i="70"/>
  <c r="AN29" i="70"/>
  <c r="AK29" i="70"/>
  <c r="AH29" i="70"/>
  <c r="AE29" i="70"/>
  <c r="AB29" i="70"/>
  <c r="Y29" i="70"/>
  <c r="AQ28" i="70"/>
  <c r="AN28" i="70"/>
  <c r="AK28" i="70"/>
  <c r="AH28" i="70"/>
  <c r="AE28" i="70"/>
  <c r="AB28" i="70"/>
  <c r="Y28" i="70"/>
  <c r="AQ27" i="70"/>
  <c r="AN27" i="70"/>
  <c r="AK27" i="70"/>
  <c r="AH27" i="70"/>
  <c r="AE27" i="70"/>
  <c r="AB27" i="70"/>
  <c r="Y27" i="70"/>
  <c r="AQ23" i="70"/>
  <c r="AN23" i="70"/>
  <c r="AK23" i="70"/>
  <c r="AH23" i="70"/>
  <c r="AE23" i="70"/>
  <c r="AB23" i="70"/>
  <c r="Y23" i="70"/>
  <c r="V23" i="70"/>
  <c r="AQ22" i="70"/>
  <c r="AN22" i="70"/>
  <c r="AK22" i="70"/>
  <c r="AH22" i="70"/>
  <c r="AE22" i="70"/>
  <c r="AB22" i="70"/>
  <c r="Y22" i="70"/>
  <c r="V22" i="70"/>
  <c r="AQ21" i="70"/>
  <c r="AN21" i="70"/>
  <c r="AK21" i="70"/>
  <c r="AH21" i="70"/>
  <c r="AE21" i="70"/>
  <c r="AB21" i="70"/>
  <c r="Y21" i="70"/>
  <c r="V21" i="70"/>
  <c r="AQ20" i="70"/>
  <c r="AN20" i="70"/>
  <c r="AK20" i="70"/>
  <c r="AH20" i="70"/>
  <c r="AE20" i="70"/>
  <c r="AB20" i="70"/>
  <c r="Y20" i="70"/>
  <c r="V20" i="70"/>
  <c r="AQ19" i="70"/>
  <c r="AN19" i="70"/>
  <c r="AK19" i="70"/>
  <c r="AH19" i="70"/>
  <c r="AE19" i="70"/>
  <c r="AB19" i="70"/>
  <c r="Y19" i="70"/>
  <c r="AQ18" i="70"/>
  <c r="AN18" i="70"/>
  <c r="AK18" i="70"/>
  <c r="AH18" i="70"/>
  <c r="AE18" i="70"/>
  <c r="AB18" i="70"/>
  <c r="Y18" i="70"/>
  <c r="T18" i="70"/>
  <c r="T29" i="70" s="1"/>
  <c r="AQ17" i="70"/>
  <c r="AN17" i="70"/>
  <c r="AK17" i="70"/>
  <c r="AH17" i="70"/>
  <c r="AE17" i="70"/>
  <c r="AB17" i="70"/>
  <c r="Y17" i="70"/>
  <c r="AQ16" i="70"/>
  <c r="AN16" i="70"/>
  <c r="AK16" i="70"/>
  <c r="AH16" i="70"/>
  <c r="AE16" i="70"/>
  <c r="AB16" i="70"/>
  <c r="Y16" i="70"/>
  <c r="T16" i="70"/>
  <c r="T21" i="70" s="1"/>
  <c r="T32" i="70" s="1"/>
  <c r="AQ15" i="70"/>
  <c r="AN15" i="70"/>
  <c r="AK15" i="70"/>
  <c r="AH15" i="70"/>
  <c r="AE15" i="70"/>
  <c r="AB15" i="70"/>
  <c r="Y15" i="70"/>
  <c r="V15" i="70"/>
  <c r="AS12" i="70"/>
  <c r="AS43" i="70" s="1"/>
  <c r="AR12" i="70"/>
  <c r="AR28" i="70" s="1"/>
  <c r="AQ12" i="70"/>
  <c r="AP12" i="70"/>
  <c r="AP29" i="70" s="1"/>
  <c r="AO12" i="70"/>
  <c r="AO19" i="70" s="1"/>
  <c r="AN12" i="70"/>
  <c r="AM12" i="70"/>
  <c r="AM30" i="70" s="1"/>
  <c r="AL12" i="70"/>
  <c r="AL27" i="70" s="1"/>
  <c r="AK12" i="70"/>
  <c r="AJ12" i="70"/>
  <c r="AJ28" i="70" s="1"/>
  <c r="AI12" i="70"/>
  <c r="AI30" i="70" s="1"/>
  <c r="AH12" i="70"/>
  <c r="AG12" i="70"/>
  <c r="AG19" i="70" s="1"/>
  <c r="AF12" i="70"/>
  <c r="AF30" i="70" s="1"/>
  <c r="AE12" i="70"/>
  <c r="AD12" i="70"/>
  <c r="AD27" i="70" s="1"/>
  <c r="AC12" i="70"/>
  <c r="AC27" i="70" s="1"/>
  <c r="AB12" i="70"/>
  <c r="AA12" i="70"/>
  <c r="AA43" i="70" s="1"/>
  <c r="Z12" i="70"/>
  <c r="Z29" i="70" s="1"/>
  <c r="Y12" i="70"/>
  <c r="X12" i="70"/>
  <c r="X23" i="70" s="1"/>
  <c r="W12" i="70"/>
  <c r="W23" i="70" s="1"/>
  <c r="V12" i="70"/>
  <c r="U12" i="70"/>
  <c r="T12" i="70"/>
  <c r="T23" i="70" s="1"/>
  <c r="S12" i="70"/>
  <c r="P12" i="70"/>
  <c r="P23" i="70" s="1"/>
  <c r="O12" i="70"/>
  <c r="N12" i="70"/>
  <c r="M12" i="70"/>
  <c r="L12" i="70"/>
  <c r="K12" i="70"/>
  <c r="J12" i="70"/>
  <c r="J42" i="70" s="1"/>
  <c r="I12" i="70"/>
  <c r="H12" i="70"/>
  <c r="H16" i="70" s="1"/>
  <c r="G12" i="70"/>
  <c r="G20" i="70" s="1"/>
  <c r="F12" i="70"/>
  <c r="F28" i="70" s="1"/>
  <c r="D18" i="24"/>
  <c r="P14" i="62"/>
  <c r="AO31" i="70" l="1"/>
  <c r="AG33" i="70"/>
  <c r="AC33" i="70"/>
  <c r="AC31" i="70"/>
  <c r="AS31" i="70"/>
  <c r="AS33" i="70"/>
  <c r="H33" i="70"/>
  <c r="AG31" i="70"/>
  <c r="AO33" i="70"/>
  <c r="Z31" i="70"/>
  <c r="AP31" i="70"/>
  <c r="AD33" i="70"/>
  <c r="AL33" i="70"/>
  <c r="AA31" i="70"/>
  <c r="AI31" i="70"/>
  <c r="AG32" i="70"/>
  <c r="AO32" i="70"/>
  <c r="J33" i="70"/>
  <c r="AM33" i="70"/>
  <c r="F31" i="70"/>
  <c r="AJ31" i="70"/>
  <c r="AR31" i="70"/>
  <c r="Z32" i="70"/>
  <c r="AP32" i="70"/>
  <c r="AF33" i="70"/>
  <c r="AA32" i="70"/>
  <c r="AD31" i="70"/>
  <c r="AL31" i="70"/>
  <c r="F32" i="70"/>
  <c r="AJ32" i="70"/>
  <c r="AR32" i="70"/>
  <c r="Z33" i="70"/>
  <c r="AP33" i="70"/>
  <c r="AI32" i="70"/>
  <c r="J31" i="70"/>
  <c r="AM31" i="70"/>
  <c r="H32" i="70"/>
  <c r="AC32" i="70"/>
  <c r="AS32" i="70"/>
  <c r="AA33" i="70"/>
  <c r="AI33" i="70"/>
  <c r="AF31" i="70"/>
  <c r="AD32" i="70"/>
  <c r="AL32" i="70"/>
  <c r="F33" i="70"/>
  <c r="AJ33" i="70"/>
  <c r="AR33" i="70"/>
  <c r="J32" i="70"/>
  <c r="AM32" i="70"/>
  <c r="H20" i="70"/>
  <c r="H15" i="70"/>
  <c r="AA27" i="70"/>
  <c r="Z16" i="70"/>
  <c r="AP16" i="70"/>
  <c r="AD17" i="70"/>
  <c r="F18" i="70"/>
  <c r="Z19" i="70"/>
  <c r="AP19" i="70"/>
  <c r="AA28" i="70"/>
  <c r="H18" i="70"/>
  <c r="AA29" i="70"/>
  <c r="F17" i="70"/>
  <c r="G16" i="70"/>
  <c r="H17" i="70"/>
  <c r="H21" i="70"/>
  <c r="AI27" i="70"/>
  <c r="AA42" i="70"/>
  <c r="AL18" i="70"/>
  <c r="X17" i="70"/>
  <c r="AL17" i="70"/>
  <c r="Z18" i="70"/>
  <c r="AP18" i="70"/>
  <c r="H22" i="70"/>
  <c r="AI28" i="70"/>
  <c r="AD16" i="70"/>
  <c r="AD19" i="70"/>
  <c r="H23" i="70"/>
  <c r="AI29" i="70"/>
  <c r="X16" i="70"/>
  <c r="AL16" i="70"/>
  <c r="Z17" i="70"/>
  <c r="AP17" i="70"/>
  <c r="AD18" i="70"/>
  <c r="H19" i="70"/>
  <c r="AL19" i="70"/>
  <c r="AH21" i="82"/>
  <c r="AD20" i="82"/>
  <c r="J15" i="70"/>
  <c r="AG15" i="70"/>
  <c r="J17" i="70"/>
  <c r="J18" i="70"/>
  <c r="AG21" i="70"/>
  <c r="AO21" i="70"/>
  <c r="J22" i="70"/>
  <c r="AG22" i="70"/>
  <c r="AO22" i="70"/>
  <c r="AG23" i="70"/>
  <c r="J27" i="70"/>
  <c r="AS28" i="70"/>
  <c r="AG30" i="70"/>
  <c r="AO30" i="70"/>
  <c r="AC42" i="70"/>
  <c r="AF43" i="70"/>
  <c r="P15" i="70"/>
  <c r="Z15" i="70"/>
  <c r="AP15" i="70"/>
  <c r="J16" i="70"/>
  <c r="AA16" i="70"/>
  <c r="AI16" i="70"/>
  <c r="P17" i="70"/>
  <c r="AA17" i="70"/>
  <c r="AI17" i="70"/>
  <c r="P18" i="70"/>
  <c r="AA18" i="70"/>
  <c r="AI18" i="70"/>
  <c r="P19" i="70"/>
  <c r="AA19" i="70"/>
  <c r="AI19" i="70"/>
  <c r="P20" i="70"/>
  <c r="Z20" i="70"/>
  <c r="AP20" i="70"/>
  <c r="P21" i="70"/>
  <c r="Z21" i="70"/>
  <c r="AP21" i="70"/>
  <c r="P22" i="70"/>
  <c r="Z22" i="70"/>
  <c r="AP22" i="70"/>
  <c r="Z23" i="70"/>
  <c r="AP23" i="70"/>
  <c r="AF27" i="70"/>
  <c r="AD28" i="70"/>
  <c r="AL28" i="70"/>
  <c r="F29" i="70"/>
  <c r="AJ29" i="70"/>
  <c r="AR29" i="70"/>
  <c r="Z30" i="70"/>
  <c r="AP30" i="70"/>
  <c r="AD42" i="70"/>
  <c r="AR42" i="70"/>
  <c r="AG43" i="70"/>
  <c r="AM15" i="70"/>
  <c r="J20" i="70"/>
  <c r="J21" i="70"/>
  <c r="AO23" i="70"/>
  <c r="AM27" i="70"/>
  <c r="T15" i="70"/>
  <c r="AA15" i="70"/>
  <c r="AI15" i="70"/>
  <c r="AJ16" i="70"/>
  <c r="AR16" i="70"/>
  <c r="T17" i="70"/>
  <c r="AJ17" i="70"/>
  <c r="AR17" i="70"/>
  <c r="AJ18" i="70"/>
  <c r="AR18" i="70"/>
  <c r="T19" i="70"/>
  <c r="T30" i="70" s="1"/>
  <c r="AJ19" i="70"/>
  <c r="AR19" i="70"/>
  <c r="AA20" i="70"/>
  <c r="AI20" i="70"/>
  <c r="AA21" i="70"/>
  <c r="AI21" i="70"/>
  <c r="AA22" i="70"/>
  <c r="AI22" i="70"/>
  <c r="AA23" i="70"/>
  <c r="AI23" i="70"/>
  <c r="AG27" i="70"/>
  <c r="AO27" i="70"/>
  <c r="J28" i="70"/>
  <c r="AM28" i="70"/>
  <c r="H29" i="70"/>
  <c r="AC29" i="70"/>
  <c r="AS29" i="70"/>
  <c r="AA30" i="70"/>
  <c r="AS42" i="70"/>
  <c r="Z43" i="70"/>
  <c r="AF17" i="70"/>
  <c r="AO15" i="70"/>
  <c r="J19" i="70"/>
  <c r="AG20" i="70"/>
  <c r="AO20" i="70"/>
  <c r="J23" i="70"/>
  <c r="H28" i="70"/>
  <c r="AC28" i="70"/>
  <c r="AJ15" i="70"/>
  <c r="AR15" i="70"/>
  <c r="AC16" i="70"/>
  <c r="AS16" i="70"/>
  <c r="AC17" i="70"/>
  <c r="AS17" i="70"/>
  <c r="AC18" i="70"/>
  <c r="AS18" i="70"/>
  <c r="AC19" i="70"/>
  <c r="AS19" i="70"/>
  <c r="AJ20" i="70"/>
  <c r="AR20" i="70"/>
  <c r="AJ21" i="70"/>
  <c r="AR21" i="70"/>
  <c r="AJ22" i="70"/>
  <c r="AR22" i="70"/>
  <c r="AJ23" i="70"/>
  <c r="AR23" i="70"/>
  <c r="Z27" i="70"/>
  <c r="AP27" i="70"/>
  <c r="AF28" i="70"/>
  <c r="AD29" i="70"/>
  <c r="AL29" i="70"/>
  <c r="F30" i="70"/>
  <c r="AJ30" i="70"/>
  <c r="AR30" i="70"/>
  <c r="AF42" i="70"/>
  <c r="I43" i="70"/>
  <c r="J43" i="70"/>
  <c r="AC15" i="70"/>
  <c r="F19" i="70"/>
  <c r="F20" i="70"/>
  <c r="AC20" i="70"/>
  <c r="AS20" i="70"/>
  <c r="AC21" i="70"/>
  <c r="AS21" i="70"/>
  <c r="AC22" i="70"/>
  <c r="AS22" i="70"/>
  <c r="AC23" i="70"/>
  <c r="AS23" i="70"/>
  <c r="AG28" i="70"/>
  <c r="AO28" i="70"/>
  <c r="J29" i="70"/>
  <c r="AM29" i="70"/>
  <c r="H30" i="70"/>
  <c r="AC30" i="70"/>
  <c r="AS30" i="70"/>
  <c r="AG42" i="70"/>
  <c r="F15" i="70"/>
  <c r="AD15" i="70"/>
  <c r="AL15" i="70"/>
  <c r="F16" i="70"/>
  <c r="W16" i="70"/>
  <c r="AM16" i="70"/>
  <c r="G17" i="70"/>
  <c r="W17" i="70"/>
  <c r="AM17" i="70"/>
  <c r="G18" i="70"/>
  <c r="W18" i="70"/>
  <c r="AM18" i="70"/>
  <c r="G19" i="70"/>
  <c r="W19" i="70"/>
  <c r="AM19" i="70"/>
  <c r="AD20" i="70"/>
  <c r="AL20" i="70"/>
  <c r="F21" i="70"/>
  <c r="AD21" i="70"/>
  <c r="AL21" i="70"/>
  <c r="F22" i="70"/>
  <c r="AD22" i="70"/>
  <c r="AL22" i="70"/>
  <c r="F23" i="70"/>
  <c r="AD23" i="70"/>
  <c r="AL23" i="70"/>
  <c r="F27" i="70"/>
  <c r="AJ27" i="70"/>
  <c r="AR27" i="70"/>
  <c r="Z28" i="70"/>
  <c r="AP28" i="70"/>
  <c r="AF29" i="70"/>
  <c r="AD30" i="70"/>
  <c r="AL30" i="70"/>
  <c r="F42" i="70"/>
  <c r="Z42" i="70"/>
  <c r="AC43" i="70"/>
  <c r="AS15" i="70"/>
  <c r="W15" i="70"/>
  <c r="AF16" i="70"/>
  <c r="X18" i="70"/>
  <c r="AF18" i="70"/>
  <c r="X19" i="70"/>
  <c r="AF19" i="70"/>
  <c r="W20" i="70"/>
  <c r="AM20" i="70"/>
  <c r="W21" i="70"/>
  <c r="AM21" i="70"/>
  <c r="W22" i="70"/>
  <c r="AM22" i="70"/>
  <c r="AM23" i="70"/>
  <c r="H27" i="70"/>
  <c r="AS27" i="70"/>
  <c r="AG29" i="70"/>
  <c r="AO29" i="70"/>
  <c r="J30" i="70"/>
  <c r="I42" i="70"/>
  <c r="AD43" i="70"/>
  <c r="AR43" i="70"/>
  <c r="I15" i="70"/>
  <c r="X15" i="70"/>
  <c r="AF15" i="70"/>
  <c r="AG16" i="70"/>
  <c r="AO16" i="70"/>
  <c r="AG17" i="70"/>
  <c r="AO17" i="70"/>
  <c r="AG18" i="70"/>
  <c r="AO18" i="70"/>
  <c r="X20" i="70"/>
  <c r="AF20" i="70"/>
  <c r="X21" i="70"/>
  <c r="AF21" i="70"/>
  <c r="X22" i="70"/>
  <c r="AF22" i="70"/>
  <c r="AF23" i="70"/>
  <c r="P16" i="62"/>
  <c r="P17" i="62"/>
  <c r="P15" i="62"/>
  <c r="P23" i="62"/>
  <c r="P22" i="62"/>
  <c r="P21" i="62"/>
  <c r="P20" i="62"/>
  <c r="P19" i="62"/>
  <c r="P18" i="62"/>
  <c r="P13" i="62"/>
  <c r="P12" i="62"/>
  <c r="P11" i="62"/>
  <c r="P10" i="62"/>
  <c r="P9" i="62"/>
  <c r="E4" i="1"/>
  <c r="E3" i="1"/>
  <c r="T20" i="70" l="1"/>
  <c r="T31" i="70" s="1"/>
  <c r="T27" i="70"/>
  <c r="T28" i="70"/>
  <c r="T22" i="70"/>
  <c r="T33" i="70" s="1"/>
  <c r="A5" i="5"/>
  <c r="B1" i="62" l="1"/>
  <c r="E5" i="1" l="1"/>
  <c r="B19" i="1" l="1"/>
  <c r="B23" i="1" l="1"/>
  <c r="D33" i="1" l="1"/>
  <c r="D32" i="1"/>
  <c r="D31" i="1"/>
  <c r="F31" i="1"/>
  <c r="B31" i="1"/>
  <c r="B35" i="1" l="1"/>
  <c r="X624" i="25" l="1"/>
  <c r="W624" i="25"/>
  <c r="V624" i="25"/>
  <c r="U624" i="25"/>
  <c r="U623" i="25"/>
  <c r="X623" i="25"/>
  <c r="W623" i="25"/>
  <c r="V623" i="25"/>
  <c r="X622" i="25"/>
  <c r="W622" i="25"/>
  <c r="V622" i="25"/>
  <c r="U622" i="25"/>
  <c r="X621" i="25"/>
  <c r="W621" i="25"/>
  <c r="V621" i="25"/>
  <c r="U621" i="25"/>
  <c r="X620" i="25"/>
  <c r="W620" i="25"/>
  <c r="V620" i="25"/>
  <c r="U620" i="25"/>
  <c r="X619" i="25"/>
  <c r="W619" i="25"/>
  <c r="V619" i="25"/>
  <c r="U619" i="25"/>
  <c r="X618" i="25"/>
  <c r="W618" i="25"/>
  <c r="V618" i="25"/>
  <c r="U618" i="25"/>
  <c r="X617" i="25"/>
  <c r="W617" i="25"/>
  <c r="V617" i="25"/>
  <c r="U617" i="25"/>
  <c r="X616" i="25"/>
  <c r="W616" i="25"/>
  <c r="V616" i="25"/>
  <c r="U616" i="25"/>
  <c r="X615" i="25"/>
  <c r="W615" i="25"/>
  <c r="V615" i="25"/>
  <c r="U615" i="25"/>
  <c r="X614" i="25"/>
  <c r="W614" i="25"/>
  <c r="V614" i="25"/>
  <c r="U614" i="25"/>
  <c r="X613" i="25"/>
  <c r="W613" i="25"/>
  <c r="V613" i="25"/>
  <c r="U613" i="25"/>
  <c r="X612" i="25"/>
  <c r="W612" i="25"/>
  <c r="V612" i="25"/>
  <c r="U612" i="25"/>
  <c r="X611" i="25"/>
  <c r="W611" i="25"/>
  <c r="V611" i="25"/>
  <c r="U611" i="25"/>
  <c r="X610" i="25"/>
  <c r="W610" i="25"/>
  <c r="V610" i="25"/>
  <c r="U610" i="25"/>
  <c r="X609" i="25"/>
  <c r="W609" i="25"/>
  <c r="V609" i="25"/>
  <c r="U609" i="25"/>
  <c r="X608" i="25"/>
  <c r="W608" i="25"/>
  <c r="V608" i="25"/>
  <c r="U608" i="25"/>
  <c r="X607" i="25"/>
  <c r="W607" i="25"/>
  <c r="V607" i="25"/>
  <c r="U607" i="25"/>
  <c r="X606" i="25"/>
  <c r="W606" i="25"/>
  <c r="V606" i="25"/>
  <c r="U606" i="25"/>
  <c r="X605" i="25"/>
  <c r="W605" i="25"/>
  <c r="V605" i="25"/>
  <c r="U605" i="25"/>
  <c r="X604" i="25"/>
  <c r="W604" i="25"/>
  <c r="V604" i="25"/>
  <c r="U604" i="25"/>
  <c r="X603" i="25"/>
  <c r="W603" i="25"/>
  <c r="V603" i="25"/>
  <c r="U603" i="25"/>
  <c r="X602" i="25"/>
  <c r="W602" i="25"/>
  <c r="V602" i="25"/>
  <c r="U602" i="25"/>
  <c r="X601" i="25"/>
  <c r="W601" i="25"/>
  <c r="V601" i="25"/>
  <c r="U601" i="25"/>
  <c r="X600" i="25"/>
  <c r="W600" i="25"/>
  <c r="V600" i="25"/>
  <c r="U600" i="25"/>
  <c r="X599" i="25"/>
  <c r="W599" i="25"/>
  <c r="V599" i="25"/>
  <c r="U599" i="25"/>
  <c r="X598" i="25"/>
  <c r="W598" i="25"/>
  <c r="V598" i="25"/>
  <c r="U598" i="25"/>
  <c r="X597" i="25"/>
  <c r="W597" i="25"/>
  <c r="V597" i="25"/>
  <c r="U597" i="25"/>
  <c r="X596" i="25"/>
  <c r="W596" i="25"/>
  <c r="V596" i="25"/>
  <c r="U596" i="25"/>
  <c r="X595" i="25"/>
  <c r="W595" i="25"/>
  <c r="V595" i="25"/>
  <c r="U595" i="25"/>
  <c r="X594" i="25"/>
  <c r="W594" i="25"/>
  <c r="V594" i="25"/>
  <c r="U594" i="25"/>
  <c r="X593" i="25"/>
  <c r="W593" i="25"/>
  <c r="V593" i="25"/>
  <c r="U593" i="25"/>
  <c r="X592" i="25"/>
  <c r="W592" i="25"/>
  <c r="V592" i="25"/>
  <c r="U592" i="25"/>
  <c r="X591" i="25"/>
  <c r="W591" i="25"/>
  <c r="V591" i="25"/>
  <c r="U591" i="25"/>
  <c r="X590" i="25"/>
  <c r="W590" i="25"/>
  <c r="V590" i="25"/>
  <c r="U590" i="25"/>
  <c r="X589" i="25"/>
  <c r="W589" i="25"/>
  <c r="V589" i="25"/>
  <c r="U589" i="25"/>
  <c r="X588" i="25"/>
  <c r="W588" i="25"/>
  <c r="V588" i="25"/>
  <c r="U588" i="25"/>
  <c r="X587" i="25"/>
  <c r="W587" i="25"/>
  <c r="V587" i="25"/>
  <c r="U587" i="25"/>
  <c r="X586" i="25"/>
  <c r="W586" i="25"/>
  <c r="V586" i="25"/>
  <c r="U586" i="25"/>
  <c r="X585" i="25"/>
  <c r="W585" i="25"/>
  <c r="V585" i="25"/>
  <c r="U585" i="25"/>
  <c r="X584" i="25"/>
  <c r="W584" i="25"/>
  <c r="V584" i="25"/>
  <c r="U584" i="25"/>
  <c r="X583" i="25"/>
  <c r="W583" i="25"/>
  <c r="V583" i="25"/>
  <c r="U583" i="25"/>
  <c r="X582" i="25"/>
  <c r="W582" i="25"/>
  <c r="V582" i="25"/>
  <c r="U582" i="25"/>
  <c r="X581" i="25"/>
  <c r="W581" i="25"/>
  <c r="V581" i="25"/>
  <c r="U581" i="25"/>
  <c r="X580" i="25"/>
  <c r="W580" i="25"/>
  <c r="V580" i="25"/>
  <c r="U580" i="25"/>
  <c r="X579" i="25"/>
  <c r="W579" i="25"/>
  <c r="V579" i="25"/>
  <c r="U579" i="25"/>
  <c r="X578" i="25"/>
  <c r="W578" i="25"/>
  <c r="V578" i="25"/>
  <c r="U578" i="25"/>
  <c r="X577" i="25"/>
  <c r="W577" i="25"/>
  <c r="V577" i="25"/>
  <c r="U577" i="25"/>
  <c r="X576" i="25"/>
  <c r="W576" i="25"/>
  <c r="V576" i="25"/>
  <c r="U576" i="25"/>
  <c r="X575" i="25"/>
  <c r="W575" i="25"/>
  <c r="V575" i="25"/>
  <c r="U575" i="25"/>
  <c r="X574" i="25"/>
  <c r="W574" i="25"/>
  <c r="V574" i="25"/>
  <c r="U574" i="25"/>
  <c r="X573" i="25"/>
  <c r="W573" i="25"/>
  <c r="V573" i="25"/>
  <c r="U573" i="25"/>
  <c r="X572" i="25"/>
  <c r="W572" i="25"/>
  <c r="V572" i="25"/>
  <c r="U572" i="25"/>
  <c r="X571" i="25"/>
  <c r="W571" i="25"/>
  <c r="V571" i="25"/>
  <c r="U571" i="25"/>
  <c r="X570" i="25"/>
  <c r="W570" i="25"/>
  <c r="V570" i="25"/>
  <c r="U570" i="25"/>
  <c r="X569" i="25"/>
  <c r="W569" i="25"/>
  <c r="V569" i="25"/>
  <c r="U569" i="25"/>
  <c r="X568" i="25"/>
  <c r="W568" i="25"/>
  <c r="V568" i="25"/>
  <c r="U568" i="25"/>
  <c r="X567" i="25"/>
  <c r="W567" i="25"/>
  <c r="V567" i="25"/>
  <c r="U567" i="25"/>
  <c r="X566" i="25"/>
  <c r="W566" i="25"/>
  <c r="V566" i="25"/>
  <c r="U566" i="25"/>
  <c r="X565" i="25"/>
  <c r="W565" i="25"/>
  <c r="V565" i="25"/>
  <c r="U565" i="25"/>
  <c r="X564" i="25"/>
  <c r="W564" i="25"/>
  <c r="V564" i="25"/>
  <c r="U564" i="25"/>
  <c r="X563" i="25"/>
  <c r="W563" i="25"/>
  <c r="V563" i="25"/>
  <c r="U563" i="25"/>
  <c r="X562" i="25"/>
  <c r="W562" i="25"/>
  <c r="V562" i="25"/>
  <c r="U562" i="25"/>
  <c r="X561" i="25"/>
  <c r="W561" i="25"/>
  <c r="V561" i="25"/>
  <c r="U561" i="25"/>
  <c r="X560" i="25"/>
  <c r="W560" i="25"/>
  <c r="V560" i="25"/>
  <c r="U560" i="25"/>
  <c r="X559" i="25"/>
  <c r="W559" i="25"/>
  <c r="V559" i="25"/>
  <c r="U559" i="25"/>
  <c r="X558" i="25"/>
  <c r="W558" i="25"/>
  <c r="V558" i="25"/>
  <c r="U558" i="25"/>
  <c r="X557" i="25"/>
  <c r="W557" i="25"/>
  <c r="V557" i="25"/>
  <c r="U557" i="25"/>
  <c r="X556" i="25"/>
  <c r="W556" i="25"/>
  <c r="V556" i="25"/>
  <c r="U556" i="25"/>
  <c r="X555" i="25"/>
  <c r="W555" i="25"/>
  <c r="V555" i="25"/>
  <c r="U555" i="25"/>
  <c r="X554" i="25"/>
  <c r="W554" i="25"/>
  <c r="V554" i="25"/>
  <c r="U554" i="25"/>
  <c r="X553" i="25"/>
  <c r="W553" i="25"/>
  <c r="V553" i="25"/>
  <c r="U553" i="25"/>
  <c r="X552" i="25"/>
  <c r="W552" i="25"/>
  <c r="V552" i="25"/>
  <c r="U552" i="25"/>
  <c r="X551" i="25"/>
  <c r="W551" i="25"/>
  <c r="V551" i="25"/>
  <c r="U551" i="25"/>
  <c r="X550" i="25"/>
  <c r="W550" i="25"/>
  <c r="V550" i="25"/>
  <c r="U550" i="25"/>
  <c r="X549" i="25"/>
  <c r="W549" i="25"/>
  <c r="V549" i="25"/>
  <c r="U549" i="25"/>
  <c r="X548" i="25"/>
  <c r="W548" i="25"/>
  <c r="V548" i="25"/>
  <c r="U548" i="25"/>
  <c r="X547" i="25"/>
  <c r="W547" i="25"/>
  <c r="V547" i="25"/>
  <c r="U547" i="25"/>
  <c r="X546" i="25"/>
  <c r="W546" i="25"/>
  <c r="V546" i="25"/>
  <c r="U546" i="25"/>
  <c r="X545" i="25"/>
  <c r="W545" i="25"/>
  <c r="V545" i="25"/>
  <c r="U545" i="25"/>
  <c r="X544" i="25"/>
  <c r="W544" i="25"/>
  <c r="V544" i="25"/>
  <c r="U544" i="25"/>
  <c r="X543" i="25"/>
  <c r="W543" i="25"/>
  <c r="V543" i="25"/>
  <c r="U543" i="25"/>
  <c r="X542" i="25"/>
  <c r="W542" i="25"/>
  <c r="V542" i="25"/>
  <c r="U542" i="25"/>
  <c r="X541" i="25"/>
  <c r="W541" i="25"/>
  <c r="V541" i="25"/>
  <c r="U541" i="25"/>
  <c r="X540" i="25"/>
  <c r="W540" i="25"/>
  <c r="V540" i="25"/>
  <c r="U540" i="25"/>
  <c r="X539" i="25"/>
  <c r="W539" i="25"/>
  <c r="V539" i="25"/>
  <c r="U539" i="25"/>
  <c r="X538" i="25"/>
  <c r="W538" i="25"/>
  <c r="V538" i="25"/>
  <c r="U538" i="25"/>
  <c r="X537" i="25"/>
  <c r="W537" i="25"/>
  <c r="V537" i="25"/>
  <c r="U537" i="25"/>
  <c r="X536" i="25"/>
  <c r="W536" i="25"/>
  <c r="V536" i="25"/>
  <c r="U536" i="25"/>
  <c r="X535" i="25"/>
  <c r="W535" i="25"/>
  <c r="V535" i="25"/>
  <c r="U535" i="25"/>
  <c r="X534" i="25"/>
  <c r="W534" i="25"/>
  <c r="V534" i="25"/>
  <c r="U534" i="25"/>
  <c r="X533" i="25"/>
  <c r="W533" i="25"/>
  <c r="V533" i="25"/>
  <c r="U533" i="25"/>
  <c r="X532" i="25"/>
  <c r="W532" i="25"/>
  <c r="V532" i="25"/>
  <c r="U532" i="25"/>
  <c r="X531" i="25"/>
  <c r="W531" i="25"/>
  <c r="V531" i="25"/>
  <c r="U531" i="25"/>
  <c r="X530" i="25"/>
  <c r="W530" i="25"/>
  <c r="V530" i="25"/>
  <c r="U530" i="25"/>
  <c r="X529" i="25"/>
  <c r="W529" i="25"/>
  <c r="V529" i="25"/>
  <c r="U529" i="25"/>
  <c r="X528" i="25"/>
  <c r="W528" i="25"/>
  <c r="V528" i="25"/>
  <c r="U528" i="25"/>
  <c r="X527" i="25"/>
  <c r="W527" i="25"/>
  <c r="V527" i="25"/>
  <c r="U527" i="25"/>
  <c r="X526" i="25"/>
  <c r="W526" i="25"/>
  <c r="V526" i="25"/>
  <c r="U526" i="25"/>
  <c r="X525" i="25"/>
  <c r="W525" i="25"/>
  <c r="V525" i="25"/>
  <c r="U525" i="25"/>
  <c r="X524" i="25"/>
  <c r="W524" i="25"/>
  <c r="V524" i="25"/>
  <c r="U524" i="25"/>
  <c r="X523" i="25"/>
  <c r="W523" i="25"/>
  <c r="V523" i="25"/>
  <c r="U523" i="25"/>
  <c r="X522" i="25"/>
  <c r="W522" i="25"/>
  <c r="V522" i="25"/>
  <c r="U522" i="25"/>
  <c r="X521" i="25"/>
  <c r="W521" i="25"/>
  <c r="V521" i="25"/>
  <c r="U521" i="25"/>
  <c r="X520" i="25"/>
  <c r="W520" i="25"/>
  <c r="V520" i="25"/>
  <c r="U520" i="25"/>
  <c r="X519" i="25"/>
  <c r="W519" i="25"/>
  <c r="V519" i="25"/>
  <c r="U519" i="25"/>
  <c r="X518" i="25"/>
  <c r="W518" i="25"/>
  <c r="V518" i="25"/>
  <c r="U518" i="25"/>
  <c r="X517" i="25"/>
  <c r="W517" i="25"/>
  <c r="V517" i="25"/>
  <c r="U517" i="25"/>
  <c r="X516" i="25"/>
  <c r="W516" i="25"/>
  <c r="V516" i="25"/>
  <c r="U516" i="25"/>
  <c r="X515" i="25"/>
  <c r="W515" i="25"/>
  <c r="V515" i="25"/>
  <c r="U515" i="25"/>
  <c r="X514" i="25"/>
  <c r="W514" i="25"/>
  <c r="V514" i="25"/>
  <c r="U514" i="25"/>
  <c r="X513" i="25"/>
  <c r="W513" i="25"/>
  <c r="V513" i="25"/>
  <c r="U513" i="25"/>
  <c r="X512" i="25"/>
  <c r="W512" i="25"/>
  <c r="V512" i="25"/>
  <c r="U512" i="25"/>
  <c r="X511" i="25"/>
  <c r="W511" i="25"/>
  <c r="V511" i="25"/>
  <c r="U511" i="25"/>
  <c r="X510" i="25"/>
  <c r="W510" i="25"/>
  <c r="V510" i="25"/>
  <c r="U510" i="25"/>
  <c r="X509" i="25"/>
  <c r="W509" i="25"/>
  <c r="V509" i="25"/>
  <c r="U509" i="25"/>
  <c r="X508" i="25"/>
  <c r="W508" i="25"/>
  <c r="V508" i="25"/>
  <c r="U508" i="25"/>
  <c r="X507" i="25"/>
  <c r="W507" i="25"/>
  <c r="V507" i="25"/>
  <c r="U507" i="25"/>
  <c r="X506" i="25"/>
  <c r="W506" i="25"/>
  <c r="V506" i="25"/>
  <c r="U506" i="25"/>
  <c r="X505" i="25"/>
  <c r="W505" i="25"/>
  <c r="V505" i="25"/>
  <c r="U505" i="25"/>
  <c r="X504" i="25"/>
  <c r="W504" i="25"/>
  <c r="V504" i="25"/>
  <c r="U504" i="25"/>
  <c r="X503" i="25"/>
  <c r="W503" i="25"/>
  <c r="V503" i="25"/>
  <c r="U503" i="25"/>
  <c r="X502" i="25"/>
  <c r="W502" i="25"/>
  <c r="V502" i="25"/>
  <c r="U502" i="25"/>
  <c r="X501" i="25"/>
  <c r="W501" i="25"/>
  <c r="V501" i="25"/>
  <c r="U501" i="25"/>
  <c r="X500" i="25"/>
  <c r="W500" i="25"/>
  <c r="V500" i="25"/>
  <c r="U500" i="25"/>
  <c r="X499" i="25"/>
  <c r="W499" i="25"/>
  <c r="V499" i="25"/>
  <c r="U499" i="25"/>
  <c r="X498" i="25"/>
  <c r="W498" i="25"/>
  <c r="V498" i="25"/>
  <c r="U498" i="25"/>
  <c r="X497" i="25"/>
  <c r="W497" i="25"/>
  <c r="V497" i="25"/>
  <c r="U497" i="25"/>
  <c r="X496" i="25"/>
  <c r="W496" i="25"/>
  <c r="V496" i="25"/>
  <c r="U496" i="25"/>
  <c r="X495" i="25"/>
  <c r="W495" i="25"/>
  <c r="V495" i="25"/>
  <c r="U495" i="25"/>
  <c r="X494" i="25"/>
  <c r="W494" i="25"/>
  <c r="V494" i="25"/>
  <c r="U494" i="25"/>
  <c r="X493" i="25"/>
  <c r="W493" i="25"/>
  <c r="V493" i="25"/>
  <c r="U493" i="25"/>
  <c r="X492" i="25"/>
  <c r="W492" i="25"/>
  <c r="V492" i="25"/>
  <c r="U492" i="25"/>
  <c r="X491" i="25"/>
  <c r="W491" i="25"/>
  <c r="V491" i="25"/>
  <c r="U491" i="25"/>
  <c r="X490" i="25"/>
  <c r="W490" i="25"/>
  <c r="V490" i="25"/>
  <c r="U490" i="25"/>
  <c r="X489" i="25"/>
  <c r="W489" i="25"/>
  <c r="V489" i="25"/>
  <c r="U489" i="25"/>
  <c r="X488" i="25"/>
  <c r="W488" i="25"/>
  <c r="V488" i="25"/>
  <c r="U488" i="25"/>
  <c r="X487" i="25"/>
  <c r="W487" i="25"/>
  <c r="V487" i="25"/>
  <c r="U487" i="25"/>
  <c r="X486" i="25"/>
  <c r="W486" i="25"/>
  <c r="V486" i="25"/>
  <c r="U486" i="25"/>
  <c r="X485" i="25"/>
  <c r="W485" i="25"/>
  <c r="V485" i="25"/>
  <c r="U485" i="25"/>
  <c r="X484" i="25"/>
  <c r="W484" i="25"/>
  <c r="V484" i="25"/>
  <c r="U484" i="25"/>
  <c r="X483" i="25"/>
  <c r="W483" i="25"/>
  <c r="V483" i="25"/>
  <c r="U483" i="25"/>
  <c r="X482" i="25"/>
  <c r="W482" i="25"/>
  <c r="V482" i="25"/>
  <c r="U482" i="25"/>
  <c r="X481" i="25"/>
  <c r="W481" i="25"/>
  <c r="V481" i="25"/>
  <c r="U481" i="25"/>
  <c r="X480" i="25"/>
  <c r="W480" i="25"/>
  <c r="V480" i="25"/>
  <c r="U480" i="25"/>
  <c r="X479" i="25"/>
  <c r="W479" i="25"/>
  <c r="V479" i="25"/>
  <c r="U479" i="25"/>
  <c r="X478" i="25"/>
  <c r="W478" i="25"/>
  <c r="V478" i="25"/>
  <c r="U478" i="25"/>
  <c r="X477" i="25"/>
  <c r="W477" i="25"/>
  <c r="V477" i="25"/>
  <c r="U477" i="25"/>
  <c r="X476" i="25"/>
  <c r="W476" i="25"/>
  <c r="V476" i="25"/>
  <c r="U476" i="25"/>
  <c r="X475" i="25"/>
  <c r="W475" i="25"/>
  <c r="V475" i="25"/>
  <c r="U475" i="25"/>
  <c r="X474" i="25"/>
  <c r="W474" i="25"/>
  <c r="V474" i="25"/>
  <c r="U474" i="25"/>
  <c r="X473" i="25"/>
  <c r="W473" i="25"/>
  <c r="V473" i="25"/>
  <c r="U473" i="25"/>
  <c r="X472" i="25"/>
  <c r="W472" i="25"/>
  <c r="V472" i="25"/>
  <c r="U472" i="25"/>
  <c r="X471" i="25"/>
  <c r="W471" i="25"/>
  <c r="V471" i="25"/>
  <c r="U471" i="25"/>
  <c r="X470" i="25"/>
  <c r="W470" i="25"/>
  <c r="V470" i="25"/>
  <c r="U470" i="25"/>
  <c r="X469" i="25"/>
  <c r="W469" i="25"/>
  <c r="V469" i="25"/>
  <c r="U469" i="25"/>
  <c r="X468" i="25"/>
  <c r="W468" i="25"/>
  <c r="V468" i="25"/>
  <c r="U468" i="25"/>
  <c r="X467" i="25"/>
  <c r="W467" i="25"/>
  <c r="V467" i="25"/>
  <c r="U467" i="25"/>
  <c r="X466" i="25"/>
  <c r="W466" i="25"/>
  <c r="V466" i="25"/>
  <c r="U466" i="25"/>
  <c r="X465" i="25"/>
  <c r="W465" i="25"/>
  <c r="V465" i="25"/>
  <c r="U465" i="25"/>
  <c r="X464" i="25"/>
  <c r="W464" i="25"/>
  <c r="V464" i="25"/>
  <c r="U464" i="25"/>
  <c r="X463" i="25"/>
  <c r="W463" i="25"/>
  <c r="V463" i="25"/>
  <c r="U463" i="25"/>
  <c r="X462" i="25"/>
  <c r="W462" i="25"/>
  <c r="V462" i="25"/>
  <c r="U462" i="25"/>
  <c r="X461" i="25"/>
  <c r="W461" i="25"/>
  <c r="V461" i="25"/>
  <c r="U461" i="25"/>
  <c r="X460" i="25"/>
  <c r="W460" i="25"/>
  <c r="V460" i="25"/>
  <c r="U460" i="25"/>
  <c r="X459" i="25"/>
  <c r="W459" i="25"/>
  <c r="V459" i="25"/>
  <c r="U459" i="25"/>
  <c r="X458" i="25"/>
  <c r="W458" i="25"/>
  <c r="V458" i="25"/>
  <c r="U458" i="25"/>
  <c r="X457" i="25"/>
  <c r="W457" i="25"/>
  <c r="V457" i="25"/>
  <c r="U457" i="25"/>
  <c r="X456" i="25"/>
  <c r="W456" i="25"/>
  <c r="V456" i="25"/>
  <c r="U456" i="25"/>
  <c r="X455" i="25"/>
  <c r="W455" i="25"/>
  <c r="V455" i="25"/>
  <c r="U455" i="25"/>
  <c r="X454" i="25"/>
  <c r="W454" i="25"/>
  <c r="V454" i="25"/>
  <c r="U454" i="25"/>
  <c r="X453" i="25"/>
  <c r="W453" i="25"/>
  <c r="V453" i="25"/>
  <c r="U453" i="25"/>
  <c r="X452" i="25"/>
  <c r="W452" i="25"/>
  <c r="V452" i="25"/>
  <c r="U452" i="25"/>
  <c r="X451" i="25"/>
  <c r="W451" i="25"/>
  <c r="V451" i="25"/>
  <c r="U451" i="25"/>
  <c r="X450" i="25"/>
  <c r="W450" i="25"/>
  <c r="V450" i="25"/>
  <c r="U450" i="25"/>
  <c r="X449" i="25"/>
  <c r="W449" i="25"/>
  <c r="V449" i="25"/>
  <c r="U449" i="25"/>
  <c r="X448" i="25"/>
  <c r="W448" i="25"/>
  <c r="V448" i="25"/>
  <c r="U448" i="25"/>
  <c r="X447" i="25"/>
  <c r="W447" i="25"/>
  <c r="V447" i="25"/>
  <c r="U447" i="25"/>
  <c r="X446" i="25"/>
  <c r="W446" i="25"/>
  <c r="V446" i="25"/>
  <c r="U446" i="25"/>
  <c r="X445" i="25"/>
  <c r="W445" i="25"/>
  <c r="V445" i="25"/>
  <c r="U445" i="25"/>
  <c r="X444" i="25"/>
  <c r="W444" i="25"/>
  <c r="V444" i="25"/>
  <c r="U444" i="25"/>
  <c r="X443" i="25"/>
  <c r="W443" i="25"/>
  <c r="V443" i="25"/>
  <c r="U443" i="25"/>
  <c r="X442" i="25"/>
  <c r="W442" i="25"/>
  <c r="V442" i="25"/>
  <c r="U442" i="25"/>
  <c r="X441" i="25"/>
  <c r="W441" i="25"/>
  <c r="V441" i="25"/>
  <c r="U441" i="25"/>
  <c r="X440" i="25"/>
  <c r="W440" i="25"/>
  <c r="V440" i="25"/>
  <c r="U440" i="25"/>
  <c r="X439" i="25"/>
  <c r="W439" i="25"/>
  <c r="V439" i="25"/>
  <c r="U439" i="25"/>
  <c r="X438" i="25"/>
  <c r="W438" i="25"/>
  <c r="V438" i="25"/>
  <c r="U438" i="25"/>
  <c r="X437" i="25"/>
  <c r="W437" i="25"/>
  <c r="V437" i="25"/>
  <c r="U437" i="25"/>
  <c r="X436" i="25"/>
  <c r="W436" i="25"/>
  <c r="V436" i="25"/>
  <c r="U436" i="25"/>
  <c r="X435" i="25"/>
  <c r="W435" i="25"/>
  <c r="V435" i="25"/>
  <c r="U435" i="25"/>
  <c r="X434" i="25"/>
  <c r="W434" i="25"/>
  <c r="V434" i="25"/>
  <c r="U434" i="25"/>
  <c r="X433" i="25"/>
  <c r="W433" i="25"/>
  <c r="V433" i="25"/>
  <c r="U433" i="25"/>
  <c r="X432" i="25"/>
  <c r="W432" i="25"/>
  <c r="V432" i="25"/>
  <c r="U432" i="25"/>
  <c r="X431" i="25"/>
  <c r="W431" i="25"/>
  <c r="V431" i="25"/>
  <c r="U431" i="25"/>
  <c r="X430" i="25"/>
  <c r="W430" i="25"/>
  <c r="V430" i="25"/>
  <c r="U430" i="25"/>
  <c r="X429" i="25"/>
  <c r="W429" i="25"/>
  <c r="V429" i="25"/>
  <c r="U429" i="25"/>
  <c r="X428" i="25"/>
  <c r="W428" i="25"/>
  <c r="V428" i="25"/>
  <c r="U428" i="25"/>
  <c r="X427" i="25"/>
  <c r="W427" i="25"/>
  <c r="V427" i="25"/>
  <c r="U427" i="25"/>
  <c r="X426" i="25"/>
  <c r="W426" i="25"/>
  <c r="V426" i="25"/>
  <c r="U426" i="25"/>
  <c r="X425" i="25"/>
  <c r="W425" i="25"/>
  <c r="V425" i="25"/>
  <c r="U425" i="25"/>
  <c r="X424" i="25"/>
  <c r="W424" i="25"/>
  <c r="V424" i="25"/>
  <c r="U424" i="25"/>
  <c r="X423" i="25"/>
  <c r="W423" i="25"/>
  <c r="V423" i="25"/>
  <c r="U423" i="25"/>
  <c r="X422" i="25"/>
  <c r="W422" i="25"/>
  <c r="V422" i="25"/>
  <c r="U422" i="25"/>
  <c r="X421" i="25"/>
  <c r="W421" i="25"/>
  <c r="V421" i="25"/>
  <c r="U421" i="25"/>
  <c r="X420" i="25"/>
  <c r="W420" i="25"/>
  <c r="V420" i="25"/>
  <c r="U420" i="25"/>
  <c r="X419" i="25"/>
  <c r="W419" i="25"/>
  <c r="V419" i="25"/>
  <c r="U419" i="25"/>
  <c r="X418" i="25"/>
  <c r="W418" i="25"/>
  <c r="V418" i="25"/>
  <c r="U418" i="25"/>
  <c r="X417" i="25"/>
  <c r="W417" i="25"/>
  <c r="V417" i="25"/>
  <c r="U417" i="25"/>
  <c r="X416" i="25"/>
  <c r="W416" i="25"/>
  <c r="V416" i="25"/>
  <c r="U416" i="25"/>
  <c r="X415" i="25"/>
  <c r="W415" i="25"/>
  <c r="V415" i="25"/>
  <c r="U415" i="25"/>
  <c r="X414" i="25"/>
  <c r="W414" i="25"/>
  <c r="V414" i="25"/>
  <c r="U414" i="25"/>
  <c r="X413" i="25"/>
  <c r="W413" i="25"/>
  <c r="V413" i="25"/>
  <c r="U413" i="25"/>
  <c r="X412" i="25"/>
  <c r="W412" i="25"/>
  <c r="V412" i="25"/>
  <c r="U412" i="25"/>
  <c r="X411" i="25"/>
  <c r="W411" i="25"/>
  <c r="V411" i="25"/>
  <c r="U411" i="25"/>
  <c r="X410" i="25"/>
  <c r="W410" i="25"/>
  <c r="V410" i="25"/>
  <c r="U410" i="25"/>
  <c r="X409" i="25"/>
  <c r="W409" i="25"/>
  <c r="V409" i="25"/>
  <c r="U409" i="25"/>
  <c r="X408" i="25"/>
  <c r="W408" i="25"/>
  <c r="V408" i="25"/>
  <c r="U408" i="25"/>
  <c r="X407" i="25"/>
  <c r="W407" i="25"/>
  <c r="V407" i="25"/>
  <c r="U407" i="25"/>
  <c r="X406" i="25"/>
  <c r="W406" i="25"/>
  <c r="V406" i="25"/>
  <c r="U406" i="25"/>
  <c r="X405" i="25"/>
  <c r="W405" i="25"/>
  <c r="V405" i="25"/>
  <c r="U405" i="25"/>
  <c r="X404" i="25"/>
  <c r="W404" i="25"/>
  <c r="V404" i="25"/>
  <c r="U404" i="25"/>
  <c r="X403" i="25"/>
  <c r="W403" i="25"/>
  <c r="V403" i="25"/>
  <c r="U403" i="25"/>
  <c r="X402" i="25"/>
  <c r="W402" i="25"/>
  <c r="V402" i="25"/>
  <c r="U402" i="25"/>
  <c r="X401" i="25"/>
  <c r="W401" i="25"/>
  <c r="V401" i="25"/>
  <c r="U401" i="25"/>
  <c r="X400" i="25"/>
  <c r="W400" i="25"/>
  <c r="V400" i="25"/>
  <c r="U400" i="25"/>
  <c r="X399" i="25"/>
  <c r="W399" i="25"/>
  <c r="V399" i="25"/>
  <c r="U399" i="25"/>
  <c r="X398" i="25"/>
  <c r="W398" i="25"/>
  <c r="V398" i="25"/>
  <c r="U398" i="25"/>
  <c r="X397" i="25"/>
  <c r="W397" i="25"/>
  <c r="V397" i="25"/>
  <c r="U397" i="25"/>
  <c r="X396" i="25"/>
  <c r="W396" i="25"/>
  <c r="V396" i="25"/>
  <c r="U396" i="25"/>
  <c r="X395" i="25"/>
  <c r="W395" i="25"/>
  <c r="V395" i="25"/>
  <c r="U395" i="25"/>
  <c r="X394" i="25"/>
  <c r="W394" i="25"/>
  <c r="V394" i="25"/>
  <c r="U394" i="25"/>
  <c r="X393" i="25"/>
  <c r="W393" i="25"/>
  <c r="V393" i="25"/>
  <c r="U393" i="25"/>
  <c r="X392" i="25"/>
  <c r="W392" i="25"/>
  <c r="V392" i="25"/>
  <c r="U392" i="25"/>
  <c r="X391" i="25"/>
  <c r="W391" i="25"/>
  <c r="V391" i="25"/>
  <c r="U391" i="25"/>
  <c r="X390" i="25"/>
  <c r="W390" i="25"/>
  <c r="V390" i="25"/>
  <c r="U390" i="25"/>
  <c r="X389" i="25"/>
  <c r="W389" i="25"/>
  <c r="V389" i="25"/>
  <c r="U389" i="25"/>
  <c r="X388" i="25"/>
  <c r="W388" i="25"/>
  <c r="V388" i="25"/>
  <c r="U388" i="25"/>
  <c r="X387" i="25"/>
  <c r="W387" i="25"/>
  <c r="V387" i="25"/>
  <c r="U387" i="25"/>
  <c r="X386" i="25"/>
  <c r="W386" i="25"/>
  <c r="V386" i="25"/>
  <c r="U386" i="25"/>
  <c r="X385" i="25"/>
  <c r="W385" i="25"/>
  <c r="V385" i="25"/>
  <c r="U385" i="25"/>
  <c r="X384" i="25"/>
  <c r="W384" i="25"/>
  <c r="V384" i="25"/>
  <c r="U384" i="25"/>
  <c r="X383" i="25"/>
  <c r="W383" i="25"/>
  <c r="V383" i="25"/>
  <c r="U383" i="25"/>
  <c r="X382" i="25"/>
  <c r="W382" i="25"/>
  <c r="V382" i="25"/>
  <c r="U382" i="25"/>
  <c r="X381" i="25"/>
  <c r="W381" i="25"/>
  <c r="V381" i="25"/>
  <c r="U381" i="25"/>
  <c r="X380" i="25"/>
  <c r="W380" i="25"/>
  <c r="V380" i="25"/>
  <c r="U380" i="25"/>
  <c r="X379" i="25"/>
  <c r="W379" i="25"/>
  <c r="V379" i="25"/>
  <c r="U379" i="25"/>
  <c r="X378" i="25"/>
  <c r="W378" i="25"/>
  <c r="V378" i="25"/>
  <c r="U378" i="25"/>
  <c r="X377" i="25"/>
  <c r="W377" i="25"/>
  <c r="V377" i="25"/>
  <c r="U377" i="25"/>
  <c r="X376" i="25"/>
  <c r="W376" i="25"/>
  <c r="V376" i="25"/>
  <c r="U376" i="25"/>
  <c r="X375" i="25"/>
  <c r="W375" i="25"/>
  <c r="V375" i="25"/>
  <c r="U375" i="25"/>
  <c r="X374" i="25"/>
  <c r="W374" i="25"/>
  <c r="V374" i="25"/>
  <c r="U374" i="25"/>
  <c r="X373" i="25"/>
  <c r="W373" i="25"/>
  <c r="V373" i="25"/>
  <c r="U373" i="25"/>
  <c r="X372" i="25"/>
  <c r="W372" i="25"/>
  <c r="V372" i="25"/>
  <c r="U372" i="25"/>
  <c r="X371" i="25"/>
  <c r="W371" i="25"/>
  <c r="V371" i="25"/>
  <c r="U371" i="25"/>
  <c r="X370" i="25"/>
  <c r="W370" i="25"/>
  <c r="V370" i="25"/>
  <c r="U370" i="25"/>
  <c r="X369" i="25"/>
  <c r="W369" i="25"/>
  <c r="V369" i="25"/>
  <c r="U369" i="25"/>
  <c r="X368" i="25"/>
  <c r="W368" i="25"/>
  <c r="V368" i="25"/>
  <c r="U368" i="25"/>
  <c r="X367" i="25"/>
  <c r="W367" i="25"/>
  <c r="V367" i="25"/>
  <c r="U367" i="25"/>
  <c r="X366" i="25"/>
  <c r="W366" i="25"/>
  <c r="V366" i="25"/>
  <c r="U366" i="25"/>
  <c r="X365" i="25"/>
  <c r="W365" i="25"/>
  <c r="V365" i="25"/>
  <c r="U365" i="25"/>
  <c r="X364" i="25"/>
  <c r="W364" i="25"/>
  <c r="V364" i="25"/>
  <c r="U364" i="25"/>
  <c r="X363" i="25"/>
  <c r="W363" i="25"/>
  <c r="V363" i="25"/>
  <c r="U363" i="25"/>
  <c r="X362" i="25"/>
  <c r="W362" i="25"/>
  <c r="V362" i="25"/>
  <c r="U362" i="25"/>
  <c r="X361" i="25"/>
  <c r="W361" i="25"/>
  <c r="V361" i="25"/>
  <c r="U361" i="25"/>
  <c r="X360" i="25"/>
  <c r="W360" i="25"/>
  <c r="V360" i="25"/>
  <c r="U360" i="25"/>
  <c r="X359" i="25"/>
  <c r="W359" i="25"/>
  <c r="V359" i="25"/>
  <c r="U359" i="25"/>
  <c r="X358" i="25"/>
  <c r="W358" i="25"/>
  <c r="V358" i="25"/>
  <c r="U358" i="25"/>
  <c r="X357" i="25"/>
  <c r="W357" i="25"/>
  <c r="V357" i="25"/>
  <c r="U357" i="25"/>
  <c r="X356" i="25"/>
  <c r="W356" i="25"/>
  <c r="V356" i="25"/>
  <c r="U356" i="25"/>
  <c r="X355" i="25"/>
  <c r="W355" i="25"/>
  <c r="V355" i="25"/>
  <c r="U355" i="25"/>
  <c r="X354" i="25"/>
  <c r="W354" i="25"/>
  <c r="V354" i="25"/>
  <c r="U354" i="25"/>
  <c r="X353" i="25"/>
  <c r="W353" i="25"/>
  <c r="V353" i="25"/>
  <c r="U353" i="25"/>
  <c r="X352" i="25"/>
  <c r="W352" i="25"/>
  <c r="V352" i="25"/>
  <c r="U352" i="25"/>
  <c r="X351" i="25"/>
  <c r="W351" i="25"/>
  <c r="V351" i="25"/>
  <c r="U351" i="25"/>
  <c r="X350" i="25"/>
  <c r="W350" i="25"/>
  <c r="V350" i="25"/>
  <c r="U350" i="25"/>
  <c r="X349" i="25"/>
  <c r="W349" i="25"/>
  <c r="V349" i="25"/>
  <c r="U349" i="25"/>
  <c r="X348" i="25"/>
  <c r="W348" i="25"/>
  <c r="V348" i="25"/>
  <c r="U348" i="25"/>
  <c r="X347" i="25"/>
  <c r="W347" i="25"/>
  <c r="V347" i="25"/>
  <c r="U347" i="25"/>
  <c r="X346" i="25"/>
  <c r="W346" i="25"/>
  <c r="V346" i="25"/>
  <c r="U346" i="25"/>
  <c r="X345" i="25"/>
  <c r="W345" i="25"/>
  <c r="V345" i="25"/>
  <c r="U345" i="25"/>
  <c r="X344" i="25"/>
  <c r="W344" i="25"/>
  <c r="V344" i="25"/>
  <c r="U344" i="25"/>
  <c r="X343" i="25"/>
  <c r="W343" i="25"/>
  <c r="V343" i="25"/>
  <c r="U343" i="25"/>
  <c r="X342" i="25"/>
  <c r="W342" i="25"/>
  <c r="V342" i="25"/>
  <c r="U342" i="25"/>
  <c r="X341" i="25"/>
  <c r="W341" i="25"/>
  <c r="V341" i="25"/>
  <c r="U341" i="25"/>
  <c r="X340" i="25"/>
  <c r="W340" i="25"/>
  <c r="V340" i="25"/>
  <c r="U340" i="25"/>
  <c r="X339" i="25"/>
  <c r="W339" i="25"/>
  <c r="V339" i="25"/>
  <c r="U339" i="25"/>
  <c r="X338" i="25"/>
  <c r="W338" i="25"/>
  <c r="V338" i="25"/>
  <c r="U338" i="25"/>
  <c r="X337" i="25"/>
  <c r="W337" i="25"/>
  <c r="V337" i="25"/>
  <c r="U337" i="25"/>
  <c r="X336" i="25"/>
  <c r="W336" i="25"/>
  <c r="V336" i="25"/>
  <c r="U336" i="25"/>
  <c r="X335" i="25"/>
  <c r="W335" i="25"/>
  <c r="V335" i="25"/>
  <c r="U335" i="25"/>
  <c r="X334" i="25"/>
  <c r="W334" i="25"/>
  <c r="V334" i="25"/>
  <c r="U334" i="25"/>
  <c r="X333" i="25"/>
  <c r="W333" i="25"/>
  <c r="V333" i="25"/>
  <c r="U333" i="25"/>
  <c r="X332" i="25"/>
  <c r="W332" i="25"/>
  <c r="V332" i="25"/>
  <c r="U332" i="25"/>
  <c r="X331" i="25"/>
  <c r="W331" i="25"/>
  <c r="V331" i="25"/>
  <c r="U331" i="25"/>
  <c r="X330" i="25"/>
  <c r="W330" i="25"/>
  <c r="V330" i="25"/>
  <c r="U330" i="25"/>
  <c r="X329" i="25"/>
  <c r="W329" i="25"/>
  <c r="V329" i="25"/>
  <c r="U329" i="25"/>
  <c r="X328" i="25"/>
  <c r="W328" i="25"/>
  <c r="V328" i="25"/>
  <c r="U328" i="25"/>
  <c r="X327" i="25"/>
  <c r="W327" i="25"/>
  <c r="V327" i="25"/>
  <c r="U327" i="25"/>
  <c r="X326" i="25"/>
  <c r="W326" i="25"/>
  <c r="V326" i="25"/>
  <c r="U326" i="25"/>
  <c r="X325" i="25"/>
  <c r="W325" i="25"/>
  <c r="V325" i="25"/>
  <c r="U325" i="25"/>
  <c r="X324" i="25"/>
  <c r="W324" i="25"/>
  <c r="V324" i="25"/>
  <c r="U324" i="25"/>
  <c r="X323" i="25"/>
  <c r="W323" i="25"/>
  <c r="V323" i="25"/>
  <c r="U323" i="25"/>
  <c r="X322" i="25"/>
  <c r="W322" i="25"/>
  <c r="V322" i="25"/>
  <c r="U322" i="25"/>
  <c r="X321" i="25"/>
  <c r="W321" i="25"/>
  <c r="V321" i="25"/>
  <c r="U321" i="25"/>
  <c r="X320" i="25"/>
  <c r="W320" i="25"/>
  <c r="V320" i="25"/>
  <c r="U320" i="25"/>
  <c r="X319" i="25"/>
  <c r="W319" i="25"/>
  <c r="V319" i="25"/>
  <c r="U319" i="25"/>
  <c r="X318" i="25"/>
  <c r="W318" i="25"/>
  <c r="V318" i="25"/>
  <c r="U318" i="25"/>
  <c r="X317" i="25"/>
  <c r="W317" i="25"/>
  <c r="V317" i="25"/>
  <c r="U317" i="25"/>
  <c r="X316" i="25"/>
  <c r="W316" i="25"/>
  <c r="V316" i="25"/>
  <c r="U316" i="25"/>
  <c r="X315" i="25"/>
  <c r="W315" i="25"/>
  <c r="V315" i="25"/>
  <c r="U315" i="25"/>
  <c r="X314" i="25"/>
  <c r="W314" i="25"/>
  <c r="V314" i="25"/>
  <c r="U314" i="25"/>
  <c r="X313" i="25"/>
  <c r="W313" i="25"/>
  <c r="V313" i="25"/>
  <c r="U313" i="25"/>
  <c r="X312" i="25"/>
  <c r="W312" i="25"/>
  <c r="V312" i="25"/>
  <c r="U312" i="25"/>
  <c r="X311" i="25"/>
  <c r="W311" i="25"/>
  <c r="V311" i="25"/>
  <c r="U311" i="25"/>
  <c r="X310" i="25"/>
  <c r="W310" i="25"/>
  <c r="V310" i="25"/>
  <c r="U310" i="25"/>
  <c r="X309" i="25"/>
  <c r="W309" i="25"/>
  <c r="V309" i="25"/>
  <c r="U309" i="25"/>
  <c r="X308" i="25"/>
  <c r="W308" i="25"/>
  <c r="V308" i="25"/>
  <c r="U308" i="25"/>
  <c r="X307" i="25"/>
  <c r="W307" i="25"/>
  <c r="V307" i="25"/>
  <c r="U307" i="25"/>
  <c r="X306" i="25"/>
  <c r="W306" i="25"/>
  <c r="V306" i="25"/>
  <c r="U306" i="25"/>
  <c r="X305" i="25"/>
  <c r="W305" i="25"/>
  <c r="V305" i="25"/>
  <c r="U305" i="25"/>
  <c r="X304" i="25"/>
  <c r="W304" i="25"/>
  <c r="V304" i="25"/>
  <c r="U304" i="25"/>
  <c r="X303" i="25"/>
  <c r="W303" i="25"/>
  <c r="V303" i="25"/>
  <c r="U303" i="25"/>
  <c r="X302" i="25"/>
  <c r="W302" i="25"/>
  <c r="V302" i="25"/>
  <c r="U302" i="25"/>
  <c r="X301" i="25"/>
  <c r="W301" i="25"/>
  <c r="V301" i="25"/>
  <c r="U301" i="25"/>
  <c r="X300" i="25"/>
  <c r="W300" i="25"/>
  <c r="V300" i="25"/>
  <c r="U300" i="25"/>
  <c r="X299" i="25"/>
  <c r="W299" i="25"/>
  <c r="V299" i="25"/>
  <c r="U299" i="25"/>
  <c r="X298" i="25"/>
  <c r="W298" i="25"/>
  <c r="V298" i="25"/>
  <c r="U298" i="25"/>
  <c r="X297" i="25"/>
  <c r="W297" i="25"/>
  <c r="V297" i="25"/>
  <c r="U297" i="25"/>
  <c r="X296" i="25"/>
  <c r="W296" i="25"/>
  <c r="V296" i="25"/>
  <c r="U296" i="25"/>
  <c r="X295" i="25"/>
  <c r="W295" i="25"/>
  <c r="V295" i="25"/>
  <c r="U295" i="25"/>
  <c r="X294" i="25"/>
  <c r="W294" i="25"/>
  <c r="V294" i="25"/>
  <c r="U294" i="25"/>
  <c r="X293" i="25"/>
  <c r="W293" i="25"/>
  <c r="V293" i="25"/>
  <c r="U293" i="25"/>
  <c r="X292" i="25"/>
  <c r="W292" i="25"/>
  <c r="V292" i="25"/>
  <c r="U292" i="25"/>
  <c r="X291" i="25"/>
  <c r="W291" i="25"/>
  <c r="V291" i="25"/>
  <c r="U291" i="25"/>
  <c r="X290" i="25"/>
  <c r="W290" i="25"/>
  <c r="V290" i="25"/>
  <c r="U290" i="25"/>
  <c r="X289" i="25"/>
  <c r="W289" i="25"/>
  <c r="V289" i="25"/>
  <c r="U289" i="25"/>
  <c r="X288" i="25"/>
  <c r="W288" i="25"/>
  <c r="V288" i="25"/>
  <c r="U288" i="25"/>
  <c r="X287" i="25"/>
  <c r="W287" i="25"/>
  <c r="V287" i="25"/>
  <c r="U287" i="25"/>
  <c r="X286" i="25"/>
  <c r="W286" i="25"/>
  <c r="V286" i="25"/>
  <c r="U286" i="25"/>
  <c r="X285" i="25"/>
  <c r="W285" i="25"/>
  <c r="V285" i="25"/>
  <c r="U285" i="25"/>
  <c r="X284" i="25"/>
  <c r="W284" i="25"/>
  <c r="V284" i="25"/>
  <c r="U284" i="25"/>
  <c r="X283" i="25"/>
  <c r="W283" i="25"/>
  <c r="V283" i="25"/>
  <c r="U283" i="25"/>
  <c r="X282" i="25"/>
  <c r="W282" i="25"/>
  <c r="V282" i="25"/>
  <c r="U282" i="25"/>
  <c r="X281" i="25"/>
  <c r="W281" i="25"/>
  <c r="V281" i="25"/>
  <c r="U281" i="25"/>
  <c r="X280" i="25"/>
  <c r="W280" i="25"/>
  <c r="V280" i="25"/>
  <c r="U280" i="25"/>
  <c r="X279" i="25"/>
  <c r="W279" i="25"/>
  <c r="V279" i="25"/>
  <c r="U279" i="25"/>
  <c r="X278" i="25"/>
  <c r="W278" i="25"/>
  <c r="V278" i="25"/>
  <c r="U278" i="25"/>
  <c r="X277" i="25"/>
  <c r="W277" i="25"/>
  <c r="V277" i="25"/>
  <c r="U277" i="25"/>
  <c r="X276" i="25"/>
  <c r="W276" i="25"/>
  <c r="V276" i="25"/>
  <c r="U276" i="25"/>
  <c r="X275" i="25"/>
  <c r="W275" i="25"/>
  <c r="V275" i="25"/>
  <c r="U275" i="25"/>
  <c r="X274" i="25"/>
  <c r="W274" i="25"/>
  <c r="V274" i="25"/>
  <c r="U274" i="25"/>
  <c r="X273" i="25"/>
  <c r="W273" i="25"/>
  <c r="V273" i="25"/>
  <c r="U273" i="25"/>
  <c r="X272" i="25"/>
  <c r="W272" i="25"/>
  <c r="V272" i="25"/>
  <c r="U272" i="25"/>
  <c r="X271" i="25"/>
  <c r="W271" i="25"/>
  <c r="V271" i="25"/>
  <c r="U271" i="25"/>
  <c r="X270" i="25"/>
  <c r="W270" i="25"/>
  <c r="V270" i="25"/>
  <c r="U270" i="25"/>
  <c r="X269" i="25"/>
  <c r="W269" i="25"/>
  <c r="V269" i="25"/>
  <c r="U269" i="25"/>
  <c r="X268" i="25"/>
  <c r="W268" i="25"/>
  <c r="V268" i="25"/>
  <c r="U268" i="25"/>
  <c r="X267" i="25"/>
  <c r="W267" i="25"/>
  <c r="V267" i="25"/>
  <c r="U267" i="25"/>
  <c r="X266" i="25"/>
  <c r="W266" i="25"/>
  <c r="V266" i="25"/>
  <c r="U266" i="25"/>
  <c r="X265" i="25"/>
  <c r="W265" i="25"/>
  <c r="V265" i="25"/>
  <c r="U265" i="25"/>
  <c r="X264" i="25"/>
  <c r="W264" i="25"/>
  <c r="V264" i="25"/>
  <c r="U264" i="25"/>
  <c r="X263" i="25"/>
  <c r="W263" i="25"/>
  <c r="V263" i="25"/>
  <c r="U263" i="25"/>
  <c r="X262" i="25"/>
  <c r="W262" i="25"/>
  <c r="V262" i="25"/>
  <c r="U262" i="25"/>
  <c r="X261" i="25"/>
  <c r="W261" i="25"/>
  <c r="V261" i="25"/>
  <c r="U261" i="25"/>
  <c r="X260" i="25"/>
  <c r="W260" i="25"/>
  <c r="V260" i="25"/>
  <c r="U260" i="25"/>
  <c r="X259" i="25"/>
  <c r="W259" i="25"/>
  <c r="V259" i="25"/>
  <c r="U259" i="25"/>
  <c r="X258" i="25"/>
  <c r="W258" i="25"/>
  <c r="V258" i="25"/>
  <c r="U258" i="25"/>
  <c r="X257" i="25"/>
  <c r="W257" i="25"/>
  <c r="V257" i="25"/>
  <c r="U257" i="25"/>
  <c r="X256" i="25"/>
  <c r="W256" i="25"/>
  <c r="V256" i="25"/>
  <c r="U256" i="25"/>
  <c r="X255" i="25"/>
  <c r="W255" i="25"/>
  <c r="V255" i="25"/>
  <c r="U255" i="25"/>
  <c r="X254" i="25"/>
  <c r="W254" i="25"/>
  <c r="V254" i="25"/>
  <c r="U254" i="25"/>
  <c r="X253" i="25"/>
  <c r="W253" i="25"/>
  <c r="V253" i="25"/>
  <c r="U253" i="25"/>
  <c r="X252" i="25"/>
  <c r="W252" i="25"/>
  <c r="V252" i="25"/>
  <c r="U252" i="25"/>
  <c r="X251" i="25"/>
  <c r="W251" i="25"/>
  <c r="V251" i="25"/>
  <c r="U251" i="25"/>
  <c r="X250" i="25"/>
  <c r="W250" i="25"/>
  <c r="V250" i="25"/>
  <c r="U250" i="25"/>
  <c r="X249" i="25"/>
  <c r="W249" i="25"/>
  <c r="V249" i="25"/>
  <c r="U249" i="25"/>
  <c r="X248" i="25"/>
  <c r="W248" i="25"/>
  <c r="V248" i="25"/>
  <c r="U248" i="25"/>
  <c r="X247" i="25"/>
  <c r="W247" i="25"/>
  <c r="V247" i="25"/>
  <c r="U247" i="25"/>
  <c r="X246" i="25"/>
  <c r="W246" i="25"/>
  <c r="V246" i="25"/>
  <c r="U246" i="25"/>
  <c r="X245" i="25"/>
  <c r="W245" i="25"/>
  <c r="V245" i="25"/>
  <c r="U245" i="25"/>
  <c r="X244" i="25"/>
  <c r="W244" i="25"/>
  <c r="V244" i="25"/>
  <c r="U244" i="25"/>
  <c r="X243" i="25"/>
  <c r="W243" i="25"/>
  <c r="V243" i="25"/>
  <c r="U243" i="25"/>
  <c r="X242" i="25"/>
  <c r="W242" i="25"/>
  <c r="V242" i="25"/>
  <c r="U242" i="25"/>
  <c r="X241" i="25"/>
  <c r="W241" i="25"/>
  <c r="V241" i="25"/>
  <c r="U241" i="25"/>
  <c r="X240" i="25"/>
  <c r="W240" i="25"/>
  <c r="V240" i="25"/>
  <c r="U240" i="25"/>
  <c r="X239" i="25"/>
  <c r="W239" i="25"/>
  <c r="V239" i="25"/>
  <c r="U239" i="25"/>
  <c r="X238" i="25"/>
  <c r="W238" i="25"/>
  <c r="V238" i="25"/>
  <c r="U238" i="25"/>
  <c r="X237" i="25"/>
  <c r="W237" i="25"/>
  <c r="V237" i="25"/>
  <c r="U237" i="25"/>
  <c r="X236" i="25"/>
  <c r="W236" i="25"/>
  <c r="V236" i="25"/>
  <c r="U236" i="25"/>
  <c r="X235" i="25"/>
  <c r="W235" i="25"/>
  <c r="V235" i="25"/>
  <c r="U235" i="25"/>
  <c r="X234" i="25"/>
  <c r="W234" i="25"/>
  <c r="V234" i="25"/>
  <c r="U234" i="25"/>
  <c r="X233" i="25"/>
  <c r="W233" i="25"/>
  <c r="V233" i="25"/>
  <c r="U233" i="25"/>
  <c r="X232" i="25"/>
  <c r="W232" i="25"/>
  <c r="V232" i="25"/>
  <c r="U232" i="25"/>
  <c r="X231" i="25"/>
  <c r="W231" i="25"/>
  <c r="V231" i="25"/>
  <c r="U231" i="25"/>
  <c r="X230" i="25"/>
  <c r="W230" i="25"/>
  <c r="V230" i="25"/>
  <c r="U230" i="25"/>
  <c r="X229" i="25"/>
  <c r="W229" i="25"/>
  <c r="V229" i="25"/>
  <c r="U229" i="25"/>
  <c r="X228" i="25"/>
  <c r="W228" i="25"/>
  <c r="V228" i="25"/>
  <c r="U228" i="25"/>
  <c r="X227" i="25"/>
  <c r="W227" i="25"/>
  <c r="V227" i="25"/>
  <c r="U227" i="25"/>
  <c r="X226" i="25"/>
  <c r="W226" i="25"/>
  <c r="V226" i="25"/>
  <c r="U226" i="25"/>
  <c r="X225" i="25"/>
  <c r="W225" i="25"/>
  <c r="V225" i="25"/>
  <c r="U225" i="25"/>
  <c r="X224" i="25"/>
  <c r="W224" i="25"/>
  <c r="V224" i="25"/>
  <c r="U224" i="25"/>
  <c r="X223" i="25"/>
  <c r="W223" i="25"/>
  <c r="V223" i="25"/>
  <c r="U223" i="25"/>
  <c r="X222" i="25"/>
  <c r="W222" i="25"/>
  <c r="V222" i="25"/>
  <c r="U222" i="25"/>
  <c r="X221" i="25"/>
  <c r="W221" i="25"/>
  <c r="V221" i="25"/>
  <c r="U221" i="25"/>
  <c r="X220" i="25"/>
  <c r="W220" i="25"/>
  <c r="V220" i="25"/>
  <c r="U220" i="25"/>
  <c r="X219" i="25"/>
  <c r="W219" i="25"/>
  <c r="V219" i="25"/>
  <c r="U219" i="25"/>
  <c r="X218" i="25"/>
  <c r="W218" i="25"/>
  <c r="V218" i="25"/>
  <c r="U218" i="25"/>
  <c r="X217" i="25"/>
  <c r="W217" i="25"/>
  <c r="V217" i="25"/>
  <c r="U217" i="25"/>
  <c r="X216" i="25"/>
  <c r="W216" i="25"/>
  <c r="V216" i="25"/>
  <c r="U216" i="25"/>
  <c r="X215" i="25"/>
  <c r="W215" i="25"/>
  <c r="V215" i="25"/>
  <c r="U215" i="25"/>
  <c r="X214" i="25"/>
  <c r="W214" i="25"/>
  <c r="V214" i="25"/>
  <c r="U214" i="25"/>
  <c r="X213" i="25"/>
  <c r="W213" i="25"/>
  <c r="V213" i="25"/>
  <c r="U213" i="25"/>
  <c r="X212" i="25"/>
  <c r="W212" i="25"/>
  <c r="V212" i="25"/>
  <c r="U212" i="25"/>
  <c r="X211" i="25"/>
  <c r="W211" i="25"/>
  <c r="V211" i="25"/>
  <c r="U211" i="25"/>
  <c r="X210" i="25"/>
  <c r="W210" i="25"/>
  <c r="V210" i="25"/>
  <c r="U210" i="25"/>
  <c r="X209" i="25"/>
  <c r="W209" i="25"/>
  <c r="V209" i="25"/>
  <c r="U209" i="25"/>
  <c r="X208" i="25"/>
  <c r="W208" i="25"/>
  <c r="V208" i="25"/>
  <c r="U208" i="25"/>
  <c r="X207" i="25"/>
  <c r="W207" i="25"/>
  <c r="V207" i="25"/>
  <c r="U207" i="25"/>
  <c r="X206" i="25"/>
  <c r="W206" i="25"/>
  <c r="V206" i="25"/>
  <c r="U206" i="25"/>
  <c r="X205" i="25"/>
  <c r="W205" i="25"/>
  <c r="V205" i="25"/>
  <c r="U205" i="25"/>
  <c r="X204" i="25"/>
  <c r="W204" i="25"/>
  <c r="V204" i="25"/>
  <c r="U204" i="25"/>
  <c r="X203" i="25"/>
  <c r="W203" i="25"/>
  <c r="V203" i="25"/>
  <c r="U203" i="25"/>
  <c r="X202" i="25"/>
  <c r="W202" i="25"/>
  <c r="V202" i="25"/>
  <c r="U202" i="25"/>
  <c r="X201" i="25"/>
  <c r="W201" i="25"/>
  <c r="V201" i="25"/>
  <c r="U201" i="25"/>
  <c r="X200" i="25"/>
  <c r="W200" i="25"/>
  <c r="V200" i="25"/>
  <c r="U200" i="25"/>
  <c r="X199" i="25"/>
  <c r="W199" i="25"/>
  <c r="V199" i="25"/>
  <c r="U199" i="25"/>
  <c r="X198" i="25"/>
  <c r="W198" i="25"/>
  <c r="V198" i="25"/>
  <c r="U198" i="25"/>
  <c r="X197" i="25"/>
  <c r="W197" i="25"/>
  <c r="V197" i="25"/>
  <c r="U197" i="25"/>
  <c r="X196" i="25"/>
  <c r="W196" i="25"/>
  <c r="V196" i="25"/>
  <c r="U196" i="25"/>
  <c r="X195" i="25"/>
  <c r="W195" i="25"/>
  <c r="V195" i="25"/>
  <c r="U195" i="25"/>
  <c r="X194" i="25"/>
  <c r="W194" i="25"/>
  <c r="V194" i="25"/>
  <c r="U194" i="25"/>
  <c r="X193" i="25"/>
  <c r="W193" i="25"/>
  <c r="V193" i="25"/>
  <c r="U193" i="25"/>
  <c r="X192" i="25"/>
  <c r="W192" i="25"/>
  <c r="V192" i="25"/>
  <c r="U192" i="25"/>
  <c r="X191" i="25"/>
  <c r="W191" i="25"/>
  <c r="V191" i="25"/>
  <c r="U191" i="25"/>
  <c r="X190" i="25"/>
  <c r="W190" i="25"/>
  <c r="V190" i="25"/>
  <c r="U190" i="25"/>
  <c r="X189" i="25"/>
  <c r="W189" i="25"/>
  <c r="V189" i="25"/>
  <c r="U189" i="25"/>
  <c r="X188" i="25"/>
  <c r="W188" i="25"/>
  <c r="V188" i="25"/>
  <c r="U188" i="25"/>
  <c r="X187" i="25"/>
  <c r="W187" i="25"/>
  <c r="V187" i="25"/>
  <c r="U187" i="25"/>
  <c r="X186" i="25"/>
  <c r="W186" i="25"/>
  <c r="V186" i="25"/>
  <c r="U186" i="25"/>
  <c r="X185" i="25"/>
  <c r="W185" i="25"/>
  <c r="V185" i="25"/>
  <c r="U185" i="25"/>
  <c r="X184" i="25"/>
  <c r="W184" i="25"/>
  <c r="V184" i="25"/>
  <c r="U184" i="25"/>
  <c r="X183" i="25"/>
  <c r="W183" i="25"/>
  <c r="V183" i="25"/>
  <c r="U183" i="25"/>
  <c r="X182" i="25"/>
  <c r="W182" i="25"/>
  <c r="V182" i="25"/>
  <c r="U182" i="25"/>
  <c r="X181" i="25"/>
  <c r="W181" i="25"/>
  <c r="V181" i="25"/>
  <c r="U181" i="25"/>
  <c r="X180" i="25"/>
  <c r="W180" i="25"/>
  <c r="V180" i="25"/>
  <c r="U180" i="25"/>
  <c r="X179" i="25"/>
  <c r="W179" i="25"/>
  <c r="V179" i="25"/>
  <c r="U179" i="25"/>
  <c r="X178" i="25"/>
  <c r="W178" i="25"/>
  <c r="V178" i="25"/>
  <c r="U178" i="25"/>
  <c r="X177" i="25"/>
  <c r="W177" i="25"/>
  <c r="V177" i="25"/>
  <c r="U177" i="25"/>
  <c r="X176" i="25"/>
  <c r="W176" i="25"/>
  <c r="V176" i="25"/>
  <c r="U176" i="25"/>
  <c r="X175" i="25"/>
  <c r="W175" i="25"/>
  <c r="V175" i="25"/>
  <c r="U175" i="25"/>
  <c r="X174" i="25"/>
  <c r="W174" i="25"/>
  <c r="V174" i="25"/>
  <c r="U174" i="25"/>
  <c r="X173" i="25"/>
  <c r="W173" i="25"/>
  <c r="V173" i="25"/>
  <c r="U173" i="25"/>
  <c r="X172" i="25"/>
  <c r="W172" i="25"/>
  <c r="V172" i="25"/>
  <c r="U172" i="25"/>
  <c r="X171" i="25"/>
  <c r="W171" i="25"/>
  <c r="V171" i="25"/>
  <c r="U171" i="25"/>
  <c r="X170" i="25"/>
  <c r="W170" i="25"/>
  <c r="V170" i="25"/>
  <c r="U170" i="25"/>
  <c r="X169" i="25"/>
  <c r="W169" i="25"/>
  <c r="V169" i="25"/>
  <c r="U169" i="25"/>
  <c r="X168" i="25"/>
  <c r="W168" i="25"/>
  <c r="V168" i="25"/>
  <c r="U168" i="25"/>
  <c r="X167" i="25"/>
  <c r="W167" i="25"/>
  <c r="V167" i="25"/>
  <c r="U167" i="25"/>
  <c r="X166" i="25"/>
  <c r="W166" i="25"/>
  <c r="V166" i="25"/>
  <c r="U166" i="25"/>
  <c r="X165" i="25"/>
  <c r="W165" i="25"/>
  <c r="V165" i="25"/>
  <c r="U165" i="25"/>
  <c r="X164" i="25"/>
  <c r="W164" i="25"/>
  <c r="V164" i="25"/>
  <c r="U164" i="25"/>
  <c r="X163" i="25"/>
  <c r="W163" i="25"/>
  <c r="V163" i="25"/>
  <c r="U163" i="25"/>
  <c r="X162" i="25"/>
  <c r="W162" i="25"/>
  <c r="V162" i="25"/>
  <c r="U162" i="25"/>
  <c r="X161" i="25"/>
  <c r="W161" i="25"/>
  <c r="V161" i="25"/>
  <c r="U161" i="25"/>
  <c r="X160" i="25"/>
  <c r="W160" i="25"/>
  <c r="V160" i="25"/>
  <c r="U160" i="25"/>
  <c r="X159" i="25"/>
  <c r="W159" i="25"/>
  <c r="V159" i="25"/>
  <c r="U159" i="25"/>
  <c r="X158" i="25"/>
  <c r="W158" i="25"/>
  <c r="V158" i="25"/>
  <c r="U158" i="25"/>
  <c r="X157" i="25"/>
  <c r="W157" i="25"/>
  <c r="V157" i="25"/>
  <c r="U157" i="25"/>
  <c r="X156" i="25"/>
  <c r="W156" i="25"/>
  <c r="V156" i="25"/>
  <c r="U156" i="25"/>
  <c r="X155" i="25"/>
  <c r="W155" i="25"/>
  <c r="V155" i="25"/>
  <c r="U155" i="25"/>
  <c r="X154" i="25"/>
  <c r="W154" i="25"/>
  <c r="V154" i="25"/>
  <c r="U154" i="25"/>
  <c r="X153" i="25"/>
  <c r="W153" i="25"/>
  <c r="V153" i="25"/>
  <c r="U153" i="25"/>
  <c r="X152" i="25"/>
  <c r="W152" i="25"/>
  <c r="V152" i="25"/>
  <c r="U152" i="25"/>
  <c r="X151" i="25"/>
  <c r="W151" i="25"/>
  <c r="V151" i="25"/>
  <c r="U151" i="25"/>
  <c r="X150" i="25"/>
  <c r="W150" i="25"/>
  <c r="V150" i="25"/>
  <c r="U150" i="25"/>
  <c r="X149" i="25"/>
  <c r="W149" i="25"/>
  <c r="V149" i="25"/>
  <c r="U149" i="25"/>
  <c r="X148" i="25"/>
  <c r="W148" i="25"/>
  <c r="V148" i="25"/>
  <c r="U148" i="25"/>
  <c r="X147" i="25"/>
  <c r="W147" i="25"/>
  <c r="V147" i="25"/>
  <c r="U147" i="25"/>
  <c r="X146" i="25"/>
  <c r="W146" i="25"/>
  <c r="V146" i="25"/>
  <c r="U146" i="25"/>
  <c r="X145" i="25"/>
  <c r="W145" i="25"/>
  <c r="V145" i="25"/>
  <c r="U145" i="25"/>
  <c r="X144" i="25"/>
  <c r="W144" i="25"/>
  <c r="V144" i="25"/>
  <c r="U144" i="25"/>
  <c r="X143" i="25"/>
  <c r="W143" i="25"/>
  <c r="V143" i="25"/>
  <c r="U143" i="25"/>
  <c r="X142" i="25"/>
  <c r="W142" i="25"/>
  <c r="V142" i="25"/>
  <c r="U142" i="25"/>
  <c r="X141" i="25"/>
  <c r="W141" i="25"/>
  <c r="V141" i="25"/>
  <c r="U141" i="25"/>
  <c r="X140" i="25"/>
  <c r="W140" i="25"/>
  <c r="V140" i="25"/>
  <c r="U140" i="25"/>
  <c r="X139" i="25"/>
  <c r="W139" i="25"/>
  <c r="V139" i="25"/>
  <c r="U139" i="25"/>
  <c r="X138" i="25"/>
  <c r="W138" i="25"/>
  <c r="V138" i="25"/>
  <c r="U138" i="25"/>
  <c r="X137" i="25"/>
  <c r="W137" i="25"/>
  <c r="V137" i="25"/>
  <c r="U137" i="25"/>
  <c r="X136" i="25"/>
  <c r="W136" i="25"/>
  <c r="V136" i="25"/>
  <c r="U136" i="25"/>
  <c r="X135" i="25"/>
  <c r="W135" i="25"/>
  <c r="V135" i="25"/>
  <c r="U135" i="25"/>
  <c r="X134" i="25"/>
  <c r="W134" i="25"/>
  <c r="V134" i="25"/>
  <c r="U134" i="25"/>
  <c r="X133" i="25"/>
  <c r="W133" i="25"/>
  <c r="V133" i="25"/>
  <c r="U133" i="25"/>
  <c r="X132" i="25"/>
  <c r="W132" i="25"/>
  <c r="V132" i="25"/>
  <c r="U132" i="25"/>
  <c r="X131" i="25"/>
  <c r="W131" i="25"/>
  <c r="V131" i="25"/>
  <c r="U131" i="25"/>
  <c r="X130" i="25"/>
  <c r="W130" i="25"/>
  <c r="V130" i="25"/>
  <c r="U130" i="25"/>
  <c r="X129" i="25"/>
  <c r="W129" i="25"/>
  <c r="V129" i="25"/>
  <c r="U129" i="25"/>
  <c r="X128" i="25"/>
  <c r="W128" i="25"/>
  <c r="V128" i="25"/>
  <c r="U128" i="25"/>
  <c r="X127" i="25"/>
  <c r="W127" i="25"/>
  <c r="V127" i="25"/>
  <c r="U127" i="25"/>
  <c r="X126" i="25"/>
  <c r="W126" i="25"/>
  <c r="V126" i="25"/>
  <c r="U126" i="25"/>
  <c r="X125" i="25"/>
  <c r="W125" i="25"/>
  <c r="V125" i="25"/>
  <c r="U125" i="25"/>
  <c r="X124" i="25"/>
  <c r="W124" i="25"/>
  <c r="V124" i="25"/>
  <c r="U124" i="25"/>
  <c r="X123" i="25"/>
  <c r="W123" i="25"/>
  <c r="V123" i="25"/>
  <c r="U123" i="25"/>
  <c r="X122" i="25"/>
  <c r="W122" i="25"/>
  <c r="V122" i="25"/>
  <c r="U122" i="25"/>
  <c r="X121" i="25"/>
  <c r="W121" i="25"/>
  <c r="V121" i="25"/>
  <c r="U121" i="25"/>
  <c r="X120" i="25"/>
  <c r="W120" i="25"/>
  <c r="V120" i="25"/>
  <c r="U120" i="25"/>
  <c r="X119" i="25"/>
  <c r="W119" i="25"/>
  <c r="V119" i="25"/>
  <c r="U119" i="25"/>
  <c r="X118" i="25"/>
  <c r="W118" i="25"/>
  <c r="V118" i="25"/>
  <c r="U118" i="25"/>
  <c r="X117" i="25"/>
  <c r="W117" i="25"/>
  <c r="V117" i="25"/>
  <c r="U117" i="25"/>
  <c r="X116" i="25"/>
  <c r="W116" i="25"/>
  <c r="V116" i="25"/>
  <c r="U116" i="25"/>
  <c r="X115" i="25"/>
  <c r="W115" i="25"/>
  <c r="V115" i="25"/>
  <c r="U115" i="25"/>
  <c r="X114" i="25"/>
  <c r="W114" i="25"/>
  <c r="V114" i="25"/>
  <c r="U114" i="25"/>
  <c r="X113" i="25"/>
  <c r="W113" i="25"/>
  <c r="V113" i="25"/>
  <c r="U113" i="25"/>
  <c r="X112" i="25"/>
  <c r="W112" i="25"/>
  <c r="V112" i="25"/>
  <c r="U112" i="25"/>
  <c r="X111" i="25"/>
  <c r="W111" i="25"/>
  <c r="V111" i="25"/>
  <c r="U111" i="25"/>
  <c r="X110" i="25"/>
  <c r="W110" i="25"/>
  <c r="V110" i="25"/>
  <c r="U110" i="25"/>
  <c r="X109" i="25"/>
  <c r="W109" i="25"/>
  <c r="V109" i="25"/>
  <c r="U109" i="25"/>
  <c r="X108" i="25"/>
  <c r="W108" i="25"/>
  <c r="V108" i="25"/>
  <c r="U108" i="25"/>
  <c r="X107" i="25"/>
  <c r="W107" i="25"/>
  <c r="V107" i="25"/>
  <c r="U107" i="25"/>
  <c r="X106" i="25"/>
  <c r="W106" i="25"/>
  <c r="V106" i="25"/>
  <c r="U106" i="25"/>
  <c r="X105" i="25"/>
  <c r="W105" i="25"/>
  <c r="V105" i="25"/>
  <c r="U105" i="25"/>
  <c r="X104" i="25"/>
  <c r="W104" i="25"/>
  <c r="V104" i="25"/>
  <c r="U104" i="25"/>
  <c r="X103" i="25"/>
  <c r="W103" i="25"/>
  <c r="V103" i="25"/>
  <c r="U103" i="25"/>
  <c r="X102" i="25"/>
  <c r="W102" i="25"/>
  <c r="V102" i="25"/>
  <c r="U102" i="25"/>
  <c r="X101" i="25"/>
  <c r="W101" i="25"/>
  <c r="V101" i="25"/>
  <c r="U101" i="25"/>
  <c r="X100" i="25"/>
  <c r="W100" i="25"/>
  <c r="V100" i="25"/>
  <c r="U100" i="25"/>
  <c r="X99" i="25"/>
  <c r="W99" i="25"/>
  <c r="V99" i="25"/>
  <c r="U99" i="25"/>
  <c r="X98" i="25"/>
  <c r="W98" i="25"/>
  <c r="V98" i="25"/>
  <c r="U98" i="25"/>
  <c r="X97" i="25"/>
  <c r="W97" i="25"/>
  <c r="V97" i="25"/>
  <c r="U97" i="25"/>
  <c r="X96" i="25"/>
  <c r="W96" i="25"/>
  <c r="V96" i="25"/>
  <c r="U96" i="25"/>
  <c r="X95" i="25"/>
  <c r="W95" i="25"/>
  <c r="V95" i="25"/>
  <c r="U95" i="25"/>
  <c r="X94" i="25"/>
  <c r="W94" i="25"/>
  <c r="V94" i="25"/>
  <c r="U94" i="25"/>
  <c r="X93" i="25"/>
  <c r="W93" i="25"/>
  <c r="V93" i="25"/>
  <c r="U93" i="25"/>
  <c r="X92" i="25"/>
  <c r="W92" i="25"/>
  <c r="V92" i="25"/>
  <c r="U92" i="25"/>
  <c r="X91" i="25"/>
  <c r="W91" i="25"/>
  <c r="V91" i="25"/>
  <c r="U91" i="25"/>
  <c r="X90" i="25"/>
  <c r="W90" i="25"/>
  <c r="V90" i="25"/>
  <c r="U90" i="25"/>
  <c r="X89" i="25"/>
  <c r="W89" i="25"/>
  <c r="V89" i="25"/>
  <c r="U89" i="25"/>
  <c r="X88" i="25"/>
  <c r="W88" i="25"/>
  <c r="V88" i="25"/>
  <c r="U88" i="25"/>
  <c r="X87" i="25"/>
  <c r="W87" i="25"/>
  <c r="V87" i="25"/>
  <c r="U87" i="25"/>
  <c r="X86" i="25"/>
  <c r="W86" i="25"/>
  <c r="V86" i="25"/>
  <c r="U86" i="25"/>
  <c r="X85" i="25"/>
  <c r="W85" i="25"/>
  <c r="V85" i="25"/>
  <c r="U85" i="25"/>
  <c r="X84" i="25"/>
  <c r="W84" i="25"/>
  <c r="V84" i="25"/>
  <c r="U84" i="25"/>
  <c r="X83" i="25"/>
  <c r="W83" i="25"/>
  <c r="V83" i="25"/>
  <c r="U83" i="25"/>
  <c r="X82" i="25"/>
  <c r="W82" i="25"/>
  <c r="V82" i="25"/>
  <c r="U82" i="25"/>
  <c r="X81" i="25"/>
  <c r="W81" i="25"/>
  <c r="V81" i="25"/>
  <c r="U81" i="25"/>
  <c r="X80" i="25"/>
  <c r="W80" i="25"/>
  <c r="V80" i="25"/>
  <c r="U80" i="25"/>
  <c r="X79" i="25"/>
  <c r="W79" i="25"/>
  <c r="V79" i="25"/>
  <c r="U79" i="25"/>
  <c r="X78" i="25"/>
  <c r="W78" i="25"/>
  <c r="V78" i="25"/>
  <c r="U78" i="25"/>
  <c r="X77" i="25"/>
  <c r="W77" i="25"/>
  <c r="V77" i="25"/>
  <c r="U77" i="25"/>
  <c r="X76" i="25"/>
  <c r="W76" i="25"/>
  <c r="V76" i="25"/>
  <c r="U76" i="25"/>
  <c r="X75" i="25"/>
  <c r="W75" i="25"/>
  <c r="V75" i="25"/>
  <c r="U75" i="25"/>
  <c r="X74" i="25"/>
  <c r="W74" i="25"/>
  <c r="V74" i="25"/>
  <c r="U74" i="25"/>
  <c r="X73" i="25"/>
  <c r="W73" i="25"/>
  <c r="V73" i="25"/>
  <c r="U73" i="25"/>
  <c r="X72" i="25"/>
  <c r="W72" i="25"/>
  <c r="V72" i="25"/>
  <c r="U72" i="25"/>
  <c r="X71" i="25"/>
  <c r="W71" i="25"/>
  <c r="V71" i="25"/>
  <c r="U71" i="25"/>
  <c r="X70" i="25"/>
  <c r="W70" i="25"/>
  <c r="V70" i="25"/>
  <c r="U70" i="25"/>
  <c r="X69" i="25"/>
  <c r="W69" i="25"/>
  <c r="V69" i="25"/>
  <c r="U69" i="25"/>
  <c r="X68" i="25"/>
  <c r="W68" i="25"/>
  <c r="V68" i="25"/>
  <c r="U68" i="25"/>
  <c r="X67" i="25"/>
  <c r="W67" i="25"/>
  <c r="V67" i="25"/>
  <c r="U67" i="25"/>
  <c r="X66" i="25"/>
  <c r="W66" i="25"/>
  <c r="V66" i="25"/>
  <c r="U66" i="25"/>
  <c r="X65" i="25"/>
  <c r="W65" i="25"/>
  <c r="V65" i="25"/>
  <c r="U65" i="25"/>
  <c r="X64" i="25"/>
  <c r="W64" i="25"/>
  <c r="V64" i="25"/>
  <c r="U64" i="25"/>
  <c r="X63" i="25"/>
  <c r="W63" i="25"/>
  <c r="V63" i="25"/>
  <c r="U63" i="25"/>
  <c r="X62" i="25"/>
  <c r="W62" i="25"/>
  <c r="V62" i="25"/>
  <c r="U62" i="25"/>
  <c r="X61" i="25"/>
  <c r="W61" i="25"/>
  <c r="V61" i="25"/>
  <c r="U61" i="25"/>
  <c r="X60" i="25"/>
  <c r="W60" i="25"/>
  <c r="V60" i="25"/>
  <c r="U60" i="25"/>
  <c r="X59" i="25"/>
  <c r="W59" i="25"/>
  <c r="V59" i="25"/>
  <c r="U59" i="25"/>
  <c r="X58" i="25"/>
  <c r="W58" i="25"/>
  <c r="V58" i="25"/>
  <c r="U58" i="25"/>
  <c r="X57" i="25"/>
  <c r="W57" i="25"/>
  <c r="V57" i="25"/>
  <c r="U57" i="25"/>
  <c r="X56" i="25"/>
  <c r="W56" i="25"/>
  <c r="V56" i="25"/>
  <c r="U56" i="25"/>
  <c r="X55" i="25"/>
  <c r="W55" i="25"/>
  <c r="V55" i="25"/>
  <c r="U55" i="25"/>
  <c r="X54" i="25"/>
  <c r="W54" i="25"/>
  <c r="V54" i="25"/>
  <c r="U54" i="25"/>
  <c r="X53" i="25"/>
  <c r="W53" i="25"/>
  <c r="V53" i="25"/>
  <c r="U53" i="25"/>
  <c r="X52" i="25"/>
  <c r="W52" i="25"/>
  <c r="V52" i="25"/>
  <c r="U52" i="25"/>
  <c r="X51" i="25"/>
  <c r="W51" i="25"/>
  <c r="V51" i="25"/>
  <c r="U51" i="25"/>
  <c r="X50" i="25"/>
  <c r="W50" i="25"/>
  <c r="V50" i="25"/>
  <c r="U50" i="25"/>
  <c r="X49" i="25"/>
  <c r="W49" i="25"/>
  <c r="V49" i="25"/>
  <c r="U49" i="25"/>
  <c r="X48" i="25"/>
  <c r="W48" i="25"/>
  <c r="V48" i="25"/>
  <c r="U48" i="25"/>
  <c r="X47" i="25"/>
  <c r="W47" i="25"/>
  <c r="V47" i="25"/>
  <c r="U47" i="25"/>
  <c r="X46" i="25"/>
  <c r="W46" i="25"/>
  <c r="V46" i="25"/>
  <c r="U46" i="25"/>
  <c r="X45" i="25"/>
  <c r="W45" i="25"/>
  <c r="V45" i="25"/>
  <c r="U45" i="25"/>
  <c r="X44" i="25"/>
  <c r="W44" i="25"/>
  <c r="V44" i="25"/>
  <c r="U44" i="25"/>
  <c r="X43" i="25"/>
  <c r="W43" i="25"/>
  <c r="V43" i="25"/>
  <c r="U43" i="25"/>
  <c r="X42" i="25"/>
  <c r="W42" i="25"/>
  <c r="V42" i="25"/>
  <c r="U42" i="25"/>
  <c r="X41" i="25"/>
  <c r="W41" i="25"/>
  <c r="V41" i="25"/>
  <c r="U41" i="25"/>
  <c r="X40" i="25"/>
  <c r="W40" i="25"/>
  <c r="V40" i="25"/>
  <c r="U40" i="25"/>
  <c r="X39" i="25"/>
  <c r="W39" i="25"/>
  <c r="V39" i="25"/>
  <c r="U39" i="25"/>
  <c r="X38" i="25"/>
  <c r="W38" i="25"/>
  <c r="V38" i="25"/>
  <c r="U38" i="25"/>
  <c r="X37" i="25"/>
  <c r="W37" i="25"/>
  <c r="V37" i="25"/>
  <c r="U37" i="25"/>
  <c r="X36" i="25"/>
  <c r="W36" i="25"/>
  <c r="V36" i="25"/>
  <c r="U36" i="25"/>
  <c r="X35" i="25"/>
  <c r="W35" i="25"/>
  <c r="V35" i="25"/>
  <c r="U35" i="25"/>
  <c r="X34" i="25"/>
  <c r="W34" i="25"/>
  <c r="V34" i="25"/>
  <c r="U34" i="25"/>
  <c r="X33" i="25"/>
  <c r="W33" i="25"/>
  <c r="V33" i="25"/>
  <c r="U33" i="25"/>
  <c r="X32" i="25"/>
  <c r="W32" i="25"/>
  <c r="V32" i="25"/>
  <c r="U32" i="25"/>
  <c r="X31" i="25"/>
  <c r="W31" i="25"/>
  <c r="V31" i="25"/>
  <c r="U31" i="25"/>
  <c r="X30" i="25"/>
  <c r="W30" i="25"/>
  <c r="V30" i="25"/>
  <c r="U30" i="25"/>
  <c r="X29" i="25"/>
  <c r="W29" i="25"/>
  <c r="V29" i="25"/>
  <c r="U29" i="25"/>
  <c r="X28" i="25"/>
  <c r="W28" i="25"/>
  <c r="V28" i="25"/>
  <c r="U28" i="25"/>
  <c r="X27" i="25"/>
  <c r="W27" i="25"/>
  <c r="V27" i="25"/>
  <c r="U27" i="25"/>
  <c r="X26" i="25"/>
  <c r="W26" i="25"/>
  <c r="V26" i="25"/>
  <c r="U26" i="25"/>
  <c r="X25" i="25"/>
  <c r="W25" i="25"/>
  <c r="V25" i="25"/>
  <c r="U25" i="25"/>
  <c r="X24" i="25"/>
  <c r="W24" i="25"/>
  <c r="V24" i="25"/>
  <c r="U24" i="25"/>
  <c r="X23" i="25"/>
  <c r="W23" i="25"/>
  <c r="V23" i="25"/>
  <c r="U23" i="25"/>
  <c r="X22" i="25"/>
  <c r="W22" i="25"/>
  <c r="V22" i="25"/>
  <c r="U22" i="25"/>
  <c r="X21" i="25"/>
  <c r="W21" i="25"/>
  <c r="V21" i="25"/>
  <c r="U21" i="25"/>
  <c r="X20" i="25"/>
  <c r="W20" i="25"/>
  <c r="V20" i="25"/>
  <c r="U20" i="25"/>
  <c r="X19" i="25"/>
  <c r="W19" i="25"/>
  <c r="V19" i="25"/>
  <c r="U19" i="25"/>
  <c r="X18" i="25"/>
  <c r="W18" i="25"/>
  <c r="V18" i="25"/>
  <c r="U18" i="25"/>
  <c r="X17" i="25"/>
  <c r="W17" i="25"/>
  <c r="V17" i="25"/>
  <c r="U17" i="25"/>
  <c r="X16" i="25"/>
  <c r="W16" i="25"/>
  <c r="V16" i="25"/>
  <c r="U16" i="25"/>
  <c r="X15" i="25"/>
  <c r="W15" i="25"/>
  <c r="V15" i="25"/>
  <c r="U15" i="25"/>
  <c r="X14" i="25"/>
  <c r="W14" i="25"/>
  <c r="V14" i="25"/>
  <c r="U14" i="25"/>
  <c r="X13" i="25"/>
  <c r="W13" i="25"/>
  <c r="V13" i="25"/>
  <c r="U13" i="25"/>
  <c r="X12" i="25"/>
  <c r="W12" i="25"/>
  <c r="V12" i="25"/>
  <c r="U12" i="25"/>
  <c r="X11" i="25"/>
  <c r="W11" i="25"/>
  <c r="V11" i="25"/>
  <c r="U11" i="25"/>
  <c r="X10" i="25"/>
  <c r="W10" i="25"/>
  <c r="V10" i="25"/>
  <c r="U10" i="25"/>
  <c r="X9" i="25"/>
  <c r="W9" i="25"/>
  <c r="V9" i="25"/>
  <c r="U9" i="25"/>
  <c r="X8" i="25"/>
  <c r="W8" i="25"/>
  <c r="V8" i="25"/>
  <c r="U8" i="25"/>
  <c r="X7" i="25"/>
  <c r="W7" i="25"/>
  <c r="V7" i="25"/>
  <c r="U7" i="25"/>
  <c r="X6" i="25"/>
  <c r="W6" i="25"/>
  <c r="V6" i="25"/>
  <c r="U6" i="25"/>
  <c r="X5" i="25"/>
  <c r="W5" i="25"/>
  <c r="V5" i="25"/>
  <c r="U5" i="25"/>
  <c r="A2"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Zsombor Szopos</author>
    <author>Andrei Negrea</author>
  </authors>
  <commentList>
    <comment ref="Z1" authorId="0" shapeId="0" xr:uid="{00000000-0006-0000-0400-000001000000}">
      <text>
        <r>
          <rPr>
            <b/>
            <sz val="9"/>
            <color indexed="81"/>
            <rFont val="Tahoma"/>
            <family val="2"/>
            <charset val="238"/>
          </rPr>
          <t>Zsombor Szopos:</t>
        </r>
        <r>
          <rPr>
            <sz val="9"/>
            <color indexed="81"/>
            <rFont val="Tahoma"/>
            <family val="2"/>
            <charset val="238"/>
          </rPr>
          <t xml:space="preserve">
Inhibition criteria
</t>
        </r>
      </text>
    </comment>
    <comment ref="AH2" authorId="0" shapeId="0" xr:uid="{00000000-0006-0000-0400-000002000000}">
      <text>
        <r>
          <rPr>
            <b/>
            <sz val="9"/>
            <color indexed="81"/>
            <rFont val="Tahoma"/>
            <family val="2"/>
            <charset val="238"/>
          </rPr>
          <t>Zsombor Szopos:</t>
        </r>
        <r>
          <rPr>
            <sz val="9"/>
            <color indexed="81"/>
            <rFont val="Tahoma"/>
            <family val="2"/>
            <charset val="238"/>
          </rPr>
          <t xml:space="preserve">
Pre-Drive check</t>
        </r>
      </text>
    </comment>
    <comment ref="B5" authorId="1" shapeId="0" xr:uid="{00000000-0006-0000-0400-000003000000}">
      <text>
        <r>
          <rPr>
            <b/>
            <sz val="12"/>
            <color indexed="81"/>
            <rFont val="Tahoma"/>
            <family val="2"/>
            <charset val="238"/>
          </rPr>
          <t>Andrei Negrea:</t>
        </r>
        <r>
          <rPr>
            <sz val="12"/>
            <color indexed="81"/>
            <rFont val="Tahoma"/>
            <family val="2"/>
            <charset val="238"/>
          </rPr>
          <t xml:space="preserve">
The qualification/de-qualfication time is handled by the GPO module calibration.
GPO is using a different API to report faults in which the weight is given as input</t>
        </r>
      </text>
    </comment>
    <comment ref="BF5" authorId="0" shapeId="0" xr:uid="{00000000-0006-0000-0400-000004000000}">
      <text>
        <r>
          <rPr>
            <b/>
            <sz val="9"/>
            <color indexed="81"/>
            <rFont val="Tahoma"/>
            <family val="2"/>
            <charset val="238"/>
          </rPr>
          <t>Zsombor Szopos:</t>
        </r>
        <r>
          <rPr>
            <sz val="9"/>
            <color indexed="81"/>
            <rFont val="Tahoma"/>
            <family val="2"/>
            <charset val="238"/>
          </rPr>
          <t xml:space="preserve">
Rte_IRead_Pacos_MainFunction_OpsSysStEnc_OpsSysStEnc.
If OpsSysStEncAlv1_PreDriveCheck
OpsSysStEncAlv1_Drive
OpsSysStEncAlv1_Crash
OpsSysStEncAlv1_Scrap</t>
        </r>
      </text>
    </comment>
  </commentList>
</comments>
</file>

<file path=xl/sharedStrings.xml><?xml version="1.0" encoding="utf-8"?>
<sst xmlns="http://schemas.openxmlformats.org/spreadsheetml/2006/main" count="10658" uniqueCount="2353">
  <si>
    <r>
      <t xml:space="preserve">Any text in </t>
    </r>
    <r>
      <rPr>
        <b/>
        <sz val="11"/>
        <color rgb="FF00B050"/>
        <rFont val="Arial"/>
        <family val="2"/>
      </rPr>
      <t xml:space="preserve">GREEN </t>
    </r>
    <r>
      <rPr>
        <sz val="11"/>
        <color theme="1"/>
        <rFont val="Arial"/>
        <family val="2"/>
      </rPr>
      <t>on all following tabs must be updated by the user.</t>
    </r>
  </si>
  <si>
    <t>Title Tab</t>
  </si>
  <si>
    <t>This tab is used as a title page for the SVTS.  This will include the software function being tested, as well as authors, peer reviewers, and users of the document</t>
  </si>
  <si>
    <t>This tab will be updated for software releases in which this document is used to included software version, dates, location the function is tested, and associated IM #s</t>
  </si>
  <si>
    <t>DO NOT DELETE OR MOVE THIS TAB</t>
  </si>
  <si>
    <t>Table Of Contents Tab</t>
  </si>
  <si>
    <t>This tab is automatically generated with macros enabled in this workbook.  The user should NEVER manually update this tab.</t>
  </si>
  <si>
    <t>Revision History Tab</t>
  </si>
  <si>
    <t>This tab is used to track all revisions to this document.  The revision number will be controlled in MKS</t>
  </si>
  <si>
    <t>General Information Tab</t>
  </si>
  <si>
    <t>The General Information Tab is used to describe the purpose and scope of the document as well as list reference documents (customer or internal specifications) and define terminology</t>
  </si>
  <si>
    <t>Test Environment Tab</t>
  </si>
  <si>
    <t xml:space="preserve">The Test Environment Tab should list all tools needed for testing.  </t>
  </si>
  <si>
    <t>It should also document any necessary hardware and software as well as a description on how to set up the tools</t>
  </si>
  <si>
    <t>Test Procedure Sheets</t>
  </si>
  <si>
    <t xml:space="preserve">This sheet is intended to be used as a Table that contains links to all following tabs containing test cases.  </t>
  </si>
  <si>
    <t>It is not necessary to fill this tab out for test procedures that use only one page of test cases, but is useful in Test Specifications that contain multiple tabs of test cases (i.e., EDR)</t>
  </si>
  <si>
    <t>Test Cases</t>
  </si>
  <si>
    <t>Test cases must start on tab 8 of this workbook.  The macro that generates the Table Of Contents will use all test cases from tab 8  to the end.  The user can add as many tabs as necessary for test cases.</t>
  </si>
  <si>
    <t>Title</t>
  </si>
  <si>
    <r>
      <t>The title of each tab</t>
    </r>
    <r>
      <rPr>
        <sz val="11"/>
        <color rgb="FFFF0000"/>
        <rFont val="Arial"/>
        <family val="2"/>
      </rPr>
      <t xml:space="preserve"> MUST</t>
    </r>
    <r>
      <rPr>
        <sz val="11"/>
        <color theme="1"/>
        <rFont val="Arial"/>
        <family val="2"/>
      </rPr>
      <t xml:space="preserve"> go in cell B1.</t>
    </r>
  </si>
  <si>
    <t>The title should describe the test cases contained on that tab (Example: EDR - Loops Deployed)</t>
  </si>
  <si>
    <t>Test Identification</t>
  </si>
  <si>
    <t>Test Objective</t>
  </si>
  <si>
    <t>Test Prerequisites</t>
  </si>
  <si>
    <t>Requirement Reference</t>
  </si>
  <si>
    <r>
      <t xml:space="preserve">Test Cases </t>
    </r>
    <r>
      <rPr>
        <sz val="11"/>
        <color rgb="FFFF0000"/>
        <rFont val="Arial"/>
        <family val="2"/>
      </rPr>
      <t>MUST</t>
    </r>
    <r>
      <rPr>
        <sz val="11"/>
        <color theme="1"/>
        <rFont val="Arial"/>
        <family val="2"/>
      </rPr>
      <t xml:space="preserve"> start on row 9 of each tab</t>
    </r>
  </si>
  <si>
    <t>For each test case- the first row of the test case shall document the Test case number, Test Case name, and Link to Specification.  For ease of use, I have highlighted the first row of each test case in Blue (see tab TestCasesTab1)</t>
  </si>
  <si>
    <t>If the test case links to multiple documents (i.e., Customer Specification and UDS Spec), Column K can be titled Link to RESS 8.XX, and a column L  can be inserted for Link to UDS Spec</t>
  </si>
  <si>
    <t>Currently there is support to link up to 10 documents (using columns K-T), but the names should be kept common by all people creating test specs for a project. (Example, the column should not be titled Link to UDS Spec in one SVTS but called LINK_To_UDS_Specification in a different SVTS.) 
These columns need to be IDENTICAL between tabs in a given SVTS
Example: if test cases Tab1 uses Link to SpecXXX in column K and Link to Spec YYY in column :, but test cases on tab 2 only use link to Spec YYY, Column K should still be titled Link to Spec XXX and Left blank, and column L should be titled Link to Spec YYY with links filled in.</t>
  </si>
  <si>
    <t>Each additional row for a test case is used for additional information, such as description (test steps), acceptance criteria, measured value, pass/fail, comments, and requirement reference.</t>
  </si>
  <si>
    <r>
      <rPr>
        <sz val="11"/>
        <color rgb="FFFF0000"/>
        <rFont val="Arial"/>
        <family val="2"/>
      </rPr>
      <t xml:space="preserve">DO NOT </t>
    </r>
    <r>
      <rPr>
        <sz val="11"/>
        <color theme="1"/>
        <rFont val="Arial"/>
        <family val="2"/>
      </rPr>
      <t>rearrange the columns in the Test Cases Tabs</t>
    </r>
  </si>
  <si>
    <t>Test Cases tabs can be named anything that the user decides</t>
  </si>
  <si>
    <r>
      <t>Test Case tabs can be in any order when the SVTS is in work, however once the document has been imported in to DOORS for the first time,</t>
    </r>
    <r>
      <rPr>
        <sz val="11"/>
        <color rgb="FFFF0000"/>
        <rFont val="Arial"/>
        <family val="2"/>
      </rPr>
      <t xml:space="preserve"> DO NOT </t>
    </r>
    <r>
      <rPr>
        <sz val="11"/>
        <color theme="1"/>
        <rFont val="Arial"/>
        <family val="2"/>
      </rPr>
      <t>rearrange the test case tabs.  New tabs should be inserted at the end.</t>
    </r>
  </si>
  <si>
    <t>The Table of Contents Macro will use column A to define which lines are new test cases.  If there is a number in columm A (interger or decimal, the macro looks for any data in column A), it will generate a row in the table of contents, copying the test #, test case name,  and any links in the Link To Columns</t>
  </si>
  <si>
    <r>
      <t xml:space="preserve">If the user wishes to have a column for temporary comments for spec development and reviews, this column must be </t>
    </r>
    <r>
      <rPr>
        <sz val="11"/>
        <color rgb="FFFF0000"/>
        <rFont val="Arial"/>
        <family val="2"/>
      </rPr>
      <t>AFTER</t>
    </r>
    <r>
      <rPr>
        <sz val="11"/>
        <color theme="1"/>
        <rFont val="Arial"/>
        <family val="2"/>
      </rPr>
      <t xml:space="preserve"> the Link to Columns, and the heading for this should be in Row 6 (see TestCasesTab1).  This column can then be deleted or hidden for initial SVTS release</t>
    </r>
  </si>
  <si>
    <t>Test Case numbering:</t>
  </si>
  <si>
    <t>Test cases shall start with number 1 and increment by whole numbers.  For any subsection of Test case 1, use one Decimal place (Test Case 1.1, 1.2) and continue adding one decimal place for each additional subheadings (1.1.1, 1.1.2, 1.1.3, 1.1.3.1, 1.1.3.2, etc).  (See TestCasesTab1 for an example)</t>
  </si>
  <si>
    <r>
      <rPr>
        <sz val="11"/>
        <color rgb="FFFF0000"/>
        <rFont val="Arial"/>
        <family val="2"/>
      </rPr>
      <t>IMPORTANT:</t>
    </r>
    <r>
      <rPr>
        <sz val="11"/>
        <color theme="1"/>
        <rFont val="Arial"/>
        <family val="2"/>
      </rPr>
      <t xml:space="preserve"> After the first time the Table Of contents is imported in to DOORS,  to add a test case, insert a line where is needs to be, but DO NOT copy and paste a line already containing a test case.  Columns I and J are hidden, but contain the DOORS ID of the test case, and if these columns are already filled in when adding a new test case, DOORS will not update properly.  Also, when adding test cases, use this workbook and DO NOT update test cases directly in DOORS. </t>
    </r>
  </si>
  <si>
    <t xml:space="preserve">Please feel free to contact Kathryn Sadowski with any questions or suggestions on how to improve this template: </t>
  </si>
  <si>
    <t>_Level</t>
  </si>
  <si>
    <t>Object Text</t>
  </si>
  <si>
    <t>_TestScriptName</t>
  </si>
  <si>
    <t>CaseTrackerID in CB</t>
  </si>
  <si>
    <t>CaseFolderID in CB</t>
  </si>
  <si>
    <t>Release in CB</t>
  </si>
  <si>
    <t xml:space="preserve">Tester: </t>
    <phoneticPr fontId="3" type="noConversion"/>
  </si>
  <si>
    <t xml:space="preserve">Software Version: </t>
    <phoneticPr fontId="3" type="noConversion"/>
  </si>
  <si>
    <t xml:space="preserve">Test cases verified: </t>
  </si>
  <si>
    <t xml:space="preserve">Location: </t>
  </si>
  <si>
    <t>CHT</t>
    <phoneticPr fontId="3" type="noConversion"/>
  </si>
  <si>
    <t>Verification Start Date:</t>
    <phoneticPr fontId="3" type="noConversion"/>
  </si>
  <si>
    <t>-</t>
    <phoneticPr fontId="3" type="noConversion"/>
  </si>
  <si>
    <t>Verification End Date:</t>
  </si>
  <si>
    <t xml:space="preserve">IM no.: </t>
    <phoneticPr fontId="3" type="noConversion"/>
  </si>
  <si>
    <t>Project Number and Name:</t>
    <phoneticPr fontId="3" type="noConversion"/>
  </si>
  <si>
    <t>Document State:</t>
  </si>
  <si>
    <t>Date Of Release:</t>
  </si>
  <si>
    <t>Document ID:</t>
  </si>
  <si>
    <t>Document Title:</t>
    <phoneticPr fontId="3" type="noConversion"/>
  </si>
  <si>
    <t>Global Template:</t>
    <phoneticPr fontId="3" type="noConversion"/>
  </si>
  <si>
    <t>SW05TEM008_Software_Verification_Tests_Specification.xlsm</t>
    <phoneticPr fontId="3" type="noConversion"/>
  </si>
  <si>
    <t>Update Template:</t>
    <phoneticPr fontId="3" type="noConversion"/>
  </si>
  <si>
    <t>Revision:</t>
  </si>
  <si>
    <t>Version:</t>
    <phoneticPr fontId="3" type="noConversion"/>
  </si>
  <si>
    <t>Author</t>
  </si>
  <si>
    <t xml:space="preserve">Review </t>
  </si>
  <si>
    <t>Approval</t>
  </si>
  <si>
    <t>Software Verification Engineer</t>
  </si>
  <si>
    <t>Software Verification Team</t>
    <phoneticPr fontId="3" type="noConversion"/>
  </si>
  <si>
    <t>Software Verification Leader</t>
  </si>
  <si>
    <t>Software Team</t>
    <phoneticPr fontId="3" type="noConversion"/>
  </si>
  <si>
    <t>System Team</t>
    <phoneticPr fontId="3" type="noConversion"/>
  </si>
  <si>
    <t>Executive Summary</t>
    <phoneticPr fontId="3" type="noConversion"/>
  </si>
  <si>
    <t>Serial</t>
    <phoneticPr fontId="29" type="noConversion"/>
  </si>
  <si>
    <t>ARIA Type</t>
    <phoneticPr fontId="29" type="noConversion"/>
  </si>
  <si>
    <t>System HW Name</t>
    <phoneticPr fontId="29" type="noConversion"/>
  </si>
  <si>
    <t>System HW Type</t>
    <phoneticPr fontId="29" type="noConversion"/>
  </si>
  <si>
    <t>HW_Type</t>
    <phoneticPr fontId="29" type="noConversion"/>
  </si>
  <si>
    <t>ARiA HW Name</t>
    <phoneticPr fontId="29" type="noConversion"/>
  </si>
  <si>
    <t>FaultIndex</t>
    <phoneticPr fontId="29" type="noConversion"/>
  </si>
  <si>
    <t>Config</t>
    <phoneticPr fontId="29" type="noConversion"/>
  </si>
  <si>
    <t>StopType</t>
    <phoneticPr fontId="29" type="noConversion"/>
  </si>
  <si>
    <t>HW Status</t>
    <phoneticPr fontId="29" type="noConversion"/>
  </si>
  <si>
    <t>ARiA HW Status</t>
    <phoneticPr fontId="29" type="noConversion"/>
  </si>
  <si>
    <t>Fault Infor</t>
    <phoneticPr fontId="29" type="noConversion"/>
  </si>
  <si>
    <t>LOOP</t>
  </si>
  <si>
    <t>Dr Side AB</t>
  </si>
  <si>
    <t>LOOP</t>
    <phoneticPr fontId="29" type="noConversion"/>
  </si>
  <si>
    <t>LOOP1</t>
  </si>
  <si>
    <t>00</t>
    <phoneticPr fontId="29" type="noConversion"/>
  </si>
  <si>
    <t>Yes</t>
  </si>
  <si>
    <t>LOOP Status</t>
    <phoneticPr fontId="29" type="noConversion"/>
  </si>
  <si>
    <t>ARiA Status</t>
    <phoneticPr fontId="29" type="noConversion"/>
  </si>
  <si>
    <t>Document type</t>
    <phoneticPr fontId="3" type="noConversion"/>
  </si>
  <si>
    <t>Meeting Room</t>
    <phoneticPr fontId="3" type="noConversion"/>
  </si>
  <si>
    <t>SW Engineer</t>
    <phoneticPr fontId="3" type="noConversion"/>
  </si>
  <si>
    <t>SWV Engineer</t>
    <phoneticPr fontId="3" type="noConversion"/>
  </si>
  <si>
    <t>OEM List</t>
    <phoneticPr fontId="3" type="noConversion"/>
  </si>
  <si>
    <t>Project List</t>
    <phoneticPr fontId="3" type="noConversion"/>
  </si>
  <si>
    <t>Function List:</t>
    <phoneticPr fontId="3" type="noConversion"/>
  </si>
  <si>
    <t xml:space="preserve">Comments </t>
    <phoneticPr fontId="3" type="noConversion"/>
  </si>
  <si>
    <t>Test Specification</t>
  </si>
  <si>
    <t>Dr Front AB</t>
  </si>
  <si>
    <t>LOOP2</t>
  </si>
  <si>
    <t>01</t>
    <phoneticPr fontId="29" type="noConversion"/>
  </si>
  <si>
    <t>Normal</t>
    <phoneticPr fontId="29" type="noConversion"/>
  </si>
  <si>
    <t>INHERENT</t>
    <phoneticPr fontId="29" type="noConversion"/>
  </si>
  <si>
    <t>2R</t>
    <phoneticPr fontId="29" type="noConversion"/>
  </si>
  <si>
    <t>Test Specification</t>
    <phoneticPr fontId="3" type="noConversion"/>
  </si>
  <si>
    <t>ACE-Room Century Park</t>
    <phoneticPr fontId="3" type="noConversion"/>
  </si>
  <si>
    <t>SC2_1S</t>
    <phoneticPr fontId="3" type="noConversion"/>
  </si>
  <si>
    <t>FlexRayCommunication</t>
    <phoneticPr fontId="3" type="noConversion"/>
  </si>
  <si>
    <t>Pa Side AB</t>
  </si>
  <si>
    <t>LOOP3</t>
  </si>
  <si>
    <t>02</t>
    <phoneticPr fontId="29" type="noConversion"/>
  </si>
  <si>
    <t>Test Result</t>
    <phoneticPr fontId="3" type="noConversion"/>
  </si>
  <si>
    <t>ACE-Room Tian Zi Fang</t>
    <phoneticPr fontId="3" type="noConversion"/>
  </si>
  <si>
    <t>Zongping Li</t>
    <phoneticPr fontId="3" type="noConversion"/>
  </si>
  <si>
    <t>Chery</t>
    <phoneticPr fontId="3" type="noConversion"/>
  </si>
  <si>
    <t>FE5DB7DA</t>
    <phoneticPr fontId="3" type="noConversion"/>
  </si>
  <si>
    <t>PreCrash</t>
    <phoneticPr fontId="3" type="noConversion"/>
  </si>
  <si>
    <t>Pa Front AB</t>
  </si>
  <si>
    <t>LOOP4</t>
  </si>
  <si>
    <t>03</t>
    <phoneticPr fontId="29" type="noConversion"/>
  </si>
  <si>
    <t>LOOP Fault</t>
    <phoneticPr fontId="29" type="noConversion"/>
  </si>
  <si>
    <t>Fault Pre</t>
    <phoneticPr fontId="29" type="noConversion"/>
  </si>
  <si>
    <t>ACE-Room zhongshan park</t>
    <phoneticPr fontId="3" type="noConversion"/>
  </si>
  <si>
    <t>Hongguo Wang</t>
    <phoneticPr fontId="3" type="noConversion"/>
  </si>
  <si>
    <t>DFYL</t>
    <phoneticPr fontId="3" type="noConversion"/>
  </si>
  <si>
    <t>Bootloader</t>
    <phoneticPr fontId="3" type="noConversion"/>
  </si>
  <si>
    <t>Dr PT #1</t>
  </si>
  <si>
    <t>LOOP5</t>
  </si>
  <si>
    <t>04</t>
    <phoneticPr fontId="29" type="noConversion"/>
  </si>
  <si>
    <t>CrossConnected</t>
    <phoneticPr fontId="29" type="noConversion"/>
  </si>
  <si>
    <t>CROSS_CONNECTED</t>
    <phoneticPr fontId="29" type="noConversion"/>
  </si>
  <si>
    <t>LOOPSMGR_F_LOP_CROSS_CONNECT</t>
  </si>
  <si>
    <t>Claus Chen</t>
    <phoneticPr fontId="29" type="noConversion"/>
  </si>
  <si>
    <t>Geely</t>
    <phoneticPr fontId="3" type="noConversion"/>
  </si>
  <si>
    <t>FlexRayDiagnostic</t>
    <phoneticPr fontId="3" type="noConversion"/>
  </si>
  <si>
    <t>Function List</t>
    <phoneticPr fontId="3" type="noConversion"/>
  </si>
  <si>
    <t>Dr Curtain AB</t>
  </si>
  <si>
    <t>LOOP6</t>
  </si>
  <si>
    <t>05</t>
    <phoneticPr fontId="29" type="noConversion"/>
  </si>
  <si>
    <t>Open</t>
  </si>
  <si>
    <t>OPEN</t>
  </si>
  <si>
    <t>LOOPSMGR_F_LOP_OPEN</t>
  </si>
  <si>
    <t>Ganesh Eswaran</t>
    <phoneticPr fontId="3" type="noConversion"/>
  </si>
  <si>
    <t>Milly Du</t>
    <phoneticPr fontId="3" type="noConversion"/>
  </si>
  <si>
    <t>Haima</t>
    <phoneticPr fontId="3" type="noConversion"/>
  </si>
  <si>
    <t>IMUCalibration</t>
    <phoneticPr fontId="3" type="noConversion"/>
  </si>
  <si>
    <t>SW Version</t>
    <phoneticPr fontId="29" type="noConversion"/>
  </si>
  <si>
    <t>Pa Curtain AB</t>
  </si>
  <si>
    <t>LOOP7</t>
  </si>
  <si>
    <t>06</t>
    <phoneticPr fontId="29" type="noConversion"/>
  </si>
  <si>
    <t>High-Res</t>
  </si>
  <si>
    <t>HRES_FAULT</t>
  </si>
  <si>
    <t>LOOPSMGR_F_LOP_HIGH_RES</t>
  </si>
  <si>
    <t>shilei Fang</t>
    <phoneticPr fontId="29" type="noConversion"/>
  </si>
  <si>
    <t>Kangce Lv</t>
    <phoneticPr fontId="3" type="noConversion"/>
  </si>
  <si>
    <t>SGMW</t>
    <phoneticPr fontId="3" type="noConversion"/>
  </si>
  <si>
    <t>OWS</t>
    <phoneticPr fontId="3" type="noConversion"/>
  </si>
  <si>
    <t>Pa PT #1</t>
  </si>
  <si>
    <t>LOOP8</t>
  </si>
  <si>
    <t>07</t>
    <phoneticPr fontId="29" type="noConversion"/>
  </si>
  <si>
    <t>Low-Res</t>
  </si>
  <si>
    <t>LRES_FAULT</t>
  </si>
  <si>
    <t>LOOPSMGR_F_LOP_LOW_RES</t>
  </si>
  <si>
    <t>Yukun Gao</t>
    <phoneticPr fontId="29" type="noConversion"/>
  </si>
  <si>
    <t>Ivy Chen</t>
    <phoneticPr fontId="29" type="noConversion"/>
  </si>
  <si>
    <t>SGM</t>
  </si>
  <si>
    <t>LINCommunication</t>
    <phoneticPr fontId="3" type="noConversion"/>
  </si>
  <si>
    <t>Software Team</t>
  </si>
  <si>
    <t>Rear Dr PT</t>
  </si>
  <si>
    <t>LOOP9</t>
  </si>
  <si>
    <t>08</t>
    <phoneticPr fontId="29" type="noConversion"/>
  </si>
  <si>
    <t>Short To Plus</t>
  </si>
  <si>
    <t>BUSS_HI_ON</t>
  </si>
  <si>
    <t>LOOPSMGR_F_LOP_SHT_TO_PLUS</t>
  </si>
  <si>
    <t>Oleander Chen</t>
    <phoneticPr fontId="29" type="noConversion"/>
  </si>
  <si>
    <t>Reese Zhao</t>
    <phoneticPr fontId="29" type="noConversion"/>
  </si>
  <si>
    <t>DFL</t>
  </si>
  <si>
    <t>VMM</t>
    <phoneticPr fontId="3" type="noConversion"/>
  </si>
  <si>
    <t>System Team</t>
  </si>
  <si>
    <t>John Zhu</t>
    <phoneticPr fontId="29" type="noConversion"/>
  </si>
  <si>
    <t>Rear Pa PT</t>
  </si>
  <si>
    <t>LOOP10</t>
  </si>
  <si>
    <t>09</t>
    <phoneticPr fontId="29" type="noConversion"/>
  </si>
  <si>
    <t>Short To Ground</t>
  </si>
  <si>
    <t>BUSS_Lo_ON</t>
  </si>
  <si>
    <t>LOOPSMGR_F_LOP_SHT_TO_GND</t>
  </si>
  <si>
    <t>mohan</t>
    <phoneticPr fontId="29" type="noConversion"/>
  </si>
  <si>
    <t>Spring Mu</t>
    <phoneticPr fontId="29" type="noConversion"/>
  </si>
  <si>
    <t>Nissan</t>
  </si>
  <si>
    <t>Dr Front PT 2#</t>
  </si>
  <si>
    <t>LOOP11</t>
  </si>
  <si>
    <t>No</t>
  </si>
  <si>
    <t>Jeannie Shao</t>
    <phoneticPr fontId="29" type="noConversion"/>
  </si>
  <si>
    <t>Platform</t>
  </si>
  <si>
    <t>Lamp</t>
    <phoneticPr fontId="3" type="noConversion"/>
  </si>
  <si>
    <t>Pa Front PT 2#</t>
  </si>
  <si>
    <t>LOOP12</t>
  </si>
  <si>
    <t>RSU Status</t>
    <phoneticPr fontId="29" type="noConversion"/>
  </si>
  <si>
    <t>Eunice Li</t>
    <phoneticPr fontId="29" type="noConversion"/>
  </si>
  <si>
    <t>Byrarapu Deepak</t>
    <phoneticPr fontId="29" type="noConversion"/>
  </si>
  <si>
    <t>Scrap</t>
    <phoneticPr fontId="3" type="noConversion"/>
  </si>
  <si>
    <t>Software V&amp;V Lead</t>
    <phoneticPr fontId="29" type="noConversion"/>
  </si>
  <si>
    <t>RSU</t>
  </si>
  <si>
    <t>Left Frontal Restraints Sensor</t>
    <phoneticPr fontId="29" type="noConversion"/>
  </si>
  <si>
    <t>RSU</t>
    <phoneticPr fontId="29" type="noConversion"/>
  </si>
  <si>
    <t>Bonnie Guo</t>
    <phoneticPr fontId="29" type="noConversion"/>
  </si>
  <si>
    <t>Chen Li</t>
    <phoneticPr fontId="29" type="noConversion"/>
  </si>
  <si>
    <t>WarningLamp</t>
    <phoneticPr fontId="3" type="noConversion"/>
  </si>
  <si>
    <t>Software Verification Team</t>
    <phoneticPr fontId="29" type="noConversion"/>
  </si>
  <si>
    <t>B-pillar Right Side Restraints Sensor</t>
    <phoneticPr fontId="29" type="noConversion"/>
  </si>
  <si>
    <t>willian sean</t>
    <phoneticPr fontId="29" type="noConversion"/>
  </si>
  <si>
    <t>Victor Yang</t>
    <phoneticPr fontId="29" type="noConversion"/>
  </si>
  <si>
    <t>CarConfig</t>
    <phoneticPr fontId="29" type="noConversion"/>
  </si>
  <si>
    <t>File Name</t>
    <phoneticPr fontId="3" type="noConversion"/>
  </si>
  <si>
    <t>Right Frontal Restraints Sensor</t>
  </si>
  <si>
    <t>RSU Fault</t>
    <phoneticPr fontId="29" type="noConversion"/>
  </si>
  <si>
    <t>Chunyan Qiu</t>
    <phoneticPr fontId="29" type="noConversion"/>
  </si>
  <si>
    <t>Ravikant Kumar</t>
    <phoneticPr fontId="29" type="noConversion"/>
  </si>
  <si>
    <t>LoopManagement</t>
    <phoneticPr fontId="29" type="noConversion"/>
  </si>
  <si>
    <t xml:space="preserve">B-pillar Left Side Restraints Sensor </t>
  </si>
  <si>
    <t>Open</t>
    <phoneticPr fontId="29" type="noConversion"/>
  </si>
  <si>
    <t>OPEN</t>
    <phoneticPr fontId="29" type="noConversion"/>
  </si>
  <si>
    <t>RSUMGR_F_RSU_SAT_OPEN</t>
  </si>
  <si>
    <t>meijiao huang</t>
    <phoneticPr fontId="29" type="noConversion"/>
  </si>
  <si>
    <t>Shaloc Zhang</t>
    <phoneticPr fontId="29" type="noConversion"/>
  </si>
  <si>
    <t>First Test sheet number</t>
    <phoneticPr fontId="29" type="noConversion"/>
  </si>
  <si>
    <t xml:space="preserve">Left Side Restraints Pressure Sensor </t>
  </si>
  <si>
    <t>Short Battery fault</t>
  </si>
  <si>
    <t>RSUMGR_F_RSU_SAT_SHT_BAT</t>
  </si>
  <si>
    <t>Xu Liu</t>
    <phoneticPr fontId="29" type="noConversion"/>
  </si>
  <si>
    <t>ITO</t>
    <phoneticPr fontId="29" type="noConversion"/>
  </si>
  <si>
    <r>
      <t>Sheet</t>
    </r>
    <r>
      <rPr>
        <b/>
        <sz val="10"/>
        <color theme="1"/>
        <rFont val="微软雅黑"/>
        <family val="2"/>
        <charset val="134"/>
      </rPr>
      <t xml:space="preserve"> </t>
    </r>
    <r>
      <rPr>
        <b/>
        <sz val="10"/>
        <color theme="1"/>
        <rFont val="Arial"/>
        <family val="2"/>
      </rPr>
      <t>Automatic switch(Yes/No)</t>
    </r>
    <phoneticPr fontId="29" type="noConversion"/>
  </si>
  <si>
    <t>Test Procedure Sheets</t>
    <phoneticPr fontId="29" type="noConversion"/>
  </si>
  <si>
    <t>Right Side Restraints Pressure Sensor</t>
    <phoneticPr fontId="29" type="noConversion"/>
  </si>
  <si>
    <t>Short Ground Fault</t>
  </si>
  <si>
    <t>RSUMGR_F_RSU_SAT_SHT_GND</t>
  </si>
  <si>
    <t>CANDiagnostic</t>
    <phoneticPr fontId="29" type="noConversion"/>
  </si>
  <si>
    <t>Sheet Automatic switch(Yes/No)</t>
    <phoneticPr fontId="29" type="noConversion"/>
  </si>
  <si>
    <t>ModuleName</t>
    <phoneticPr fontId="29" type="noConversion"/>
  </si>
  <si>
    <t>LAMP</t>
  </si>
  <si>
    <t>PADI HW Lamp</t>
  </si>
  <si>
    <t>LAMP</t>
    <phoneticPr fontId="29" type="noConversion"/>
  </si>
  <si>
    <t>DCS</t>
    <phoneticPr fontId="29" type="noConversion"/>
  </si>
  <si>
    <t>Warning Lamp</t>
  </si>
  <si>
    <t>HW AWL</t>
  </si>
  <si>
    <t>LAMP Status</t>
    <phoneticPr fontId="29" type="noConversion"/>
  </si>
  <si>
    <t>DualSB1</t>
    <phoneticPr fontId="29" type="noConversion"/>
  </si>
  <si>
    <t>ENS</t>
  </si>
  <si>
    <t>Crash Out Put</t>
    <phoneticPr fontId="29" type="noConversion"/>
  </si>
  <si>
    <t>ENS</t>
    <phoneticPr fontId="29" type="noConversion"/>
  </si>
  <si>
    <t>PADI</t>
    <phoneticPr fontId="29" type="noConversion"/>
  </si>
  <si>
    <t>CANCommunication</t>
    <phoneticPr fontId="29" type="noConversion"/>
  </si>
  <si>
    <t>SlowSensor</t>
  </si>
  <si>
    <t>Second Row Left Buckle Switch</t>
  </si>
  <si>
    <t>Buckle</t>
    <phoneticPr fontId="29" type="noConversion"/>
  </si>
  <si>
    <t>Make Break</t>
  </si>
  <si>
    <t>SW_Channel_DCS_0</t>
  </si>
  <si>
    <t>FaultInhibit</t>
    <phoneticPr fontId="29" type="noConversion"/>
  </si>
  <si>
    <t>Second Row Middle Buckle Switch</t>
  </si>
  <si>
    <t>Buckle</t>
  </si>
  <si>
    <t>SW_Channel_DCS_1</t>
  </si>
  <si>
    <t>LAMP Fault</t>
    <phoneticPr fontId="29" type="noConversion"/>
  </si>
  <si>
    <t>OCS</t>
    <phoneticPr fontId="29" type="noConversion"/>
  </si>
  <si>
    <t>Driver Buckle Switch</t>
  </si>
  <si>
    <t>SW_Channel_DCS_2</t>
  </si>
  <si>
    <t>SB1GPODRVR_F_GPO_OPEN</t>
  </si>
  <si>
    <t>IMUCompensation</t>
    <phoneticPr fontId="29" type="noConversion"/>
  </si>
  <si>
    <t>Second Row Right Buckle Switch</t>
  </si>
  <si>
    <t>SW_Channel_DCS_3</t>
  </si>
  <si>
    <t>SB1GPODRVR_F_GPO_SHT_BAT</t>
  </si>
  <si>
    <t>CyberSecurity</t>
    <phoneticPr fontId="29" type="noConversion"/>
  </si>
  <si>
    <t>Passenger Buckle Switch</t>
  </si>
  <si>
    <t>SW_Channel_DCS_4</t>
  </si>
  <si>
    <t>SB1GPODRVR_F_GPO_SHT_GND</t>
  </si>
  <si>
    <t>Driver Seat Track Position</t>
  </si>
  <si>
    <t>STPS</t>
  </si>
  <si>
    <t>SW_Channel_DCS_5</t>
  </si>
  <si>
    <t>PAB Switch</t>
  </si>
  <si>
    <t>PAB</t>
  </si>
  <si>
    <t>Resistive</t>
  </si>
  <si>
    <t>SW_Channel_DCS_6</t>
  </si>
  <si>
    <t>ENS Status</t>
    <phoneticPr fontId="29" type="noConversion"/>
  </si>
  <si>
    <t>Passenger presence detection</t>
  </si>
  <si>
    <t>Occupant</t>
    <phoneticPr fontId="29" type="noConversion"/>
  </si>
  <si>
    <t>SW_Channel_DCS_7</t>
  </si>
  <si>
    <t>ENS Fault</t>
    <phoneticPr fontId="29" type="noConversion"/>
  </si>
  <si>
    <t>Make Break Status</t>
    <phoneticPr fontId="29" type="noConversion"/>
  </si>
  <si>
    <t>Buckle Status</t>
    <phoneticPr fontId="29" type="noConversion"/>
  </si>
  <si>
    <t>STPS Status</t>
    <phoneticPr fontId="29" type="noConversion"/>
  </si>
  <si>
    <t>PAB Status</t>
    <phoneticPr fontId="29" type="noConversion"/>
  </si>
  <si>
    <t>Occupant Status</t>
    <phoneticPr fontId="29" type="noConversion"/>
  </si>
  <si>
    <t>200R</t>
    <phoneticPr fontId="29" type="noConversion"/>
  </si>
  <si>
    <t>200R</t>
  </si>
  <si>
    <t>Buckled</t>
    <phoneticPr fontId="29" type="noConversion"/>
  </si>
  <si>
    <t>Front Stage</t>
    <phoneticPr fontId="29" type="noConversion"/>
  </si>
  <si>
    <t>PAB Switch Off</t>
    <phoneticPr fontId="29" type="noConversion"/>
  </si>
  <si>
    <t>Unoccupant</t>
    <phoneticPr fontId="29" type="noConversion"/>
  </si>
  <si>
    <t>100R</t>
    <phoneticPr fontId="29" type="noConversion"/>
  </si>
  <si>
    <t>100R</t>
  </si>
  <si>
    <t>Unbuckled</t>
    <phoneticPr fontId="29" type="noConversion"/>
  </si>
  <si>
    <t>Rear Stage</t>
    <phoneticPr fontId="29" type="noConversion"/>
  </si>
  <si>
    <t>PAB Switch On</t>
    <phoneticPr fontId="29" type="noConversion"/>
  </si>
  <si>
    <t>Make Break Fault</t>
    <phoneticPr fontId="29" type="noConversion"/>
  </si>
  <si>
    <t>SB1DCSDRVR_F_DCS_SHT_PLUS</t>
    <phoneticPr fontId="29" type="noConversion"/>
  </si>
  <si>
    <t>Resistive Status</t>
    <phoneticPr fontId="29" type="noConversion"/>
  </si>
  <si>
    <t>400R</t>
    <phoneticPr fontId="29" type="noConversion"/>
  </si>
  <si>
    <t>Resistive Fault</t>
    <phoneticPr fontId="29" type="noConversion"/>
  </si>
  <si>
    <t>800R</t>
    <phoneticPr fontId="29" type="noConversion"/>
  </si>
  <si>
    <t>SB1DCSDRVR_F_DCS_OPEN</t>
    <phoneticPr fontId="29" type="noConversion"/>
  </si>
  <si>
    <t>500R</t>
    <phoneticPr fontId="29" type="noConversion"/>
  </si>
  <si>
    <t>SB1DCSDRVR_F_DCS_TOO_HIGH</t>
    <phoneticPr fontId="29" type="noConversion"/>
  </si>
  <si>
    <t>75R</t>
    <phoneticPr fontId="29" type="noConversion"/>
  </si>
  <si>
    <t>SB1DCSDRVR_F_DCS_TOO_LOW</t>
    <phoneticPr fontId="29" type="noConversion"/>
  </si>
  <si>
    <t>0R</t>
    <phoneticPr fontId="29" type="noConversion"/>
  </si>
  <si>
    <t>SB1DCSDRVR_F_DCS_SHT_GND</t>
    <phoneticPr fontId="29" type="noConversion"/>
  </si>
  <si>
    <t>Bad_Sensor</t>
    <phoneticPr fontId="29" type="noConversion"/>
  </si>
  <si>
    <t>SB1DCSDRVR_F_DCS_BAD_SENSOR</t>
    <phoneticPr fontId="29" type="noConversion"/>
  </si>
  <si>
    <t>SB1DCSDRVR_F_DCS_CROSS_CONNECT</t>
    <phoneticPr fontId="29" type="noConversion"/>
  </si>
  <si>
    <t>Hall Effect Status</t>
    <phoneticPr fontId="29" type="noConversion"/>
  </si>
  <si>
    <t>Hall Effect Fault</t>
    <phoneticPr fontId="29" type="noConversion"/>
  </si>
  <si>
    <t>Qualification time</t>
    <phoneticPr fontId="3" type="noConversion"/>
  </si>
  <si>
    <t>Dequalification time</t>
    <phoneticPr fontId="3" type="noConversion"/>
  </si>
  <si>
    <t xml:space="preserve">Autoliv Proposal </t>
  </si>
  <si>
    <t>Deviations</t>
  </si>
  <si>
    <t>Active in state</t>
  </si>
  <si>
    <t>Fault Event Revision History</t>
  </si>
  <si>
    <t>Domain</t>
  </si>
  <si>
    <t>Reporter SWC</t>
  </si>
  <si>
    <t>Event Name</t>
    <phoneticPr fontId="3" type="noConversion"/>
  </si>
  <si>
    <t>Monitor Cyclicity</t>
    <phoneticPr fontId="3" type="noConversion"/>
  </si>
  <si>
    <t>Monitor called always cyclically</t>
    <phoneticPr fontId="3" type="noConversion"/>
  </si>
  <si>
    <t>Actual</t>
    <phoneticPr fontId="3" type="noConversion"/>
  </si>
  <si>
    <t>PV</t>
  </si>
  <si>
    <t>Customer Req</t>
  </si>
  <si>
    <t>Actual</t>
  </si>
  <si>
    <t>Closest to required profile</t>
  </si>
  <si>
    <t>Always below required margin profile</t>
  </si>
  <si>
    <t>Profile A</t>
  </si>
  <si>
    <t>Profile B</t>
  </si>
  <si>
    <t>Category</t>
  </si>
  <si>
    <t>Init</t>
  </si>
  <si>
    <t>Self-Config</t>
  </si>
  <si>
    <t>Self-Test</t>
  </si>
  <si>
    <t>Drive</t>
  </si>
  <si>
    <t>Autarky</t>
  </si>
  <si>
    <t>Off</t>
  </si>
  <si>
    <t>Crash</t>
  </si>
  <si>
    <t>Scrap</t>
  </si>
  <si>
    <t>Fault Event Description</t>
  </si>
  <si>
    <t>Last Update - SC2 Release</t>
  </si>
  <si>
    <t>Fault Event Revision Description</t>
  </si>
  <si>
    <t>Inc</t>
  </si>
  <si>
    <t>Q</t>
  </si>
  <si>
    <t>Dec</t>
  </si>
  <si>
    <t>D</t>
  </si>
  <si>
    <t>P</t>
  </si>
  <si>
    <t>PP</t>
  </si>
  <si>
    <t>F</t>
  </si>
  <si>
    <t>PF</t>
  </si>
  <si>
    <t>Reserved</t>
  </si>
  <si>
    <t>FltMonr</t>
  </si>
  <si>
    <t>FLTMONR_E_EVENT_0_TRAP</t>
    <phoneticPr fontId="3" type="noConversion"/>
  </si>
  <si>
    <t>Async</t>
    <phoneticPr fontId="3" type="noConversion"/>
  </si>
  <si>
    <t>Qualification time</t>
    <phoneticPr fontId="29" type="noConversion"/>
  </si>
  <si>
    <t>N/A</t>
  </si>
  <si>
    <t>Infinite</t>
  </si>
  <si>
    <t>Internal</t>
  </si>
  <si>
    <t>Reserved Event for FltMonr Component</t>
  </si>
  <si>
    <t>GPO</t>
  </si>
  <si>
    <t>SB1GPODRVR_F_GPO_SHT_GND_0</t>
    <phoneticPr fontId="3" type="noConversion"/>
  </si>
  <si>
    <t>yes</t>
  </si>
  <si>
    <t>External</t>
  </si>
  <si>
    <t>x</t>
  </si>
  <si>
    <t>Fault Event Renamed</t>
  </si>
  <si>
    <t>SB1GPODRVR_F_GPO_SHT_BAT_0</t>
  </si>
  <si>
    <t>SB1GPODRVR_F_GPO_OPEN_0</t>
  </si>
  <si>
    <t>SB1GPODRVR_F_GPO_THERMAL_0</t>
  </si>
  <si>
    <t>SB1GPODRVR_F_GPO_CONFIG_0</t>
  </si>
  <si>
    <t>SB1GPODRVR_F_GPO_SHT_GND_1</t>
  </si>
  <si>
    <t>SB1GPODRVR_F_GPO_SHT_BAT_1</t>
  </si>
  <si>
    <t>SB1GPODRVR_F_GPO_OPEN_1</t>
  </si>
  <si>
    <t>SB1GPODRVR_F_GPO_THERMAL_1</t>
  </si>
  <si>
    <t>SB1GPODRVR_F_GPO_CONFIG_1</t>
  </si>
  <si>
    <t>SB1GPODRVR_F_GPO_SHT_GND_2</t>
  </si>
  <si>
    <t>SB1GPODRVR_F_GPO_SHT_BAT_2</t>
  </si>
  <si>
    <t>SB1GPODRVR_F_GPO_OPEN_2</t>
  </si>
  <si>
    <t>SB1GPODRVR_F_GPO_THERMAL_2</t>
  </si>
  <si>
    <t>SB1GPODRVR_F_GPO_CONFIG_2</t>
  </si>
  <si>
    <t>SB1GPODRVR_F_GPO_INTERNAL</t>
  </si>
  <si>
    <t>Async</t>
  </si>
  <si>
    <t>Imd</t>
  </si>
  <si>
    <t>RSUMGR_F_RSU_ASIC_SPI_0</t>
  </si>
  <si>
    <t>RSUMGR_F_RSU_ASIC_SPI_1</t>
  </si>
  <si>
    <t>RSUMGR_F_RSU_ASIC_SPI_2</t>
  </si>
  <si>
    <t>RSUMGR_F_RSU_ASIC_SPI_3</t>
  </si>
  <si>
    <t>RSUMGR_F_RSU_ASIC_CHAN_CFG_0</t>
  </si>
  <si>
    <t>RSUMGR_F_RSU_ASIC_CHAN_CFG_1</t>
  </si>
  <si>
    <t>RSUMGR_F_RSU_ASIC_CHAN_CFG_2</t>
  </si>
  <si>
    <t>RSUMGR_F_RSU_ASIC_CHAN_CFG_3</t>
  </si>
  <si>
    <t>RSUMGR_F_RSU_SAT_COMM_0</t>
  </si>
  <si>
    <t>RSUMGR_F_RSU_SAT_COMM_1</t>
  </si>
  <si>
    <t>RSUMGR_F_RSU_SAT_COMM_2</t>
  </si>
  <si>
    <t>RSUMGR_F_RSU_SAT_COMM_3</t>
  </si>
  <si>
    <t>RSUMGR_F_RSU_SAT_COMM_4</t>
  </si>
  <si>
    <t>RSUMGR_F_RSU_SAT_COMM_5</t>
  </si>
  <si>
    <t>RSUMGR_F_RSU_SAT_COMM_6</t>
  </si>
  <si>
    <t>RSUMGR_F_RSU_SAT_COMM_7</t>
  </si>
  <si>
    <t>RSUMGR_F_RSU_SAT_COMM_8</t>
  </si>
  <si>
    <t>RSUMGR_F_RSU_SAT_COMM_9</t>
  </si>
  <si>
    <t>RSUMGR_F_RSU_SAT_COMM_10</t>
  </si>
  <si>
    <t>RSUMGR_F_RSU_SAT_COMM_11</t>
  </si>
  <si>
    <t>RSUMGR_F_RSU_SAT_CFG_0</t>
  </si>
  <si>
    <t>RSUMGR_F_RSU_SAT_CFG_1</t>
  </si>
  <si>
    <t>RSUMGR_F_RSU_SAT_CFG_2</t>
  </si>
  <si>
    <t>RSUMGR_F_RSU_SAT_CFG_3</t>
  </si>
  <si>
    <t>RSUMGR_F_RSU_SAT_CFG_4</t>
  </si>
  <si>
    <t>RSUMGR_F_RSU_SAT_CFG_5</t>
  </si>
  <si>
    <t>RSUMGR_F_RSU_SAT_CFG_6</t>
  </si>
  <si>
    <t>RSUMGR_F_RSU_SAT_CFG_7</t>
  </si>
  <si>
    <t>RSUMGR_F_RSU_SAT_CFG_8</t>
  </si>
  <si>
    <t>RSUMGR_F_RSU_SAT_CFG_9</t>
  </si>
  <si>
    <t>RSUMGR_F_RSU_SAT_CFG_10</t>
  </si>
  <si>
    <t>RSUMGR_F_RSU_SAT_CFG_11</t>
  </si>
  <si>
    <t>RSUMGR_F_RSU_SAT_INTERNAL_0</t>
  </si>
  <si>
    <t>RSUMGR_F_RSU_SAT_INTERNAL_1</t>
  </si>
  <si>
    <t>RSUMGR_F_RSU_SAT_INTERNAL_2</t>
  </si>
  <si>
    <t>RSUMGR_F_RSU_SAT_INTERNAL_3</t>
  </si>
  <si>
    <t>RSUMGR_F_RSU_SAT_INTERNAL_4</t>
  </si>
  <si>
    <t>RSUMGR_F_RSU_SAT_INTERNAL_5</t>
  </si>
  <si>
    <t>RSUMGR_F_RSU_SAT_INTERNAL_6</t>
  </si>
  <si>
    <t>RSUMGR_F_RSU_SAT_INTERNAL_7</t>
  </si>
  <si>
    <t>RSUMGR_F_RSU_SAT_INTERNAL_8</t>
  </si>
  <si>
    <t>RSUMGR_F_RSU_SAT_INTERNAL_9</t>
  </si>
  <si>
    <t>RSUMGR_F_RSU_SAT_INTERNAL_10</t>
  </si>
  <si>
    <t>RSUMGR_F_RSU_SAT_INTERNAL_11</t>
  </si>
  <si>
    <t>RSUMGR_F_RSU_SAT_OPEN_0</t>
  </si>
  <si>
    <t>RSUMGR_F_RSU_SAT_OPEN_1</t>
    <phoneticPr fontId="3" type="noConversion"/>
  </si>
  <si>
    <t>RSUMGR_F_RSU_SAT_OPEN_2</t>
  </si>
  <si>
    <t>RSUMGR_F_RSU_SAT_OPEN_3</t>
  </si>
  <si>
    <t>RSUMGR_F_RSU_SAT_OPEN_4</t>
  </si>
  <si>
    <t>RSUMGR_F_RSU_SAT_OPEN_5</t>
  </si>
  <si>
    <t>RSUMGR_F_RSU_SAT_OPEN_6</t>
  </si>
  <si>
    <t>RSUMGR_F_RSU_SAT_OPEN_7</t>
  </si>
  <si>
    <t>RSUMGR_F_RSU_SAT_OPEN_8</t>
  </si>
  <si>
    <t>RSUMGR_F_RSU_SAT_OPEN_9</t>
  </si>
  <si>
    <t>RSUMGR_F_RSU_SAT_OPEN_10</t>
  </si>
  <si>
    <t>RSUMGR_F_RSU_SAT_OPEN_11</t>
  </si>
  <si>
    <t>RSUMGR_F_RSU_SAT_SHT_GND_0</t>
  </si>
  <si>
    <t>RSUMGR_F_RSU_SAT_SHT_GND_1</t>
  </si>
  <si>
    <t>RSUMGR_F_RSU_SAT_SHT_GND_2</t>
  </si>
  <si>
    <t>RSUMGR_F_RSU_SAT_SHT_GND_3</t>
  </si>
  <si>
    <t>RSUMGR_F_RSU_SAT_SHT_GND_4</t>
  </si>
  <si>
    <t>RSUMGR_F_RSU_SAT_SHT_GND_5</t>
  </si>
  <si>
    <t>RSUMGR_F_RSU_SAT_SHT_GND_6</t>
  </si>
  <si>
    <t>RSUMGR_F_RSU_SAT_SHT_GND_7</t>
  </si>
  <si>
    <t>RSUMGR_F_RSU_SAT_SHT_GND_8</t>
  </si>
  <si>
    <t>RSUMGR_F_RSU_SAT_SHT_GND_9</t>
  </si>
  <si>
    <t>RSUMGR_F_RSU_SAT_SHT_GND_10</t>
  </si>
  <si>
    <t>RSUMGR_F_RSU_SAT_SHT_GND_11</t>
  </si>
  <si>
    <t>RSUMGR_F_RSU_SAT_SHT_BAT_0</t>
  </si>
  <si>
    <t>RSUMGR_F_RSU_SAT_SHT_BAT_1</t>
  </si>
  <si>
    <t>RSUMGR_F_RSU_SAT_SHT_BAT_2</t>
  </si>
  <si>
    <t>RSUMGR_F_RSU_SAT_SHT_BAT_3</t>
  </si>
  <si>
    <t>RSUMGR_F_RSU_SAT_SHT_BAT_4</t>
  </si>
  <si>
    <t>RSUMGR_F_RSU_SAT_SHT_BAT_5</t>
  </si>
  <si>
    <t>RSUMGR_F_RSU_SAT_SHT_BAT_6</t>
  </si>
  <si>
    <t>RSUMGR_F_RSU_SAT_SHT_BAT_7</t>
  </si>
  <si>
    <t>RSUMGR_F_RSU_SAT_SHT_BAT_8</t>
  </si>
  <si>
    <t>RSUMGR_F_RSU_SAT_SHT_BAT_9</t>
  </si>
  <si>
    <t>RSUMGR_F_RSU_SAT_SHT_BAT_10</t>
  </si>
  <si>
    <t>RSUMGR_F_RSU_SAT_SHT_BAT_11</t>
  </si>
  <si>
    <t>DCS</t>
  </si>
  <si>
    <t>SB1DCSDRVR_F_DCS_CFG_0</t>
  </si>
  <si>
    <t>SB1DCSDRVR_F_DCS_CFG_1</t>
  </si>
  <si>
    <t>SB1DCSDRVR_F_DCS_CFG_2</t>
  </si>
  <si>
    <t>SB1DCSDRVR_F_DCS_CFG_3</t>
  </si>
  <si>
    <t>SB1DCSDRVR_F_DCS_CFG_4</t>
  </si>
  <si>
    <t>SB1DCSDRVR_F_DCS_CFG_5</t>
  </si>
  <si>
    <t>SB1DCSDRVR_F_DCS_CFG_6</t>
  </si>
  <si>
    <t>SB1DCSDRVR_F_DCS_CFG_7</t>
  </si>
  <si>
    <t>SB1DCSDRVR_F_DCS_CROSS_CONNECT_0</t>
  </si>
  <si>
    <t>SB1DCSDRVR_F_DCS_CROSS_CONNECT_1</t>
  </si>
  <si>
    <t>SB1DCSDRVR_F_DCS_CROSS_CONNECT_2</t>
  </si>
  <si>
    <t>SB1DCSDRVR_F_DCS_CROSS_CONNECT_3</t>
  </si>
  <si>
    <t>SB1DCSDRVR_F_DCS_CROSS_CONNECT_4</t>
  </si>
  <si>
    <t>SB1DCSDRVR_F_DCS_CROSS_CONNECT_5</t>
  </si>
  <si>
    <t>SB1DCSDRVR_F_DCS_CROSS_CONNECT_6</t>
  </si>
  <si>
    <t>SB1DCSDRVR_F_DCS_CROSS_CONNECT_7</t>
  </si>
  <si>
    <t>SB1DCSDRVR_F_DCS_TOO_LOW_0</t>
  </si>
  <si>
    <t>SB1DCSDRVR_F_DCS_TOO_LOW_1</t>
  </si>
  <si>
    <t>SB1DCSDRVR_F_DCS_TOO_LOW_2</t>
  </si>
  <si>
    <t>SB1DCSDRVR_F_DCS_TOO_LOW_3</t>
  </si>
  <si>
    <t>SB1DCSDRVR_F_DCS_TOO_LOW_4</t>
  </si>
  <si>
    <t>SB1DCSDRVR_F_DCS_TOO_LOW_5</t>
  </si>
  <si>
    <t>SB1DCSDRVR_F_DCS_TOO_LOW_6</t>
  </si>
  <si>
    <t>SB1DCSDRVR_F_DCS_TOO_LOW_7</t>
  </si>
  <si>
    <t>SB1DCSDRVR_F_DCS_BAD_SENSOR_0</t>
  </si>
  <si>
    <t>SB1DCSDRVR_F_DCS_BAD_SENSOR_1</t>
  </si>
  <si>
    <t>SB1DCSDRVR_F_DCS_BAD_SENSOR_2</t>
  </si>
  <si>
    <t>SB1DCSDRVR_F_DCS_BAD_SENSOR_3</t>
  </si>
  <si>
    <t>SB1DCSDRVR_F_DCS_BAD_SENSOR_4</t>
  </si>
  <si>
    <t>SB1DCSDRVR_F_DCS_BAD_SENSOR_5</t>
  </si>
  <si>
    <t>SB1DCSDRVR_F_DCS_BAD_SENSOR_6</t>
  </si>
  <si>
    <t>SB1DCSDRVR_F_DCS_BAD_SENSOR_7</t>
  </si>
  <si>
    <t>SB1DCSDRVR_F_DCS_TOO_HIGH_0</t>
  </si>
  <si>
    <t>SB1DCSDRVR_F_DCS_TOO_HIGH_1</t>
  </si>
  <si>
    <t>SB1DCSDRVR_F_DCS_TOO_HIGH_2</t>
  </si>
  <si>
    <t>SB1DCSDRVR_F_DCS_TOO_HIGH_3</t>
  </si>
  <si>
    <t>SB1DCSDRVR_F_DCS_TOO_HIGH_4</t>
  </si>
  <si>
    <t>SB1DCSDRVR_F_DCS_TOO_HIGH_5</t>
  </si>
  <si>
    <t>SB1DCSDRVR_F_DCS_TOO_HIGH_6</t>
  </si>
  <si>
    <t>SB1DCSDRVR_F_DCS_TOO_HIGH_7</t>
  </si>
  <si>
    <t>SB1DCSDRVR_F_DCS_OPEN_0</t>
  </si>
  <si>
    <t>SB1DCSDRVR_F_DCS_OPEN_1</t>
  </si>
  <si>
    <t>SB1DCSDRVR_F_DCS_OPEN_2</t>
  </si>
  <si>
    <t>SB1DCSDRVR_F_DCS_OPEN_3</t>
  </si>
  <si>
    <t>SB1DCSDRVR_F_DCS_OPEN_4</t>
  </si>
  <si>
    <t>SB1DCSDRVR_F_DCS_OPEN_5</t>
  </si>
  <si>
    <t>SB1DCSDRVR_F_DCS_OPEN_6</t>
  </si>
  <si>
    <t>SB1DCSDRVR_F_DCS_OPEN_7</t>
  </si>
  <si>
    <t>SB1DCSDRVR_F_DCS_SHT_GND_0</t>
  </si>
  <si>
    <t>SB1DCSDRVR_F_DCS_SHT_GND_1</t>
  </si>
  <si>
    <t>SB1DCSDRVR_F_DCS_SHT_GND_2</t>
  </si>
  <si>
    <t>SB1DCSDRVR_F_DCS_SHT_GND_3</t>
  </si>
  <si>
    <t>SB1DCSDRVR_F_DCS_SHT_GND_4</t>
  </si>
  <si>
    <t>SB1DCSDRVR_F_DCS_SHT_GND_5</t>
  </si>
  <si>
    <t>SB1DCSDRVR_F_DCS_SHT_GND_6</t>
  </si>
  <si>
    <t>SB1DCSDRVR_F_DCS_SHT_GND_7</t>
  </si>
  <si>
    <t>SB1DCSDRVR_F_DCS_SHT_PLUS_0</t>
  </si>
  <si>
    <t>SB1DCSDRVR_F_DCS_SHT_PLUS_1</t>
  </si>
  <si>
    <t>SB1DCSDRVR_F_DCS_SHT_PLUS_2</t>
  </si>
  <si>
    <t>SB1DCSDRVR_F_DCS_SHT_PLUS_3</t>
  </si>
  <si>
    <t>SB1DCSDRVR_F_DCS_SHT_PLUS_4</t>
  </si>
  <si>
    <t>SB1DCSDRVR_F_DCS_SHT_PLUS_5</t>
  </si>
  <si>
    <t>SB1DCSDRVR_F_DCS_SHT_PLUS_6</t>
  </si>
  <si>
    <t>SB1DCSDRVR_F_DCS_SHT_PLUS_7</t>
  </si>
  <si>
    <t>SB1DCSDRVR_F_DCS_MUX_PIN_SHORT_GND_0</t>
  </si>
  <si>
    <t>SB1DCSDRVR_F_DCS_MUX_PIN_SHORT_GND_1</t>
  </si>
  <si>
    <t>SB1DCSDRVR_F_DCS_MUX_PIN_SHORT_GND_2</t>
  </si>
  <si>
    <t>SB1DCSDRVR_F_DCS_MUX_PIN_SHORT_GND_3</t>
  </si>
  <si>
    <t>SB1DCSDRVR_F_DCS_MUX_PIN_SHORT_GND_4</t>
  </si>
  <si>
    <t>SB1DCSDRVR_F_DCS_MUX_PIN_SHORT_GND_5</t>
  </si>
  <si>
    <t>SB1DCSDRVR_F_DCS_MUX_PIN_SHORT_GND_6</t>
  </si>
  <si>
    <t>SB1DCSDRVR_F_DCS_MUX_PIN_SHORT_GND_7</t>
  </si>
  <si>
    <t>SB1DCSDRVR_F_DCS_INTERFACE_0</t>
  </si>
  <si>
    <t>SB1DCSDRVR_F_DCS_INTERFACE_1</t>
  </si>
  <si>
    <t>SB1DCSDRVR_F_DCS_INTERFACE_2</t>
  </si>
  <si>
    <t>SB1DCSDRVR_F_DCS_INTERFACE_3</t>
  </si>
  <si>
    <t>SB1DCSDRVR_F_DCS_INTERFACE_4</t>
  </si>
  <si>
    <t>SB1DCSDRVR_F_DCS_INTERFACE_5</t>
  </si>
  <si>
    <t>SB1DCSDRVR_F_DCS_INTERFACE_6</t>
  </si>
  <si>
    <t>SB1DCSDRVR_F_DCS_INTERFACE_7</t>
  </si>
  <si>
    <t>SB1DCSDRVR_F_DCS_DUAL_POLE_SHORT_GND</t>
  </si>
  <si>
    <t>Fault Event Added</t>
  </si>
  <si>
    <t>SB1DCSDRVR_F_DCS_DUAL_POLE_OPEN</t>
  </si>
  <si>
    <t>SB1DCSDRVR_F_DCS_ASIC_SPI</t>
  </si>
  <si>
    <t>SB1DCSDRVR_F_DCS_ASIC_ADC</t>
  </si>
  <si>
    <t>MCAL</t>
  </si>
  <si>
    <t>MCAL_F_MCAL_SPI_TRANSMIT_BUSY</t>
  </si>
  <si>
    <t>MCAL_F_MCAL_SPI_RECEIVE_FIFO_OVERFLOW</t>
  </si>
  <si>
    <t>MCAL_F_MCAL_SPI_POLLING_TIMEOUT</t>
  </si>
  <si>
    <t>MCAL_F_MCAL_ADC_NOT_OPERATIONAL</t>
  </si>
  <si>
    <t>EXTWDOG</t>
  </si>
  <si>
    <t>SB1EXTWDDGDRVR_F_WDG_LO_TEST_FAILED</t>
  </si>
  <si>
    <t>SB1EXTWDDGDRVR_F_WDG_TEST_FAILED</t>
  </si>
  <si>
    <t>SB1EXTWDDGDRVR_F_WDG_SPI_FAILURE</t>
  </si>
  <si>
    <t>IMU</t>
  </si>
  <si>
    <t>IMUMGR_F_IMU_MISSING_EOL_CALIBRATION</t>
  </si>
  <si>
    <t>IMUSGPOOLMGR_F_IMU_ALV_CHKSUM_FAIL</t>
  </si>
  <si>
    <t>IMUSGPOOLMGR_F_IMU_LOG_X</t>
  </si>
  <si>
    <t>IMUSGPOOLMGR_F_IMU_LOG_Y</t>
  </si>
  <si>
    <t>IMUSGPOOLMGR_F_IMU_LOG_Z</t>
  </si>
  <si>
    <t>IMUSGPOOLMGR_F_IMU_ARS_YAW</t>
  </si>
  <si>
    <t>IMUSGPOOLMGR_F_IMU_ARS_ROLL</t>
  </si>
  <si>
    <t>IMUSGPOOLMGR_F_IMU_ARS_PITCH</t>
  </si>
  <si>
    <t>IMUSGPOOLMGR_F_IMU_LOGRD_X</t>
  </si>
  <si>
    <t>IMUSGPOOLMGR_F_IMU_LOGRD_Y</t>
  </si>
  <si>
    <t>IMUSGPOOLMGR_F_IMU_ARSRD_YAW</t>
  </si>
  <si>
    <t>IMUSGPOOLMGR_F_IMU_LOG_X_OUT_RANGE</t>
  </si>
  <si>
    <t>IMUSGPOOLMGR_F_IMU_LOG_Y_OUT_RANGE</t>
  </si>
  <si>
    <t>IMUSGPOOLMGR_F_IMU_LOG_Z_OUT_RANGE</t>
  </si>
  <si>
    <t>IMUSGPOOLMGR_F_IMU_ARS_YAW_OUT_RANGE</t>
  </si>
  <si>
    <t>IMUSGPOOLMGR_F_IMU_ARS_ROLL_OUT_RANGE</t>
  </si>
  <si>
    <t>IMUSGPOOLMGR_F_IMU_ARS_PITCH_OUT_RANGE</t>
  </si>
  <si>
    <t>IMUSGPOOLMGR_F_IMU_LOGRD_X_OUT_RANGE</t>
  </si>
  <si>
    <t>IMUSGPOOLMGR_F_IMU_LOGRD_Y_OUT_RANGE</t>
  </si>
  <si>
    <t>IMUSGPOOLMGR_F_IMU_ARSRD_YAW_OUT_RANGE</t>
  </si>
  <si>
    <t>HSS</t>
  </si>
  <si>
    <t>HSSDRVR_F_HSS_PDC_FAILURE</t>
  </si>
  <si>
    <t>HSSDRVR_F_HSS_SHORT</t>
  </si>
  <si>
    <t>HSSDRVR_F_HSS_PDC_ABORTED_EXTERNAL</t>
  </si>
  <si>
    <t>HSSDRVR_F_HSS_PDC_ABORTED_INTERNAL</t>
  </si>
  <si>
    <t>LOP</t>
  </si>
  <si>
    <t>LOOPSMGR_F_LOP_INTERNAL_00</t>
  </si>
  <si>
    <t>LOOPSMGR_F_LOP_INTERNAL_01</t>
  </si>
  <si>
    <t>LOOPSMGR_F_LOP_INTERNAL_02</t>
  </si>
  <si>
    <t>LOOPSMGR_F_LOP_INTERNAL_03</t>
  </si>
  <si>
    <t>LOOPSMGR_F_LOP_INTERNAL_04</t>
  </si>
  <si>
    <t>LOOPSMGR_F_LOP_INTERNAL_05</t>
  </si>
  <si>
    <t>LOOPSMGR_F_LOP_INTERNAL_06</t>
  </si>
  <si>
    <t>LOOPSMGR_F_LOP_INTERNAL_07</t>
  </si>
  <si>
    <t>LOOPSMGR_F_LOP_INTERNAL_08</t>
  </si>
  <si>
    <t>LOOPSMGR_F_LOP_INTERNAL_09</t>
  </si>
  <si>
    <t>LOOPSMGR_F_LOP_INTERNAL_10</t>
  </si>
  <si>
    <t>LOOPSMGR_F_LOP_INTERNAL_11</t>
  </si>
  <si>
    <t>LOOPSMGR_F_LOP_DIAG_CURRENT_00</t>
  </si>
  <si>
    <t>LOOPSMGR_F_LOP_DIAG_CURRENT_01</t>
  </si>
  <si>
    <t>LOOPSMGR_F_LOP_DIAG_CURRENT_02</t>
  </si>
  <si>
    <t>LOOPSMGR_F_LOP_DIAG_CURRENT_03</t>
  </si>
  <si>
    <t>LOOPSMGR_F_LOP_DIAG_CURRENT_04</t>
  </si>
  <si>
    <t>LOOPSMGR_F_LOP_DIAG_CURRENT_05</t>
  </si>
  <si>
    <t>LOOPSMGR_F_LOP_DIAG_CURRENT_06</t>
  </si>
  <si>
    <t>LOOPSMGR_F_LOP_DIAG_CURRENT_07</t>
  </si>
  <si>
    <t>LOOPSMGR_F_LOP_DIAG_CURRENT_08</t>
  </si>
  <si>
    <t>LOOPSMGR_F_LOP_DIAG_CURRENT_09</t>
  </si>
  <si>
    <t>LOOPSMGR_F_LOP_DIAG_CURRENT_10</t>
  </si>
  <si>
    <t>LOOPSMGR_F_LOP_DIAG_CURRENT_11</t>
  </si>
  <si>
    <t>LOOPSMGR_F_LOP_SQUIB_SUPPLY_00</t>
  </si>
  <si>
    <t>LOOPSMGR_F_LOP_SQUIB_SUPPLY_01</t>
  </si>
  <si>
    <t>LOOPSMGR_F_LOP_SQUIB_SUPPLY_02</t>
  </si>
  <si>
    <t>LOOPSMGR_F_LOP_SQUIB_SUPPLY_03</t>
  </si>
  <si>
    <t>LOOPSMGR_F_LOP_SQUIB_SUPPLY_04</t>
  </si>
  <si>
    <t>LOOPSMGR_F_LOP_SQUIB_SUPPLY_05</t>
  </si>
  <si>
    <t>LOOPSMGR_F_LOP_SQUIB_SUPPLY_06</t>
  </si>
  <si>
    <t>LOOPSMGR_F_LOP_SQUIB_SUPPLY_07</t>
  </si>
  <si>
    <t>LOOPSMGR_F_LOP_SQUIB_SUPPLY_08</t>
  </si>
  <si>
    <t>LOOPSMGR_F_LOP_SQUIB_SUPPLY_09</t>
  </si>
  <si>
    <t>LOOPSMGR_F_LOP_SQUIB_SUPPLY_10</t>
  </si>
  <si>
    <t>LOOPSMGR_F_LOP_SQUIB_SUPPLY_11</t>
  </si>
  <si>
    <t>LOOPSMGR_F_LOP_LS_TRANS_00</t>
  </si>
  <si>
    <t>LOOPSMGR_F_LOP_LS_TRANS_01</t>
  </si>
  <si>
    <t>LOOPSMGR_F_LOP_LS_TRANS_02</t>
  </si>
  <si>
    <t>LOOPSMGR_F_LOP_LS_TRANS_03</t>
  </si>
  <si>
    <t>LOOPSMGR_F_LOP_LS_TRANS_04</t>
  </si>
  <si>
    <t>LOOPSMGR_F_LOP_LS_TRANS_05</t>
  </si>
  <si>
    <t>LOOPSMGR_F_LOP_LS_TRANS_06</t>
  </si>
  <si>
    <t>LOOPSMGR_F_LOP_LS_TRANS_07</t>
  </si>
  <si>
    <t>LOOPSMGR_F_LOP_LS_TRANS_08</t>
  </si>
  <si>
    <t>LOOPSMGR_F_LOP_LS_TRANS_09</t>
  </si>
  <si>
    <t>LOOPSMGR_F_LOP_LS_TRANS_10</t>
  </si>
  <si>
    <t>LOOPSMGR_F_LOP_LS_TRANS_11</t>
  </si>
  <si>
    <t>LOOPSMGR_F_LOP_HS_TRANS_00</t>
  </si>
  <si>
    <t>LOOPSMGR_F_LOP_HS_TRANS_01</t>
  </si>
  <si>
    <t>LOOPSMGR_F_LOP_HS_TRANS_02</t>
  </si>
  <si>
    <t>LOOPSMGR_F_LOP_HS_TRANS_03</t>
  </si>
  <si>
    <t>LOOPSMGR_F_LOP_HS_TRANS_04</t>
  </si>
  <si>
    <t>LOOPSMGR_F_LOP_HS_TRANS_05</t>
  </si>
  <si>
    <t>LOOPSMGR_F_LOP_HS_TRANS_06</t>
  </si>
  <si>
    <t>LOOPSMGR_F_LOP_HS_TRANS_07</t>
  </si>
  <si>
    <t>LOOPSMGR_F_LOP_HS_TRANS_08</t>
  </si>
  <si>
    <t>LOOPSMGR_F_LOP_HS_TRANS_09</t>
  </si>
  <si>
    <t>LOOPSMGR_F_LOP_HS_TRANS_10</t>
  </si>
  <si>
    <t>LOOPSMGR_F_LOP_HS_TRANS_11</t>
  </si>
  <si>
    <t>LOOPSMGR_F_LOP_GROUND_LOSS_00</t>
  </si>
  <si>
    <t>LOOPSMGR_F_LOP_GROUND_LOSS_01</t>
  </si>
  <si>
    <t>LOOPSMGR_F_LOP_GROUND_LOSS_02</t>
  </si>
  <si>
    <t>LOOPSMGR_F_LOP_GROUND_LOSS_03</t>
  </si>
  <si>
    <t>LOOPSMGR_F_LOP_GROUND_LOSS_04</t>
  </si>
  <si>
    <t>LOOPSMGR_F_LOP_GROUND_LOSS_05</t>
  </si>
  <si>
    <t>LOOPSMGR_F_LOP_GROUND_LOSS_06</t>
  </si>
  <si>
    <t>LOOPSMGR_F_LOP_GROUND_LOSS_07</t>
  </si>
  <si>
    <t>LOOPSMGR_F_LOP_GROUND_LOSS_08</t>
  </si>
  <si>
    <t>LOOPSMGR_F_LOP_GROUND_LOSS_09</t>
  </si>
  <si>
    <t>LOOPSMGR_F_LOP_GROUND_LOSS_10</t>
  </si>
  <si>
    <t>LOOPSMGR_F_LOP_GROUND_LOSS_11</t>
  </si>
  <si>
    <t>LOOPSMGR_F_LOP_SHT_TO_GND_00</t>
  </si>
  <si>
    <t>LOOPSMGR_F_LOP_SHT_TO_GND_01</t>
  </si>
  <si>
    <t>LOOPSMGR_F_LOP_SHT_TO_GND_02</t>
  </si>
  <si>
    <t>LOOPSMGR_F_LOP_SHT_TO_GND_03</t>
  </si>
  <si>
    <t>LOOPSMGR_F_LOP_SHT_TO_GND_04</t>
  </si>
  <si>
    <t>LOOPSMGR_F_LOP_SHT_TO_GND_05</t>
  </si>
  <si>
    <t>LOOPSMGR_F_LOP_SHT_TO_GND_06</t>
  </si>
  <si>
    <t>LOOPSMGR_F_LOP_SHT_TO_GND_07</t>
  </si>
  <si>
    <t>LOOPSMGR_F_LOP_SHT_TO_GND_08</t>
  </si>
  <si>
    <t>LOOPSMGR_F_LOP_SHT_TO_GND_09</t>
  </si>
  <si>
    <t>LOOPSMGR_F_LOP_SHT_TO_GND_10</t>
  </si>
  <si>
    <t>LOOPSMGR_F_LOP_SHT_TO_GND_11</t>
  </si>
  <si>
    <t>LOOPSMGR_F_LOP_SHT_TO_PLUS_00</t>
  </si>
  <si>
    <t>LOOPSMGR_F_LOP_SHT_TO_PLUS_01</t>
  </si>
  <si>
    <t>LOOPSMGR_F_LOP_SHT_TO_PLUS_02</t>
  </si>
  <si>
    <t>LOOPSMGR_F_LOP_SHT_TO_PLUS_03</t>
  </si>
  <si>
    <t>LOOPSMGR_F_LOP_SHT_TO_PLUS_04</t>
  </si>
  <si>
    <t>LOOPSMGR_F_LOP_SHT_TO_PLUS_05</t>
  </si>
  <si>
    <t>LOOPSMGR_F_LOP_SHT_TO_PLUS_06</t>
  </si>
  <si>
    <t>LOOPSMGR_F_LOP_SHT_TO_PLUS_07</t>
  </si>
  <si>
    <t>LOOPSMGR_F_LOP_SHT_TO_PLUS_08</t>
  </si>
  <si>
    <t>LOOPSMGR_F_LOP_SHT_TO_PLUS_09</t>
  </si>
  <si>
    <t>LOOPSMGR_F_LOP_SHT_TO_PLUS_10</t>
  </si>
  <si>
    <t>LOOPSMGR_F_LOP_SHT_TO_PLUS_11</t>
  </si>
  <si>
    <t>LOOPSMGR_F_LOP_LOW_RES_00</t>
  </si>
  <si>
    <t>LOOPSMGR_F_LOP_LOW_RES_01</t>
  </si>
  <si>
    <t>LOOPSMGR_F_LOP_LOW_RES_02</t>
  </si>
  <si>
    <t>LOOPSMGR_F_LOP_LOW_RES_03</t>
  </si>
  <si>
    <t>LOOPSMGR_F_LOP_LOW_RES_04</t>
  </si>
  <si>
    <t>LOOPSMGR_F_LOP_LOW_RES_05</t>
  </si>
  <si>
    <t>LOOPSMGR_F_LOP_LOW_RES_06</t>
  </si>
  <si>
    <t>LOOPSMGR_F_LOP_LOW_RES_07</t>
  </si>
  <si>
    <t>LOOPSMGR_F_LOP_LOW_RES_08</t>
  </si>
  <si>
    <t>LOOPSMGR_F_LOP_LOW_RES_09</t>
  </si>
  <si>
    <t>LOOPSMGR_F_LOP_LOW_RES_10</t>
  </si>
  <si>
    <t>LOOPSMGR_F_LOP_LOW_RES_11</t>
  </si>
  <si>
    <t>LOOPSMGR_F_LOP_HIGH_RES_00</t>
  </si>
  <si>
    <t>LOOPSMGR_F_LOP_HIGH_RES_01</t>
  </si>
  <si>
    <t>LOOPSMGR_F_LOP_HIGH_RES_02</t>
  </si>
  <si>
    <t>LOOPSMGR_F_LOP_HIGH_RES_03</t>
  </si>
  <si>
    <t>LOOPSMGR_F_LOP_HIGH_RES_04</t>
  </si>
  <si>
    <t>LOOPSMGR_F_LOP_HIGH_RES_05</t>
  </si>
  <si>
    <t>LOOPSMGR_F_LOP_HIGH_RES_06</t>
  </si>
  <si>
    <t>LOOPSMGR_F_LOP_HIGH_RES_07</t>
  </si>
  <si>
    <t>LOOPSMGR_F_LOP_HIGH_RES_08</t>
  </si>
  <si>
    <t>LOOPSMGR_F_LOP_HIGH_RES_09</t>
  </si>
  <si>
    <t>LOOPSMGR_F_LOP_HIGH_RES_10</t>
  </si>
  <si>
    <t>LOOPSMGR_F_LOP_HIGH_RES_11</t>
  </si>
  <si>
    <t>LOOPSMGR_F_LOP_OPEN_00</t>
  </si>
  <si>
    <t>LOOPSMGR_F_LOP_OPEN_01</t>
  </si>
  <si>
    <t>LOOPSMGR_F_LOP_OPEN_02</t>
  </si>
  <si>
    <t>LOOPSMGR_F_LOP_OPEN_03</t>
  </si>
  <si>
    <t>LOOPSMGR_F_LOP_OPEN_04</t>
  </si>
  <si>
    <t>LOOPSMGR_F_LOP_OPEN_05</t>
  </si>
  <si>
    <t>LOOPSMGR_F_LOP_OPEN_06</t>
  </si>
  <si>
    <t>LOOPSMGR_F_LOP_OPEN_07</t>
  </si>
  <si>
    <t>LOOPSMGR_F_LOP_OPEN_08</t>
  </si>
  <si>
    <t>LOOPSMGR_F_LOP_OPEN_09</t>
  </si>
  <si>
    <t>LOOPSMGR_F_LOP_OPEN_10</t>
  </si>
  <si>
    <t>LOOPSMGR_F_LOP_OPEN_11</t>
  </si>
  <si>
    <t>LOOPSMGR_F_LOP_CROSS_CONNECT_00</t>
  </si>
  <si>
    <t>LOOPSMGR_F_LOP_CROSS_CONNECT_01</t>
  </si>
  <si>
    <t>LOOPSMGR_F_LOP_CROSS_CONNECT_02</t>
  </si>
  <si>
    <t>LOOPSMGR_F_LOP_CROSS_CONNECT_03</t>
  </si>
  <si>
    <t>LOOPSMGR_F_LOP_CROSS_CONNECT_04</t>
  </si>
  <si>
    <t>LOOPSMGR_F_LOP_CROSS_CONNECT_05</t>
  </si>
  <si>
    <t>LOOPSMGR_F_LOP_CROSS_CONNECT_06</t>
  </si>
  <si>
    <t>LOOPSMGR_F_LOP_CROSS_CONNECT_07</t>
  </si>
  <si>
    <t>LOOPSMGR_F_LOP_CROSS_CONNECT_08</t>
  </si>
  <si>
    <t>LOOPSMGR_F_LOP_CROSS_CONNECT_09</t>
  </si>
  <si>
    <t>LOOPSMGR_F_LOP_CROSS_CONNECT_10</t>
  </si>
  <si>
    <t>LOOPSMGR_F_LOP_CROSS_CONNECT_11</t>
  </si>
  <si>
    <t>LOOPSMGR_F_LOP_DR_CROSS_CONNECT_00</t>
  </si>
  <si>
    <t>LOOPSMGR_F_LOP_DR_CROSS_CONNECT_01</t>
  </si>
  <si>
    <t>LOOPSMGR_F_LOP_DR_CROSS_CONNECT_02</t>
  </si>
  <si>
    <t>LOOPSMGR_F_LOP_DR_CROSS_CONNECT_03</t>
  </si>
  <si>
    <t>LOOPSMGR_F_LOP_DR_CROSS_CONNECT_04</t>
  </si>
  <si>
    <t>LOOPSMGR_F_LOP_DR_CROSS_CONNECT_05</t>
  </si>
  <si>
    <t>LOOPSMGR_F_LOP_DR_CROSS_CONNECT_06</t>
  </si>
  <si>
    <t>LOOPSMGR_F_LOP_DR_CROSS_CONNECT_07</t>
  </si>
  <si>
    <t>LOOPSMGR_F_LOP_DR_CROSS_CONNECT_08</t>
  </si>
  <si>
    <t>LOOPSMGR_F_LOP_DR_CROSS_CONNECT_09</t>
  </si>
  <si>
    <t>LOOPSMGR_F_LOP_DR_CROSS_CONNECT_10</t>
  </si>
  <si>
    <t>LOOPSMGR_F_LOP_DR_CROSS_CONNECT_11</t>
  </si>
  <si>
    <t>LOOPSMGR_F_LOP_UNEXPECTED_SQUIB_00</t>
  </si>
  <si>
    <t>LOOPSMGR_F_LOP_UNEXPECTED_SQUIB_01</t>
  </si>
  <si>
    <t>LOOPSMGR_F_LOP_UNEXPECTED_SQUIB_02</t>
  </si>
  <si>
    <t>LOOPSMGR_F_LOP_UNEXPECTED_SQUIB_03</t>
  </si>
  <si>
    <t>LOOPSMGR_F_LOP_UNEXPECTED_SQUIB_04</t>
  </si>
  <si>
    <t>LOOPSMGR_F_LOP_UNEXPECTED_SQUIB_05</t>
  </si>
  <si>
    <t>LOOPSMGR_F_LOP_UNEXPECTED_SQUIB_06</t>
  </si>
  <si>
    <t>LOOPSMGR_F_LOP_UNEXPECTED_SQUIB_07</t>
  </si>
  <si>
    <t>LOOPSMGR_F_LOP_UNEXPECTED_SQUIB_08</t>
  </si>
  <si>
    <t>LOOPSMGR_F_LOP_UNEXPECTED_SQUIB_09</t>
  </si>
  <si>
    <t>LOOPSMGR_F_LOP_UNEXPECTED_SQUIB_10</t>
  </si>
  <si>
    <t>LOOPSMGR_F_LOP_UNEXPECTED_SQUIB_11</t>
  </si>
  <si>
    <t>LOOPSMGR_F_LOP_PDC_ABORTED_EXTERNAL_00</t>
  </si>
  <si>
    <t>LOOPSMGR_F_LOP_PDC_ABORTED_EXTERNAL_01</t>
  </si>
  <si>
    <t>LOOPSMGR_F_LOP_PDC_ABORTED_EXTERNAL_02</t>
  </si>
  <si>
    <t>LOOPSMGR_F_LOP_PDC_ABORTED_EXTERNAL_03</t>
  </si>
  <si>
    <t>LOOPSMGR_F_LOP_PDC_ABORTED_EXTERNAL_04</t>
  </si>
  <si>
    <t>LOOPSMGR_F_LOP_PDC_ABORTED_EXTERNAL_05</t>
  </si>
  <si>
    <t>LOOPSMGR_F_LOP_PDC_ABORTED_EXTERNAL_06</t>
  </si>
  <si>
    <t>LOOPSMGR_F_LOP_PDC_ABORTED_EXTERNAL_07</t>
  </si>
  <si>
    <t>LOOPSMGR_F_LOP_PDC_ABORTED_EXTERNAL_08</t>
  </si>
  <si>
    <t>LOOPSMGR_F_LOP_PDC_ABORTED_EXTERNAL_09</t>
  </si>
  <si>
    <t>LOOPSMGR_F_LOP_PDC_ABORTED_EXTERNAL_10</t>
  </si>
  <si>
    <t>LOOPSMGR_F_LOP_PDC_ABORTED_EXTERNAL_11</t>
  </si>
  <si>
    <t>LOOPSMGR_F_LOP_PDC_ABORTED_INTERNAL_00</t>
  </si>
  <si>
    <t>LOOPSMGR_F_LOP_PDC_ABORTED_INTERNAL_01</t>
  </si>
  <si>
    <t>LOOPSMGR_F_LOP_PDC_ABORTED_INTERNAL_02</t>
  </si>
  <si>
    <t>LOOPSMGR_F_LOP_PDC_ABORTED_INTERNAL_03</t>
  </si>
  <si>
    <t>LOOPSMGR_F_LOP_PDC_ABORTED_INTERNAL_04</t>
  </si>
  <si>
    <t>LOOPSMGR_F_LOP_PDC_ABORTED_INTERNAL_05</t>
  </si>
  <si>
    <t>LOOPSMGR_F_LOP_PDC_ABORTED_INTERNAL_06</t>
  </si>
  <si>
    <t>LOOPSMGR_F_LOP_PDC_ABORTED_INTERNAL_07</t>
  </si>
  <si>
    <t>LOOPSMGR_F_LOP_PDC_ABORTED_INTERNAL_08</t>
  </si>
  <si>
    <t>LOOPSMGR_F_LOP_PDC_ABORTED_INTERNAL_09</t>
  </si>
  <si>
    <t>LOOPSMGR_F_LOP_PDC_ABORTED_INTERNAL_10</t>
  </si>
  <si>
    <t>LOOPSMGR_F_LOP_PDC_ABORTED_INTERNAL_11</t>
  </si>
  <si>
    <t>LOOPSMGR_F_LOP_VRCM_00</t>
  </si>
  <si>
    <t>LOOPSMGR_F_LOP_VRCM_01</t>
  </si>
  <si>
    <t>LOOPSMGR_F_LOP_VRCM_02</t>
  </si>
  <si>
    <t>LOOPSMGR_F_LOP_VRCM_03</t>
  </si>
  <si>
    <t>LOOPSMGR_F_LOP_VRCM_04</t>
  </si>
  <si>
    <t>LOOPSMGR_F_LOP_VRCM_05</t>
  </si>
  <si>
    <t>LOOPSMGR_F_LOP_VRCM_06</t>
  </si>
  <si>
    <t>LOOPSMGR_F_LOP_VRCM_07</t>
  </si>
  <si>
    <t>LOOPSMGR_F_LOP_VRCM_08</t>
  </si>
  <si>
    <t>LOOPSMGR_F_LOP_VRCM_09</t>
  </si>
  <si>
    <t>LOOPSMGR_F_LOP_VRCM_10</t>
  </si>
  <si>
    <t>LOOPSMGR_F_LOP_VRCM_11</t>
  </si>
  <si>
    <t>LOOPSMGR_F_LOP_ASIC_LOCKING_00</t>
  </si>
  <si>
    <t>LOOPSMGR_F_LOP_ASIC_LOCKING_01</t>
  </si>
  <si>
    <t>LOOPSMGR_F_LOP_ASIC_LOCKING_02</t>
  </si>
  <si>
    <t>LOOPSMGR_F_LOP_ASIC_LOCKING_03</t>
  </si>
  <si>
    <t>LOOPSMGR_F_LOP_ARM_DISARM_00</t>
  </si>
  <si>
    <t>LOOPSMGR_F_LOP_ARM_DISARM_01</t>
  </si>
  <si>
    <t>LOOPSMGR_F_LOP_ARM_DISARM_02</t>
  </si>
  <si>
    <t>LOOPSMGR_F_LOP_ARM_DISARM_03</t>
  </si>
  <si>
    <t>LOOPSMGR_F_LOP_ASIC_CFG_00</t>
  </si>
  <si>
    <t>LOOPSMGR_F_LOP_ASIC_CFG_01</t>
  </si>
  <si>
    <t>LOOPSMGR_F_LOP_ASIC_CFG_02</t>
  </si>
  <si>
    <t>LOOPSMGR_F_LOP_ASIC_CFG_03</t>
  </si>
  <si>
    <t>LOOPSMGR_F_LOP_ASIC_FTL_00</t>
  </si>
  <si>
    <t>LOOPSMGR_F_LOP_ASIC_FTL_01</t>
  </si>
  <si>
    <t>LOOPSMGR_F_LOP_ASIC_FTL_02</t>
  </si>
  <si>
    <t>LOOPSMGR_F_LOP_ASIC_FTL_03</t>
  </si>
  <si>
    <t>EEPROM</t>
  </si>
  <si>
    <t>FLS_F_MEM_ENTER_PAGE_MODE_SEQUENCE</t>
  </si>
  <si>
    <t>FLS_F_MEM_ENTER_PAGE_MODE_PROTECTION</t>
  </si>
  <si>
    <t>FLS_F_MEM_ENTER_PAGE_MODE_TIMEOUT</t>
  </si>
  <si>
    <t>FLS_F_MEM_WRITE_PAGE_SEQUENCE</t>
  </si>
  <si>
    <t>FLS_F_MEM_WRITE_PAGE_PROTECTION</t>
  </si>
  <si>
    <t>FLS_F_MEM_WRITE_PAGE_TIMEOUT</t>
  </si>
  <si>
    <t>FLS_F_MEM_ERASE_START_WRONG_DRIVER_STATE</t>
  </si>
  <si>
    <t>FLS_F_MEM_ERASE_SEQUENCE</t>
  </si>
  <si>
    <t>FLS_F_MEM_ERASE_PROTECTION</t>
  </si>
  <si>
    <t>FLS_F_MEM_ERASE_START_TIMEOUT</t>
  </si>
  <si>
    <t>FLS_F_MEM_ERASE_SUSPEND_WRONG_DRIVER_STATE</t>
  </si>
  <si>
    <t>FLS_F_MEM_ERASE_SUSPEND_ERROR_FLAG</t>
  </si>
  <si>
    <t>FLS_F_MEM_ERASE_SUSPEND_TIMEOUT</t>
  </si>
  <si>
    <t>FLS_F_MEM_ERASE_RESUME_WRONG_DRIVER_STATE</t>
  </si>
  <si>
    <t>FLS_F_MEM_ERASE_RESUME_SEQUENCE</t>
  </si>
  <si>
    <t>FLS_F_MEM_ERASE_RESUME_PROTECTION</t>
  </si>
  <si>
    <t>FLS_F_MEM_ERASE_FINISH_TIMEOUT</t>
  </si>
  <si>
    <t>FLS_F_MEM_MICROCODE_OPERATION</t>
  </si>
  <si>
    <t>FEE_F_NVM_OUT_OF_ORDER</t>
  </si>
  <si>
    <t>FEE_F_NVM_ADMIN_BLK_NOT_FOUND</t>
  </si>
  <si>
    <t>FEE_F_NVM_CORRUPTED_FLASH</t>
  </si>
  <si>
    <t>FEE_F_NVM_OUT_OF_OPERATING_CONDN</t>
  </si>
  <si>
    <t>FEE_F_NVM_ENDURANCE_LIMIT_EXCEED</t>
  </si>
  <si>
    <t>FEE_F_NVM_ERASE_FAILURE</t>
  </si>
  <si>
    <t>NVM_F_NVM_INTEGRITY_FAILED</t>
  </si>
  <si>
    <t>OPS</t>
  </si>
  <si>
    <t>SMA660DRVR_F_HIG_SPI</t>
  </si>
  <si>
    <t>SMA660DRVR_F_HIG_INTERNAL</t>
  </si>
  <si>
    <t>SMA660DRVR_F_HIG_SELF_TEST</t>
  </si>
  <si>
    <t>SMA660DRVR_F_HIG_LOW_VOLTAGE</t>
  </si>
  <si>
    <t>SMI700DRVR_F_LOGARS_COMM_0</t>
  </si>
  <si>
    <t>SMI700DRVR_F_LOGARS_COMM_1</t>
  </si>
  <si>
    <t>SMI700DRVR_F_LOGARS_COMM_2</t>
  </si>
  <si>
    <t>SMI700DRVR_F_LOGARS_SPI_0</t>
  </si>
  <si>
    <t>SMI700DRVR_F_LOGARS_SPI_1</t>
  </si>
  <si>
    <t>SMI700DRVR_F_LOGARS_SPI_2</t>
  </si>
  <si>
    <t>SMI700DRVR_F_LOGARS_SERIAL_NUMBER_0</t>
  </si>
  <si>
    <t>SMI700DRVR_F_LOGARS_SERIAL_NUMBER_1</t>
  </si>
  <si>
    <t>SMI700DRVR_F_LOGARS_SERIAL_NUMBER_2</t>
  </si>
  <si>
    <t>SMI700DRVR_F_LOGARS_SELF_TEST_0</t>
  </si>
  <si>
    <t>SMI700DRVR_F_LOGARS_SELF_TEST_1</t>
  </si>
  <si>
    <t>SMI700DRVR_F_LOGARS_SELF_TEST_2</t>
  </si>
  <si>
    <t>SMI700DRVR_F_LOGARS_OVERLOAD_RATE_0</t>
  </si>
  <si>
    <t>SMI700DRVR_F_LOGARS_OVERLOAD_RATE_1</t>
  </si>
  <si>
    <t>SMI700DRVR_F_LOGARS_OVERLOAD_RATE_2</t>
  </si>
  <si>
    <t>SMI700DRVR_F_LOGARS_OVERLOAD_CH1_0</t>
  </si>
  <si>
    <t>SMI700DRVR_F_LOGARS_OVERLOAD_CH1_1</t>
  </si>
  <si>
    <t>SMI700DRVR_F_LOGARS_OVERLOAD_CH1_2</t>
  </si>
  <si>
    <t>SMI700DRVR_F_LOGARS_OVERLOAD_CH2_0</t>
  </si>
  <si>
    <t>SMI700DRVR_F_LOGARS_OVERLOAD_CH2_1</t>
  </si>
  <si>
    <t>SMI700DRVR_F_LOGARS_OVERLOAD_CH2_2</t>
  </si>
  <si>
    <t>SMI700DRVR_F_LOGARS_GEN_RECOVERABLE_0</t>
  </si>
  <si>
    <t>SMI700DRVR_F_LOGARS_GEN_RECOVERABLE_1</t>
  </si>
  <si>
    <t>SMI700DRVR_F_LOGARS_GEN_RECOVERABLE_2</t>
  </si>
  <si>
    <t>SMI700DRVR_F_LOGARS_GEN_PERM_0</t>
  </si>
  <si>
    <t>SMI700DRVR_F_LOGARS_GEN_PERM_1</t>
  </si>
  <si>
    <t>SMI700DRVR_F_LOGARS_GEN_PERM_2</t>
  </si>
  <si>
    <t>SMI720DRVR_F_LOGARS_COMM_0</t>
  </si>
  <si>
    <t>SMI720DRVR_F_LOGARS_SPI_0</t>
  </si>
  <si>
    <t>SMI720DRVR_F_LOGARS_SERIAL_NUMBER_0</t>
  </si>
  <si>
    <t>SMI720DRVR_F_LOGARS_SELF_TEST_0</t>
  </si>
  <si>
    <t>SMI720DRVR_F_LOGARS_OVERLOAD_RATE_0</t>
  </si>
  <si>
    <t>SMI720DRVR_F_LOGARS_OVERLOAD_CH1_0</t>
  </si>
  <si>
    <t>SMI720DRVR_F_LOGARS_OVERLOAD_CH2_0</t>
  </si>
  <si>
    <t>SMI720DRVR_F_LOGARS_GEN_RECOVERABLE_0</t>
  </si>
  <si>
    <t>SMI720DRVR_F_LOGARS_GEN_PERM_0</t>
  </si>
  <si>
    <t>OPSSGPOOLMGR_F_OPS_HIG_DEC_0</t>
  </si>
  <si>
    <t>Fault Renamed</t>
  </si>
  <si>
    <t>OPSSGPOOLMGR_F_OPS_HIG_DEC_1</t>
  </si>
  <si>
    <t>OPSSGPOOLMGR_F_OPS_HIG_DEC_2</t>
  </si>
  <si>
    <t>OPSSGPOOLMGR_F_OPS_RSU_DEC_0</t>
  </si>
  <si>
    <t>OPSSGPOOLMGR_F_OPS_RSU_DEC_1</t>
  </si>
  <si>
    <t>OPSSGPOOLMGR_F_OPS_RSU_DEC_2</t>
  </si>
  <si>
    <t>OPSSGPOOLMGR_F_OPS_RSU_DEC_3</t>
  </si>
  <si>
    <t>OPSSGPOOLMGR_F_OPS_RSU_DEC_4</t>
  </si>
  <si>
    <t>OPSSGPOOLMGR_F_OPS_RSU_DEC_5</t>
  </si>
  <si>
    <t>OPSSGPOOLMGR_F_OPS_RSU_DEC_6</t>
  </si>
  <si>
    <t>OPSSGPOOLMGR_F_OPS_RSU_DEC_7</t>
  </si>
  <si>
    <t>OPSSGPOOLMGR_F_OPS_RSU_DEC_8</t>
  </si>
  <si>
    <t>OPSSGPOOLMGR_F_OPS_RSU_DEC_9</t>
  </si>
  <si>
    <t>OPSSGPOOLMGR_F_OPS_RSU_DEC_10</t>
  </si>
  <si>
    <t>OPSSGPOOLMGR_F_OPS_RSU_DEC_11</t>
  </si>
  <si>
    <t>OPSSGPOOLMGR_F_OPS_RSU_DEC_12</t>
  </si>
  <si>
    <t>OPSSGPOOLMGR_F_OPS_RSU_DEC_13</t>
  </si>
  <si>
    <t>OPSSGPOOLMGR_F_OPS_LOG_DEC_0</t>
  </si>
  <si>
    <t>OPSSGPOOLMGR_F_OPS_LOG_DEC_1</t>
  </si>
  <si>
    <t>OPSSGPOOLMGR_F_OPS_LOG_DEC_2</t>
  </si>
  <si>
    <t>OPSSGPOOLMGR_F_OPS_ARS_DEC_0</t>
  </si>
  <si>
    <t>OPSSGPOOLMGR_F_OPS_ARS_DEC_1</t>
  </si>
  <si>
    <t>OPSSGPOOLMGR_F_OPS_ARS_DEC_2</t>
  </si>
  <si>
    <t>OPSCSHMGR_F_OPS_FRNTALG_UNCONFIRMED_CRASH</t>
  </si>
  <si>
    <t>OPSCSHMGR_F_OPS_REALG_UNCONFIRMED_CRASH</t>
  </si>
  <si>
    <t>OPSCSHMGR_F_OPS_SIDEALG_LEFT_UNCONFIRMED_CRASH</t>
  </si>
  <si>
    <t>OPSCSHMGR_F_OPS_SIDEALG_RIGHT_UNCONFIRMED_CRASH</t>
  </si>
  <si>
    <t>OPSCSHMGR_F_OPS_ROLLALG_UNCONFIRMED_CRASH</t>
  </si>
  <si>
    <t>OPSCSHMGR_F_OPS_PEDALG_UNCONFIRMED_CRASH</t>
  </si>
  <si>
    <t>OPSCSHMGR_F_OPS_FRNTALG_SUPPRESSED</t>
  </si>
  <si>
    <t>OPSCSHMGR_F_OPS_REALG_SUPPRESSED</t>
  </si>
  <si>
    <t>OPSCSHMGR_F_OPS_SIDEALG_LEFT_SUPPRESSED</t>
  </si>
  <si>
    <t>OPSCSHMGR_F_OPS_SIDEALG_RIGHT_SUPPRESSED</t>
  </si>
  <si>
    <t>OPSCSHMGR_F_OPS_ROLLALG_SUPPRESSED</t>
  </si>
  <si>
    <t>OPSCSHMGR_F_OPS_PEDALG_SUPPRESSED</t>
  </si>
  <si>
    <t>OPSCSHMGR_F_OPS_ROLLALG_MAX_ANGLE_ROLL_CRASH</t>
  </si>
  <si>
    <t>OPSCSHMGR_F_OPS_PEDALG_DOWNGRADED</t>
  </si>
  <si>
    <t>OPSCSHMGR_F_OPS_RESTRAINTALGO_DOWNGRADED</t>
  </si>
  <si>
    <t>OPSSGPOOLMGR_F_OPS_HIG_OCR_0</t>
  </si>
  <si>
    <t>OPSSGPOOLMGR_F_OPS_HIG_OCR_1</t>
  </si>
  <si>
    <t>OPSSGPOOLMGR_F_OPS_HIG_OCR_2</t>
  </si>
  <si>
    <t>OPSSGPOOLMGR_F_OPS_RSU_OCR_0</t>
  </si>
  <si>
    <t>OPSSGPOOLMGR_F_OPS_RSU_OCR_1</t>
  </si>
  <si>
    <t>OPSSGPOOLMGR_F_OPS_RSU_OCR_2</t>
  </si>
  <si>
    <t>OPSSGPOOLMGR_F_OPS_RSU_OCR_3</t>
  </si>
  <si>
    <t>OPSSGPOOLMGR_F_OPS_RSU_OCR_4</t>
  </si>
  <si>
    <t>OPSSGPOOLMGR_F_OPS_RSU_OCR_5</t>
  </si>
  <si>
    <t>OPSSGPOOLMGR_F_OPS_RSU_OCR_6</t>
  </si>
  <si>
    <t>OPSSGPOOLMGR_F_OPS_RSU_OCR_7</t>
  </si>
  <si>
    <t>OPSSGPOOLMGR_F_OPS_RSU_OCR_8</t>
  </si>
  <si>
    <t>OPSSGPOOLMGR_F_OPS_RSU_OCR_9</t>
  </si>
  <si>
    <t>OPSSGPOOLMGR_F_OPS_RSU_OCR_10</t>
  </si>
  <si>
    <t>OPSSGPOOLMGR_F_OPS_RSU_OCR_11</t>
  </si>
  <si>
    <t>OPSSGPOOLMGR_F_OPS_RSU_OCR_12</t>
  </si>
  <si>
    <t>OPSSGPOOLMGR_F_OPS_RSU_OCR_13</t>
  </si>
  <si>
    <t>OPSSGPOOLMGR_F_OPS_LOG_OCR_0</t>
  </si>
  <si>
    <t>OPSSGPOOLMGR_F_OPS_LOG_OCR_1</t>
  </si>
  <si>
    <t>OPSSGPOOLMGR_F_OPS_LOG_OCR_2</t>
  </si>
  <si>
    <t>OPSSGPOOLMGR_F_OPS_ARS_OCR_0</t>
  </si>
  <si>
    <t>OPSSGPOOLMGR_F_OPS_ARS_OCR_1</t>
  </si>
  <si>
    <t>OPSSGPOOLMGR_F_OPS_ARS_OCR_2</t>
  </si>
  <si>
    <t>SYS CFG</t>
  </si>
  <si>
    <t>DEVICECFGMGR_F_CFG_NO_STEER_WHEEL_POS</t>
  </si>
  <si>
    <t>No description</t>
  </si>
  <si>
    <t>SYSCHAR_F_PWR_BATT_UNDER</t>
  </si>
  <si>
    <t>SYSCHAR_F_PWR_BATT_OVER</t>
  </si>
  <si>
    <t>SYSCHAR_F_ECU_CONTROL_SHUTDOWN</t>
  </si>
  <si>
    <t>SYSCHAR_F_ECU_PROVEOUT_TIME_FAILURE</t>
  </si>
  <si>
    <t>SYSCHAR_F_ECU_CFG_BLOCK_FAILURE</t>
  </si>
  <si>
    <t>SYSCHAR_F_ECU_PHASE_OF_LIFE_FAILURE</t>
  </si>
  <si>
    <t>SYSCHAR_F_ECU_MANUFACTURING_MODE</t>
  </si>
  <si>
    <t>SYSCHAR_F_IP_CALS_PRESENT</t>
  </si>
  <si>
    <t>TASKMONR</t>
  </si>
  <si>
    <t>TASKMONR_F_TASK_UNDERRUN</t>
  </si>
  <si>
    <t>TASKMONR_F_STACK_TOO_LOW</t>
  </si>
  <si>
    <t>SAFING</t>
  </si>
  <si>
    <t>SB1SAFINGDRVR_F_SPI_DIAG_SAF_DATA_INTEGRITY</t>
  </si>
  <si>
    <t>Fault Event Rename from SAF_E_SPI_COMM</t>
  </si>
  <si>
    <t>SB1SAFINGDRVR_F_SB1_SAF_RECORD_COMPARE</t>
  </si>
  <si>
    <t>Fault Event Rename from SAF_E_RECORD_COMPARE</t>
  </si>
  <si>
    <t>SB1SAFINGDRVR_F_SB1_COMPARE_COMPLETE</t>
  </si>
  <si>
    <t>Fault Event Rename from SAF_E_CC_FAILURE</t>
  </si>
  <si>
    <t>SB1SAFINGDRVR_F_SAFING_TOO_LONG</t>
  </si>
  <si>
    <t>Fault Event Rename from SAF_E_UNEXPECTED_CLOSURE</t>
  </si>
  <si>
    <t>SB1SAFINGDRVR_F_SB1_INCORRECT_SYSSTAT</t>
  </si>
  <si>
    <t>Fault Event Rename from SAF_E_INCORRECT_SYSSTAT</t>
  </si>
  <si>
    <t>SB1SAFINGDRVR_F_ARM_SIGNAL_ACTIVE</t>
  </si>
  <si>
    <t>TRAPSMGR</t>
  </si>
  <si>
    <t>TRAPSMGR_F_TRAP_EVENT_OCCURRED</t>
  </si>
  <si>
    <t>TRAPSMGR_F_UNEXPECTED_EXCEPTION</t>
  </si>
  <si>
    <t>PWR</t>
  </si>
  <si>
    <t>SB1PWRDRVR_F_SB1_CONFIG_DURING_INIT</t>
  </si>
  <si>
    <t>SB1PWRDRVR_F_SB1_VERSION_ID</t>
  </si>
  <si>
    <t>SB1PWRDRVR_F_SB1_SPI_PARITY</t>
  </si>
  <si>
    <t>SB1PWRDRVR_F_SB1_ADC_NEWDATA</t>
  </si>
  <si>
    <t>SB1PWRDRVR_F_SB1_CONFIG</t>
  </si>
  <si>
    <t>SB1PWRDRVR_F_SB1_POWERSTATE</t>
  </si>
  <si>
    <t>SB1PWRDRVR_F_ER_CAP_OPEN</t>
  </si>
  <si>
    <t>SB1PWRDRVR_F_SB1_VBG2_OUT_RANGE</t>
  </si>
  <si>
    <t>SB1PWRDRVR_F_SB1_ERBOOST_OUT_RANGE</t>
  </si>
  <si>
    <t>SB1PWRDRVR_F_SB1_SYNCBOOST_OUT_RANGE</t>
  </si>
  <si>
    <t>SB1PWRDRVR_F_SB1_SATBUCK_OUT_RANGE</t>
  </si>
  <si>
    <t>SB1PWRDRVR_F_SB1_VCCBUCK_OUT_RANGE</t>
  </si>
  <si>
    <t>SB1PWRDRVR_F_VCCV5_OUT_RANGE</t>
  </si>
  <si>
    <t>SB1PWRDRVR_F_ER_VER_CHARGE_TIME</t>
  </si>
  <si>
    <t>SB1PWRDRVR_F_ER_VER_OUT_RANGE</t>
  </si>
  <si>
    <t>SB1PWRDRVR_F_ER_CAP_SHORT_GND</t>
  </si>
  <si>
    <t>SB1PWRDRVR_F_ERDIODE_OPEN</t>
  </si>
  <si>
    <t>SB1PWRDRVR_F_EXTERSWITCH_INOPERATIVE</t>
  </si>
  <si>
    <t>SB1PWRDRVR_F_ER_CAP_OUT_RANGE</t>
  </si>
  <si>
    <t>SB1PWRDRVR_F_ESR_OUT_RANGE</t>
  </si>
  <si>
    <t>SB1PWRDRVR_F_ER_PDC_ABORTED</t>
  </si>
  <si>
    <t>SB1PWRDRVR_F_PWR_CRITICAL_CONDITION</t>
  </si>
  <si>
    <t>SCRAP</t>
  </si>
  <si>
    <t>SCRAPMGR_F_SCRAP_ENTERED_SCRAP</t>
  </si>
  <si>
    <t>Assigned DTC changed to 0xF00049</t>
  </si>
  <si>
    <t>SCRAPMGR_F_SCRAP_DEPLOYED_BY_SCRAP</t>
  </si>
  <si>
    <t>EDR</t>
  </si>
  <si>
    <t>RSTEDR_F_EDR_LOCKED_EVENT</t>
  </si>
  <si>
    <t>ResetDrvr</t>
  </si>
  <si>
    <t>RESETDRVR_F_ECU_UNEXPECTED_RESET</t>
  </si>
  <si>
    <t>DplmtMgr</t>
  </si>
  <si>
    <t>DPLMTMGR_F_OPS_EVENT_WITHOUT_SAFING</t>
  </si>
  <si>
    <t>SafeTlib</t>
  </si>
  <si>
    <t>SAFETLIB_F_MCU_PRERUN_TEST_FAILED</t>
  </si>
  <si>
    <t>SysModMgr</t>
  </si>
  <si>
    <t>SYSMODMGR_F_ECU_POSTRUN_POWER_CONDITIONS</t>
  </si>
  <si>
    <t>DTC changed to 0xF00049</t>
  </si>
  <si>
    <t>EPD</t>
  </si>
  <si>
    <t>EPD_F_ALGO_SUPPRESSED</t>
  </si>
  <si>
    <t>CanMgr</t>
    <phoneticPr fontId="29" type="noConversion"/>
  </si>
  <si>
    <t>COM_F_BUS_OFF_RECOVERY</t>
    <phoneticPr fontId="29" type="noConversion"/>
  </si>
  <si>
    <t>CAN busoff recovery error</t>
  </si>
  <si>
    <t>COM_F_LOST_COMM_ESC</t>
    <phoneticPr fontId="29" type="noConversion"/>
  </si>
  <si>
    <r>
      <t>ES</t>
    </r>
    <r>
      <rPr>
        <sz val="10"/>
        <rFont val="Arial"/>
        <family val="2"/>
      </rPr>
      <t xml:space="preserve">C </t>
    </r>
    <r>
      <rPr>
        <sz val="10"/>
        <rFont val="Arial"/>
        <family val="2"/>
      </rPr>
      <t>Lost Communication error</t>
    </r>
    <phoneticPr fontId="29" type="noConversion"/>
  </si>
  <si>
    <t>COM_F_LOST_COMM_BCM</t>
    <phoneticPr fontId="29" type="noConversion"/>
  </si>
  <si>
    <r>
      <t>B</t>
    </r>
    <r>
      <rPr>
        <sz val="10"/>
        <rFont val="Arial"/>
        <family val="2"/>
      </rPr>
      <t>CM</t>
    </r>
    <r>
      <rPr>
        <sz val="10"/>
        <rFont val="Arial"/>
        <family val="2"/>
      </rPr>
      <t xml:space="preserve"> Lost Communication error</t>
    </r>
    <phoneticPr fontId="29" type="noConversion"/>
  </si>
  <si>
    <t>COM_F_LOST_COMM_EMS</t>
    <phoneticPr fontId="29" type="noConversion"/>
  </si>
  <si>
    <r>
      <t>EMS</t>
    </r>
    <r>
      <rPr>
        <sz val="10"/>
        <rFont val="Arial"/>
        <family val="2"/>
      </rPr>
      <t xml:space="preserve"> Lost Communication error</t>
    </r>
    <phoneticPr fontId="29" type="noConversion"/>
  </si>
  <si>
    <t>COM_F_LOST_COMM_TCU</t>
    <phoneticPr fontId="29" type="noConversion"/>
  </si>
  <si>
    <r>
      <t>TCU</t>
    </r>
    <r>
      <rPr>
        <sz val="10"/>
        <rFont val="Arial"/>
        <family val="2"/>
      </rPr>
      <t xml:space="preserve"> Lost Communication error</t>
    </r>
    <phoneticPr fontId="29" type="noConversion"/>
  </si>
  <si>
    <t>COM_F_LOST_COMM_IPK</t>
    <phoneticPr fontId="29" type="noConversion"/>
  </si>
  <si>
    <r>
      <t>IPK</t>
    </r>
    <r>
      <rPr>
        <sz val="10"/>
        <rFont val="Arial"/>
        <family val="2"/>
      </rPr>
      <t xml:space="preserve"> Lost Communication error</t>
    </r>
    <phoneticPr fontId="29" type="noConversion"/>
  </si>
  <si>
    <t>COM_F_COMM_SYS_WL</t>
    <phoneticPr fontId="29" type="noConversion"/>
  </si>
  <si>
    <t>LED error state</t>
    <phoneticPr fontId="29" type="noConversion"/>
  </si>
  <si>
    <t>CrashDtcMgr</t>
  </si>
  <si>
    <t>CSHDTCMGR_F_CRASH_DETECT_FRONT</t>
  </si>
  <si>
    <t>CSHDTCMGR_F_CRASH_DETECT_SIDE</t>
  </si>
  <si>
    <t>CSHDTCMGR_F_CRASH_DETECT_REAR</t>
  </si>
  <si>
    <t>CSHDTCMGR_F_CRASH_DETECT_ROLL</t>
  </si>
  <si>
    <t>ImuMgr</t>
  </si>
  <si>
    <t>IMUMGR_F_EOL_CAL_FAIL</t>
  </si>
  <si>
    <t>CarConfig</t>
  </si>
  <si>
    <t>CARCONFMGR_F_CONFIGURATION_NOT_COMPLETED</t>
  </si>
  <si>
    <t>CanMgr</t>
  </si>
  <si>
    <t>COM_F_RX_NODE_CFG_MISSING</t>
  </si>
  <si>
    <t>1.0 Revision History</t>
  </si>
  <si>
    <t>Revision</t>
  </si>
  <si>
    <t>Date</t>
  </si>
  <si>
    <t>Author(s)</t>
  </si>
  <si>
    <t>PTC Peer Review ID</t>
    <phoneticPr fontId="3" type="noConversion"/>
  </si>
  <si>
    <t>Description/Comment</t>
  </si>
  <si>
    <t>V1.1</t>
  </si>
  <si>
    <t>*Notes/Comments</t>
  </si>
  <si>
    <t>2.0 General Information</t>
  </si>
  <si>
    <t>2.1 Purpose and Scope</t>
  </si>
  <si>
    <t>2.2 Project Specific Documentation</t>
  </si>
  <si>
    <t>2.2.1 External</t>
  </si>
  <si>
    <t>ID</t>
  </si>
  <si>
    <t>Reference and Revision</t>
  </si>
  <si>
    <t>[RefA]</t>
  </si>
  <si>
    <t>[RefB]</t>
  </si>
  <si>
    <t>2.2.2 Internal</t>
  </si>
  <si>
    <t>Reference and Revision</t>
    <phoneticPr fontId="3" type="noConversion"/>
  </si>
  <si>
    <r>
      <t>[Ref]</t>
    </r>
    <r>
      <rPr>
        <sz val="11"/>
        <color rgb="FF0000FF"/>
        <rFont val="Arial"/>
        <family val="2"/>
      </rPr>
      <t>Specification Version for result document</t>
    </r>
    <phoneticPr fontId="3" type="noConversion"/>
  </si>
  <si>
    <r>
      <t>[Ref]</t>
    </r>
    <r>
      <rPr>
        <sz val="11"/>
        <color rgb="FF0000FF"/>
        <rFont val="Arial"/>
        <family val="2"/>
      </rPr>
      <t>SRS File Name SW</t>
    </r>
    <phoneticPr fontId="3" type="noConversion"/>
  </si>
  <si>
    <r>
      <t>[Ref]</t>
    </r>
    <r>
      <rPr>
        <sz val="11"/>
        <color rgb="FF0000FF"/>
        <rFont val="Arial"/>
        <family val="2"/>
      </rPr>
      <t>SRS File Name SYS</t>
    </r>
    <phoneticPr fontId="3" type="noConversion"/>
  </si>
  <si>
    <r>
      <t>[Ref]</t>
    </r>
    <r>
      <rPr>
        <sz val="11"/>
        <color rgb="FF0000FF"/>
        <rFont val="Arial"/>
        <family val="2"/>
      </rPr>
      <t>Veoneer Faults</t>
    </r>
    <phoneticPr fontId="3" type="noConversion"/>
  </si>
  <si>
    <r>
      <t>[Ref]</t>
    </r>
    <r>
      <rPr>
        <sz val="11"/>
        <color rgb="FF0000FF"/>
        <rFont val="Arial"/>
        <family val="2"/>
      </rPr>
      <t>DTCs</t>
    </r>
    <phoneticPr fontId="3" type="noConversion"/>
  </si>
  <si>
    <r>
      <t>[Ref]</t>
    </r>
    <r>
      <rPr>
        <sz val="11"/>
        <color rgb="FF0000FF"/>
        <rFont val="Arial"/>
        <family val="2"/>
      </rPr>
      <t>File for SRS Location From SW</t>
    </r>
    <phoneticPr fontId="3" type="noConversion"/>
  </si>
  <si>
    <r>
      <t>[Ref]</t>
    </r>
    <r>
      <rPr>
        <sz val="11"/>
        <color rgb="FF0000FF"/>
        <rFont val="Arial"/>
        <family val="2"/>
      </rPr>
      <t>Needed information from</t>
    </r>
    <phoneticPr fontId="3" type="noConversion"/>
  </si>
  <si>
    <t>2.3 Terminology and Definitions</t>
  </si>
  <si>
    <t>2.3.1 Software Process</t>
  </si>
  <si>
    <t>Refer Veoneer’s Software Development Process Dictionary and Reference Guide. See SW00OTH001_Dictionary_Acronyms_Roles and SC2 project specific document located in the Process Asset directory in MKS Source Integrity.</t>
    <phoneticPr fontId="3" type="noConversion"/>
  </si>
  <si>
    <t>2.3.2 Project specific acronyms, terms, and definitions</t>
  </si>
  <si>
    <t>Terminology</t>
    <phoneticPr fontId="3" type="noConversion"/>
  </si>
  <si>
    <t>Meaning</t>
    <phoneticPr fontId="3" type="noConversion"/>
  </si>
  <si>
    <t>All abbreviation expanation pls refer to SWV Guideline.xlsm</t>
    <phoneticPr fontId="3" type="noConversion"/>
  </si>
  <si>
    <t>2.4 Requirement Tracking</t>
    <phoneticPr fontId="3" type="noConversion"/>
  </si>
  <si>
    <t>Requirement ID</t>
    <phoneticPr fontId="3" type="noConversion"/>
  </si>
  <si>
    <t>Comment</t>
    <phoneticPr fontId="3" type="noConversion"/>
  </si>
  <si>
    <t>NotFoundID</t>
    <phoneticPr fontId="3" type="noConversion"/>
  </si>
  <si>
    <t>3.0 Test Environment Overview</t>
  </si>
  <si>
    <t>3.1 Device Under Test</t>
  </si>
  <si>
    <t>SC2 communicates via HS FlexRay/CAN/LIN</t>
    <phoneticPr fontId="3" type="noConversion"/>
  </si>
  <si>
    <t>3.2 Test Hardware</t>
  </si>
  <si>
    <t>Describe the hardware components used to run the tests</t>
  </si>
  <si>
    <t>Note: Specify the details of HW components listed in Sec. 11 of SVP</t>
  </si>
  <si>
    <t>Name</t>
    <phoneticPr fontId="5" type="noConversion"/>
  </si>
  <si>
    <t>Serial #</t>
    <phoneticPr fontId="5" type="noConversion"/>
  </si>
  <si>
    <t>Calibration Due</t>
    <phoneticPr fontId="3" type="noConversion"/>
  </si>
  <si>
    <t>Comment</t>
    <phoneticPr fontId="5" type="noConversion"/>
  </si>
  <si>
    <t>GEEA2.0 SRS</t>
    <phoneticPr fontId="3" type="noConversion"/>
  </si>
  <si>
    <t>ARIA</t>
    <phoneticPr fontId="3" type="noConversion"/>
  </si>
  <si>
    <t>VN1630</t>
  </si>
  <si>
    <t>VN7640</t>
    <phoneticPr fontId="3" type="noConversion"/>
  </si>
  <si>
    <t>3.3 Test Software</t>
  </si>
  <si>
    <t>Describe the Test software needed to run the tests (CAN Tools, etc.)</t>
  </si>
  <si>
    <t>Note: Specify the details of SW components listed in Sec. 11 of SVP</t>
  </si>
  <si>
    <t>Version</t>
    <phoneticPr fontId="5" type="noConversion"/>
  </si>
  <si>
    <t>ACCT</t>
    <phoneticPr fontId="3" type="noConversion"/>
  </si>
  <si>
    <t>3.4 Test Setup</t>
    <phoneticPr fontId="3" type="noConversion"/>
  </si>
  <si>
    <t>Describe the test setup with a block diagram.</t>
  </si>
  <si>
    <t>DO NOT DELETE THIS TAB</t>
  </si>
  <si>
    <t>This sheet is to be used as a link to other sheets for STVSs that contain numerous tabs</t>
  </si>
  <si>
    <t>Worksheet Name</t>
  </si>
  <si>
    <t>Test Case</t>
    <phoneticPr fontId="3" type="noConversion"/>
  </si>
  <si>
    <t>OK/NOK</t>
    <phoneticPr fontId="3" type="noConversion"/>
  </si>
  <si>
    <t>Test Case Summary</t>
    <phoneticPr fontId="3" type="noConversion"/>
  </si>
  <si>
    <t>ModuleName</t>
    <phoneticPr fontId="3" type="noConversion"/>
  </si>
  <si>
    <t>16.1 - Test Case 11 - Check RollingCounter_ABM1,Revered data and checksum in ID380 message.</t>
    <phoneticPr fontId="3" type="noConversion"/>
  </si>
  <si>
    <t>17.1 - Test Case 12 - Buckle switch not configured</t>
    <phoneticPr fontId="3" type="noConversion"/>
  </si>
  <si>
    <t>18.1 - Test Case 13 - Buckle set fault then check behavior</t>
    <phoneticPr fontId="3" type="noConversion"/>
  </si>
  <si>
    <t>19.1 - Test Case 14 - Buckle status change during crash</t>
    <phoneticPr fontId="3" type="noConversion"/>
  </si>
  <si>
    <t>20.1 - Test Case 15 - Test the priority algorithm decision of multiple crash .</t>
    <phoneticPr fontId="3" type="noConversion"/>
  </si>
  <si>
    <t>21.1 - Test Case 1 - 1. Test CAN diagnosis when battery voltage is showing increase/decrease trend</t>
    <phoneticPr fontId="3" type="noConversion"/>
  </si>
  <si>
    <t>22.1 - Test Case 2 - 1. Test CAN diagnosis when battery voltage lower than u16DiagLowOffVolThr or higher u16DiagHighOffVolThr</t>
    <phoneticPr fontId="3" type="noConversion"/>
  </si>
  <si>
    <t>23.1 - Test Case 3 - 1. During T[DiagEnable], Test CAN diagnosis when battery voltage out of u16DiagLowOffVolThr to u16DiagHighOffVolThr</t>
    <phoneticPr fontId="3" type="noConversion"/>
  </si>
  <si>
    <t>24.1 - Test Case 4 - 1. Test CAN diagnosis when battery voltage higher than u16DiagHighOffVolThr or lower than u16DiagLowOffVolThr for more than T[dianDisableFilter]</t>
    <phoneticPr fontId="3" type="noConversion"/>
  </si>
  <si>
    <t>25.1 - Test Case 5 - Test ACU stop CAN diagnosis less than T[diagDisableFilter] after IG Off</t>
    <phoneticPr fontId="3" type="noConversion"/>
  </si>
  <si>
    <t>26.1 - Test Case 6 -  T[DiagEnable] check receive message diagnosis</t>
    <phoneticPr fontId="3" type="noConversion"/>
  </si>
  <si>
    <t>27.1 - Test Case 1 - 1. CAN message reset when recovery from Bus off condition
2. CAN message reset when recovery from voltage high/low condition
3. CAN message reset when remove ACK condition
4. CAN message reset after send CAND request  SID28
5. CAN message reset after IG restart
6. CAN message reset when entry scrap mode(SID31)
7. CAN message reset when exit scrap mode(SID11)
8. CAN message reset after send CAND request  SID11
9. During bus off simulate a crash, check crash output after remove bus off condition</t>
    <phoneticPr fontId="3" type="noConversion"/>
  </si>
  <si>
    <t>28.1 - Test Case 1 - 1. Verify that during quick IG restart, the ERR_U16_COM_SYS_WL fault  should not be latched even though the value received from GW_IP and 'AirbagWarningStatus' are different  for 7s.
2. And also verify that if the voltage comes from Low volatge (Above 6 and below 9V) to Normal voltage, this fault sould not latch even though there is a difference in values in 026D and 'AirbagWarningStatus' in ABM1 message for 7 sec.</t>
    <phoneticPr fontId="3" type="noConversion"/>
  </si>
  <si>
    <t>29.1 - Test Case 2 -  Check the relationship with ID $380 message</t>
    <phoneticPr fontId="3" type="noConversion"/>
  </si>
  <si>
    <t>30.1 - Test Case 1.1 - Check ID 130/131 message in normal condition</t>
    <phoneticPr fontId="3" type="noConversion"/>
  </si>
  <si>
    <t>31.1 - Test Case 1.2 - Check ID 130/131 message in voltage high/low condition</t>
    <phoneticPr fontId="3" type="noConversion"/>
  </si>
  <si>
    <t>32.1 - Test Case 2.1 - Check Longitude, Lateral, VehDynYaw, Data and its validity in normal condition</t>
    <phoneticPr fontId="3" type="noConversion"/>
  </si>
  <si>
    <t xml:space="preserve">33.1 - Test Case 2.2 - Check VehDynYaw Data and its validity while Longitude, Lateral Data are zero  </t>
    <phoneticPr fontId="3" type="noConversion"/>
  </si>
  <si>
    <t xml:space="preserve">34.1 - Test Case 2.3 - Check Longitude Data and its validity while Lateral, VehDynYaw Data are zero  </t>
    <phoneticPr fontId="3" type="noConversion"/>
  </si>
  <si>
    <t xml:space="preserve">35.1 - Test Case 2.4 - Check Lateral Data and its validity while Longitude, VehDynYaw Data are zero  </t>
    <phoneticPr fontId="3" type="noConversion"/>
  </si>
  <si>
    <t xml:space="preserve">36.1 - Test Case 2.5 - Check Longitude, VehDynYaw Data and its validity while Lateral Data is zero  </t>
    <phoneticPr fontId="3" type="noConversion"/>
  </si>
  <si>
    <t xml:space="preserve">37.1 - Test Case 2.6 - Check Lateral, VehDynYaw Data and its validity while Longitude Data is zero </t>
    <phoneticPr fontId="3" type="noConversion"/>
  </si>
  <si>
    <t xml:space="preserve">38.1 - Test Case 2.7 - Check Longitude, Lateral Data and its validity while VehDynYaw Data is zero </t>
    <phoneticPr fontId="3" type="noConversion"/>
  </si>
  <si>
    <t>39.1 - Test Case 2.8 - Check  Longitude, Lateral, VehDynYaw Data and its validity</t>
    <phoneticPr fontId="3" type="noConversion"/>
  </si>
  <si>
    <t>40.1 - Test Case 3.1 - Checksum check when data is change</t>
    <phoneticPr fontId="3" type="noConversion"/>
  </si>
  <si>
    <t>41.1 - Test Case 1 - 1. Check EMS_ThrottlePosition value in ID $082 message.
2. Check EMS_EngStatus,EMS_AccelPedalPosition,EMS_AccelpedalPositionInvalid,EMS_EngineSpeedRPM value in ID $085 message.
3. Check the diagnosis of ERR_U16_COM_LOST_COMM_EMS.
4. Check EMS_Real_PedaPosition,EMS_Real_PedaPositionInvalid value in ID $084 message.</t>
    <phoneticPr fontId="3" type="noConversion"/>
  </si>
  <si>
    <t>42.1 - Test Case 1 - 1. Check ESC_BrakePedalSwitchStatus, ESC_VehicleSpeed, ESC_VehicleSpeedInvaild and ESC_BrakePedalSwitchInvalid value in ID $125 message. 
2. Check the diagnosis of ERR_U16_COM_LOST_COMM_ESC.
3. Check ESC_Mcylinder_Pressure</t>
    <phoneticPr fontId="3" type="noConversion"/>
  </si>
  <si>
    <t xml:space="preserve">43.1 - Test Case 1 - 1. Check IPK_AirbagUnitLEDSts value in ID $26D message. 
2. Check the diagnosis of ERR_U16_COM_LOST_COMM_GW_IP.
3. Check IPK_IPKTotalOdometer value in ID $3F1 message. </t>
    <phoneticPr fontId="3" type="noConversion"/>
  </si>
  <si>
    <t>44.1 - Test Case 1 - 1. Check TCU_CurrentGearPosition
2. Check the diagnosis of ERR_U16_COM_LOST_COMM_TCU.
3. Check TCU_CVT_CurrentGearPosition</t>
    <phoneticPr fontId="3" type="noConversion"/>
  </si>
  <si>
    <t>45.1 - Test Case 1 - 1. Check BCM_ReverseGearInfo  
2. Check the diagnosis of ERR_U16_COM_LOST_COMM_BCM.</t>
    <phoneticPr fontId="3" type="noConversion"/>
  </si>
  <si>
    <t xml:space="preserve">46.1 - Test Case 1 - 1. Check SAS_SteerWheelAngle, SAS_SteerWheelRotSpd value in ID $0E0 message. 
2. Check the diagnosis of ERR_U16_COM_LOST_COMM_SAS.
</t>
    <phoneticPr fontId="3" type="noConversion"/>
  </si>
  <si>
    <t>47.1 - Test Case 1 - 1. Check IPU_IsgSpdAct value in ID $0A8 message. 
2. Check the diagnosis of ERR_U16_COM_LOST_COMM_IPU.</t>
    <phoneticPr fontId="3" type="noConversion"/>
  </si>
  <si>
    <t xml:space="preserve">48.1 - Test Case 1 - 1. Check VCU_AccelPedalPositionInvalid, VCU_AccelPedalPosition value in ID $0A6 message.
2. Check VCU_ePT System Mode,VCU_Current Gear Status value in ID $165 message.
3. Check VCU_StartActive value in ID $1A5 message.
4. Check the diagnosis of ERR_U16_COM_LOST_COMM_VCU.
</t>
    <phoneticPr fontId="3" type="noConversion"/>
  </si>
  <si>
    <t>49.1 - Test Case 1 - 1. Check RX EOL fault qualify and disqualify condition
2.Disqualify RX EOL fault check lost communication diagnosis</t>
    <phoneticPr fontId="3" type="noConversion"/>
  </si>
  <si>
    <t>50.1 - Test Case 1 - Deployment result check depends on different VSP Threshould</t>
    <phoneticPr fontId="3" type="noConversion"/>
  </si>
  <si>
    <t>51.1 - Test Case 2 - Check VSP invalid and lost will use default value</t>
    <phoneticPr fontId="3" type="noConversion"/>
  </si>
  <si>
    <t>52.1 - Test Case 3 - Deployment will happen if the vehicle speed increases to 55kmph</t>
    <phoneticPr fontId="3" type="noConversion"/>
  </si>
  <si>
    <t>53.1 - Test Case 4 - Deployment will happen if the vehicle speed decreases to 25kmph</t>
    <phoneticPr fontId="3" type="noConversion"/>
  </si>
  <si>
    <t>54.1 - Test Case 5 - No deployment will happen when the vehicle speed which is sent to algorithm is less than 20km/h,default setting in increase condition</t>
    <phoneticPr fontId="3" type="noConversion"/>
  </si>
  <si>
    <t>55.1 - Test Case 6 - Deployment will happen when the vehicle speed which is sent to algorithm is more than 20km/h,default setting in increase condition</t>
    <phoneticPr fontId="3" type="noConversion"/>
  </si>
  <si>
    <t>56.1 - Test Case 7 - Deployment will happen when the vehicle speed which is sent to algorithm is more than 20km/h,default setting in decrease condition</t>
    <phoneticPr fontId="3" type="noConversion"/>
  </si>
  <si>
    <t>57.1 - Test Case 8 - No deployment will happen when the vehicle speed which is sent to algorithm is less than 20km/h,default setting in decrease condition</t>
    <phoneticPr fontId="3" type="noConversion"/>
  </si>
  <si>
    <t>58.1 - Test Case 9 - No deployment will happen when the vehicle speed which is sent to algorithm is less than 20km/h,parameter change in increase condition</t>
    <phoneticPr fontId="3" type="noConversion"/>
  </si>
  <si>
    <t>59.1 - Test Case 10 - Deployment will happen when the vehicle speed which is sent to algorithm is more than 20km/h,parameter change in increase condition</t>
    <phoneticPr fontId="3" type="noConversion"/>
  </si>
  <si>
    <t>60.1 - Test Case 11 - Deployment will happen when the vehicle speed which is sent to algorithm is more than 20km/h,parameter change in decrease condition</t>
    <phoneticPr fontId="3" type="noConversion"/>
  </si>
  <si>
    <t>61.1 - Test Case 12 - No deployment will happen when the vehicle speed which is sent to algorithm is less than 20km/h,parameter change in decrease condition</t>
    <phoneticPr fontId="3" type="noConversion"/>
  </si>
  <si>
    <t>TS list_Path</t>
    <phoneticPr fontId="3" type="noConversion"/>
  </si>
  <si>
    <t>All Case Number</t>
    <phoneticPr fontId="3" type="noConversion"/>
  </si>
  <si>
    <t>TS Result_Path</t>
    <phoneticPr fontId="3" type="noConversion"/>
  </si>
  <si>
    <t>Automatic Test Case Number</t>
    <phoneticPr fontId="3" type="noConversion"/>
  </si>
  <si>
    <t>TS Template</t>
    <phoneticPr fontId="3" type="noConversion"/>
  </si>
  <si>
    <t>Result Summary</t>
    <phoneticPr fontId="3" type="noConversion"/>
  </si>
  <si>
    <t>TS list</t>
  </si>
  <si>
    <t>TS Result</t>
  </si>
  <si>
    <t>Comments</t>
    <phoneticPr fontId="3" type="noConversion"/>
  </si>
  <si>
    <t>ARIA Version</t>
    <phoneticPr fontId="3" type="noConversion"/>
  </si>
  <si>
    <t>Test Start Time</t>
    <phoneticPr fontId="3" type="noConversion"/>
  </si>
  <si>
    <t>Test PC Name</t>
    <phoneticPr fontId="3" type="noConversion"/>
  </si>
  <si>
    <t>Test User Name</t>
    <phoneticPr fontId="3" type="noConversion"/>
  </si>
  <si>
    <t>Software Version</t>
    <phoneticPr fontId="3" type="noConversion"/>
  </si>
  <si>
    <t>Test Identification:</t>
  </si>
  <si>
    <t>Refer Test # column</t>
  </si>
  <si>
    <t>Test Objective:</t>
  </si>
  <si>
    <t>Refer to Test Case Name column</t>
  </si>
  <si>
    <t>Test Prerequisites:</t>
  </si>
  <si>
    <t>ACU should be fault free…</t>
  </si>
  <si>
    <t>Requirement Reference:</t>
  </si>
  <si>
    <t>Test #</t>
    <phoneticPr fontId="3" type="noConversion"/>
  </si>
  <si>
    <t>Test Case Name</t>
    <phoneticPr fontId="3" type="noConversion"/>
  </si>
  <si>
    <t>Test Step Description</t>
    <phoneticPr fontId="3" type="noConversion"/>
  </si>
  <si>
    <t>Acceptence Criteria</t>
    <phoneticPr fontId="3" type="noConversion"/>
  </si>
  <si>
    <t>Measured Value</t>
    <phoneticPr fontId="3" type="noConversion"/>
  </si>
  <si>
    <t>COMMENTS</t>
    <phoneticPr fontId="3" type="noConversion"/>
  </si>
  <si>
    <t>DO NOT USE THIS COLUMN</t>
    <phoneticPr fontId="3" type="noConversion"/>
  </si>
  <si>
    <t>Object ID</t>
    <phoneticPr fontId="3" type="noConversion"/>
  </si>
  <si>
    <t>Object Level</t>
    <phoneticPr fontId="3" type="noConversion"/>
  </si>
  <si>
    <t>_VerifiesDOORSRequirements_OCR</t>
    <phoneticPr fontId="3" type="noConversion"/>
  </si>
  <si>
    <t>_VerifiesDOORSRequirements_SYS</t>
    <phoneticPr fontId="3" type="noConversion"/>
  </si>
  <si>
    <t>_VerifiesDOORSRequirements_SW</t>
    <phoneticPr fontId="3" type="noConversion"/>
  </si>
  <si>
    <t>_VerifiesNonDOORSRequirements</t>
    <phoneticPr fontId="3" type="noConversion"/>
  </si>
  <si>
    <t>SW Version Tested</t>
    <phoneticPr fontId="3" type="noConversion"/>
  </si>
  <si>
    <t>Test Script Name</t>
    <phoneticPr fontId="3" type="noConversion"/>
  </si>
  <si>
    <t>Test Method</t>
    <phoneticPr fontId="3" type="noConversion"/>
  </si>
  <si>
    <t>CB Test Run</t>
    <phoneticPr fontId="29" type="noConversion"/>
  </si>
  <si>
    <t>C:\Project</t>
    <phoneticPr fontId="3" type="noConversion"/>
  </si>
  <si>
    <t>ARIA 4.9</t>
  </si>
  <si>
    <t>C:\Users\hongguo.wang\Downloads\Test_Results</t>
    <phoneticPr fontId="3" type="noConversion"/>
  </si>
  <si>
    <t>C:\Users\hongguo.wang\Downloads\Test_Scenarios</t>
    <phoneticPr fontId="3" type="noConversion"/>
  </si>
  <si>
    <t>BYDSG_P20_01</t>
  </si>
  <si>
    <t>Thu Sep 15 13:33:09 UTC+5 2022 -- Mon Oct 17 13:26:03 UTC+5 2022</t>
  </si>
  <si>
    <t>IN01-OF-WD0727,IN01-OF-WD0006,IN01-OF-WD0395,IN01-OF-WD0684,IN01-OF-WD0124</t>
    <phoneticPr fontId="3" type="noConversion"/>
  </si>
  <si>
    <t>lavanya.marigowda,prasad.vijayendra,balachandra.beth,sagar.mahalingaswamy,boyina.swetha1</t>
    <phoneticPr fontId="3" type="noConversion"/>
  </si>
  <si>
    <t>TestMethod</t>
  </si>
  <si>
    <t>Others</t>
  </si>
  <si>
    <t>Fault Injection</t>
  </si>
  <si>
    <t>Internal External Interfaces</t>
  </si>
  <si>
    <t>Statement Coverage</t>
  </si>
  <si>
    <t>Requirement Based</t>
  </si>
  <si>
    <t>Analysis Of Functional Dependencies</t>
  </si>
  <si>
    <t>Boundary Value Analysis</t>
  </si>
  <si>
    <t>Environmental Conditions Or Use Case</t>
  </si>
  <si>
    <t>Equivalence Classes</t>
  </si>
  <si>
    <t>Error Guessing</t>
  </si>
  <si>
    <t>Control Flow</t>
  </si>
  <si>
    <t>Common Limit Conditions Or Sequences Or Sources Of Dependent failures</t>
  </si>
  <si>
    <t>CHT_SWV_Project_FunctionName_Test Specification_Template.xlsm</t>
    <phoneticPr fontId="3" type="noConversion"/>
  </si>
  <si>
    <t>V1.12</t>
    <phoneticPr fontId="3" type="noConversion"/>
  </si>
  <si>
    <t>first frame signal of WLamp Status to Lamp_ON</t>
    <phoneticPr fontId="3" type="noConversion"/>
  </si>
  <si>
    <t>first frame signal of WLamp Status to Lamp_ON</t>
  </si>
  <si>
    <t>Initialization Finished</t>
    <phoneticPr fontId="3" type="noConversion"/>
  </si>
  <si>
    <t> WLamp Status to Lamp_ON for WLampProveOutOnTime</t>
    <phoneticPr fontId="3" type="noConversion"/>
  </si>
  <si>
    <t>WLamp Status to Lamp_OFF for WLampProveOutOffTime after WLampProveOutOnTime is exceed</t>
    <phoneticPr fontId="3" type="noConversion"/>
  </si>
  <si>
    <t>set Airbag_Sys_Flt as False during WLampProveOutTime</t>
  </si>
  <si>
    <t>proveout time = 0</t>
    <phoneticPr fontId="3" type="noConversion"/>
  </si>
  <si>
    <t>EOL Mode</t>
    <phoneticPr fontId="3" type="noConversion"/>
  </si>
  <si>
    <t>WLamp flashing when ECU in EOL mode if no fault's WarningIndicatorRequest bit is set</t>
    <phoneticPr fontId="3" type="noConversion"/>
  </si>
  <si>
    <t>WLamp ON when any Fault request Warning Indicator</t>
  </si>
  <si>
    <t>set WLamp Status to Lamp_ON when ECU in EOL mode if anyone of Fault's WarningIndicatorRequest bit request Warning Indicator</t>
  </si>
  <si>
    <t>WLamp OFF when no Fault request Warning Indicator</t>
  </si>
  <si>
    <t>Normal</t>
    <phoneticPr fontId="3" type="noConversion"/>
  </si>
  <si>
    <t>provide new status of WLamp Status within (25+2*CAN_cycle)ms after the Fault is qualified or disqualified</t>
    <phoneticPr fontId="3" type="noConversion"/>
  </si>
  <si>
    <t>set Airbag_Sys_Flt True when any Fault request Warning Indicator</t>
    <phoneticPr fontId="3" type="noConversion"/>
  </si>
  <si>
    <t>set Airbag_Sys_Flt True when any Fault request Warning Indicator</t>
  </si>
  <si>
    <t>The software shall set WLamp Status to Lamp_ON if $2F service request warning lamp ON when in WLMgr_Run_State or WLMgr_CarConfig_State.</t>
  </si>
  <si>
    <t>The software shall set WLamp Status to Lamp_OFF if $2F service request warning lamp OFF when in WLMgr_Run_State or WLMgr_CarConfig_State.</t>
  </si>
  <si>
    <t> WLMGR_CANOUTPUT_FEATURE.</t>
  </si>
  <si>
    <t>WLMGR_PROVEOUT_TIME.</t>
  </si>
  <si>
    <t> WLMGR_PROVEOUTON_TIME</t>
  </si>
  <si>
    <t>WL_DCSFault_ON</t>
    <phoneticPr fontId="3" type="noConversion"/>
  </si>
  <si>
    <t>WL_LoopFault_ON</t>
    <phoneticPr fontId="3" type="noConversion"/>
  </si>
  <si>
    <t>WL_COMMFault_OFF</t>
    <phoneticPr fontId="3" type="noConversion"/>
  </si>
  <si>
    <t>WL_RSUFault_LatchKeyCycle</t>
    <phoneticPr fontId="3" type="noConversion"/>
  </si>
  <si>
    <t>WL_Crash</t>
    <phoneticPr fontId="3" type="noConversion"/>
  </si>
  <si>
    <t>WL_MutilFault</t>
    <phoneticPr fontId="3" type="noConversion"/>
  </si>
  <si>
    <t>WL_EOL</t>
    <phoneticPr fontId="3" type="noConversion"/>
  </si>
  <si>
    <t>WL_EOL_Fault_WL_ON_Priority</t>
    <phoneticPr fontId="3" type="noConversion"/>
  </si>
  <si>
    <t>WL_EOL_Fault_WL_OFF_Priority</t>
    <phoneticPr fontId="3" type="noConversion"/>
  </si>
  <si>
    <t>WL_2F_Normal</t>
    <phoneticPr fontId="3" type="noConversion"/>
  </si>
  <si>
    <t>WL_2F_Abnormal</t>
    <phoneticPr fontId="3" type="noConversion"/>
  </si>
  <si>
    <t>WL_2F_RealConditions</t>
    <phoneticPr fontId="3" type="noConversion"/>
  </si>
  <si>
    <t>Anqi Liu</t>
    <phoneticPr fontId="29" type="noConversion"/>
  </si>
  <si>
    <t>SAIC</t>
    <phoneticPr fontId="3" type="noConversion"/>
  </si>
  <si>
    <t>Dawn Wu</t>
    <phoneticPr fontId="29" type="noConversion"/>
  </si>
  <si>
    <t>SAIC</t>
  </si>
  <si>
    <t>ZP22</t>
    <phoneticPr fontId="29" type="noConversion"/>
  </si>
  <si>
    <t>ZP22</t>
  </si>
  <si>
    <t>Frank Fu</t>
    <phoneticPr fontId="3" type="noConversion"/>
  </si>
  <si>
    <t>ErrorHandler</t>
    <phoneticPr fontId="3" type="noConversion"/>
  </si>
  <si>
    <t>Victor Yang</t>
  </si>
  <si>
    <t>Frank Fu</t>
  </si>
  <si>
    <t>Frank Fu/Victor Yang</t>
    <phoneticPr fontId="29" type="noConversion"/>
  </si>
  <si>
    <t>P10.02</t>
    <phoneticPr fontId="3" type="noConversion"/>
  </si>
  <si>
    <t>Andy Su</t>
    <phoneticPr fontId="3" type="noConversion"/>
  </si>
  <si>
    <t>DES_SW_SAIC_SC3_1S_WLMgr</t>
    <phoneticPr fontId="3" type="noConversion"/>
  </si>
  <si>
    <t>SAIC_ZP22_SC3_1S_RELEASE_P10.02</t>
    <phoneticPr fontId="3" type="noConversion"/>
  </si>
  <si>
    <t>SC3_1S_VAR1_001</t>
    <phoneticPr fontId="3" type="noConversion"/>
  </si>
  <si>
    <t>ASSET-1121186</t>
    <phoneticPr fontId="3" type="noConversion"/>
  </si>
  <si>
    <t>ASSET-1146003</t>
    <phoneticPr fontId="3" type="noConversion"/>
  </si>
  <si>
    <t>WL_DCSFault_ON.ts</t>
    <phoneticPr fontId="3" type="noConversion"/>
  </si>
  <si>
    <t>5
2</t>
    <phoneticPr fontId="3" type="noConversion"/>
  </si>
  <si>
    <t>5
2
4
8</t>
    <phoneticPr fontId="3" type="noConversion"/>
  </si>
  <si>
    <t>5
8</t>
    <phoneticPr fontId="3" type="noConversion"/>
  </si>
  <si>
    <t>5
10</t>
    <phoneticPr fontId="3" type="noConversion"/>
  </si>
  <si>
    <t>5
11</t>
    <phoneticPr fontId="3" type="noConversion"/>
  </si>
  <si>
    <t>16547037
16571066</t>
    <phoneticPr fontId="3" type="noConversion"/>
  </si>
  <si>
    <t>16547037
16547043</t>
    <phoneticPr fontId="3" type="noConversion"/>
  </si>
  <si>
    <t>16547033
16547034
18206017
16547040
16547041
16547042
16571041
16571038</t>
    <phoneticPr fontId="3" type="noConversion"/>
  </si>
  <si>
    <t>16547047
16547048</t>
    <phoneticPr fontId="3" type="noConversion"/>
  </si>
  <si>
    <t>WL_Cfg_ComOutput</t>
    <phoneticPr fontId="3" type="noConversion"/>
  </si>
  <si>
    <t>WL_Cfg_Proveout_ON_OFF_Timer</t>
    <phoneticPr fontId="3" type="noConversion"/>
  </si>
  <si>
    <t>WL_Cfg_Proveout_Timer</t>
    <phoneticPr fontId="3" type="noConversion"/>
  </si>
  <si>
    <t>16547057
16547058</t>
    <phoneticPr fontId="3" type="noConversion"/>
  </si>
  <si>
    <t>Victor Yang</t>
    <phoneticPr fontId="3" type="noConversion"/>
  </si>
  <si>
    <t>Object Identifier</t>
  </si>
  <si>
    <t>Object Number</t>
  </si>
  <si>
    <t>Object Heading</t>
  </si>
  <si>
    <t>Object Level</t>
  </si>
  <si>
    <t>_VerificationMethod</t>
  </si>
  <si>
    <t>_VerificationStatus</t>
  </si>
  <si>
    <t>_VerifiesDOORSRequirements</t>
  </si>
  <si>
    <t>Test Method</t>
  </si>
  <si>
    <t>General</t>
  </si>
  <si>
    <t>CB Information</t>
  </si>
  <si>
    <t>Release_SAIC_ZP22_P10.01</t>
  </si>
  <si>
    <t>_VerifiesNonDOORSRequirements</t>
  </si>
  <si>
    <t>_SWVersionTested</t>
  </si>
  <si>
    <t>_Comment</t>
  </si>
  <si>
    <t>WL</t>
  </si>
  <si>
    <t>Test Case  - WL_DCSFault_ON</t>
  </si>
  <si>
    <t>5
2
4
8</t>
  </si>
  <si>
    <t>16547033
16547034
18206017
16547040
16547041
16547042
16571041
16571038</t>
  </si>
  <si>
    <t>P10.02</t>
  </si>
  <si>
    <t>WL_DCSFault_ON.ts</t>
  </si>
  <si>
    <t>Test Case 1 - WL_DCSFault_ON</t>
  </si>
  <si>
    <t>3.2.1</t>
  </si>
  <si>
    <t>WL</t>
    <phoneticPr fontId="3" type="noConversion"/>
  </si>
  <si>
    <t>1 - WL_DCSFault_ON</t>
    <phoneticPr fontId="3" type="noConversion"/>
  </si>
  <si>
    <t>Test Case  - WL_LoopFault_ON</t>
  </si>
  <si>
    <t>WL_LoopFault_ON.ts</t>
  </si>
  <si>
    <t>Test Case 2 - WL_LoopFault_ON</t>
  </si>
  <si>
    <t>3.2.2</t>
  </si>
  <si>
    <t>2 - WL_LoopFault_ON</t>
    <phoneticPr fontId="3" type="noConversion"/>
  </si>
  <si>
    <t>Test Case  - WL_COMMFault_OFF</t>
  </si>
  <si>
    <t>WL_COMMFault_OFF.ts</t>
  </si>
  <si>
    <t>Test Case 3 - WL_COMMFault_OFF</t>
  </si>
  <si>
    <t>3.2.3</t>
  </si>
  <si>
    <t>3 - WL_COMMFault_OFF</t>
    <phoneticPr fontId="3" type="noConversion"/>
  </si>
  <si>
    <t>Test Case  - WL_RSUFault_LatchKeyCycle</t>
  </si>
  <si>
    <t>WL_RSUFault_LatchKeyCycle.ts</t>
  </si>
  <si>
    <t>Test Case 4 - WL_RSUFault_LatchKeyCycle</t>
  </si>
  <si>
    <t>3.2.4</t>
  </si>
  <si>
    <t>4 - WL_RSUFault_LatchKeyCycle</t>
    <phoneticPr fontId="3" type="noConversion"/>
  </si>
  <si>
    <t>Test Case  - WL_Crash</t>
  </si>
  <si>
    <t>5
8</t>
  </si>
  <si>
    <t>WL_Crash.ts</t>
  </si>
  <si>
    <t>Test Case 5 - WL_Crash</t>
  </si>
  <si>
    <t>3.2.5</t>
  </si>
  <si>
    <t>5 - WL_Crash</t>
    <phoneticPr fontId="3" type="noConversion"/>
  </si>
  <si>
    <t>Test Case  - WL_MutilFault</t>
  </si>
  <si>
    <t>WL_MutilFault.ts</t>
  </si>
  <si>
    <t>Test Case 6 - WL_MutilFault</t>
  </si>
  <si>
    <t>3.2.6</t>
  </si>
  <si>
    <t>6 - WL_MutilFault</t>
    <phoneticPr fontId="3" type="noConversion"/>
  </si>
  <si>
    <t>Test Case  - WL_Cfg_ComOutput</t>
  </si>
  <si>
    <t>WL_Cfg_ComOutput.ts</t>
  </si>
  <si>
    <t>Test Case 7 - WL_Cfg_ComOutput</t>
  </si>
  <si>
    <t>3.2.7</t>
  </si>
  <si>
    <t>7 - WL_Cfg_ComOutput</t>
    <phoneticPr fontId="3" type="noConversion"/>
  </si>
  <si>
    <t>Test Case  - WL_Cfg_Proveout_ON_OFF_Timer</t>
  </si>
  <si>
    <t>16547057
16547058</t>
  </si>
  <si>
    <t>WL_Cfg_Proveout_ON_OFF_Timer.ts</t>
  </si>
  <si>
    <t>Test Case 8 - WL_Cfg_Proveout_ON_OFF_Timer</t>
  </si>
  <si>
    <t>3.2.8</t>
  </si>
  <si>
    <t>8 - WL_Cfg_Proveout_ON_OFF_Timer</t>
    <phoneticPr fontId="3" type="noConversion"/>
  </si>
  <si>
    <t>Test Case  - WL_Cfg_Proveout_Timer</t>
  </si>
  <si>
    <t>WL_Cfg_Proveout_Timer.ts</t>
  </si>
  <si>
    <t>Test Case 9 - WL_Cfg_Proveout_Timer</t>
  </si>
  <si>
    <t>3.2.9</t>
  </si>
  <si>
    <t>9 - WL_Cfg_Proveout_Timer</t>
    <phoneticPr fontId="3" type="noConversion"/>
  </si>
  <si>
    <t>Test Case  - WL_EOL</t>
  </si>
  <si>
    <t>16547037
16547043</t>
  </si>
  <si>
    <t>WL_EOL.ts</t>
  </si>
  <si>
    <t>Test Case 10 - WL_EOL</t>
  </si>
  <si>
    <t>3.2.10</t>
  </si>
  <si>
    <t>10 - WL_EOL</t>
    <phoneticPr fontId="3" type="noConversion"/>
  </si>
  <si>
    <t>Test Case  - WL_EOL_Fault_WL_ON_Priority</t>
  </si>
  <si>
    <t>5
11</t>
  </si>
  <si>
    <t>16547037
16571066</t>
  </si>
  <si>
    <t>WL_EOL_Fault_WL_ON_Priority.ts</t>
  </si>
  <si>
    <t>Test Case 11 - WL_EOL_Fault_WL_ON_Priority</t>
  </si>
  <si>
    <t>3.2.11</t>
  </si>
  <si>
    <t>11 - WL_EOL_Fault_WL_ON_Priority</t>
    <phoneticPr fontId="3" type="noConversion"/>
  </si>
  <si>
    <t>Test Case  - WL_EOL_Fault_WL_OFF_Priority</t>
  </si>
  <si>
    <t>WL_EOL_Fault_WL_OFF_Priority.ts</t>
  </si>
  <si>
    <t>Test Case 12 - WL_EOL_Fault_WL_OFF_Priority</t>
  </si>
  <si>
    <t>3.2.12</t>
  </si>
  <si>
    <t>12 - WL_EOL_Fault_WL_OFF_Priority</t>
    <phoneticPr fontId="3" type="noConversion"/>
  </si>
  <si>
    <t>Test Case  - WL_2F_Normal</t>
  </si>
  <si>
    <t>16547047
16547048</t>
  </si>
  <si>
    <t>WL_2F_Normal.ts</t>
  </si>
  <si>
    <t>Test Case 13 - WL_2F_Normal</t>
  </si>
  <si>
    <t>3.2.13</t>
  </si>
  <si>
    <t>13 - WL_2F_Normal</t>
    <phoneticPr fontId="3" type="noConversion"/>
  </si>
  <si>
    <t>Test Case  - WL_2F_Abnormal</t>
  </si>
  <si>
    <t>5
10</t>
  </si>
  <si>
    <t>WL_2F_Abnormal.ts</t>
  </si>
  <si>
    <t>Test Case 14 - WL_2F_Abnormal</t>
  </si>
  <si>
    <t>3.2.14</t>
  </si>
  <si>
    <t>14 - WL_2F_Abnormal</t>
    <phoneticPr fontId="3" type="noConversion"/>
  </si>
  <si>
    <t>Test Case  - WL_2F_RealConditions</t>
  </si>
  <si>
    <t>5
2</t>
  </si>
  <si>
    <t>WL_2F_RealConditions.ts</t>
  </si>
  <si>
    <t>Test Case 15 - WL_2F_RealConditions</t>
  </si>
  <si>
    <t>3.2.15</t>
  </si>
  <si>
    <t>15 - WL_2F_RealConditions</t>
    <phoneticPr fontId="3" type="noConversion"/>
  </si>
  <si>
    <t>WL_Bootloader</t>
    <phoneticPr fontId="3" type="noConversion"/>
  </si>
  <si>
    <t>Release_SAIC_ZP22_P10.02</t>
    <phoneticPr fontId="29" type="noConversion"/>
  </si>
  <si>
    <t>16547033
16547034
18206017
16547040
16547041
16547042
16571041
16571038
19408163
19408164</t>
    <phoneticPr fontId="3" type="noConversion"/>
  </si>
  <si>
    <t>First release for SAIC_ZP22 DCS</t>
    <phoneticPr fontId="3" type="noConversion"/>
  </si>
  <si>
    <t>Qianlong Li</t>
  </si>
  <si>
    <t>Qianlong Li</t>
    <phoneticPr fontId="29" type="noConversion"/>
  </si>
  <si>
    <t>SensorType</t>
  </si>
  <si>
    <t>Abbreviation</t>
  </si>
  <si>
    <t>RowStart</t>
  </si>
  <si>
    <t>RowEnd</t>
  </si>
  <si>
    <t>StatusColStart</t>
  </si>
  <si>
    <t>StatusColEnd</t>
  </si>
  <si>
    <t>FaultColStart</t>
  </si>
  <si>
    <t>FaultColEnd</t>
  </si>
  <si>
    <t>BeltBuckledSensor</t>
  </si>
  <si>
    <t>BeltBuckledSenso</t>
  </si>
  <si>
    <t>BBSensor</t>
  </si>
  <si>
    <t>Buckled</t>
  </si>
  <si>
    <t>UnBuckled</t>
  </si>
  <si>
    <t>CrossC</t>
  </si>
  <si>
    <t>CFG</t>
  </si>
  <si>
    <t>OccupiedDetectionSensor</t>
  </si>
  <si>
    <t>ODSensor</t>
  </si>
  <si>
    <t>Occupied</t>
  </si>
  <si>
    <t>Empty</t>
  </si>
  <si>
    <t>Forward</t>
  </si>
  <si>
    <t>Rearward</t>
  </si>
  <si>
    <t>PACOSSensor</t>
  </si>
  <si>
    <t>NotSuppressing</t>
  </si>
  <si>
    <t>Suppressing</t>
  </si>
  <si>
    <t>SB1DCSDRVR_F_DCS_SHT_PLUS_</t>
  </si>
  <si>
    <t>formula</t>
  </si>
  <si>
    <t>This rows contain VBA formula</t>
  </si>
  <si>
    <t>Data</t>
  </si>
  <si>
    <t>400R</t>
  </si>
  <si>
    <t>CROSS_CONNECTED</t>
  </si>
  <si>
    <t>STB</t>
  </si>
  <si>
    <t>FDC</t>
  </si>
  <si>
    <t>0</t>
  </si>
  <si>
    <t>SDM_PTEXTCANFD_FrP05</t>
    <phoneticPr fontId="3" type="noConversion"/>
  </si>
  <si>
    <t>DCS_F_CROSS_CONNECT_</t>
    <phoneticPr fontId="3" type="noConversion"/>
  </si>
  <si>
    <t>880,1120</t>
    <phoneticPr fontId="3" type="noConversion"/>
  </si>
  <si>
    <t>DCS_F_SHORT_PLUS_</t>
    <phoneticPr fontId="3" type="noConversion"/>
  </si>
  <si>
    <t>DCS_F_SHORT_GND_</t>
    <phoneticPr fontId="3" type="noConversion"/>
  </si>
  <si>
    <t>DCS_F_TOO_HIGH_</t>
    <phoneticPr fontId="3" type="noConversion"/>
  </si>
  <si>
    <t>DCS_F_TOO_LOW_</t>
    <phoneticPr fontId="3" type="noConversion"/>
  </si>
  <si>
    <t>DCS_F_BAD_SENSOR_</t>
    <phoneticPr fontId="3" type="noConversion"/>
  </si>
  <si>
    <t>DCS_F_OPEN_</t>
    <phoneticPr fontId="3" type="noConversion"/>
  </si>
  <si>
    <t>DCS_F_UNEXPECTED_LOAD_</t>
    <phoneticPr fontId="3" type="noConversion"/>
  </si>
  <si>
    <t>SystemHWName</t>
  </si>
  <si>
    <t>ARiA_HW_Name</t>
  </si>
  <si>
    <t>FaultIndex</t>
  </si>
  <si>
    <t>Config</t>
  </si>
  <si>
    <t>Normal</t>
  </si>
  <si>
    <t>GND</t>
  </si>
  <si>
    <t>TooHigh</t>
  </si>
  <si>
    <t>TooLow</t>
  </si>
  <si>
    <t>BadSensor</t>
  </si>
  <si>
    <t>StatusDID</t>
  </si>
  <si>
    <t>StatusMessage</t>
  </si>
  <si>
    <t>StatusSignal</t>
  </si>
  <si>
    <t>CrossCDTC</t>
  </si>
  <si>
    <t>CrossCQualify</t>
  </si>
  <si>
    <t>CrossCDisQualify</t>
  </si>
  <si>
    <t>STBDTC</t>
  </si>
  <si>
    <t>STBQualify</t>
  </si>
  <si>
    <t>STBDisQualify</t>
  </si>
  <si>
    <t>GNDDTC</t>
  </si>
  <si>
    <t>GNDQualify</t>
  </si>
  <si>
    <t>GNDDisQualify</t>
  </si>
  <si>
    <t>TooHighDTC</t>
  </si>
  <si>
    <t>TooHighQualify</t>
  </si>
  <si>
    <t>TooHighDisQualify</t>
  </si>
  <si>
    <t>TooLowDTC</t>
  </si>
  <si>
    <t>TooLowQualify</t>
  </si>
  <si>
    <t>TooLowDisQualify</t>
  </si>
  <si>
    <t>BadSensorDTC</t>
  </si>
  <si>
    <t>BadSensorQualify</t>
  </si>
  <si>
    <t>BadSensorDisQualify</t>
  </si>
  <si>
    <t>OpenDTC</t>
  </si>
  <si>
    <t>OpenQualify</t>
  </si>
  <si>
    <t>OpenDisQualify</t>
  </si>
  <si>
    <t>CFGDTC</t>
  </si>
  <si>
    <t>CFGQualify</t>
  </si>
  <si>
    <t>CFGDisQualify</t>
  </si>
  <si>
    <t>Driver Buckle Swtich</t>
  </si>
  <si>
    <t>1050R</t>
    <phoneticPr fontId="3" type="noConversion"/>
  </si>
  <si>
    <t>2400R</t>
    <phoneticPr fontId="3" type="noConversion"/>
  </si>
  <si>
    <t>1500R</t>
    <phoneticPr fontId="3" type="noConversion"/>
  </si>
  <si>
    <t>50R</t>
    <phoneticPr fontId="3" type="noConversion"/>
  </si>
  <si>
    <t>200R</t>
    <phoneticPr fontId="3" type="noConversion"/>
  </si>
  <si>
    <t>FDC0</t>
  </si>
  <si>
    <t>DrvrSbltAtc</t>
    <phoneticPr fontId="3" type="noConversion"/>
  </si>
  <si>
    <t>Passenger Buckle Swtich</t>
  </si>
  <si>
    <t>FDC1</t>
  </si>
  <si>
    <t>FrtPsngSbltAtc</t>
    <phoneticPr fontId="3" type="noConversion"/>
  </si>
  <si>
    <t>DCS_F_CROSS_CONNECT_0_0_define</t>
  </si>
  <si>
    <t>2nd Row Left Buckle Switch</t>
    <phoneticPr fontId="3" type="noConversion"/>
  </si>
  <si>
    <t>FDC3</t>
  </si>
  <si>
    <t>FasnSecRowLSbltAtc</t>
    <phoneticPr fontId="3" type="noConversion"/>
  </si>
  <si>
    <t>2nd Row Right Buckle Switch</t>
    <phoneticPr fontId="3" type="noConversion"/>
  </si>
  <si>
    <t>SW_Channel_DCS_4</t>
    <phoneticPr fontId="3" type="noConversion"/>
  </si>
  <si>
    <t>FDC5</t>
  </si>
  <si>
    <t>FasnSecRowRSbltAtc</t>
    <phoneticPr fontId="3" type="noConversion"/>
  </si>
  <si>
    <t>2nd Row Middle Buckle Switch</t>
    <phoneticPr fontId="3" type="noConversion"/>
  </si>
  <si>
    <t>FDC4</t>
  </si>
  <si>
    <t>FasnSecRowMidSbltAtc</t>
    <phoneticPr fontId="3" type="noConversion"/>
  </si>
  <si>
    <t>FDC6</t>
  </si>
  <si>
    <t>FasnSecRowLOccupntSts</t>
    <phoneticPr fontId="3" type="noConversion"/>
  </si>
  <si>
    <t>560R</t>
  </si>
  <si>
    <t>FDC8</t>
  </si>
  <si>
    <t>FasnSecRowROccupntSts</t>
    <phoneticPr fontId="3" type="noConversion"/>
  </si>
  <si>
    <t>FDC7</t>
  </si>
  <si>
    <t>FasnSecRowMOccupntSts</t>
    <phoneticPr fontId="3" type="noConversion"/>
  </si>
  <si>
    <t>ABM1_ThrdRowRSBR</t>
  </si>
  <si>
    <t>BadSensor</t>
    <phoneticPr fontId="3" type="noConversion"/>
  </si>
  <si>
    <t>FDCD</t>
  </si>
  <si>
    <t>FrtPsngOccupntSts</t>
    <phoneticPr fontId="3" type="noConversion"/>
  </si>
  <si>
    <t>2nd Row Left Seatbelt Remind</t>
    <phoneticPr fontId="3" type="noConversion"/>
  </si>
  <si>
    <t>FE29</t>
  </si>
  <si>
    <t>2nd Row Right Seatbelt Remind</t>
    <phoneticPr fontId="3" type="noConversion"/>
  </si>
  <si>
    <t>SW_Channel_DCS_8</t>
  </si>
  <si>
    <t>FE2B</t>
  </si>
  <si>
    <t>2nd Row Mid Seatbelt Remind</t>
    <phoneticPr fontId="3" type="noConversion"/>
  </si>
  <si>
    <t>SW_Channel_DCS_9</t>
  </si>
  <si>
    <t>STSensor</t>
  </si>
  <si>
    <t>PACOS</t>
  </si>
  <si>
    <t>Passenger Airbag Inhibition Switch</t>
  </si>
  <si>
    <t>0R</t>
  </si>
  <si>
    <t>800R</t>
    <phoneticPr fontId="3" type="noConversion"/>
  </si>
  <si>
    <t>60R</t>
  </si>
  <si>
    <t>FDCB</t>
  </si>
  <si>
    <t>ABM1_PABSwtSts</t>
  </si>
  <si>
    <t>52,72</t>
  </si>
  <si>
    <t>605,1000</t>
  </si>
  <si>
    <t>Rollover disable switch</t>
  </si>
  <si>
    <t>1500R</t>
  </si>
  <si>
    <t>750R</t>
  </si>
  <si>
    <t>FDCC</t>
  </si>
  <si>
    <t>ABM1_RSCAOFFSts</t>
  </si>
  <si>
    <t>Identifier</t>
    <phoneticPr fontId="3" type="noConversion"/>
  </si>
  <si>
    <t>Descrtiption</t>
    <phoneticPr fontId="3" type="noConversion"/>
  </si>
  <si>
    <t>ParameterName</t>
    <phoneticPr fontId="3" type="noConversion"/>
  </si>
  <si>
    <t>DataLength</t>
    <phoneticPr fontId="3" type="noConversion"/>
  </si>
  <si>
    <t>Offset</t>
    <phoneticPr fontId="3" type="noConversion"/>
  </si>
  <si>
    <t>BitLength</t>
    <phoneticPr fontId="3" type="noConversion"/>
  </si>
  <si>
    <t>Data type</t>
    <phoneticPr fontId="3" type="noConversion"/>
  </si>
  <si>
    <t>Scaling</t>
    <phoneticPr fontId="3" type="noConversion"/>
  </si>
  <si>
    <t>CompareValue</t>
    <phoneticPr fontId="3" type="noConversion"/>
  </si>
  <si>
    <t>Unit</t>
    <phoneticPr fontId="3" type="noConversion"/>
  </si>
  <si>
    <t>581F</t>
  </si>
  <si>
    <t>G_BB2L_DCS8_Status</t>
    <phoneticPr fontId="3" type="noConversion"/>
  </si>
  <si>
    <t>Unsigned</t>
  </si>
  <si>
    <t>dec</t>
  </si>
  <si>
    <t>x*1</t>
  </si>
  <si>
    <t>0</t>
    <phoneticPr fontId="3" type="noConversion"/>
  </si>
  <si>
    <t>1</t>
    <phoneticPr fontId="3" type="noConversion"/>
  </si>
  <si>
    <t>2</t>
    <phoneticPr fontId="3" type="noConversion"/>
  </si>
  <si>
    <t>Faulty</t>
  </si>
  <si>
    <t>dec</t>
    <phoneticPr fontId="3" type="noConversion"/>
  </si>
  <si>
    <t>3</t>
    <phoneticPr fontId="3" type="noConversion"/>
  </si>
  <si>
    <t>NotConfig</t>
    <phoneticPr fontId="3" type="noConversion"/>
  </si>
  <si>
    <t>5820</t>
  </si>
  <si>
    <t>G_BB2M_DCS2_Status</t>
    <phoneticPr fontId="3" type="noConversion"/>
  </si>
  <si>
    <t>NotConfig</t>
  </si>
  <si>
    <t>5821</t>
  </si>
  <si>
    <t>G_BB2R_DCS3_Status</t>
    <phoneticPr fontId="3" type="noConversion"/>
  </si>
  <si>
    <t>5822</t>
  </si>
  <si>
    <t>G_BBSP_DCS6_Status</t>
    <phoneticPr fontId="3" type="noConversion"/>
  </si>
  <si>
    <t>5823</t>
  </si>
  <si>
    <t>G_BBSD_DCS4_Status</t>
    <phoneticPr fontId="3" type="noConversion"/>
  </si>
  <si>
    <t>5832</t>
  </si>
  <si>
    <t>Seat Belt Reminder sensor</t>
    <phoneticPr fontId="3" type="noConversion"/>
  </si>
  <si>
    <t>G_SBRP_DCS5_Status</t>
    <phoneticPr fontId="3" type="noConversion"/>
  </si>
  <si>
    <t>1</t>
    <phoneticPr fontId="4" type="noConversion"/>
  </si>
  <si>
    <t>2</t>
    <phoneticPr fontId="4" type="noConversion"/>
  </si>
  <si>
    <t>Empty</t>
    <phoneticPr fontId="3" type="noConversion"/>
  </si>
  <si>
    <t>Occupied</t>
    <phoneticPr fontId="3" type="noConversion"/>
  </si>
  <si>
    <t>G_SBR2R_DCS1_Status</t>
    <phoneticPr fontId="3" type="noConversion"/>
  </si>
  <si>
    <t>G_SBR2M_DCS13_Status</t>
    <phoneticPr fontId="3" type="noConversion"/>
  </si>
  <si>
    <t>G_SBR2L_DCS7_Status</t>
    <phoneticPr fontId="3" type="noConversion"/>
  </si>
  <si>
    <t>5B27</t>
  </si>
  <si>
    <t>Seat Track Sensor</t>
    <phoneticPr fontId="3" type="noConversion"/>
  </si>
  <si>
    <t>G_STSP_DCS9_Status</t>
    <phoneticPr fontId="3" type="noConversion"/>
  </si>
  <si>
    <t>Rearward</t>
    <phoneticPr fontId="3" type="noConversion"/>
  </si>
  <si>
    <t>G_STSP_DCS9_Status</t>
    <phoneticPr fontId="4" type="noConversion"/>
  </si>
  <si>
    <t>G_STSD_DCS10_Status</t>
    <phoneticPr fontId="4" type="noConversion"/>
  </si>
  <si>
    <t>G_STSD_DCS10_Status</t>
    <phoneticPr fontId="3" type="noConversion"/>
  </si>
  <si>
    <t>5B29</t>
  </si>
  <si>
    <t>Passenger Restraint Device Status</t>
  </si>
  <si>
    <t>PAB_Status</t>
    <phoneticPr fontId="3" type="noConversion"/>
  </si>
  <si>
    <t>Enabled</t>
    <phoneticPr fontId="3" type="noConversion"/>
  </si>
  <si>
    <t>Disabled</t>
  </si>
  <si>
    <t>5833</t>
  </si>
  <si>
    <t>Passenger Airbag Disable Lamp Status</t>
  </si>
  <si>
    <t>PAD_Status</t>
    <phoneticPr fontId="3" type="noConversion"/>
  </si>
  <si>
    <t>On</t>
  </si>
  <si>
    <t>5829</t>
  </si>
  <si>
    <t>G_PACOS_Status</t>
    <phoneticPr fontId="3" type="noConversion"/>
  </si>
  <si>
    <t>G_PACOS_Status</t>
    <phoneticPr fontId="29" type="noConversion"/>
  </si>
  <si>
    <t>Off</t>
    <phoneticPr fontId="3" type="noConversion"/>
  </si>
  <si>
    <t>5B2B</t>
    <phoneticPr fontId="4" type="noConversion"/>
  </si>
  <si>
    <t>Driver Seat Track Position Restraints Current Or Resistance</t>
    <phoneticPr fontId="62" type="noConversion"/>
  </si>
  <si>
    <t>G_STSD_DCS10_Current</t>
    <phoneticPr fontId="62" type="noConversion"/>
  </si>
  <si>
    <t>3</t>
    <phoneticPr fontId="4" type="noConversion"/>
  </si>
  <si>
    <t>8</t>
    <phoneticPr fontId="4" type="noConversion"/>
  </si>
  <si>
    <t>x*1/5</t>
    <phoneticPr fontId="4" type="noConversion"/>
  </si>
  <si>
    <t/>
  </si>
  <si>
    <t>mA</t>
  </si>
  <si>
    <t>G_STSD_DCS10_Resistance</t>
    <phoneticPr fontId="62" type="noConversion"/>
  </si>
  <si>
    <t>16</t>
    <phoneticPr fontId="4" type="noConversion"/>
  </si>
  <si>
    <t>x*1</t>
    <phoneticPr fontId="4" type="noConversion"/>
  </si>
  <si>
    <t>Ohm</t>
  </si>
  <si>
    <t>5B2C</t>
    <phoneticPr fontId="4" type="noConversion"/>
  </si>
  <si>
    <t>Passenger Seat Track Position Restraints Sensor Current Or Resistance</t>
    <phoneticPr fontId="62" type="noConversion"/>
  </si>
  <si>
    <t>G_STSP_DCS9_Current</t>
    <phoneticPr fontId="62" type="noConversion"/>
  </si>
  <si>
    <t>G_STSP_DCS9_Resistance</t>
    <phoneticPr fontId="62" type="noConversion"/>
  </si>
  <si>
    <t>5B2D</t>
    <phoneticPr fontId="4" type="noConversion"/>
  </si>
  <si>
    <t>Passenger Restraint Disable Switch Sensor 1  Current Or Resistance</t>
    <phoneticPr fontId="62" type="noConversion"/>
  </si>
  <si>
    <t>G_PACOS1_DCS12_Current</t>
    <phoneticPr fontId="62" type="noConversion"/>
  </si>
  <si>
    <t>G_PACOS1_DCS12_Resistance</t>
    <phoneticPr fontId="62" type="noConversion"/>
  </si>
  <si>
    <t>5B2E</t>
    <phoneticPr fontId="4" type="noConversion"/>
  </si>
  <si>
    <t>Passenger Restraint Disable Switch Sensor 2 Current Or Resistance</t>
    <phoneticPr fontId="62" type="noConversion"/>
  </si>
  <si>
    <t>G_PACOS2_DCS11_Current</t>
    <phoneticPr fontId="62" type="noConversion"/>
  </si>
  <si>
    <t>Passenger Restraint Disable Switch Sensor 2  Current Or Resistance</t>
    <phoneticPr fontId="62" type="noConversion"/>
  </si>
  <si>
    <t>G_PACOS2_DCS11_Resistance</t>
    <phoneticPr fontId="62" type="noConversion"/>
  </si>
  <si>
    <t>5B2F</t>
    <phoneticPr fontId="4" type="noConversion"/>
  </si>
  <si>
    <t>Driver Seatbelt Sensor Current Or Resistance</t>
    <phoneticPr fontId="62" type="noConversion"/>
  </si>
  <si>
    <t>G_BBSD_DCS4_Current</t>
    <phoneticPr fontId="3" type="noConversion"/>
  </si>
  <si>
    <t>5B2F</t>
  </si>
  <si>
    <t>Driver Seatbelt Sensor Current Or Resistance</t>
    <phoneticPr fontId="4" type="noConversion"/>
  </si>
  <si>
    <t>G_BBSD_DCS4_Resistance</t>
    <phoneticPr fontId="62" type="noConversion"/>
  </si>
  <si>
    <t>5B30</t>
    <phoneticPr fontId="4" type="noConversion"/>
  </si>
  <si>
    <t>Passenger Seatbelt Sensor Current Or Resistance</t>
    <phoneticPr fontId="4" type="noConversion"/>
  </si>
  <si>
    <t>G_BBSP_DCS6_Current</t>
    <phoneticPr fontId="3" type="noConversion"/>
  </si>
  <si>
    <t>5B30</t>
  </si>
  <si>
    <t>G_BBSP_DCS6_Resistance</t>
    <phoneticPr fontId="62" type="noConversion"/>
  </si>
  <si>
    <t>5B31</t>
    <phoneticPr fontId="4" type="noConversion"/>
  </si>
  <si>
    <t>Second Row Left Seatbelt Sensor  Current Or Resistance</t>
    <phoneticPr fontId="4" type="noConversion"/>
  </si>
  <si>
    <t>G_BB2L_DCS8_Current</t>
    <phoneticPr fontId="3" type="noConversion"/>
  </si>
  <si>
    <t>5B31</t>
  </si>
  <si>
    <t>G_BB2L_DCS8_Resistance</t>
    <phoneticPr fontId="62" type="noConversion"/>
  </si>
  <si>
    <t>5B32</t>
    <phoneticPr fontId="4" type="noConversion"/>
  </si>
  <si>
    <t>Second Row Center Seatbelt Sensor  Current Or Resistance</t>
    <phoneticPr fontId="4" type="noConversion"/>
  </si>
  <si>
    <t>G_BB2M_DCS2_Current</t>
    <phoneticPr fontId="3" type="noConversion"/>
  </si>
  <si>
    <t>G_BB2M_DCS2_Resistance</t>
    <phoneticPr fontId="62" type="noConversion"/>
  </si>
  <si>
    <t>5B33</t>
    <phoneticPr fontId="4" type="noConversion"/>
  </si>
  <si>
    <t>Second Row Right Seatbelt Sensor  Current Or Resistance</t>
    <phoneticPr fontId="4" type="noConversion"/>
  </si>
  <si>
    <t>G_BB2R_DCS3_Current</t>
    <phoneticPr fontId="4" type="noConversion"/>
  </si>
  <si>
    <t>G_BB2R_DCS3_Resistance</t>
    <phoneticPr fontId="62" type="noConversion"/>
  </si>
  <si>
    <t>FD50</t>
    <phoneticPr fontId="62" type="noConversion"/>
  </si>
  <si>
    <t>Second Row Left Seat Belt Reminder Sensor  Resistance</t>
    <phoneticPr fontId="62" type="noConversion"/>
  </si>
  <si>
    <t>G_SBR2L_DCS7_Resistance</t>
    <phoneticPr fontId="62" type="noConversion"/>
  </si>
  <si>
    <t>2</t>
    <phoneticPr fontId="64" type="noConversion"/>
  </si>
  <si>
    <t>FD51</t>
    <phoneticPr fontId="62" type="noConversion"/>
  </si>
  <si>
    <t>Second Row Middle Seat Belt Reminder Sensor Resistance</t>
    <phoneticPr fontId="62" type="noConversion"/>
  </si>
  <si>
    <t>G_SBR2M_DCS13_Resistance</t>
    <phoneticPr fontId="62" type="noConversion"/>
  </si>
  <si>
    <t>FD52</t>
    <phoneticPr fontId="62" type="noConversion"/>
  </si>
  <si>
    <t>Second Row Right Seat Belt Reminder Sensor Resistance</t>
    <phoneticPr fontId="62" type="noConversion"/>
  </si>
  <si>
    <t>G_SBR2R_DCS1_Resistance</t>
    <phoneticPr fontId="62" type="noConversion"/>
  </si>
  <si>
    <t>FD55</t>
    <phoneticPr fontId="62" type="noConversion"/>
  </si>
  <si>
    <t xml:space="preserve"> Passenger  Occupant Detection Sensor Resistance</t>
    <phoneticPr fontId="62" type="noConversion"/>
  </si>
  <si>
    <t>G_SBRP_DCS5_Resistance</t>
    <phoneticPr fontId="62" type="noConversion"/>
  </si>
  <si>
    <t>Frame</t>
    <phoneticPr fontId="3" type="noConversion"/>
  </si>
  <si>
    <t>Signal</t>
    <phoneticPr fontId="3" type="noConversion"/>
  </si>
  <si>
    <t>Data 
Len (bits)</t>
    <phoneticPr fontId="3" type="noConversion"/>
  </si>
  <si>
    <t>Default 
Data</t>
  </si>
  <si>
    <t>Description</t>
    <phoneticPr fontId="3" type="noConversion"/>
  </si>
  <si>
    <t>PeriodicTime</t>
    <phoneticPr fontId="3" type="noConversion"/>
  </si>
  <si>
    <t>Coded Type</t>
    <phoneticPr fontId="3" type="noConversion"/>
  </si>
  <si>
    <t>Computation</t>
    <phoneticPr fontId="3" type="noConversion"/>
  </si>
  <si>
    <t>SrsBackBoneFr01</t>
    <phoneticPr fontId="3" type="noConversion"/>
  </si>
  <si>
    <t>PassAirbLampReq_UB</t>
  </si>
  <si>
    <t>uint8</t>
  </si>
  <si>
    <t>PassAirbLampReqChgOfPassAirbSts</t>
    <phoneticPr fontId="3" type="noConversion"/>
  </si>
  <si>
    <t>Indication request for passenger airbag lamp status. Reqest for indication of passenger airbag status in DIM</t>
    <phoneticPr fontId="3" type="noConversion"/>
  </si>
  <si>
    <t>ReqForDisp</t>
    <phoneticPr fontId="3" type="noConversion"/>
  </si>
  <si>
    <t>SrsBackBoneFr01</t>
  </si>
  <si>
    <t>PassAirbLampReqChks</t>
  </si>
  <si>
    <t>Indication request for passenger airbag lamp status. Checksum for validity check of PAD and PAE request messages</t>
  </si>
  <si>
    <t>PassAirbLampReqCntr</t>
  </si>
  <si>
    <t>Indication request for passenger airbag lamp status. Counter for validity check of PAD and PAE request messages</t>
  </si>
  <si>
    <t>PassAirbLampReqPassAirbLampDiReq</t>
    <phoneticPr fontId="3" type="noConversion"/>
  </si>
  <si>
    <t>Indication request for passenger airbag lamp status. Requested status for PAD lamp</t>
    <phoneticPr fontId="3" type="noConversion"/>
  </si>
  <si>
    <t>PassAirbLampReq</t>
    <phoneticPr fontId="3" type="noConversion"/>
  </si>
  <si>
    <t>PassAirbLampReqPassAirbLampEnaReq</t>
    <phoneticPr fontId="3" type="noConversion"/>
  </si>
  <si>
    <t>Indication request for passenger airbag lamp status. Requested status for PAE Lamp</t>
  </si>
  <si>
    <t>PassAirbLampReq</t>
  </si>
  <si>
    <t>SrsBackBoneFr03</t>
  </si>
  <si>
    <t>BltLockStAtPassMid_UB</t>
  </si>
  <si>
    <t>SrsBackBoneFr03</t>
    <phoneticPr fontId="3" type="noConversion"/>
  </si>
  <si>
    <t>BltLockStAtPassMidBltLockEquid</t>
    <phoneticPr fontId="3" type="noConversion"/>
  </si>
  <si>
    <t>Belt lock state at 1st row middle passenger seat position. Signal gives out if the belt lock sensor is equipped or not.</t>
  </si>
  <si>
    <t>CptEquid</t>
    <phoneticPr fontId="3" type="noConversion"/>
  </si>
  <si>
    <t>BltLockStAtPassMidBltLockSt1</t>
  </si>
  <si>
    <t xml:space="preserve">Belt lock state at 1st row middle passenger seat position. Signal gives out if the belt lock is locked or unlocked. </t>
  </si>
  <si>
    <t>BltLockSt1</t>
    <phoneticPr fontId="3" type="noConversion"/>
  </si>
  <si>
    <t>BltLockStAtPassMidBltLockSts</t>
  </si>
  <si>
    <t>Belt lock state at 1st row middle passenger seat position. Signal gives out if the belt lock is faulty or not.</t>
  </si>
  <si>
    <t>DevErrSts2</t>
    <phoneticPr fontId="3" type="noConversion"/>
  </si>
  <si>
    <t>BltLockStAtRowFrthLe_UB</t>
  </si>
  <si>
    <t>BltLockStAtRowFrthLeBltLockEquid</t>
  </si>
  <si>
    <t>Signal gives out if belt lock detection sensor is equipped at the 4th row outer left seat.</t>
  </si>
  <si>
    <t>CptEquid</t>
  </si>
  <si>
    <t>BltLockStAtRowFrthLeBltLockSt1</t>
    <phoneticPr fontId="3" type="noConversion"/>
  </si>
  <si>
    <t xml:space="preserve">Belt lock state at 4th row outer left seat posiiton. Signal gives out if the belt lock is locked or unlocked. </t>
  </si>
  <si>
    <t>BltLockSt1</t>
  </si>
  <si>
    <t>BltLockStAtRowFrthLeBltLockSts</t>
  </si>
  <si>
    <t>Belt lock fault status at the 4th row outer left seat. Signal gives out if belt lock is faulty or not.</t>
  </si>
  <si>
    <t>DevErrSts2</t>
  </si>
  <si>
    <t>BltLockStAtRowFrthMid_UB</t>
  </si>
  <si>
    <t>BltLockStAtRowFrthMidBltLockEquid</t>
  </si>
  <si>
    <t>Signal gives out if belt lock detection sensor is equipped at the 4th row middle seat.</t>
  </si>
  <si>
    <t>BltLockStAtRowFrthMidBltLockSt1</t>
  </si>
  <si>
    <t>Belt lock state at 4th row middle seat posiiton. Signal gives out if the belt lock is locked or unlocked.</t>
  </si>
  <si>
    <t>BltLockStAtRowFrthMidBltLockSts</t>
  </si>
  <si>
    <t>Belt lock fault status at the 4th row  middle seat. Signal gives out if belt lock is faulty or not.</t>
  </si>
  <si>
    <t>BltLockStAtRowFrthRi_UB</t>
  </si>
  <si>
    <t>BltLockStAtRowFrthRiBltLockEquid</t>
  </si>
  <si>
    <t>Signal gives out if belt lock detection sensor is equipped at the 4th row outer right seat.</t>
  </si>
  <si>
    <t>BltLockStAtRowFrthRiBltLockSt1</t>
  </si>
  <si>
    <t>Belt lock state at 4th row outer right seat posiiton. Signal gives out if the belt lock is locked or unlocked.</t>
  </si>
  <si>
    <t>BltLockStAtRowFrthRiBltLockSts</t>
  </si>
  <si>
    <t>Belt lock fault status at the 4th row outer right seat. Signal gives out if belt lock is faulty or not.</t>
  </si>
  <si>
    <t>BltLockStAtRowThrdMid_UB</t>
  </si>
  <si>
    <t>BltLockStAtRowThrdMidBltLockEquid</t>
  </si>
  <si>
    <t>State of belt lock at seating position at middle third row If the belt lock is equipped</t>
  </si>
  <si>
    <t>BltLockStAtRowThrdMidBltLockSt1</t>
  </si>
  <si>
    <t>State of belt lock at seating position at middle third row Belt lock state,  locked/unlocked</t>
  </si>
  <si>
    <t>BltLockStAtRowThrdMidBltLockSts</t>
  </si>
  <si>
    <t>State of belt lock at seating position at middle third row Belt lock status, OK/NOK</t>
  </si>
  <si>
    <t>PassMidSeatSts</t>
    <phoneticPr fontId="3" type="noConversion"/>
  </si>
  <si>
    <t xml:space="preserve">Occupation status based on occupant detection sensor at front row middle seat. </t>
  </si>
  <si>
    <t>PassSeatSts1</t>
    <phoneticPr fontId="3" type="noConversion"/>
  </si>
  <si>
    <t>SeatOccptAtRowFrthLe</t>
    <phoneticPr fontId="3" type="noConversion"/>
  </si>
  <si>
    <t xml:space="preserve">Occupation status based on occupant detection sensor at the 4th row outer left seat. </t>
  </si>
  <si>
    <t>PassSeatSts1</t>
  </si>
  <si>
    <t>SeatOccptAtRowFrthMid</t>
  </si>
  <si>
    <t xml:space="preserve">Occupation status based on occupant detection sensor at the 4th middle seat. </t>
  </si>
  <si>
    <t>SeatOccptAtRowFrthRi</t>
  </si>
  <si>
    <t xml:space="preserve">Occupation status based on occupant detection sensor at the 4th row outer right seat. </t>
  </si>
  <si>
    <t>SeatOccptAtRowThrdLe</t>
  </si>
  <si>
    <t xml:space="preserve">Occupant presence status at 3rd row , outer left position. </t>
  </si>
  <si>
    <t>SeatOccptAtRowThrdMid</t>
  </si>
  <si>
    <t>Occupant presence status at 3rd row ,  right position.</t>
  </si>
  <si>
    <t>SeatOccptAtRowThrdRi</t>
  </si>
  <si>
    <t>Occupant presence status at 3rd row ,  outer right position.</t>
  </si>
  <si>
    <t>SrsBackBoneFr04</t>
  </si>
  <si>
    <t>BltLockStAtPass_UB</t>
  </si>
  <si>
    <t>BltLockStAtPassBltLockSt1</t>
  </si>
  <si>
    <t>State of belt lock at passenger seating position Belt lock state, locked/unlocked</t>
  </si>
  <si>
    <t>BltLockStAtPassBltLockSts</t>
  </si>
  <si>
    <t>State of belt lock at passenger seating position Belt lock status, OK/NOK</t>
  </si>
  <si>
    <t>BltLockStAtRowSecLe_UB</t>
  </si>
  <si>
    <t>BltLockStAtRowSecLeBltLockEquid</t>
  </si>
  <si>
    <t>State of belt lock at seating position at left of second row If the belt lock is equipped</t>
  </si>
  <si>
    <t>BltLockStAtRowSecLeBltLockSt1</t>
  </si>
  <si>
    <t>State of belt lock at seating position at left of second row Belt lock state,  locked/unlocked</t>
  </si>
  <si>
    <t>BltLockStAtRowSecLeBltLockSts</t>
  </si>
  <si>
    <t>State of belt lock at seating position at left of second row Belt lock status, OK/NOK</t>
  </si>
  <si>
    <t>BltLockStAtRowSecMid_UB</t>
  </si>
  <si>
    <t>BltLockStAtRowSecMidBltLockEquid</t>
  </si>
  <si>
    <t>State of belt lock at seating position at middle of second row If the belt lock is equipped</t>
  </si>
  <si>
    <t>BltLockStAtRowSecMidBltLockSt1</t>
  </si>
  <si>
    <t>State of belt lock at seating position at middle of second row Belt lock state,  locked/unlocked</t>
  </si>
  <si>
    <t>BltLockStAtRowSecMidBltLockSts</t>
  </si>
  <si>
    <t>State of belt lock at seating position at middle of second row Belt lock status, OK/NOK</t>
  </si>
  <si>
    <t>BltLockStAtRowSecRi_UB</t>
  </si>
  <si>
    <t>BltLockStAtRowSecRiBltLockEquid</t>
  </si>
  <si>
    <t>State of belt lock at seating position at right of second row If the belt lock is equipped</t>
  </si>
  <si>
    <t>BltLockStAtRowSecRiBltLockSt1</t>
  </si>
  <si>
    <t>State of belt lock at seating position at right of second row Belt lock state,  locked/unlocked</t>
  </si>
  <si>
    <t>BltLockStAtRowSecRiBltLockSts</t>
  </si>
  <si>
    <t>State of belt lock at seating position at right of second row Belt lock status, OK/NOK</t>
  </si>
  <si>
    <t>BltLockStAtRowThrdLe_UB</t>
  </si>
  <si>
    <t>BltLockStAtRowThrdLeBltLockEquid</t>
  </si>
  <si>
    <t>State of belt lock at seating position at left of third row If the belt lock is equipped</t>
  </si>
  <si>
    <t>BltLockStAtRowThrdLeBltLockSt1</t>
  </si>
  <si>
    <t>State of belt lock at seating position at left of third row Belt lock state,  locked/unlocked</t>
  </si>
  <si>
    <t>BltLockStAtRowThrdLeBltLockSts</t>
  </si>
  <si>
    <t>State of belt lock at seating position at left of third row Belt lock status, OK/NOK</t>
  </si>
  <si>
    <t>BltLockStAtRowThrdRi_UB</t>
  </si>
  <si>
    <t>BltLockStAtRowThrdRiBltLockEquid</t>
  </si>
  <si>
    <t>State of belt lock at seating position at right of third row If the belt lock is equipped</t>
  </si>
  <si>
    <t>BltLockStAtRowThrdRiBltLockSt1</t>
  </si>
  <si>
    <t>State of belt lock at seating position at right of third row Belt lock state,  locked/unlocked</t>
  </si>
  <si>
    <t>BltLockStAtRowThrdRiBltLockSts</t>
  </si>
  <si>
    <t>State of belt lock at seating position at right of third row Belt lock status, OK/NOK</t>
  </si>
  <si>
    <t>SrsBackBoneFr04</t>
    <phoneticPr fontId="3" type="noConversion"/>
  </si>
  <si>
    <t>PassAirbSts</t>
    <phoneticPr fontId="3" type="noConversion"/>
  </si>
  <si>
    <t>Passenger airbag status, based on PACOS input.</t>
  </si>
  <si>
    <t>OnOff2</t>
    <phoneticPr fontId="3" type="noConversion"/>
  </si>
  <si>
    <t>PassSeatSts</t>
  </si>
  <si>
    <t>Occupation status of the front passenger seat.</t>
  </si>
  <si>
    <t>SeatOccptAtRowSecLe</t>
  </si>
  <si>
    <t>Occupant seat status 2nd row, outer left seat</t>
    <phoneticPr fontId="3" type="noConversion"/>
  </si>
  <si>
    <t>SeatOccptAtRowSecMid</t>
  </si>
  <si>
    <t>Occupant seat status 2nd row, middle seat</t>
  </si>
  <si>
    <t>SeatOccptAtRowSecRi</t>
  </si>
  <si>
    <t>Occupant seat status 2nd row, outer right seat</t>
  </si>
  <si>
    <t>SrsBackBoneFr05</t>
  </si>
  <si>
    <t>BltLockStAtDrvr_UB</t>
  </si>
  <si>
    <t>BltLockStAtDrvrBltLockSt1</t>
  </si>
  <si>
    <t>State of belt lock at driver seating position Belt lock state, locked/unlocked</t>
  </si>
  <si>
    <t>BltLockStAtDrvrBltLockSts</t>
  </si>
  <si>
    <t>State of belt lock at driver seating position Belt lock status, OK/NOK</t>
  </si>
  <si>
    <t>BltLockStSafeAtDrvr_UB</t>
  </si>
  <si>
    <t>BltLockStSafeAtDrvrBltLockSt1</t>
  </si>
  <si>
    <t>BltLockStSafeAtDrvrBltLockStErrSts</t>
  </si>
  <si>
    <t>BltLockStSafeAtDrvrChks</t>
  </si>
  <si>
    <t>Counter for E2E</t>
  </si>
  <si>
    <t>BltLockStSafeAtDrvrCntr</t>
  </si>
  <si>
    <t>Checksum for E2E</t>
  </si>
  <si>
    <t>SrsPassSafeCANFr01</t>
    <phoneticPr fontId="3" type="noConversion"/>
  </si>
  <si>
    <t>0x89</t>
    <phoneticPr fontId="3" type="noConversion"/>
  </si>
  <si>
    <t>BltLockStAtDrvrBltLockSts</t>
    <phoneticPr fontId="3" type="noConversion"/>
  </si>
  <si>
    <t>State of belt lock at driver seating position Belt lock status, OK/NOK
0x0  DevErrSts2_NoFlt
0x1  DevErrSts2_Flt</t>
    <phoneticPr fontId="3" type="noConversion"/>
  </si>
  <si>
    <t>SrsPassSafeCANFr01</t>
  </si>
  <si>
    <t>State of belt lock at driver seating position Belt lock state, locked/unlocked</t>
    <phoneticPr fontId="3" type="noConversion"/>
  </si>
  <si>
    <t>BltLockStAtPassBltLockSts</t>
    <phoneticPr fontId="3" type="noConversion"/>
  </si>
  <si>
    <t>State of belt lock at passenger seating position Belt lock status, OK/NOK</t>
    <phoneticPr fontId="3" type="noConversion"/>
  </si>
  <si>
    <t>How many DCS supported,
Sensor Type(Make Break,Resistance,Hall), 
Function(Belt Buckled, Occupied Detection, Seat Track, PACOS)
Fault, LoadBox mapping 
All output defined in DCS_DID DCS_Msg sheet</t>
    <phoneticPr fontId="3" type="noConversion"/>
  </si>
  <si>
    <t>DCS_DID</t>
    <phoneticPr fontId="3" type="noConversion"/>
  </si>
  <si>
    <t>the DID used to read status related with DCS, such as QF Data, Current Current curren / resistance /Config status and so son
shall defined each parameter position in the DID</t>
    <phoneticPr fontId="3" type="noConversion"/>
  </si>
  <si>
    <r>
      <t>TBD</t>
    </r>
    <r>
      <rPr>
        <sz val="12"/>
        <rFont val="宋体"/>
        <family val="2"/>
        <charset val="134"/>
      </rPr>
      <t>，等待规划好这个部分工具</t>
    </r>
    <phoneticPr fontId="3" type="noConversion"/>
  </si>
  <si>
    <t>DCS_Msg</t>
    <phoneticPr fontId="3" type="noConversion"/>
  </si>
  <si>
    <t>the signal used to read status related with DCS</t>
    <phoneticPr fontId="3" type="noConversion"/>
  </si>
  <si>
    <t>DCS_NormalStatus</t>
    <phoneticPr fontId="3" type="noConversion"/>
  </si>
  <si>
    <t>1. Init Value or default value, switch time
2. all status related with DCS, such as QF Data, Current Current/ resistance /Config status
3. Switch time,
3. IG Condition/Network Condition</t>
    <phoneticPr fontId="3" type="noConversion"/>
  </si>
  <si>
    <t>DCS_Fault</t>
    <phoneticPr fontId="3" type="noConversion"/>
  </si>
  <si>
    <t xml:space="preserve">
1. test sequence as below, check related DCS status/Qualify time/Disqaulify
HighRange-&gt;TestFailed but not mature fault-&gt;TestFailed and mature fault-&gt;HighRange(LowRange)-&gt;Fault disqualiying-&gt;Disqualify
LowRange-&gt;TestFailed but not mature fault-&gt;TestFailed and mature fault-&gt;LowRange(HighRange)-&gt;Fault disqualiying-&gt;Disqualify
2. shall check the DTC status  and status related DCS after :
   IG reatart, BusSleep,then Wakeup. .Clear DTC
3. the DCS status may be changed after IG restart with fault mature(Keep previous value shall used default value)
</t>
    <phoneticPr fontId="3" type="noConversion"/>
  </si>
  <si>
    <t>1. the DCS status in diagnostic and communication may be different
2. Don't need test not support fault, Regression will check it and DCS_Threshold will test diffferent value</t>
    <phoneticPr fontId="3" type="noConversion"/>
  </si>
  <si>
    <t>Fault_Priority</t>
    <phoneticPr fontId="3" type="noConversion"/>
  </si>
  <si>
    <t>TBD</t>
    <phoneticPr fontId="3" type="noConversion"/>
  </si>
  <si>
    <t>DCS_CFG</t>
    <phoneticPr fontId="3" type="noConversion"/>
  </si>
  <si>
    <t>1. test the condition when CFG fault report or not report, one by one is better</t>
    <phoneticPr fontId="3" type="noConversion"/>
  </si>
  <si>
    <t>DCS_Threshold</t>
    <phoneticPr fontId="3" type="noConversion"/>
  </si>
  <si>
    <t>1Traverse 0- , check if the threshold definition is correct or not
2.set the boundary value ,Do several IG cycle check no unexpected fault</t>
    <phoneticPr fontId="3" type="noConversion"/>
  </si>
  <si>
    <t>DCS_Power</t>
    <phoneticPr fontId="3" type="noConversion"/>
  </si>
  <si>
    <t>Set DCS different status in normal power such as 9-16V,</t>
    <phoneticPr fontId="3" type="noConversion"/>
  </si>
  <si>
    <r>
      <rPr>
        <sz val="12"/>
        <rFont val="宋体"/>
        <family val="2"/>
        <charset val="134"/>
      </rPr>
      <t>考虑这个部分放到</t>
    </r>
    <r>
      <rPr>
        <sz val="12"/>
        <rFont val="Arial"/>
        <family val="2"/>
      </rPr>
      <t>DCS_Normal</t>
    </r>
    <r>
      <rPr>
        <sz val="12"/>
        <rFont val="宋体"/>
        <family val="2"/>
        <charset val="134"/>
      </rPr>
      <t>和</t>
    </r>
    <r>
      <rPr>
        <sz val="12"/>
        <rFont val="Arial"/>
        <family val="2"/>
      </rPr>
      <t xml:space="preserve">Fault </t>
    </r>
    <r>
      <rPr>
        <sz val="12"/>
        <rFont val="宋体"/>
        <family val="2"/>
        <charset val="134"/>
      </rPr>
      <t>里面</t>
    </r>
    <r>
      <rPr>
        <sz val="12"/>
        <rFont val="Arial"/>
        <family val="2"/>
        <charset val="134"/>
      </rPr>
      <t xml:space="preserve"> TBD</t>
    </r>
    <phoneticPr fontId="3" type="noConversion"/>
  </si>
  <si>
    <t>DCS_Stress</t>
    <phoneticPr fontId="3" type="noConversion"/>
  </si>
  <si>
    <t>Refer to issue in smart，Only set STB Fault
1. Power Off, Power cranking, during this time, set Fault(the timing shall tried to set different value)
2. Power Off,set Fault,Power Cranking
3. Confirm Fault report, IG restart, Power Cranking</t>
    <phoneticPr fontId="3" type="noConversion"/>
  </si>
  <si>
    <t>ReqForDisp</t>
  </si>
  <si>
    <t>ReqForDisp_Idle</t>
    <phoneticPr fontId="3" type="noConversion"/>
  </si>
  <si>
    <t>ReqForDisp_IndcnReqd</t>
    <phoneticPr fontId="3" type="noConversion"/>
  </si>
  <si>
    <t>PassAirbLampReq_LampNotCfgd</t>
    <phoneticPr fontId="3" type="noConversion"/>
  </si>
  <si>
    <t>PassAirbLampReq_LampOn</t>
    <phoneticPr fontId="3" type="noConversion"/>
  </si>
  <si>
    <t>PassAirbLampReq_LampOff</t>
    <phoneticPr fontId="3" type="noConversion"/>
  </si>
  <si>
    <t>PassAirbLampReq_Resd</t>
    <phoneticPr fontId="3" type="noConversion"/>
  </si>
  <si>
    <t>CptEquid_Equid</t>
    <phoneticPr fontId="3" type="noConversion"/>
  </si>
  <si>
    <t>CptEquid_NotEquid</t>
    <phoneticPr fontId="3" type="noConversion"/>
  </si>
  <si>
    <t>BltLockSt1_Unlock</t>
    <phoneticPr fontId="3" type="noConversion"/>
  </si>
  <si>
    <t>BltLockSt1_Lock</t>
    <phoneticPr fontId="3" type="noConversion"/>
  </si>
  <si>
    <t>DevErrSts2_NoFlt</t>
    <phoneticPr fontId="3" type="noConversion"/>
  </si>
  <si>
    <t>DevErrSts2_Flt</t>
    <phoneticPr fontId="3" type="noConversion"/>
  </si>
  <si>
    <t>PassSeatSts1_Empty</t>
    <phoneticPr fontId="3" type="noConversion"/>
  </si>
  <si>
    <t>PassSeatSts1_Fmale</t>
    <phoneticPr fontId="3" type="noConversion"/>
  </si>
  <si>
    <t>PassSeatSts1_OccptLrg</t>
    <phoneticPr fontId="3" type="noConversion"/>
  </si>
  <si>
    <t>PassSeatSts1_Ukwn</t>
    <phoneticPr fontId="3" type="noConversion"/>
  </si>
  <si>
    <t>ReqForPassAirbIndcnAckd</t>
  </si>
  <si>
    <t>ReqForPassAirbIndcnAckd_Idle</t>
    <phoneticPr fontId="3" type="noConversion"/>
  </si>
  <si>
    <t>ReqForPassAirbIndcnAckd_MsgAckd</t>
    <phoneticPr fontId="3" type="noConversion"/>
  </si>
  <si>
    <t>OnOff2</t>
  </si>
  <si>
    <t>OnOff2_On</t>
    <phoneticPr fontId="3" type="noConversion"/>
  </si>
  <si>
    <t>OnOff2_Off</t>
    <phoneticPr fontId="3" type="noConversion"/>
  </si>
  <si>
    <t>Abbreviation</t>
    <phoneticPr fontId="3" type="noConversion"/>
  </si>
  <si>
    <t>FunctionName</t>
    <phoneticPr fontId="3" type="noConversion"/>
  </si>
  <si>
    <t>PwOff</t>
    <phoneticPr fontId="3" type="noConversion"/>
  </si>
  <si>
    <t>PowerOff</t>
    <phoneticPr fontId="3" type="noConversion"/>
  </si>
  <si>
    <t>PwOn</t>
    <phoneticPr fontId="3" type="noConversion"/>
  </si>
  <si>
    <t>PowerOn</t>
    <phoneticPr fontId="3" type="noConversion"/>
  </si>
  <si>
    <t>TSlp</t>
    <phoneticPr fontId="3" type="noConversion"/>
  </si>
  <si>
    <t>Thread.Sleep</t>
    <phoneticPr fontId="3" type="noConversion"/>
  </si>
  <si>
    <t>NmBSlp</t>
    <phoneticPr fontId="3" type="noConversion"/>
  </si>
  <si>
    <t>BussSleep</t>
    <phoneticPr fontId="3" type="noConversion"/>
  </si>
  <si>
    <t>NmWkUp</t>
    <phoneticPr fontId="3" type="noConversion"/>
  </si>
  <si>
    <t>NmWakeUp</t>
    <phoneticPr fontId="3" type="noConversion"/>
  </si>
  <si>
    <t>Periodic</t>
    <phoneticPr fontId="3" type="noConversion"/>
  </si>
  <si>
    <t>SendRequestPeriodic</t>
    <phoneticPr fontId="3" type="noConversion"/>
  </si>
  <si>
    <t>Periodic19</t>
    <phoneticPr fontId="3" type="noConversion"/>
  </si>
  <si>
    <t>SendRequestPeriodic19</t>
    <phoneticPr fontId="3" type="noConversion"/>
  </si>
  <si>
    <t>ClearDTC</t>
    <phoneticPr fontId="3" type="noConversion"/>
  </si>
  <si>
    <t>Set</t>
    <phoneticPr fontId="3" type="noConversion"/>
  </si>
  <si>
    <t>BB_SetDCSConditions</t>
    <phoneticPr fontId="3" type="noConversion"/>
  </si>
  <si>
    <t>Status_Signal</t>
    <phoneticPr fontId="3" type="noConversion"/>
  </si>
  <si>
    <t>BB_Check_Status_Signal</t>
    <phoneticPr fontId="3" type="noConversion"/>
  </si>
  <si>
    <t>QF_Signal</t>
    <phoneticPr fontId="3" type="noConversion"/>
  </si>
  <si>
    <t>BB_Check_QF_Signal</t>
    <phoneticPr fontId="3" type="noConversion"/>
  </si>
  <si>
    <t>Equib_Signal</t>
    <phoneticPr fontId="3" type="noConversion"/>
  </si>
  <si>
    <t>BB_Check_Equib_Signal</t>
    <phoneticPr fontId="3" type="noConversion"/>
  </si>
  <si>
    <t>CustomerDID_Status</t>
    <phoneticPr fontId="3" type="noConversion"/>
  </si>
  <si>
    <t>BB_Check_CusomerDID_Status</t>
    <phoneticPr fontId="3" type="noConversion"/>
  </si>
  <si>
    <t>InternalDID_StatusQF</t>
    <phoneticPr fontId="3" type="noConversion"/>
  </si>
  <si>
    <t>BB_Check_InternalDID_StatusQF</t>
    <phoneticPr fontId="3" type="noConversion"/>
  </si>
  <si>
    <t>Switch</t>
    <phoneticPr fontId="3" type="noConversion"/>
  </si>
  <si>
    <t>BB_Check_Switch_Timer</t>
    <phoneticPr fontId="3" type="noConversion"/>
  </si>
  <si>
    <t>Init</t>
    <phoneticPr fontId="3" type="noConversion"/>
  </si>
  <si>
    <t>BB_Check_Init_Timer</t>
    <phoneticPr fontId="3" type="noConversion"/>
  </si>
  <si>
    <t>Default</t>
    <phoneticPr fontId="3" type="noConversion"/>
  </si>
  <si>
    <t>BB_Check_Default</t>
    <phoneticPr fontId="3" type="noConversion"/>
  </si>
  <si>
    <t>Steps_Flag</t>
    <phoneticPr fontId="3" type="noConversion"/>
  </si>
  <si>
    <t>通过这个flag来表示每个步骤要做的特殊事情，</t>
    <phoneticPr fontId="3" type="noConversion"/>
  </si>
  <si>
    <t>STLog_STPLog_ST_Fag</t>
    <phoneticPr fontId="3" type="noConversion"/>
  </si>
  <si>
    <t>通过这个flag 来定义</t>
    <phoneticPr fontId="3" type="noConversion"/>
  </si>
  <si>
    <t>1. 是否要截取log，是否停止截取log</t>
    <phoneticPr fontId="3" type="noConversion"/>
  </si>
  <si>
    <t>2. 是否要通过函数去分析特定log的内容</t>
    <phoneticPr fontId="3" type="noConversion"/>
  </si>
  <si>
    <t>3. 通过这个flg表示不同的步骤或者意图</t>
    <phoneticPr fontId="3" type="noConversion"/>
  </si>
  <si>
    <t>如果通过excel去设置</t>
    <phoneticPr fontId="3" type="noConversion"/>
  </si>
  <si>
    <t>需要考虑一个就是DID去获取状态的时候，DID 里面的element 可能是由几个元素一起决定的</t>
    <phoneticPr fontId="3" type="noConversion"/>
  </si>
  <si>
    <t>这个需要单独设计一个pre-condition的脚本去设置</t>
    <phoneticPr fontId="3" type="noConversion"/>
  </si>
  <si>
    <t>函数shortname</t>
    <phoneticPr fontId="3" type="noConversion"/>
  </si>
  <si>
    <t>一个shortName,对应一个函数</t>
    <phoneticPr fontId="3" type="noConversion"/>
  </si>
  <si>
    <t>PowerOff()</t>
    <phoneticPr fontId="3" type="noConversion"/>
  </si>
  <si>
    <t>PowerOn()</t>
    <phoneticPr fontId="3" type="noConversion"/>
  </si>
  <si>
    <t>NmBussSleep()</t>
    <phoneticPr fontId="3" type="noConversion"/>
  </si>
  <si>
    <t>NmWakeUp()</t>
    <phoneticPr fontId="3" type="noConversion"/>
  </si>
  <si>
    <t>列名规则</t>
    <phoneticPr fontId="3" type="noConversion"/>
  </si>
  <si>
    <t xml:space="preserve">PreCondition 和PostCondition </t>
    <phoneticPr fontId="3" type="noConversion"/>
  </si>
  <si>
    <t>需要填写函数缩写以及里面的参数名称。需要调用多个函数的时候用，分割 用-&gt;</t>
    <phoneticPr fontId="3" type="noConversion"/>
  </si>
  <si>
    <t>SetDCSCondition</t>
    <phoneticPr fontId="3" type="noConversion"/>
  </si>
  <si>
    <t>固定规则问BB_SetDCSCondition,即BB_XXXX</t>
    <phoneticPr fontId="3" type="noConversion"/>
  </si>
  <si>
    <t xml:space="preserve">timer </t>
    <phoneticPr fontId="3" type="noConversion"/>
  </si>
  <si>
    <t>根据Steps_Flag 来决定调用哪个函数来检查时间</t>
    <phoneticPr fontId="3" type="noConversion"/>
  </si>
  <si>
    <t>状态类的，对于信号，</t>
    <phoneticPr fontId="3" type="noConversion"/>
  </si>
  <si>
    <t>一个列名即一个函数，BB_XX列名</t>
    <phoneticPr fontId="3" type="noConversion"/>
  </si>
  <si>
    <t xml:space="preserve"> 对于状态来源于诊断</t>
    <phoneticPr fontId="3" type="noConversion"/>
  </si>
  <si>
    <t>第一种方案：考虑某些status 和QF都是用一个DID来读取的，对诊断类的数据都通过组合来处理</t>
    <phoneticPr fontId="3" type="noConversion"/>
  </si>
  <si>
    <t>这种方式是因为目前的设计是把datarecord 作为一个整体来比较的，所以需要每个元素的预期值</t>
    <phoneticPr fontId="3" type="noConversion"/>
  </si>
  <si>
    <t>第二种方案，里面填写多个元素，</t>
    <phoneticPr fontId="3" type="noConversion"/>
  </si>
  <si>
    <t>如果把每个元素都单独拉出来比较，则不用这么复杂的处理，考虑使用这种方式：
方案如下
例如状态 和QF，在检查状态的函数里面，仅仅把预期结果赋值给</t>
    <phoneticPr fontId="3" type="noConversion"/>
  </si>
  <si>
    <t>Log</t>
    <phoneticPr fontId="3" type="noConversion"/>
  </si>
  <si>
    <t>testobject_StepFlag_Step</t>
    <phoneticPr fontId="3" type="noConversion"/>
  </si>
  <si>
    <t>都暂定在最后一个步骤停止截取log，理论上这个不影响log的存储，实验待定</t>
    <phoneticPr fontId="3" type="noConversion"/>
  </si>
  <si>
    <t>对某些脚本的前提步骤</t>
    <phoneticPr fontId="3" type="noConversion"/>
  </si>
  <si>
    <t>通过json文件格式去定义每个脚本的前提步骤定义</t>
    <phoneticPr fontId="3" type="noConversion"/>
  </si>
  <si>
    <t>包括：脚本开始和结尾的固定格式，loop循环的某些固定格式等</t>
    <phoneticPr fontId="3" type="noConversion"/>
  </si>
  <si>
    <t>DCSCFG</t>
    <phoneticPr fontId="3" type="noConversion"/>
  </si>
  <si>
    <t>1.针对某些使用CarConfig 来配置的，有些可能是一次配置多个DCS,需要对这种进行处理，因为预期会是几个DCS的状态和fault</t>
    <phoneticPr fontId="3" type="noConversion"/>
  </si>
  <si>
    <t>同理，对于每个模板需要用在哪些DCS上面，</t>
    <phoneticPr fontId="3" type="noConversion"/>
  </si>
  <si>
    <t>考虑下面的方式：在某个位置按照BBSD&amp;BB2M 表示会是两个DCS作为对象
如果是BBSD,BB2M表示单个DCS，需要基于这个进行遍历
但是不支持BBSD&amp;BB2M,BBSS&amp;BB22 这种格式</t>
    <phoneticPr fontId="3" type="noConversion"/>
  </si>
  <si>
    <t>SendRequestPeriodic（sensorName,time）</t>
    <phoneticPr fontId="3" type="noConversion"/>
  </si>
  <si>
    <t>通过sensorName 定位用哪个DID循环发诊断</t>
    <phoneticPr fontId="3" type="noConversion"/>
  </si>
  <si>
    <t>如果不用诊断去检测，则在postAction 里面只需要等待足够的时间即可</t>
    <phoneticPr fontId="3" type="noConversion"/>
  </si>
  <si>
    <t>这个逻辑在BB函数里面处理，即先判断是否支持信号读取状态，如果支持则简单等待时间，
否，则用外部诊断，
否，则用内部诊断</t>
    <phoneticPr fontId="3" type="noConversion"/>
  </si>
  <si>
    <t>BB_Check_DCS_SwitchTime(SensorName,ExpectResult_List,Expect_Range)</t>
    <phoneticPr fontId="3" type="noConversion"/>
  </si>
  <si>
    <t>ExpectResult_List 按照规则排列和SendRequestPeriodic 的判断规则一致，
第一个元素用信号的预期状态
第二个元素用外部诊断的状态
第三个元素用内部诊断的状态，这就要求，列名的排序和脚本必须一致</t>
    <phoneticPr fontId="3" type="noConversion"/>
  </si>
  <si>
    <t>BB_Check_DCS_DefaultValue(SensorName,ExpectResult_List)</t>
    <phoneticPr fontId="3" type="noConversion"/>
  </si>
  <si>
    <t xml:space="preserve">ExpectResult_List依据列名的排序。和上面类似，抓取填了状态的单元格
</t>
    <phoneticPr fontId="3" type="noConversion"/>
  </si>
  <si>
    <t>函数名</t>
    <phoneticPr fontId="3" type="noConversion"/>
  </si>
  <si>
    <t>描述</t>
    <phoneticPr fontId="3" type="noConversion"/>
  </si>
  <si>
    <t>状态</t>
    <phoneticPr fontId="3" type="noConversion"/>
  </si>
  <si>
    <t>return_start_Log</t>
    <phoneticPr fontId="3" type="noConversion"/>
  </si>
  <si>
    <t>return_stop_log</t>
  </si>
  <si>
    <t>return_step</t>
  </si>
  <si>
    <t>return_step_comment</t>
  </si>
  <si>
    <t>check_func_flag</t>
  </si>
  <si>
    <t>检查函数是否有参数，</t>
    <phoneticPr fontId="3" type="noConversion"/>
  </si>
  <si>
    <t>return_pre_post_action</t>
  </si>
  <si>
    <t>根据pre post condition 里面的函数以及函数字典去生成脚本里面调用的函数以及参数</t>
    <phoneticPr fontId="3" type="noConversion"/>
  </si>
  <si>
    <t>return_set_action</t>
  </si>
  <si>
    <t>return_check_action</t>
  </si>
  <si>
    <t>handle_action</t>
  </si>
  <si>
    <t>循环遍历actin的列名，来决定调用对应的脚本参数</t>
    <phoneticPr fontId="3" type="noConversion"/>
  </si>
  <si>
    <t>return_check_switchtime</t>
  </si>
  <si>
    <t>比较 switch timer的函数处理</t>
    <phoneticPr fontId="3" type="noConversion"/>
  </si>
  <si>
    <t>FINISHED</t>
    <phoneticPr fontId="3" type="noConversion"/>
  </si>
  <si>
    <t>return_compareresultdefine</t>
  </si>
  <si>
    <t>比较dtc 的处理逻辑
1. NONE DTC完成
2. 如果预期有dtc 的逻辑待定</t>
    <phoneticPr fontId="3" type="noConversion"/>
  </si>
  <si>
    <t>ONGOING</t>
    <phoneticPr fontId="3" type="noConversion"/>
  </si>
  <si>
    <t>handle_expect_result</t>
  </si>
  <si>
    <t>处理expect 的列</t>
    <phoneticPr fontId="3" type="noConversion"/>
  </si>
  <si>
    <t>CaseIndex</t>
    <phoneticPr fontId="3" type="noConversion"/>
  </si>
  <si>
    <t>TestPurpose</t>
    <phoneticPr fontId="3" type="noConversion"/>
  </si>
  <si>
    <t>Pre-Conditions</t>
    <phoneticPr fontId="3" type="noConversion"/>
  </si>
  <si>
    <t>FaultFree,OwnerPhase</t>
    <phoneticPr fontId="3" type="noConversion"/>
  </si>
  <si>
    <t>CasePreStart</t>
    <phoneticPr fontId="3" type="noConversion"/>
  </si>
  <si>
    <t>CaseName</t>
    <phoneticPr fontId="3" type="noConversion"/>
  </si>
  <si>
    <t>CasePolicy</t>
    <phoneticPr fontId="3" type="noConversion"/>
  </si>
  <si>
    <t>CaseList</t>
    <phoneticPr fontId="3" type="noConversion"/>
  </si>
  <si>
    <t>CaseType</t>
    <phoneticPr fontId="3" type="noConversion"/>
  </si>
  <si>
    <t>DCS_Sensor_Status</t>
    <phoneticPr fontId="3" type="noConversion"/>
  </si>
  <si>
    <t>SensorName</t>
    <phoneticPr fontId="3" type="noConversion"/>
  </si>
  <si>
    <t>BBSD,BBSP,BB2L,BB2M,BB2R</t>
    <phoneticPr fontId="3" type="noConversion"/>
  </si>
  <si>
    <t>Status</t>
    <phoneticPr fontId="3" type="noConversion"/>
  </si>
  <si>
    <t>CaseStart</t>
    <phoneticPr fontId="3" type="noConversion"/>
  </si>
  <si>
    <t>Action_Start</t>
    <phoneticPr fontId="3" type="noConversion"/>
  </si>
  <si>
    <t>Action_End</t>
    <phoneticPr fontId="3" type="noConversion"/>
  </si>
  <si>
    <t>Result_Start</t>
    <phoneticPr fontId="3" type="noConversion"/>
  </si>
  <si>
    <t>Result_End</t>
    <phoneticPr fontId="3" type="noConversion"/>
  </si>
  <si>
    <t>Support</t>
    <phoneticPr fontId="3" type="noConversion"/>
  </si>
  <si>
    <t>PreCondition</t>
    <phoneticPr fontId="3" type="noConversion"/>
  </si>
  <si>
    <t>FUNC_Set</t>
    <phoneticPr fontId="3" type="noConversion"/>
  </si>
  <si>
    <t>PostCondition</t>
    <phoneticPr fontId="3" type="noConversion"/>
  </si>
  <si>
    <t>Result</t>
    <phoneticPr fontId="3" type="noConversion"/>
  </si>
  <si>
    <t>FUNC_Status_Signal</t>
    <phoneticPr fontId="3" type="noConversion"/>
  </si>
  <si>
    <t>FUNC_QF_Signal</t>
    <phoneticPr fontId="3" type="noConversion"/>
  </si>
  <si>
    <t>FUNC_Equib_Signal</t>
    <phoneticPr fontId="3" type="noConversion"/>
  </si>
  <si>
    <t>FUNC_CustomerDID_Status</t>
    <phoneticPr fontId="3" type="noConversion"/>
  </si>
  <si>
    <t>FUNC_InternalDID_StatusQF</t>
    <phoneticPr fontId="3" type="noConversion"/>
  </si>
  <si>
    <t>Timer</t>
    <phoneticPr fontId="3" type="noConversion"/>
  </si>
  <si>
    <t>DTC</t>
    <phoneticPr fontId="3" type="noConversion"/>
  </si>
  <si>
    <t>Set Electric to HighRange,Check Status</t>
    <phoneticPr fontId="3" type="noConversion"/>
  </si>
  <si>
    <t>STLog_STPLog_ST_PreStep</t>
    <phoneticPr fontId="3" type="noConversion"/>
  </si>
  <si>
    <t>Yes</t>
    <phoneticPr fontId="3" type="noConversion"/>
  </si>
  <si>
    <t>HighRange</t>
    <phoneticPr fontId="3" type="noConversion"/>
  </si>
  <si>
    <t>TSlp(800)</t>
    <phoneticPr fontId="3" type="noConversion"/>
  </si>
  <si>
    <t>Buckled</t>
    <phoneticPr fontId="3" type="noConversion"/>
  </si>
  <si>
    <t>Buckled,Valid</t>
    <phoneticPr fontId="3" type="noConversion"/>
  </si>
  <si>
    <t>NONE</t>
    <phoneticPr fontId="3" type="noConversion"/>
  </si>
  <si>
    <t>Set Electric to LowRange,Check Status</t>
    <phoneticPr fontId="3" type="noConversion"/>
  </si>
  <si>
    <t>STLog_STPLog_ST_SwitchTimer</t>
    <phoneticPr fontId="3" type="noConversion"/>
  </si>
  <si>
    <t>LowRange</t>
    <phoneticPr fontId="3" type="noConversion"/>
  </si>
  <si>
    <t>Periodic(Sensor,800)</t>
    <phoneticPr fontId="3" type="noConversion"/>
  </si>
  <si>
    <t>DevErrSts2_NoFlt</t>
  </si>
  <si>
    <t>UnBuckled</t>
    <phoneticPr fontId="3" type="noConversion"/>
  </si>
  <si>
    <t>UnBuckled,Valid</t>
    <phoneticPr fontId="3" type="noConversion"/>
  </si>
  <si>
    <t>Switch(Sensor,LogPath,UnBuckled,1,600)</t>
    <phoneticPr fontId="3" type="noConversion"/>
  </si>
  <si>
    <t>Set Electric to HighRange during power off,Check Status</t>
    <phoneticPr fontId="3" type="noConversion"/>
  </si>
  <si>
    <t>STLog_STPLog_ST_InitTimer</t>
    <phoneticPr fontId="3" type="noConversion"/>
  </si>
  <si>
    <t>PwOff-&gt;TSlp(8000)</t>
    <phoneticPr fontId="3" type="noConversion"/>
  </si>
  <si>
    <t>PwOn-&gt;Periodic(Sensor,8000)</t>
    <phoneticPr fontId="3" type="noConversion"/>
  </si>
  <si>
    <t>Init(Sensor,LogPath,UnBuckled,1,600)</t>
    <phoneticPr fontId="3" type="noConversion"/>
  </si>
  <si>
    <t>Check default value</t>
    <phoneticPr fontId="3" type="noConversion"/>
  </si>
  <si>
    <t>STLog0_STPLog0_ST0_Default</t>
    <phoneticPr fontId="3" type="noConversion"/>
  </si>
  <si>
    <t>Default(Buckle)</t>
    <phoneticPr fontId="3" type="noConversion"/>
  </si>
  <si>
    <t>Set Electric to LowRange during power off,Check Status</t>
    <phoneticPr fontId="3" type="noConversion"/>
  </si>
  <si>
    <t>Set Electric to HighRange during Buss sleep,Check Status</t>
    <phoneticPr fontId="3" type="noConversion"/>
  </si>
  <si>
    <t>NmBSlp-&gt;TSlp(8000)</t>
    <phoneticPr fontId="3" type="noConversion"/>
  </si>
  <si>
    <t>NmWkUp-&gt;TSlp(8000)</t>
    <phoneticPr fontId="3" type="noConversion"/>
  </si>
  <si>
    <t>Set Electric to LowRange during Bssu sleep ,Check Status</t>
    <phoneticPr fontId="3" type="noConversion"/>
  </si>
  <si>
    <t>CaseEnd</t>
    <phoneticPr fontId="3" type="noConversion"/>
  </si>
  <si>
    <t>CaseConfig</t>
    <phoneticPr fontId="3" type="noConversion"/>
  </si>
  <si>
    <t>TestMethod</t>
    <phoneticPr fontId="3" type="noConversion"/>
  </si>
  <si>
    <t>CaseID</t>
    <phoneticPr fontId="3" type="noConversion"/>
  </si>
  <si>
    <t>SensorTybe</t>
    <phoneticPr fontId="3" type="noConversion"/>
  </si>
  <si>
    <t>BuckledSensor</t>
    <phoneticPr fontId="3" type="noConversion"/>
  </si>
  <si>
    <t>ExpecResult_Start</t>
    <phoneticPr fontId="3" type="noConversion"/>
  </si>
  <si>
    <t>ExpecResult_End</t>
    <phoneticPr fontId="3" type="noConversion"/>
  </si>
  <si>
    <t>Set_DCSCFG</t>
    <phoneticPr fontId="3" type="noConversion"/>
  </si>
  <si>
    <t>InternalDID_Status</t>
    <phoneticPr fontId="3" type="noConversion"/>
  </si>
  <si>
    <t>InternalDID_QF</t>
    <phoneticPr fontId="3" type="noConversion"/>
  </si>
  <si>
    <t>ReqID</t>
    <phoneticPr fontId="3" type="noConversion"/>
  </si>
  <si>
    <t xml:space="preserve">Set Electric to CFGRange </t>
    <phoneticPr fontId="3" type="noConversion"/>
  </si>
  <si>
    <t>CFG_PreStep</t>
    <phoneticPr fontId="3" type="noConversion"/>
  </si>
  <si>
    <t>CFGRange</t>
    <phoneticPr fontId="3" type="noConversion"/>
  </si>
  <si>
    <t>Valid</t>
    <phoneticPr fontId="3" type="noConversion"/>
  </si>
  <si>
    <t>NONE,OFF</t>
    <phoneticPr fontId="3" type="noConversion"/>
  </si>
  <si>
    <t>112233,4455</t>
    <phoneticPr fontId="3" type="noConversion"/>
  </si>
  <si>
    <t>Set DCS to not config</t>
    <phoneticPr fontId="3" type="noConversion"/>
  </si>
  <si>
    <t>NotCfg</t>
    <phoneticPr fontId="3" type="noConversion"/>
  </si>
  <si>
    <t>CFG</t>
    <phoneticPr fontId="3" type="noConversion"/>
  </si>
  <si>
    <t>Failing</t>
    <phoneticPr fontId="3" type="noConversion"/>
  </si>
  <si>
    <t>112233,6677</t>
    <phoneticPr fontId="3" type="noConversion"/>
  </si>
  <si>
    <t>ClearDTC,then wait report again</t>
    <phoneticPr fontId="3" type="noConversion"/>
  </si>
  <si>
    <t>Faulty_Clear</t>
    <phoneticPr fontId="3" type="noConversion"/>
  </si>
  <si>
    <t>ClearDTC-&gt;TSlp(8000)</t>
    <phoneticPr fontId="3" type="noConversion"/>
  </si>
  <si>
    <t>Faulty</t>
    <phoneticPr fontId="3" type="noConversion"/>
  </si>
  <si>
    <t>Failed</t>
    <phoneticPr fontId="3" type="noConversion"/>
  </si>
  <si>
    <t>DTC,ACTIVE@</t>
    <phoneticPr fontId="3" type="noConversion"/>
  </si>
  <si>
    <t>112233,234567</t>
    <phoneticPr fontId="3" type="noConversion"/>
  </si>
  <si>
    <t>buss sleep, then wake up, wait fault report again</t>
    <phoneticPr fontId="3" type="noConversion"/>
  </si>
  <si>
    <t>Faulty_Sleep</t>
    <phoneticPr fontId="3" type="noConversion"/>
  </si>
  <si>
    <t>112233,4567</t>
    <phoneticPr fontId="3" type="noConversion"/>
  </si>
  <si>
    <t>IG Restart,then wait report again</t>
    <phoneticPr fontId="3" type="noConversion"/>
  </si>
  <si>
    <t>Faulty_Reboot</t>
    <phoneticPr fontId="3" type="noConversion"/>
  </si>
  <si>
    <t>PwOn-&gt;TSlp(8000)</t>
    <phoneticPr fontId="3" type="noConversion"/>
  </si>
  <si>
    <t>112233,2983</t>
    <phoneticPr fontId="3" type="noConversion"/>
  </si>
  <si>
    <t>Set to the not chfg threshold in power off, then power on</t>
    <phoneticPr fontId="3" type="noConversion"/>
  </si>
  <si>
    <t>CFG_Not</t>
    <phoneticPr fontId="3" type="noConversion"/>
  </si>
  <si>
    <t>NotCFGRange</t>
    <phoneticPr fontId="3" type="noConversion"/>
  </si>
  <si>
    <t>Periodic19(800)</t>
    <phoneticPr fontId="3" type="noConversion"/>
  </si>
  <si>
    <t>Disqualify</t>
  </si>
  <si>
    <t>DTC,HISTORIC@</t>
    <phoneticPr fontId="3" type="noConversion"/>
  </si>
  <si>
    <t xml:space="preserve">IG Restart,then wait enough time, </t>
    <phoneticPr fontId="3" type="noConversion"/>
  </si>
  <si>
    <t>Disqualify_IG</t>
    <phoneticPr fontId="3" type="noConversion"/>
  </si>
  <si>
    <t>DTC,HISTORIC@IG_</t>
    <phoneticPr fontId="3" type="noConversion"/>
  </si>
  <si>
    <t>Set DCS to CFG</t>
    <phoneticPr fontId="3" type="noConversion"/>
  </si>
  <si>
    <t>Clear DTC</t>
    <phoneticPr fontId="3" type="noConversion"/>
  </si>
  <si>
    <t>Disqualify_Clear</t>
    <phoneticPr fontId="3" type="noConversion"/>
  </si>
  <si>
    <t>ClearDTC-&gt;-&gt;TSlp(8000)</t>
    <phoneticPr fontId="3" type="noConversion"/>
  </si>
  <si>
    <t>Set_DCSCondition</t>
    <phoneticPr fontId="3" type="noConversion"/>
  </si>
  <si>
    <t>Qualify</t>
    <phoneticPr fontId="3" type="noConversion"/>
  </si>
  <si>
    <t>Set Fault,check Failing_Value</t>
    <phoneticPr fontId="3" type="noConversion"/>
  </si>
  <si>
    <t>Qualifing</t>
    <phoneticPr fontId="3" type="noConversion"/>
  </si>
  <si>
    <t>Fault</t>
    <phoneticPr fontId="3" type="noConversion"/>
  </si>
  <si>
    <t>wait fault report, check the faulty status</t>
    <phoneticPr fontId="3" type="noConversion"/>
  </si>
  <si>
    <t>Qualifyimer</t>
    <phoneticPr fontId="3" type="noConversion"/>
  </si>
  <si>
    <t>Periodic19(800</t>
    <phoneticPr fontId="3" type="noConversion"/>
  </si>
  <si>
    <t xml:space="preserve">HighRange,Pre-Pass, </t>
    <phoneticPr fontId="3" type="noConversion"/>
  </si>
  <si>
    <t>DisQualify</t>
    <phoneticPr fontId="3" type="noConversion"/>
  </si>
  <si>
    <t>Fault Disqualify</t>
    <phoneticPr fontId="3" type="noConversion"/>
  </si>
  <si>
    <t>DisqualifyTimer</t>
    <phoneticPr fontId="3" type="noConversion"/>
  </si>
  <si>
    <t>DTC,HISTORIC@2IG_</t>
    <phoneticPr fontId="3" type="noConversion"/>
  </si>
  <si>
    <t>DCSName_Fault/DCS_CFGHall_Fault</t>
    <phoneticPr fontId="3" type="noConversion"/>
  </si>
  <si>
    <t>ExpecResult</t>
    <phoneticPr fontId="3" type="noConversion"/>
  </si>
  <si>
    <t>Steps</t>
    <phoneticPr fontId="3" type="noConversion"/>
  </si>
  <si>
    <t>Action</t>
    <phoneticPr fontId="3" type="noConversion"/>
  </si>
  <si>
    <t>Qualify/DisQualifyTime</t>
    <phoneticPr fontId="3" type="noConversion"/>
  </si>
  <si>
    <t>QFSignal</t>
    <phoneticPr fontId="3" type="noConversion"/>
  </si>
  <si>
    <t>EquipSignal</t>
    <phoneticPr fontId="3" type="noConversion"/>
  </si>
  <si>
    <t>DID</t>
    <phoneticPr fontId="3" type="noConversion"/>
  </si>
  <si>
    <t>DTC/WL</t>
    <phoneticPr fontId="3" type="noConversion"/>
  </si>
  <si>
    <t>Belt Buckled Sensor HighRange to Fault</t>
    <phoneticPr fontId="3" type="noConversion"/>
  </si>
  <si>
    <t>Set Fault,Failing_Value</t>
    <phoneticPr fontId="3" type="noConversion"/>
  </si>
  <si>
    <t>DTC/ON</t>
    <phoneticPr fontId="3" type="noConversion"/>
  </si>
  <si>
    <t>Buss sleep Mode, then Network Mode</t>
    <phoneticPr fontId="3" type="noConversion"/>
  </si>
  <si>
    <t>HighRange,Pre-Pass, Fault not disqualify</t>
    <phoneticPr fontId="3" type="noConversion"/>
  </si>
  <si>
    <t>DTC/OFF</t>
    <phoneticPr fontId="3" type="noConversion"/>
  </si>
  <si>
    <t>Belt Buckled Sensor LowRange to Fault</t>
    <phoneticPr fontId="3" type="noConversion"/>
  </si>
  <si>
    <t>LowRange,Pre-Pass, Fault not disqualify</t>
    <phoneticPr fontId="3" type="noConversion"/>
  </si>
  <si>
    <t>Seat belt Minder Sensor LowRange to Fault</t>
    <phoneticPr fontId="3" type="noConversion"/>
  </si>
  <si>
    <t xml:space="preserve">Seat belt Minder Sensor HighRange to Fault </t>
    <phoneticPr fontId="3" type="noConversion"/>
  </si>
  <si>
    <t>Seat track Sensor LowRange to  Fault</t>
    <phoneticPr fontId="3" type="noConversion"/>
  </si>
  <si>
    <t>Forward</t>
    <phoneticPr fontId="3" type="noConversion"/>
  </si>
  <si>
    <t>Seat track Sensor HighRange to Fault</t>
    <phoneticPr fontId="3" type="noConversion"/>
  </si>
  <si>
    <t>Fauty_Value</t>
    <phoneticPr fontId="3" type="noConversion"/>
  </si>
  <si>
    <t>SBB_NotCfg
SBB_NotCfg_NotReportDTC</t>
    <phoneticPr fontId="3" type="noConversion"/>
  </si>
  <si>
    <t>SBR_NotCfg
SBR_NotCfg_NotReportDTC</t>
    <phoneticPr fontId="3" type="noConversion"/>
  </si>
  <si>
    <t>PassSeatSts1_Ukwn</t>
  </si>
  <si>
    <t>STS_NotCfg
STS_NotCfg_NotReportDTC</t>
    <phoneticPr fontId="3" type="noConversion"/>
  </si>
  <si>
    <t>BeltBuckledSensor</t>
    <phoneticPr fontId="3" type="noConversion"/>
  </si>
  <si>
    <t>BeltReminderSensor</t>
    <phoneticPr fontId="3" type="noConversion"/>
  </si>
  <si>
    <t>Seat Track Sensor</t>
  </si>
  <si>
    <t>BBSensor</t>
    <phoneticPr fontId="3" type="noConversion"/>
  </si>
  <si>
    <t>CurrentDID</t>
    <phoneticPr fontId="3" type="noConversion"/>
  </si>
  <si>
    <t>5000ohm</t>
    <phoneticPr fontId="3" type="noConversion"/>
  </si>
  <si>
    <t>4000ohm</t>
    <phoneticPr fontId="3" type="noConversion"/>
  </si>
  <si>
    <t>600ohm</t>
    <phoneticPr fontId="3" type="noConversion"/>
  </si>
  <si>
    <t>150ohm</t>
    <phoneticPr fontId="3" type="noConversion"/>
  </si>
  <si>
    <t>110ohm</t>
    <phoneticPr fontId="3" type="noConversion"/>
  </si>
  <si>
    <t>StatusDID</t>
    <phoneticPr fontId="3" type="noConversion"/>
  </si>
  <si>
    <t>CAN_StatusMsg</t>
    <phoneticPr fontId="3" type="noConversion"/>
  </si>
  <si>
    <t>CAN_StatusSignal</t>
    <phoneticPr fontId="3" type="noConversion"/>
  </si>
  <si>
    <t>StatusMsg</t>
    <phoneticPr fontId="3" type="noConversion"/>
  </si>
  <si>
    <t>CAN_QFMsg</t>
    <phoneticPr fontId="3" type="noConversion"/>
  </si>
  <si>
    <t>CAN_QFSignal</t>
    <phoneticPr fontId="3" type="noConversion"/>
  </si>
  <si>
    <t>QFMsg</t>
    <phoneticPr fontId="3" type="noConversion"/>
  </si>
  <si>
    <t>EquipMsg</t>
    <phoneticPr fontId="3" type="noConversion"/>
  </si>
  <si>
    <t>G_BBSD_DCS4</t>
    <phoneticPr fontId="3" type="noConversion"/>
  </si>
  <si>
    <t>5B2F</t>
    <phoneticPr fontId="3" type="noConversion"/>
  </si>
  <si>
    <t>0xFF 0xFF FF</t>
    <phoneticPr fontId="3" type="noConversion"/>
  </si>
  <si>
    <t>0xFF 0x00 00</t>
    <phoneticPr fontId="3" type="noConversion"/>
  </si>
  <si>
    <t>5823</t>
    <phoneticPr fontId="3" type="noConversion"/>
  </si>
  <si>
    <t>BltLockStAtDrvrBltLockSt1</t>
    <phoneticPr fontId="3" type="noConversion"/>
  </si>
  <si>
    <t>SrsBackBoneFr05</t>
    <phoneticPr fontId="3" type="noConversion"/>
  </si>
  <si>
    <t>BltLockStSafeAtDrvrBltLockSt1</t>
    <phoneticPr fontId="3" type="noConversion"/>
  </si>
  <si>
    <t>BltLockStSafeAtDrvrBltLockStErrSts</t>
    <phoneticPr fontId="3" type="noConversion"/>
  </si>
  <si>
    <t>G_BBSP_DCS6</t>
    <phoneticPr fontId="3" type="noConversion"/>
  </si>
  <si>
    <t>5B30</t>
    <phoneticPr fontId="3" type="noConversion"/>
  </si>
  <si>
    <t>5822</t>
    <phoneticPr fontId="3" type="noConversion"/>
  </si>
  <si>
    <t>BltLockStAtPassBltLockSt1</t>
    <phoneticPr fontId="3" type="noConversion"/>
  </si>
  <si>
    <t>G_BB2L_DCS8</t>
    <phoneticPr fontId="3" type="noConversion"/>
  </si>
  <si>
    <t>5B31</t>
    <phoneticPr fontId="3" type="noConversion"/>
  </si>
  <si>
    <t>581F</t>
    <phoneticPr fontId="3" type="noConversion"/>
  </si>
  <si>
    <t>BltLockStAtRowSecLeBltLockSt1</t>
    <phoneticPr fontId="3" type="noConversion"/>
  </si>
  <si>
    <t>BltLockStAtRowSecLeBltLockSts</t>
    <phoneticPr fontId="3" type="noConversion"/>
  </si>
  <si>
    <t>BltLockStAtRowSecLeBltLockEquid</t>
    <phoneticPr fontId="3" type="noConversion"/>
  </si>
  <si>
    <t>G_BB2M_DCS2</t>
    <phoneticPr fontId="3" type="noConversion"/>
  </si>
  <si>
    <t>5B32</t>
    <phoneticPr fontId="3" type="noConversion"/>
  </si>
  <si>
    <t>5820</t>
    <phoneticPr fontId="3" type="noConversion"/>
  </si>
  <si>
    <t>BltLockStAtRowSecMidBltLockSt1</t>
    <phoneticPr fontId="3" type="noConversion"/>
  </si>
  <si>
    <t>BltLockStAtRowSecMidBltLockSts</t>
    <phoneticPr fontId="3" type="noConversion"/>
  </si>
  <si>
    <t>BltLockStAtRowSecMidBltLockEquid</t>
    <phoneticPr fontId="3" type="noConversion"/>
  </si>
  <si>
    <t>G_BB2R_DCS3</t>
    <phoneticPr fontId="3" type="noConversion"/>
  </si>
  <si>
    <t>5B33</t>
    <phoneticPr fontId="3" type="noConversion"/>
  </si>
  <si>
    <t>5821</t>
    <phoneticPr fontId="3" type="noConversion"/>
  </si>
  <si>
    <t>BltLockStAtRowSecRiBltLockSt1</t>
    <phoneticPr fontId="3" type="noConversion"/>
  </si>
  <si>
    <t>BltLockStAtRowSecRiBltLockSts</t>
    <phoneticPr fontId="3" type="noConversion"/>
  </si>
  <si>
    <t>BltLockStAtRowSecRiBltLockEquid</t>
    <phoneticPr fontId="3" type="noConversion"/>
  </si>
  <si>
    <t>ODSensor</t>
    <phoneticPr fontId="3" type="noConversion"/>
  </si>
  <si>
    <t>G_SBRP_DCS5</t>
    <phoneticPr fontId="3" type="noConversion"/>
  </si>
  <si>
    <t>FD55</t>
    <phoneticPr fontId="3" type="noConversion"/>
  </si>
  <si>
    <t>0xFF FF</t>
    <phoneticPr fontId="3" type="noConversion"/>
  </si>
  <si>
    <t>0x00 0x00</t>
    <phoneticPr fontId="3" type="noConversion"/>
  </si>
  <si>
    <t>PassSeatSts</t>
    <phoneticPr fontId="3" type="noConversion"/>
  </si>
  <si>
    <t>G_SBR2L_DCS7</t>
    <phoneticPr fontId="3" type="noConversion"/>
  </si>
  <si>
    <t>FD50</t>
    <phoneticPr fontId="3" type="noConversion"/>
  </si>
  <si>
    <t>SeatOccptAtRowSecLe</t>
    <phoneticPr fontId="3" type="noConversion"/>
  </si>
  <si>
    <t>G_SBR2M_DCS13</t>
    <phoneticPr fontId="3" type="noConversion"/>
  </si>
  <si>
    <t>FD51</t>
    <phoneticPr fontId="3" type="noConversion"/>
  </si>
  <si>
    <t>SeatOccptAtRowSecMid</t>
    <phoneticPr fontId="3" type="noConversion"/>
  </si>
  <si>
    <t>G_SBR2R_DCS1</t>
    <phoneticPr fontId="3" type="noConversion"/>
  </si>
  <si>
    <t>FD52</t>
    <phoneticPr fontId="3" type="noConversion"/>
  </si>
  <si>
    <t>SeatOccptAtRowSecRi</t>
    <phoneticPr fontId="3" type="noConversion"/>
  </si>
  <si>
    <t>STSensor</t>
    <phoneticPr fontId="3" type="noConversion"/>
  </si>
  <si>
    <t>7000</t>
    <phoneticPr fontId="3" type="noConversion"/>
  </si>
  <si>
    <t>5000</t>
    <phoneticPr fontId="3" type="noConversion"/>
  </si>
  <si>
    <t>4500</t>
    <phoneticPr fontId="3" type="noConversion"/>
  </si>
  <si>
    <t>3000</t>
    <phoneticPr fontId="3" type="noConversion"/>
  </si>
  <si>
    <t>1600</t>
    <phoneticPr fontId="3" type="noConversion"/>
  </si>
  <si>
    <t>1500</t>
    <phoneticPr fontId="3" type="noConversion"/>
  </si>
  <si>
    <t>1000</t>
    <phoneticPr fontId="3" type="noConversion"/>
  </si>
  <si>
    <t>900</t>
    <phoneticPr fontId="3" type="noConversion"/>
  </si>
  <si>
    <t>850</t>
    <phoneticPr fontId="3" type="noConversion"/>
  </si>
  <si>
    <t>800</t>
    <phoneticPr fontId="3" type="noConversion"/>
  </si>
  <si>
    <t>630</t>
    <phoneticPr fontId="3" type="noConversion"/>
  </si>
  <si>
    <t>600</t>
    <phoneticPr fontId="3" type="noConversion"/>
  </si>
  <si>
    <t>500</t>
    <phoneticPr fontId="3" type="noConversion"/>
  </si>
  <si>
    <t>400</t>
    <phoneticPr fontId="3" type="noConversion"/>
  </si>
  <si>
    <t>350</t>
    <phoneticPr fontId="3" type="noConversion"/>
  </si>
  <si>
    <t>300</t>
    <phoneticPr fontId="3" type="noConversion"/>
  </si>
  <si>
    <t>250</t>
    <phoneticPr fontId="3" type="noConversion"/>
  </si>
  <si>
    <t>200ohm</t>
    <phoneticPr fontId="3" type="noConversion"/>
  </si>
  <si>
    <t>100ohm</t>
    <phoneticPr fontId="3" type="noConversion"/>
  </si>
  <si>
    <t>G_STSD_DCS10</t>
    <phoneticPr fontId="3" type="noConversion"/>
  </si>
  <si>
    <t>5B2B</t>
    <phoneticPr fontId="3" type="noConversion"/>
  </si>
  <si>
    <t>0x04/5 =0.5 OPEN</t>
    <phoneticPr fontId="3" type="noConversion"/>
  </si>
  <si>
    <t>0x06/5= 1.2 OPEN</t>
    <phoneticPr fontId="3" type="noConversion"/>
  </si>
  <si>
    <t>0x07/5 = 1.4 OPEN</t>
    <phoneticPr fontId="3" type="noConversion"/>
  </si>
  <si>
    <t>0x0B/2 =2.2 OPEN</t>
    <phoneticPr fontId="3" type="noConversion"/>
  </si>
  <si>
    <t>0x14/5 = 4A OPEN</t>
    <phoneticPr fontId="3" type="noConversion"/>
  </si>
  <si>
    <t>0x16/5 = 4.4A</t>
    <phoneticPr fontId="3" type="noConversion"/>
  </si>
  <si>
    <t>0x20/5 = 6.4</t>
    <phoneticPr fontId="3" type="noConversion"/>
  </si>
  <si>
    <t>0x24/5 = 7.2</t>
    <phoneticPr fontId="3" type="noConversion"/>
  </si>
  <si>
    <t xml:space="preserve">0x26/5 = 7.6 </t>
    <phoneticPr fontId="3" type="noConversion"/>
  </si>
  <si>
    <t>0x29/5 = 8.2 Bad</t>
    <phoneticPr fontId="3" type="noConversion"/>
  </si>
  <si>
    <t>0x34/5 = 10.4 Bad</t>
    <phoneticPr fontId="3" type="noConversion"/>
  </si>
  <si>
    <t xml:space="preserve">0x36/5=10.8 </t>
    <phoneticPr fontId="3" type="noConversion"/>
  </si>
  <si>
    <t>0x41/5 = 13</t>
    <phoneticPr fontId="3" type="noConversion"/>
  </si>
  <si>
    <t>0x51/5 = 16.1</t>
    <phoneticPr fontId="3" type="noConversion"/>
  </si>
  <si>
    <t>0x5C/5=18.4</t>
    <phoneticPr fontId="3" type="noConversion"/>
  </si>
  <si>
    <t>0x6A/5 = 21.2 GND</t>
    <phoneticPr fontId="3" type="noConversion"/>
  </si>
  <si>
    <t>0x7F/5 = 25.4 GND</t>
    <phoneticPr fontId="3" type="noConversion"/>
  </si>
  <si>
    <t>0x1C/5 = 5.6 GND</t>
    <phoneticPr fontId="3" type="noConversion"/>
  </si>
  <si>
    <t>0x49/5 = 14.6 GND</t>
    <phoneticPr fontId="3" type="noConversion"/>
  </si>
  <si>
    <t>5B27</t>
    <phoneticPr fontId="3" type="noConversion"/>
  </si>
  <si>
    <t>G_STSP_DCS9</t>
    <phoneticPr fontId="3" type="noConversion"/>
  </si>
  <si>
    <t>5B2C</t>
    <phoneticPr fontId="3" type="noConversion"/>
  </si>
  <si>
    <t>0x21/5 = 6.6</t>
    <phoneticPr fontId="3" type="noConversion"/>
  </si>
  <si>
    <t>0x40/5 = 12.8</t>
    <phoneticPr fontId="3" type="noConversion"/>
  </si>
  <si>
    <t>0x50/5 = 16</t>
    <phoneticPr fontId="3" type="noConversion"/>
  </si>
  <si>
    <t>0x4A/5 = 14.8 GND</t>
    <phoneticPr fontId="3" type="noConversion"/>
  </si>
  <si>
    <t>PACOS</t>
    <phoneticPr fontId="3" type="noConversion"/>
  </si>
  <si>
    <t>4000</t>
    <phoneticPr fontId="3" type="noConversion"/>
  </si>
  <si>
    <t>3500</t>
    <phoneticPr fontId="3" type="noConversion"/>
  </si>
  <si>
    <t>1200</t>
    <phoneticPr fontId="3" type="noConversion"/>
  </si>
  <si>
    <t>1100</t>
    <phoneticPr fontId="3" type="noConversion"/>
  </si>
  <si>
    <t>700</t>
    <phoneticPr fontId="3" type="noConversion"/>
  </si>
  <si>
    <t>610</t>
    <phoneticPr fontId="3" type="noConversion"/>
  </si>
  <si>
    <t>G_PACOS1_DCS12</t>
    <phoneticPr fontId="3" type="noConversion"/>
  </si>
  <si>
    <t>5B2D</t>
    <phoneticPr fontId="3" type="noConversion"/>
  </si>
  <si>
    <t xml:space="preserve">0x07/5 = 1.4 </t>
    <phoneticPr fontId="3" type="noConversion"/>
  </si>
  <si>
    <t xml:space="preserve">0x8/5 = 1.6 </t>
    <phoneticPr fontId="3" type="noConversion"/>
  </si>
  <si>
    <t>0x09/5 = 1.8</t>
    <phoneticPr fontId="3" type="noConversion"/>
  </si>
  <si>
    <t>0x0B/2 =2.2</t>
    <phoneticPr fontId="3" type="noConversion"/>
  </si>
  <si>
    <t>0x1B/5 = 5.4</t>
    <phoneticPr fontId="3" type="noConversion"/>
  </si>
  <si>
    <t>0x1E/5 = 6 Bad</t>
    <phoneticPr fontId="3" type="noConversion"/>
  </si>
  <si>
    <t>0x21/5 = 6.6 Bad</t>
    <phoneticPr fontId="3" type="noConversion"/>
  </si>
  <si>
    <t>0x2E/5 = 9.2 Bad</t>
    <phoneticPr fontId="3" type="noConversion"/>
  </si>
  <si>
    <t>0x35/5=10.6 Bad</t>
    <phoneticPr fontId="3" type="noConversion"/>
  </si>
  <si>
    <t>0x36/5=10.8</t>
    <phoneticPr fontId="3" type="noConversion"/>
  </si>
  <si>
    <t>G_PACOS2_DCS11</t>
    <phoneticPr fontId="3" type="noConversion"/>
  </si>
  <si>
    <t>5B2E</t>
    <phoneticPr fontId="3" type="noConversion"/>
  </si>
  <si>
    <t>0.8mA OPEN</t>
    <phoneticPr fontId="3" type="noConversion"/>
  </si>
  <si>
    <t>1.2mA OPEN</t>
    <phoneticPr fontId="3" type="noConversion"/>
  </si>
  <si>
    <t>1.4mA Normal</t>
    <phoneticPr fontId="3" type="noConversion"/>
  </si>
  <si>
    <t>1.6 Normal</t>
    <phoneticPr fontId="3" type="noConversion"/>
  </si>
  <si>
    <t>1.8 Normal</t>
    <phoneticPr fontId="3" type="noConversion"/>
  </si>
  <si>
    <t>2.2mA</t>
    <phoneticPr fontId="3" type="noConversion"/>
  </si>
  <si>
    <t>5.4mA</t>
    <phoneticPr fontId="3" type="noConversion"/>
  </si>
  <si>
    <t>6mA BadSensor</t>
    <phoneticPr fontId="3" type="noConversion"/>
  </si>
  <si>
    <t>6.4mA BadSensor</t>
    <phoneticPr fontId="3" type="noConversion"/>
  </si>
  <si>
    <t>9.2mA bad Sensor</t>
    <phoneticPr fontId="3" type="noConversion"/>
  </si>
  <si>
    <t>10.4mA BadSensor</t>
    <phoneticPr fontId="3" type="noConversion"/>
  </si>
  <si>
    <t>10.6 Bad</t>
    <phoneticPr fontId="3" type="noConversion"/>
  </si>
  <si>
    <t>DCS_Config</t>
    <phoneticPr fontId="3" type="noConversion"/>
  </si>
  <si>
    <t>BBSD</t>
    <phoneticPr fontId="3" type="noConversion"/>
  </si>
  <si>
    <t>BBSP</t>
    <phoneticPr fontId="3" type="noConversion"/>
  </si>
  <si>
    <t>BB2L</t>
    <phoneticPr fontId="3" type="noConversion"/>
  </si>
  <si>
    <t>BB2R</t>
    <phoneticPr fontId="3" type="noConversion"/>
  </si>
  <si>
    <t>BB2M</t>
    <phoneticPr fontId="3" type="noConversion"/>
  </si>
  <si>
    <t>OD2L</t>
    <phoneticPr fontId="3" type="noConversion"/>
  </si>
  <si>
    <t>OD2R</t>
    <phoneticPr fontId="3" type="noConversion"/>
  </si>
  <si>
    <t>OD2M</t>
    <phoneticPr fontId="3" type="noConversion"/>
  </si>
  <si>
    <t>LowRange</t>
    <phoneticPr fontId="3" type="noConversion"/>
  </si>
  <si>
    <t>HighRange</t>
    <phoneticPr fontId="3" type="noConversion"/>
  </si>
  <si>
    <t>DID</t>
  </si>
  <si>
    <t>ID</t>
    <phoneticPr fontId="3" type="noConversion"/>
  </si>
  <si>
    <t>PDU</t>
    <phoneticPr fontId="3" type="noConversion"/>
  </si>
  <si>
    <t>HeaderID</t>
    <phoneticPr fontId="3" type="noConversion"/>
  </si>
  <si>
    <t>CurrentDID</t>
    <phoneticPr fontId="3" type="noConversion"/>
  </si>
  <si>
    <t>FDCE</t>
    <phoneticPr fontId="3" type="noConversion"/>
  </si>
  <si>
    <t>FDCF</t>
    <phoneticPr fontId="3" type="noConversion"/>
  </si>
  <si>
    <t>FDD0</t>
    <phoneticPr fontId="3" type="noConversion"/>
  </si>
  <si>
    <t>FDD1</t>
    <phoneticPr fontId="3" type="noConversion"/>
  </si>
  <si>
    <t>FDD2</t>
    <phoneticPr fontId="3" type="noConversion"/>
  </si>
  <si>
    <t>FDD3</t>
    <phoneticPr fontId="3" type="noConversion"/>
  </si>
  <si>
    <t>FDD4</t>
    <phoneticPr fontId="3" type="noConversion"/>
  </si>
  <si>
    <t>FDD5</t>
    <phoneticPr fontId="3" type="noConversion"/>
  </si>
  <si>
    <t>PACOSSensor</t>
    <phoneticPr fontId="3" type="noConversion"/>
  </si>
  <si>
    <t>Seat Track Sensor</t>
    <phoneticPr fontId="3" type="noConversion"/>
  </si>
  <si>
    <t>FDD6</t>
    <phoneticPr fontId="3" type="noConversion"/>
  </si>
  <si>
    <t>FDCC</t>
    <phoneticPr fontId="3" type="noConversion"/>
  </si>
  <si>
    <t>BB3L</t>
    <phoneticPr fontId="3" type="noConversion"/>
  </si>
  <si>
    <t>BB3R</t>
    <phoneticPr fontId="3" type="noConversion"/>
  </si>
  <si>
    <t>BB3M</t>
    <phoneticPr fontId="3" type="noConversion"/>
  </si>
  <si>
    <t>STSD</t>
    <phoneticPr fontId="3" type="noConversion"/>
  </si>
  <si>
    <t>STSP</t>
    <phoneticPr fontId="3" type="noConversion"/>
  </si>
  <si>
    <t>ODSP</t>
    <phoneticPr fontId="3" type="noConversion"/>
  </si>
  <si>
    <t>Passenger Occupant Detection</t>
    <phoneticPr fontId="3" type="noConversion"/>
  </si>
  <si>
    <t>Driver Occupant Detection</t>
    <phoneticPr fontId="3" type="noConversion"/>
  </si>
  <si>
    <t>ODSD</t>
    <phoneticPr fontId="3" type="noConversion"/>
  </si>
  <si>
    <t>OD3L</t>
    <phoneticPr fontId="3" type="noConversion"/>
  </si>
  <si>
    <t>OD3R</t>
    <phoneticPr fontId="3" type="noConversion"/>
  </si>
  <si>
    <t>OD3M</t>
    <phoneticPr fontId="3" type="noConversion"/>
  </si>
  <si>
    <t>STSD_2</t>
    <phoneticPr fontId="3" type="noConversion"/>
  </si>
  <si>
    <t>PACOS</t>
    <phoneticPr fontId="3" type="noConversion"/>
  </si>
  <si>
    <t>RDS</t>
    <phoneticPr fontId="3" type="noConversion"/>
  </si>
  <si>
    <t>InsternalStatusDID</t>
    <phoneticPr fontId="3" type="noConversion"/>
  </si>
  <si>
    <t>0xFD09</t>
  </si>
  <si>
    <t>0xFD10</t>
  </si>
  <si>
    <t>0xFD60</t>
  </si>
  <si>
    <t>0xFD61</t>
  </si>
  <si>
    <t>0xFD62</t>
  </si>
  <si>
    <t>0xFD63</t>
  </si>
  <si>
    <t>0xFD64</t>
  </si>
  <si>
    <t>0xFD65</t>
  </si>
  <si>
    <t>0xFD66</t>
  </si>
  <si>
    <t>0xFD67</t>
  </si>
  <si>
    <t>0xFD68</t>
  </si>
  <si>
    <t>0xFD69</t>
  </si>
  <si>
    <t>0xFDC0</t>
  </si>
  <si>
    <t>0xFDC1</t>
  </si>
  <si>
    <t>0xFDC2</t>
  </si>
  <si>
    <t>0xFDC3</t>
  </si>
  <si>
    <t>0xFDC4</t>
  </si>
  <si>
    <t>0xFDC5</t>
  </si>
  <si>
    <t>0xFDC6</t>
  </si>
  <si>
    <t>0xFDC7</t>
  </si>
  <si>
    <t>0xFDC8</t>
  </si>
  <si>
    <t>0xFDCB</t>
  </si>
  <si>
    <t>0xFDCC</t>
  </si>
  <si>
    <t>0xFDCD</t>
  </si>
  <si>
    <t>0xFDCE</t>
  </si>
  <si>
    <t>0xFDCF</t>
  </si>
  <si>
    <t>0xFDD0</t>
  </si>
  <si>
    <t>0xFDD1</t>
  </si>
  <si>
    <t>0xFDD2</t>
  </si>
  <si>
    <t>0xFDD3</t>
  </si>
  <si>
    <t>0xFDD4</t>
  </si>
  <si>
    <t>0xFDD5</t>
  </si>
  <si>
    <t>0xFDD6</t>
  </si>
  <si>
    <t>0xFDD7</t>
  </si>
  <si>
    <t>0xFDD8</t>
  </si>
  <si>
    <t>0xFDD9</t>
  </si>
  <si>
    <t>0xFE28</t>
  </si>
  <si>
    <t>0xFE29</t>
  </si>
  <si>
    <t xml:space="preserve">0xFE2A </t>
  </si>
  <si>
    <t xml:space="preserve">0xFE2B </t>
  </si>
  <si>
    <t>0xFE2C</t>
  </si>
  <si>
    <t>0xFE2D</t>
  </si>
  <si>
    <t>0xFE2E</t>
  </si>
  <si>
    <t>Bytes</t>
  </si>
  <si>
    <t>0xFD08</t>
    <phoneticPr fontId="3" type="noConversion"/>
  </si>
  <si>
    <t>Status and QF</t>
    <phoneticPr fontId="3" type="noConversion"/>
  </si>
  <si>
    <t>Current or Resistance</t>
    <phoneticPr fontId="3" type="noConversion"/>
  </si>
  <si>
    <t>StartBit</t>
    <phoneticPr fontId="3" type="noConversion"/>
  </si>
  <si>
    <t>BitSize</t>
    <phoneticPr fontId="3" type="noConversion"/>
  </si>
  <si>
    <t>Endianness</t>
    <phoneticPr fontId="3" type="noConversion"/>
  </si>
  <si>
    <t>DataType</t>
    <phoneticPr fontId="3" type="noConversion"/>
  </si>
  <si>
    <t>Data Translation Category</t>
    <phoneticPr fontId="3" type="noConversion"/>
  </si>
  <si>
    <t>Interpretation</t>
    <phoneticPr fontId="3" type="noConversion"/>
  </si>
  <si>
    <t>[VALUE_DEFINITION]
0x00: Buckled
0x01 :Not Buckled</t>
    <phoneticPr fontId="3" type="noConversion"/>
  </si>
  <si>
    <t>[VALUE_DEFINITION]
0x00: Not Available
0x01: Valid
0x02: Failing
0x03: Failed</t>
    <phoneticPr fontId="3" type="noConversion"/>
  </si>
  <si>
    <t>Enum_Per_Description</t>
    <phoneticPr fontId="3" type="noConversion"/>
  </si>
  <si>
    <t>Interpretation Information</t>
    <phoneticPr fontId="3" type="noConversion"/>
  </si>
  <si>
    <t>Basic_Scaling</t>
    <phoneticPr fontId="3" type="noConversion"/>
  </si>
  <si>
    <t>BitField</t>
    <phoneticPr fontId="3" type="noConversion"/>
  </si>
  <si>
    <t>HEX2DEC</t>
    <phoneticPr fontId="3" type="noConversion"/>
  </si>
  <si>
    <t>[BIT_RANGE_DEFINITION]
Bits [2-0] : SB3 Master SSM
0x00: Init
0x01: Diag
0x02: Safing
0x03: Scrap
0x04: Arm Safing
0x05: Arm Scrap</t>
    <phoneticPr fontId="3" type="noConversion"/>
  </si>
  <si>
    <t>[COMPLEX_BIT_DEFINITION]
0: Absent (for PDC bit only = in Predrive)
1: Present (for PDC bit only = out of Predrive)
[COMPLEX_BIT_LIST] 
0: SEV5
1: SEV4
2: SEV3
3: SEV2
4: SEV1
5: CH PERM
6: COMM
7: PDC</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</si>
</sst>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0.0%"/>
    <numFmt numFmtId="177" formatCode="[$-F800]dddd\,\ mmmm\ dd\,\ yyyy"/>
  </numFmts>
  <fonts count="87">
    <font>
      <sz val="11"/>
      <color theme="1"/>
      <name val="宋体"/>
      <family val="2"/>
      <scheme val="minor"/>
    </font>
    <font>
      <b/>
      <sz val="14"/>
      <name val="Arial"/>
      <family val="2"/>
    </font>
    <font>
      <u/>
      <sz val="11"/>
      <color theme="10"/>
      <name val="宋体"/>
      <family val="2"/>
      <scheme val="minor"/>
    </font>
    <font>
      <sz val="9"/>
      <name val="宋体"/>
      <family val="3"/>
      <charset val="134"/>
      <scheme val="minor"/>
    </font>
    <font>
      <sz val="10"/>
      <name val="Arial"/>
      <family val="2"/>
    </font>
    <font>
      <u/>
      <sz val="11"/>
      <color indexed="12"/>
      <name val="ＭＳ Ｐゴシック"/>
      <family val="2"/>
      <charset val="128"/>
    </font>
    <font>
      <sz val="10"/>
      <color theme="1"/>
      <name val="Arial"/>
      <family val="2"/>
    </font>
    <font>
      <sz val="10"/>
      <color rgb="FF00B050"/>
      <name val="Arial"/>
      <family val="2"/>
    </font>
    <font>
      <b/>
      <sz val="10"/>
      <color theme="1"/>
      <name val="Arial"/>
      <family val="2"/>
    </font>
    <font>
      <b/>
      <sz val="10"/>
      <color theme="0"/>
      <name val="Arial"/>
      <family val="2"/>
    </font>
    <font>
      <sz val="11"/>
      <color theme="1"/>
      <name val="Arial"/>
      <family val="2"/>
    </font>
    <font>
      <b/>
      <sz val="10"/>
      <name val="Arial"/>
      <family val="2"/>
    </font>
    <font>
      <u/>
      <sz val="11"/>
      <color theme="10"/>
      <name val="Arial"/>
      <family val="2"/>
    </font>
    <font>
      <b/>
      <sz val="10"/>
      <color theme="5" tint="-0.249977111117893"/>
      <name val="Arial"/>
      <family val="2"/>
    </font>
    <font>
      <sz val="11"/>
      <name val="Arial"/>
      <family val="2"/>
    </font>
    <font>
      <b/>
      <sz val="11"/>
      <color rgb="FF00B050"/>
      <name val="Arial"/>
      <family val="2"/>
    </font>
    <font>
      <sz val="11"/>
      <color rgb="FFFF0000"/>
      <name val="Arial"/>
      <family val="2"/>
    </font>
    <font>
      <b/>
      <sz val="11"/>
      <color theme="1"/>
      <name val="Arial"/>
      <family val="2"/>
    </font>
    <font>
      <u/>
      <sz val="11"/>
      <color rgb="FF0000FF"/>
      <name val="Arial"/>
      <family val="2"/>
    </font>
    <font>
      <sz val="11"/>
      <color rgb="FF00B050"/>
      <name val="Arial"/>
      <family val="2"/>
    </font>
    <font>
      <sz val="11"/>
      <color rgb="FF0000FF"/>
      <name val="Arial"/>
      <family val="2"/>
    </font>
    <font>
      <sz val="11"/>
      <color theme="0"/>
      <name val="Arial"/>
      <family val="2"/>
    </font>
    <font>
      <b/>
      <sz val="11"/>
      <color theme="0"/>
      <name val="Arial"/>
      <family val="2"/>
    </font>
    <font>
      <sz val="11"/>
      <color theme="5" tint="-0.249977111117893"/>
      <name val="Arial"/>
      <family val="2"/>
    </font>
    <font>
      <sz val="11"/>
      <color rgb="FF7030A0"/>
      <name val="Arial"/>
      <family val="2"/>
    </font>
    <font>
      <b/>
      <sz val="16"/>
      <name val="Arial"/>
      <family val="2"/>
    </font>
    <font>
      <sz val="10"/>
      <color theme="0"/>
      <name val="Arial"/>
      <family val="2"/>
    </font>
    <font>
      <sz val="11"/>
      <color theme="9"/>
      <name val="Arial"/>
      <family val="2"/>
    </font>
    <font>
      <sz val="10"/>
      <color theme="5" tint="-0.249977111117893"/>
      <name val="Arial"/>
      <family val="2"/>
    </font>
    <font>
      <sz val="9"/>
      <name val="宋体"/>
      <family val="3"/>
      <charset val="134"/>
    </font>
    <font>
      <b/>
      <sz val="10"/>
      <color rgb="FF00B050"/>
      <name val="Arial"/>
      <family val="2"/>
    </font>
    <font>
      <b/>
      <sz val="10"/>
      <name val="Arial"/>
      <family val="2"/>
      <charset val="238"/>
    </font>
    <font>
      <sz val="10"/>
      <name val="Arial"/>
      <family val="2"/>
      <charset val="238"/>
    </font>
    <font>
      <b/>
      <sz val="11"/>
      <color rgb="FF0070C0"/>
      <name val="Arial"/>
      <family val="2"/>
      <charset val="238"/>
    </font>
    <font>
      <sz val="11"/>
      <name val="Arial"/>
      <family val="2"/>
      <charset val="238"/>
    </font>
    <font>
      <sz val="10"/>
      <name val="Trebuchet MS"/>
      <family val="2"/>
    </font>
    <font>
      <sz val="10"/>
      <color rgb="FF0070C0"/>
      <name val="Arial"/>
      <family val="2"/>
    </font>
    <font>
      <sz val="18"/>
      <name val="Arial"/>
      <family val="2"/>
      <charset val="238"/>
    </font>
    <font>
      <b/>
      <sz val="9"/>
      <color indexed="81"/>
      <name val="Tahoma"/>
      <family val="2"/>
      <charset val="238"/>
    </font>
    <font>
      <sz val="9"/>
      <color indexed="81"/>
      <name val="Tahoma"/>
      <family val="2"/>
      <charset val="238"/>
    </font>
    <font>
      <b/>
      <sz val="12"/>
      <color indexed="81"/>
      <name val="Tahoma"/>
      <family val="2"/>
      <charset val="238"/>
    </font>
    <font>
      <sz val="12"/>
      <color indexed="81"/>
      <name val="Tahoma"/>
      <family val="2"/>
      <charset val="238"/>
    </font>
    <font>
      <sz val="11"/>
      <color rgb="FF020000"/>
      <name val="Arial"/>
      <family val="2"/>
    </font>
    <font>
      <b/>
      <sz val="11"/>
      <color rgb="FF020000"/>
      <name val="Arial"/>
      <family val="2"/>
    </font>
    <font>
      <sz val="10"/>
      <color rgb="FF020000"/>
      <name val="Arial"/>
      <family val="2"/>
    </font>
    <font>
      <b/>
      <sz val="10"/>
      <color theme="1"/>
      <name val="微软雅黑"/>
      <family val="2"/>
      <charset val="134"/>
    </font>
    <font>
      <b/>
      <sz val="14"/>
      <color theme="1"/>
      <name val="宋体"/>
      <family val="3"/>
      <charset val="134"/>
      <scheme val="minor"/>
    </font>
    <font>
      <b/>
      <sz val="11"/>
      <color theme="0"/>
      <name val="宋体"/>
      <family val="3"/>
      <charset val="134"/>
      <scheme val="minor"/>
    </font>
    <font>
      <sz val="11"/>
      <color theme="1"/>
      <name val="微软雅黑"/>
      <family val="2"/>
      <charset val="134"/>
    </font>
    <font>
      <sz val="11"/>
      <color rgb="FF000000"/>
      <name val="宋体"/>
      <family val="3"/>
      <charset val="134"/>
    </font>
    <font>
      <sz val="8"/>
      <color rgb="FF1E1E1E"/>
      <name val="Arial"/>
      <family val="2"/>
    </font>
    <font>
      <b/>
      <sz val="11"/>
      <color theme="1"/>
      <name val="宋体"/>
      <family val="3"/>
      <charset val="134"/>
      <scheme val="minor"/>
    </font>
    <font>
      <b/>
      <sz val="9"/>
      <color rgb="FF1E1E1E"/>
      <name val="Arial"/>
      <family val="2"/>
    </font>
    <font>
      <b/>
      <sz val="10"/>
      <color rgb="FFFF0000"/>
      <name val="Arial"/>
      <family val="2"/>
    </font>
    <font>
      <b/>
      <sz val="10"/>
      <color rgb="FF7030A0"/>
      <name val="Arial"/>
      <family val="2"/>
    </font>
    <font>
      <sz val="11"/>
      <color theme="1"/>
      <name val="宋体"/>
      <family val="2"/>
      <scheme val="minor"/>
    </font>
    <font>
      <sz val="11"/>
      <color theme="1"/>
      <name val="宋体"/>
      <family val="3"/>
      <charset val="134"/>
      <scheme val="minor"/>
    </font>
    <font>
      <b/>
      <sz val="10"/>
      <name val="Microsoft Sans Serif"/>
      <family val="2"/>
    </font>
    <font>
      <sz val="11"/>
      <name val="宋体"/>
      <family val="2"/>
      <scheme val="minor"/>
    </font>
    <font>
      <b/>
      <sz val="14"/>
      <color rgb="FFFF0000"/>
      <name val="Arial"/>
      <family val="2"/>
    </font>
    <font>
      <b/>
      <sz val="10"/>
      <color rgb="FF7030A0"/>
      <name val="Microsoft Sans Serif"/>
      <family val="2"/>
    </font>
    <font>
      <sz val="11"/>
      <color theme="1"/>
      <name val="Barlow"/>
    </font>
    <font>
      <sz val="9"/>
      <color indexed="81"/>
      <name val="Tahoma"/>
      <family val="2"/>
    </font>
    <font>
      <sz val="10"/>
      <color rgb="FFFF0000"/>
      <name val="Arial"/>
      <family val="2"/>
    </font>
    <font>
      <b/>
      <sz val="12"/>
      <name val="Arial"/>
      <family val="2"/>
    </font>
    <font>
      <b/>
      <sz val="12"/>
      <color theme="1"/>
      <name val="Times New Roman"/>
      <family val="1"/>
    </font>
    <font>
      <sz val="12"/>
      <name val="Times New Roman"/>
      <family val="1"/>
    </font>
    <font>
      <b/>
      <sz val="14"/>
      <color theme="1"/>
      <name val="Times New Roman"/>
      <family val="1"/>
    </font>
    <font>
      <sz val="12"/>
      <name val="Microsoft YaHei Light"/>
      <family val="2"/>
      <charset val="134"/>
    </font>
    <font>
      <sz val="12"/>
      <color theme="1"/>
      <name val="Microsoft YaHei Light"/>
      <family val="2"/>
      <charset val="134"/>
    </font>
    <font>
      <sz val="11"/>
      <color rgb="FFFF0000"/>
      <name val="宋体"/>
      <family val="3"/>
      <charset val="134"/>
      <scheme val="minor"/>
    </font>
    <font>
      <sz val="12"/>
      <color theme="1"/>
      <name val="Arial"/>
      <family val="2"/>
    </font>
    <font>
      <sz val="12"/>
      <color rgb="FF00B050"/>
      <name val="Arial"/>
      <family val="2"/>
    </font>
    <font>
      <b/>
      <sz val="12"/>
      <color theme="1"/>
      <name val="Arial"/>
      <family val="2"/>
    </font>
    <font>
      <b/>
      <sz val="12"/>
      <color theme="5" tint="-0.249977111117893"/>
      <name val="Arial"/>
      <family val="2"/>
    </font>
    <font>
      <sz val="12"/>
      <color theme="5" tint="-0.249977111117893"/>
      <name val="Arial"/>
      <family val="2"/>
    </font>
    <font>
      <u/>
      <sz val="12"/>
      <color theme="10"/>
      <name val="宋体"/>
      <family val="2"/>
      <scheme val="minor"/>
    </font>
    <font>
      <b/>
      <sz val="12"/>
      <color theme="0"/>
      <name val="Arial"/>
      <family val="2"/>
    </font>
    <font>
      <sz val="12"/>
      <color theme="0"/>
      <name val="Arial"/>
      <family val="2"/>
    </font>
    <font>
      <sz val="12"/>
      <name val="Arial"/>
      <family val="2"/>
    </font>
    <font>
      <sz val="12"/>
      <color theme="1"/>
      <name val="微软雅黑"/>
      <family val="2"/>
      <charset val="134"/>
    </font>
    <font>
      <sz val="12"/>
      <name val="宋体"/>
      <family val="2"/>
      <charset val="134"/>
    </font>
    <font>
      <sz val="12"/>
      <name val="Arial"/>
      <family val="2"/>
      <charset val="134"/>
    </font>
    <font>
      <sz val="10"/>
      <color rgb="FF000000"/>
      <name val="Arial"/>
      <family val="2"/>
    </font>
    <font>
      <sz val="9.8000000000000007"/>
      <name val="JetBrains Mono"/>
      <family val="3"/>
    </font>
    <font>
      <sz val="12"/>
      <name val="宋体"/>
      <family val="3"/>
      <charset val="134"/>
    </font>
    <font>
      <b/>
      <sz val="11"/>
      <color theme="1"/>
      <name val="宋体"/>
      <family val="2"/>
      <scheme val="minor"/>
    </font>
  </fonts>
  <fills count="27">
    <fill>
      <patternFill patternType="none"/>
    </fill>
    <fill>
      <patternFill patternType="gray125"/>
    </fill>
    <fill>
      <patternFill patternType="solid">
        <fgColor theme="1"/>
        <bgColor indexed="64"/>
      </patternFill>
    </fill>
    <fill>
      <patternFill patternType="solid">
        <fgColor rgb="FF66FFCC"/>
        <bgColor indexed="64"/>
      </patternFill>
    </fill>
    <fill>
      <patternFill patternType="solid">
        <fgColor theme="3" tint="0.79998168889431442"/>
        <bgColor indexed="64"/>
      </patternFill>
    </fill>
    <fill>
      <patternFill patternType="solid">
        <fgColor theme="0"/>
        <bgColor indexed="64"/>
      </patternFill>
    </fill>
    <fill>
      <patternFill patternType="solid">
        <fgColor rgb="FF00FFCC"/>
        <bgColor indexed="64"/>
      </patternFill>
    </fill>
    <fill>
      <patternFill patternType="solid">
        <fgColor theme="0" tint="-0.34998626667073579"/>
        <bgColor indexed="64"/>
      </patternFill>
    </fill>
    <fill>
      <patternFill patternType="solid">
        <fgColor rgb="FFFFC000"/>
        <bgColor indexed="64"/>
      </patternFill>
    </fill>
    <fill>
      <patternFill patternType="solid">
        <fgColor rgb="FFCCFFCC"/>
        <bgColor indexed="64"/>
      </patternFill>
    </fill>
    <fill>
      <patternFill patternType="solid">
        <fgColor rgb="FFFFFF00"/>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2"/>
        <bgColor indexed="64"/>
      </patternFill>
    </fill>
    <fill>
      <patternFill patternType="solid">
        <fgColor theme="1" tint="0.34998626667073579"/>
        <bgColor indexed="64"/>
      </patternFill>
    </fill>
    <fill>
      <patternFill patternType="solid">
        <fgColor indexed="10"/>
        <bgColor indexed="64"/>
      </patternFill>
    </fill>
    <fill>
      <patternFill patternType="solid">
        <fgColor indexed="15"/>
        <bgColor indexed="64"/>
      </patternFill>
    </fill>
    <fill>
      <patternFill patternType="solid">
        <fgColor indexed="47"/>
        <bgColor indexed="64"/>
      </patternFill>
    </fill>
    <fill>
      <patternFill patternType="solid">
        <fgColor rgb="FF92D050"/>
        <bgColor indexed="64"/>
      </patternFill>
    </fill>
    <fill>
      <patternFill patternType="solid">
        <fgColor indexed="11"/>
        <bgColor indexed="64"/>
      </patternFill>
    </fill>
    <fill>
      <patternFill patternType="solid">
        <fgColor theme="7" tint="0.79998168889431442"/>
        <bgColor indexed="64"/>
      </patternFill>
    </fill>
    <fill>
      <patternFill patternType="solid">
        <fgColor rgb="FFC6E0B4"/>
        <bgColor indexed="64"/>
      </patternFill>
    </fill>
    <fill>
      <patternFill patternType="solid">
        <fgColor theme="7" tint="0.39997558519241921"/>
        <bgColor indexed="64"/>
      </patternFill>
    </fill>
    <fill>
      <patternFill patternType="solid">
        <fgColor theme="7"/>
        <bgColor indexed="64"/>
      </patternFill>
    </fill>
    <fill>
      <patternFill patternType="solid">
        <fgColor theme="9"/>
        <bgColor indexed="64"/>
      </patternFill>
    </fill>
    <fill>
      <patternFill patternType="solid">
        <fgColor rgb="FF00B0F0"/>
        <bgColor indexed="64"/>
      </patternFill>
    </fill>
    <fill>
      <patternFill patternType="solid">
        <fgColor rgb="FF00B050"/>
        <bgColor indexed="64"/>
      </patternFill>
    </fill>
  </fills>
  <borders count="81">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thin">
        <color indexed="64"/>
      </left>
      <right/>
      <top/>
      <bottom/>
      <diagonal/>
    </border>
    <border>
      <left style="thin">
        <color indexed="64"/>
      </left>
      <right style="thin">
        <color indexed="64"/>
      </right>
      <top style="thin">
        <color indexed="64"/>
      </top>
      <bottom/>
      <diagonal/>
    </border>
    <border>
      <left/>
      <right/>
      <top/>
      <bottom style="thin">
        <color indexed="64"/>
      </bottom>
      <diagonal/>
    </border>
    <border>
      <left style="thin">
        <color indexed="64"/>
      </left>
      <right style="thin">
        <color indexed="64"/>
      </right>
      <top/>
      <bottom style="thin">
        <color indexed="64"/>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style="thin">
        <color theme="0" tint="-0.249977111117893"/>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theme="0" tint="-0.249977111117893"/>
      </right>
      <top style="thin">
        <color indexed="64"/>
      </top>
      <bottom style="thin">
        <color theme="0" tint="-0.249977111117893"/>
      </bottom>
      <diagonal/>
    </border>
    <border>
      <left style="thin">
        <color theme="0" tint="-0.249977111117893"/>
      </left>
      <right style="thin">
        <color theme="0" tint="-0.249977111117893"/>
      </right>
      <top style="thin">
        <color indexed="64"/>
      </top>
      <bottom style="thin">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style="thin">
        <color indexed="64"/>
      </right>
      <top/>
      <bottom style="thin">
        <color indexed="64"/>
      </bottom>
      <diagonal/>
    </border>
    <border>
      <left/>
      <right/>
      <top/>
      <bottom style="medium">
        <color indexed="64"/>
      </bottom>
      <diagonal/>
    </border>
    <border>
      <left style="thin">
        <color indexed="64"/>
      </left>
      <right/>
      <top/>
      <bottom style="medium">
        <color indexed="64"/>
      </bottom>
      <diagonal/>
    </border>
    <border>
      <left/>
      <right style="thin">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diagonal/>
    </border>
    <border>
      <left/>
      <right style="thin">
        <color indexed="64"/>
      </right>
      <top/>
      <bottom/>
      <diagonal/>
    </border>
    <border>
      <left style="thin">
        <color indexed="64"/>
      </left>
      <right style="thin">
        <color indexed="64"/>
      </right>
      <top style="medium">
        <color indexed="64"/>
      </top>
      <bottom/>
      <diagonal/>
    </border>
    <border>
      <left/>
      <right style="thin">
        <color indexed="64"/>
      </right>
      <top style="medium">
        <color indexed="64"/>
      </top>
      <bottom/>
      <diagonal/>
    </border>
    <border>
      <left style="thin">
        <color indexed="64"/>
      </left>
      <right/>
      <top style="medium">
        <color indexed="64"/>
      </top>
      <bottom style="medium">
        <color indexed="64"/>
      </bottom>
      <diagonal/>
    </border>
    <border>
      <left/>
      <right style="thin">
        <color indexed="64"/>
      </right>
      <top style="medium">
        <color indexed="64"/>
      </top>
      <bottom style="medium">
        <color indexed="64"/>
      </bottom>
      <diagonal/>
    </border>
    <border>
      <left/>
      <right/>
      <top style="medium">
        <color indexed="64"/>
      </top>
      <bottom/>
      <diagonal/>
    </border>
    <border>
      <left style="thin">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style="thin">
        <color indexed="64"/>
      </right>
      <top/>
      <bottom/>
      <diagonal/>
    </border>
    <border>
      <left style="medium">
        <color indexed="64"/>
      </left>
      <right style="medium">
        <color indexed="64"/>
      </right>
      <top/>
      <bottom style="thin">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top/>
      <bottom style="hair">
        <color indexed="64"/>
      </bottom>
      <diagonal/>
    </border>
    <border>
      <left style="thin">
        <color indexed="64"/>
      </left>
      <right style="thin">
        <color indexed="64"/>
      </right>
      <top style="hair">
        <color indexed="64"/>
      </top>
      <bottom/>
      <diagonal/>
    </border>
    <border>
      <left style="thin">
        <color indexed="64"/>
      </left>
      <right/>
      <top style="hair">
        <color indexed="64"/>
      </top>
      <bottom style="hair">
        <color indexed="64"/>
      </bottom>
      <diagonal/>
    </border>
    <border>
      <left style="thin">
        <color indexed="64"/>
      </left>
      <right style="thin">
        <color indexed="64"/>
      </right>
      <top/>
      <bottom style="hair">
        <color indexed="64"/>
      </bottom>
      <diagonal/>
    </border>
    <border>
      <left/>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thin">
        <color indexed="64"/>
      </left>
      <right style="medium">
        <color indexed="64"/>
      </right>
      <top style="medium">
        <color indexed="64"/>
      </top>
      <bottom/>
      <diagonal/>
    </border>
    <border>
      <left style="thin">
        <color theme="0" tint="-0.249977111117893"/>
      </left>
      <right/>
      <top style="thin">
        <color theme="0" tint="-0.249977111117893"/>
      </top>
      <bottom style="thin">
        <color theme="0" tint="-0.249977111117893"/>
      </bottom>
      <diagonal/>
    </border>
    <border>
      <left style="thin">
        <color theme="0" tint="-0.249977111117893"/>
      </left>
      <right/>
      <top style="thin">
        <color theme="0" tint="-0.249977111117893"/>
      </top>
      <bottom/>
      <diagonal/>
    </border>
    <border>
      <left/>
      <right style="thin">
        <color theme="0" tint="-0.249977111117893"/>
      </right>
      <top style="thin">
        <color theme="0" tint="-0.249977111117893"/>
      </top>
      <bottom style="thin">
        <color theme="0" tint="-0.249977111117893"/>
      </bottom>
      <diagonal/>
    </border>
    <border>
      <left/>
      <right style="thin">
        <color theme="0" tint="-0.249977111117893"/>
      </right>
      <top style="thin">
        <color theme="0" tint="-0.249977111117893"/>
      </top>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thin">
        <color indexed="64"/>
      </top>
      <bottom/>
      <diagonal/>
    </border>
    <border>
      <left style="thin">
        <color auto="1"/>
      </left>
      <right style="medium">
        <color auto="1"/>
      </right>
      <top style="thin">
        <color auto="1"/>
      </top>
      <bottom/>
      <diagonal/>
    </border>
    <border>
      <left style="thin">
        <color auto="1"/>
      </left>
      <right style="medium">
        <color auto="1"/>
      </right>
      <top/>
      <bottom style="thin">
        <color auto="1"/>
      </bottom>
      <diagonal/>
    </border>
    <border>
      <left style="thick">
        <color auto="1"/>
      </left>
      <right style="thin">
        <color auto="1"/>
      </right>
      <top style="thin">
        <color auto="1"/>
      </top>
      <bottom style="thin">
        <color auto="1"/>
      </bottom>
      <diagonal/>
    </border>
    <border>
      <left/>
      <right style="thin">
        <color theme="0" tint="-0.249977111117893"/>
      </right>
      <top/>
      <bottom/>
      <diagonal/>
    </border>
    <border>
      <left/>
      <right style="thin">
        <color theme="0" tint="-0.249977111117893"/>
      </right>
      <top style="thin">
        <color indexed="64"/>
      </top>
      <bottom/>
      <diagonal/>
    </border>
    <border>
      <left style="thin">
        <color indexed="64"/>
      </left>
      <right style="thin">
        <color theme="0" tint="-0.249977111117893"/>
      </right>
      <top style="thin">
        <color indexed="64"/>
      </top>
      <bottom/>
      <diagonal/>
    </border>
    <border>
      <left style="thin">
        <color theme="0" tint="-0.249977111117893"/>
      </left>
      <right style="thin">
        <color theme="0" tint="-0.249977111117893"/>
      </right>
      <top style="thin">
        <color indexed="64"/>
      </top>
      <bottom/>
      <diagonal/>
    </border>
    <border>
      <left style="thin">
        <color theme="0" tint="-0.249977111117893"/>
      </left>
      <right style="thin">
        <color theme="0" tint="-0.249977111117893"/>
      </right>
      <top/>
      <bottom style="thin">
        <color theme="0" tint="-0.249977111117893"/>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thin">
        <color indexed="64"/>
      </left>
      <right/>
      <top/>
      <bottom style="thin">
        <color indexed="64"/>
      </bottom>
      <diagonal/>
    </border>
  </borders>
  <cellStyleXfs count="10">
    <xf numFmtId="0" fontId="0" fillId="0" borderId="0"/>
    <xf numFmtId="0" fontId="2" fillId="0" borderId="0" applyNumberFormat="0" applyFill="0" applyBorder="0" applyAlignment="0" applyProtection="0"/>
    <xf numFmtId="0" fontId="32" fillId="0" borderId="0"/>
    <xf numFmtId="0" fontId="4" fillId="0" borderId="0"/>
    <xf numFmtId="0" fontId="56" fillId="0" borderId="0"/>
    <xf numFmtId="0" fontId="55" fillId="0" borderId="0"/>
    <xf numFmtId="177" fontId="85" fillId="0" borderId="0">
      <alignment vertical="center"/>
    </xf>
    <xf numFmtId="177" fontId="85" fillId="0" borderId="0">
      <alignment vertical="center"/>
    </xf>
    <xf numFmtId="177" fontId="85" fillId="0" borderId="0">
      <alignment vertical="center"/>
    </xf>
    <xf numFmtId="177" fontId="85" fillId="0" borderId="0">
      <alignment vertical="center"/>
    </xf>
  </cellStyleXfs>
  <cellXfs count="592">
    <xf numFmtId="0" fontId="0" fillId="0" borderId="0" xfId="0"/>
    <xf numFmtId="0" fontId="1" fillId="0" borderId="0" xfId="0" applyFont="1" applyAlignment="1">
      <alignment vertical="center"/>
    </xf>
    <xf numFmtId="0" fontId="6" fillId="0" borderId="18" xfId="0" applyFont="1" applyBorder="1" applyAlignment="1">
      <alignment wrapText="1"/>
    </xf>
    <xf numFmtId="0" fontId="10" fillId="0" borderId="0" xfId="0" applyFont="1" applyAlignment="1">
      <alignment wrapText="1"/>
    </xf>
    <xf numFmtId="0" fontId="10" fillId="5" borderId="0" xfId="0" applyFont="1" applyFill="1" applyAlignment="1">
      <alignment wrapText="1"/>
    </xf>
    <xf numFmtId="0" fontId="6" fillId="0" borderId="18" xfId="0" applyFont="1" applyBorder="1"/>
    <xf numFmtId="0" fontId="6" fillId="0" borderId="19" xfId="0" applyFont="1" applyBorder="1"/>
    <xf numFmtId="0" fontId="6" fillId="0" borderId="19" xfId="0" applyFont="1" applyBorder="1" applyAlignment="1">
      <alignment wrapText="1"/>
    </xf>
    <xf numFmtId="0" fontId="10" fillId="0" borderId="0" xfId="0" applyFont="1"/>
    <xf numFmtId="0" fontId="8" fillId="0" borderId="18" xfId="0" applyFont="1" applyBorder="1"/>
    <xf numFmtId="0" fontId="16" fillId="0" borderId="0" xfId="0" applyFont="1" applyAlignment="1">
      <alignment wrapText="1"/>
    </xf>
    <xf numFmtId="0" fontId="17" fillId="0" borderId="0" xfId="0" applyFont="1" applyAlignment="1">
      <alignment wrapText="1"/>
    </xf>
    <xf numFmtId="0" fontId="12" fillId="0" borderId="0" xfId="1" applyFont="1" applyAlignment="1">
      <alignment vertical="top" wrapText="1"/>
    </xf>
    <xf numFmtId="0" fontId="12" fillId="0" borderId="0" xfId="1" applyFont="1" applyAlignment="1">
      <alignment wrapText="1"/>
    </xf>
    <xf numFmtId="0" fontId="18" fillId="0" borderId="0" xfId="0" applyFont="1" applyAlignment="1">
      <alignment wrapText="1"/>
    </xf>
    <xf numFmtId="0" fontId="10" fillId="0" borderId="0" xfId="0" applyFont="1" applyAlignment="1">
      <alignment horizontal="right"/>
    </xf>
    <xf numFmtId="0" fontId="10" fillId="0" borderId="0" xfId="0" applyFont="1" applyProtection="1">
      <protection locked="0"/>
    </xf>
    <xf numFmtId="0" fontId="10" fillId="0" borderId="2" xfId="0" applyFont="1" applyBorder="1"/>
    <xf numFmtId="0" fontId="10" fillId="0" borderId="3" xfId="0" applyFont="1" applyBorder="1"/>
    <xf numFmtId="0" fontId="10" fillId="0" borderId="5" xfId="0" applyFont="1" applyBorder="1"/>
    <xf numFmtId="0" fontId="22" fillId="2" borderId="11" xfId="0" applyFont="1" applyFill="1" applyBorder="1"/>
    <xf numFmtId="0" fontId="22" fillId="2" borderId="1" xfId="0" applyFont="1" applyFill="1" applyBorder="1"/>
    <xf numFmtId="0" fontId="20" fillId="0" borderId="0" xfId="0" applyFont="1"/>
    <xf numFmtId="0" fontId="23" fillId="0" borderId="0" xfId="0" applyFont="1"/>
    <xf numFmtId="0" fontId="24" fillId="0" borderId="0" xfId="0" applyFont="1"/>
    <xf numFmtId="0" fontId="12" fillId="0" borderId="0" xfId="1" applyFont="1"/>
    <xf numFmtId="0" fontId="17" fillId="0" borderId="0" xfId="0" applyFont="1" applyAlignment="1">
      <alignment horizontal="left"/>
    </xf>
    <xf numFmtId="0" fontId="22" fillId="2" borderId="0" xfId="0" applyFont="1" applyFill="1"/>
    <xf numFmtId="0" fontId="10" fillId="5" borderId="0" xfId="0" applyFont="1" applyFill="1"/>
    <xf numFmtId="0" fontId="10" fillId="5" borderId="0" xfId="0" applyFont="1" applyFill="1" applyAlignment="1">
      <alignment horizontal="left"/>
    </xf>
    <xf numFmtId="0" fontId="25" fillId="0" borderId="0" xfId="0" applyFont="1" applyAlignment="1">
      <alignment vertical="center"/>
    </xf>
    <xf numFmtId="0" fontId="14" fillId="0" borderId="0" xfId="0" applyFont="1" applyAlignment="1">
      <alignment horizontal="left"/>
    </xf>
    <xf numFmtId="14" fontId="10" fillId="0" borderId="0" xfId="0" applyNumberFormat="1" applyFont="1" applyAlignment="1">
      <alignment horizontal="left"/>
    </xf>
    <xf numFmtId="0" fontId="14" fillId="0" borderId="0" xfId="0" applyFont="1" applyAlignment="1">
      <alignment vertical="center"/>
    </xf>
    <xf numFmtId="0" fontId="26" fillId="2" borderId="23" xfId="0" applyFont="1" applyFill="1" applyBorder="1" applyAlignment="1">
      <alignment horizontal="center" vertical="center"/>
    </xf>
    <xf numFmtId="0" fontId="14" fillId="0" borderId="1" xfId="0" quotePrefix="1" applyFont="1" applyBorder="1" applyAlignment="1">
      <alignment horizontal="center" vertical="center"/>
    </xf>
    <xf numFmtId="14" fontId="14" fillId="0" borderId="1" xfId="0" applyNumberFormat="1" applyFont="1" applyBorder="1" applyAlignment="1">
      <alignment horizontal="center" vertical="center"/>
    </xf>
    <xf numFmtId="0" fontId="14" fillId="0" borderId="1" xfId="0" applyFont="1" applyBorder="1" applyAlignment="1">
      <alignment horizontal="center" vertical="center"/>
    </xf>
    <xf numFmtId="0" fontId="22" fillId="2" borderId="1" xfId="0" applyFont="1" applyFill="1" applyBorder="1" applyAlignment="1">
      <alignment horizontal="center"/>
    </xf>
    <xf numFmtId="0" fontId="9" fillId="0" borderId="18" xfId="0" applyFont="1" applyBorder="1" applyAlignment="1">
      <alignment horizontal="center" vertical="center"/>
    </xf>
    <xf numFmtId="0" fontId="6" fillId="0" borderId="18" xfId="0" applyFont="1" applyBorder="1" applyAlignment="1">
      <alignment horizontal="left" vertical="center"/>
    </xf>
    <xf numFmtId="0" fontId="6" fillId="0" borderId="18" xfId="0" applyFont="1" applyBorder="1" applyAlignment="1">
      <alignment horizontal="center" vertical="center"/>
    </xf>
    <xf numFmtId="0" fontId="14" fillId="0" borderId="1" xfId="0" applyFont="1" applyBorder="1" applyAlignment="1">
      <alignment horizontal="left" vertical="top" wrapText="1"/>
    </xf>
    <xf numFmtId="0" fontId="6" fillId="0" borderId="18" xfId="0" applyFont="1" applyBorder="1" applyAlignment="1">
      <alignment horizontal="center" vertical="center" wrapText="1"/>
    </xf>
    <xf numFmtId="0" fontId="4" fillId="0" borderId="0" xfId="0" applyFont="1" applyAlignment="1">
      <alignment horizontal="right" vertical="center" wrapText="1"/>
    </xf>
    <xf numFmtId="0" fontId="27" fillId="0" borderId="1" xfId="0" quotePrefix="1" applyFont="1" applyBorder="1" applyAlignment="1">
      <alignment horizontal="center" vertical="center"/>
    </xf>
    <xf numFmtId="14" fontId="27" fillId="0" borderId="1" xfId="0" applyNumberFormat="1" applyFont="1" applyBorder="1" applyAlignment="1">
      <alignment horizontal="center" vertical="center"/>
    </xf>
    <xf numFmtId="0" fontId="27" fillId="0" borderId="1" xfId="0" applyFont="1" applyBorder="1" applyAlignment="1">
      <alignment horizontal="center" vertical="center"/>
    </xf>
    <xf numFmtId="0" fontId="27" fillId="0" borderId="1" xfId="0" applyFont="1" applyBorder="1" applyAlignment="1">
      <alignment horizontal="left" vertical="top" wrapText="1"/>
    </xf>
    <xf numFmtId="0" fontId="20" fillId="0" borderId="1" xfId="0" quotePrefix="1" applyFont="1" applyBorder="1" applyAlignment="1">
      <alignment horizontal="center" vertical="center"/>
    </xf>
    <xf numFmtId="14" fontId="20" fillId="0" borderId="1" xfId="0" applyNumberFormat="1" applyFont="1" applyBorder="1" applyAlignment="1">
      <alignment horizontal="center" vertical="center"/>
    </xf>
    <xf numFmtId="0" fontId="20" fillId="0" borderId="1" xfId="0" applyFont="1" applyBorder="1" applyAlignment="1">
      <alignment horizontal="center" vertical="center"/>
    </xf>
    <xf numFmtId="0" fontId="20" fillId="0" borderId="1" xfId="0" applyFont="1" applyBorder="1" applyAlignment="1">
      <alignment horizontal="left" vertical="top" wrapText="1"/>
    </xf>
    <xf numFmtId="0" fontId="19" fillId="0" borderId="1" xfId="0" quotePrefix="1" applyFont="1" applyBorder="1" applyAlignment="1">
      <alignment horizontal="center" vertical="center"/>
    </xf>
    <xf numFmtId="14" fontId="19" fillId="0" borderId="1" xfId="0" applyNumberFormat="1" applyFont="1" applyBorder="1" applyAlignment="1">
      <alignment horizontal="center" vertical="center"/>
    </xf>
    <xf numFmtId="0" fontId="19" fillId="0" borderId="1" xfId="0" applyFont="1" applyBorder="1" applyAlignment="1">
      <alignment horizontal="center" vertical="center"/>
    </xf>
    <xf numFmtId="0" fontId="19" fillId="0" borderId="1" xfId="0" applyFont="1" applyBorder="1" applyAlignment="1">
      <alignment horizontal="left" vertical="top" wrapText="1"/>
    </xf>
    <xf numFmtId="0" fontId="7" fillId="0" borderId="18" xfId="0" applyFont="1" applyBorder="1" applyAlignment="1">
      <alignment horizontal="left" vertical="center"/>
    </xf>
    <xf numFmtId="0" fontId="13" fillId="3" borderId="18" xfId="0" applyFont="1" applyFill="1" applyBorder="1" applyAlignment="1">
      <alignment horizontal="left" vertical="center" wrapText="1"/>
    </xf>
    <xf numFmtId="0" fontId="6" fillId="0" borderId="19" xfId="0" applyFont="1" applyBorder="1" applyAlignment="1">
      <alignment horizontal="left" vertical="center"/>
    </xf>
    <xf numFmtId="0" fontId="28" fillId="3" borderId="18" xfId="0" applyFont="1" applyFill="1" applyBorder="1" applyAlignment="1">
      <alignment horizontal="left" vertical="center" wrapText="1"/>
    </xf>
    <xf numFmtId="0" fontId="8" fillId="0" borderId="1" xfId="0" applyFont="1" applyBorder="1"/>
    <xf numFmtId="0" fontId="6" fillId="0" borderId="2" xfId="0" applyFont="1" applyBorder="1"/>
    <xf numFmtId="0" fontId="6" fillId="0" borderId="26" xfId="0" applyFont="1" applyBorder="1"/>
    <xf numFmtId="0" fontId="6" fillId="5" borderId="26" xfId="0" applyFont="1" applyFill="1" applyBorder="1" applyAlignment="1">
      <alignment horizontal="left"/>
    </xf>
    <xf numFmtId="0" fontId="6" fillId="0" borderId="27" xfId="0" applyFont="1" applyBorder="1"/>
    <xf numFmtId="0" fontId="6" fillId="0" borderId="3" xfId="0" applyFont="1" applyBorder="1"/>
    <xf numFmtId="0" fontId="6" fillId="0" borderId="1" xfId="0" applyFont="1" applyBorder="1"/>
    <xf numFmtId="0" fontId="6" fillId="0" borderId="1" xfId="0" applyFont="1" applyBorder="1" applyAlignment="1">
      <alignment vertical="center"/>
    </xf>
    <xf numFmtId="0" fontId="6" fillId="0" borderId="4" xfId="0" applyFont="1" applyBorder="1"/>
    <xf numFmtId="0" fontId="6" fillId="5" borderId="1" xfId="0" applyFont="1" applyFill="1" applyBorder="1" applyAlignment="1">
      <alignment horizontal="left"/>
    </xf>
    <xf numFmtId="0" fontId="6" fillId="0" borderId="1" xfId="0" applyFont="1" applyBorder="1" applyAlignment="1">
      <alignment horizontal="left"/>
    </xf>
    <xf numFmtId="0" fontId="6" fillId="0" borderId="5" xfId="0" applyFont="1" applyBorder="1"/>
    <xf numFmtId="0" fontId="6" fillId="0" borderId="7" xfId="0" applyFont="1" applyBorder="1"/>
    <xf numFmtId="0" fontId="6" fillId="0" borderId="7" xfId="0" applyFont="1" applyBorder="1" applyAlignment="1">
      <alignment vertical="center"/>
    </xf>
    <xf numFmtId="0" fontId="6" fillId="0" borderId="6" xfId="0" applyFont="1" applyBorder="1"/>
    <xf numFmtId="0" fontId="6" fillId="0" borderId="0" xfId="0" applyFont="1" applyProtection="1">
      <protection locked="0"/>
    </xf>
    <xf numFmtId="0" fontId="8" fillId="6" borderId="1" xfId="0" applyFont="1" applyFill="1" applyBorder="1"/>
    <xf numFmtId="0" fontId="30" fillId="0" borderId="1" xfId="0" applyFont="1" applyBorder="1"/>
    <xf numFmtId="0" fontId="11" fillId="6" borderId="1" xfId="0" applyFont="1" applyFill="1" applyBorder="1"/>
    <xf numFmtId="0" fontId="9" fillId="2" borderId="24" xfId="0" applyFont="1" applyFill="1" applyBorder="1" applyAlignment="1">
      <alignment horizontal="left" vertical="center"/>
    </xf>
    <xf numFmtId="0" fontId="4" fillId="0" borderId="0" xfId="0" applyFont="1" applyAlignment="1">
      <alignment horizontal="left" vertical="center" wrapText="1"/>
    </xf>
    <xf numFmtId="0" fontId="11" fillId="0" borderId="18" xfId="0" applyFont="1" applyBorder="1" applyAlignment="1">
      <alignment horizontal="left" vertical="center" wrapText="1"/>
    </xf>
    <xf numFmtId="0" fontId="8" fillId="3" borderId="18" xfId="0" applyFont="1" applyFill="1" applyBorder="1" applyAlignment="1">
      <alignment horizontal="left" vertical="center"/>
    </xf>
    <xf numFmtId="0" fontId="6" fillId="0" borderId="19" xfId="0" applyFont="1" applyBorder="1" applyAlignment="1">
      <alignment horizontal="left" vertical="center" wrapText="1"/>
    </xf>
    <xf numFmtId="0" fontId="0" fillId="9" borderId="0" xfId="0" applyFill="1" applyAlignment="1">
      <alignment horizontal="center" vertical="center"/>
    </xf>
    <xf numFmtId="0" fontId="32" fillId="9" borderId="0" xfId="0" applyFont="1" applyFill="1" applyAlignment="1">
      <alignment horizontal="center" vertical="center"/>
    </xf>
    <xf numFmtId="0" fontId="0" fillId="9" borderId="0" xfId="0" applyFill="1" applyAlignment="1">
      <alignment vertical="center"/>
    </xf>
    <xf numFmtId="0" fontId="0" fillId="9" borderId="33" xfId="0" applyFill="1" applyBorder="1" applyAlignment="1">
      <alignment vertical="center"/>
    </xf>
    <xf numFmtId="0" fontId="0" fillId="9" borderId="0" xfId="0" applyFill="1" applyAlignment="1">
      <alignment vertical="center" wrapText="1"/>
    </xf>
    <xf numFmtId="176" fontId="32" fillId="9" borderId="14" xfId="0" applyNumberFormat="1" applyFont="1" applyFill="1" applyBorder="1" applyAlignment="1">
      <alignment horizontal="center" vertical="center" wrapText="1"/>
    </xf>
    <xf numFmtId="176" fontId="32" fillId="9" borderId="28" xfId="0" applyNumberFormat="1" applyFont="1" applyFill="1" applyBorder="1" applyAlignment="1">
      <alignment horizontal="center" vertical="center" wrapText="1"/>
    </xf>
    <xf numFmtId="0" fontId="32" fillId="9" borderId="0" xfId="0" applyFont="1" applyFill="1" applyAlignment="1">
      <alignment vertical="center" wrapText="1"/>
    </xf>
    <xf numFmtId="0" fontId="32" fillId="9" borderId="38" xfId="0" applyFont="1" applyFill="1" applyBorder="1" applyAlignment="1">
      <alignment vertical="center" wrapText="1"/>
    </xf>
    <xf numFmtId="0" fontId="32" fillId="9" borderId="46" xfId="0" applyFont="1" applyFill="1" applyBorder="1" applyAlignment="1">
      <alignment vertical="center" wrapText="1"/>
    </xf>
    <xf numFmtId="0" fontId="35" fillId="0" borderId="49" xfId="2" applyFont="1" applyBorder="1" applyAlignment="1">
      <alignment horizontal="center" vertical="center"/>
    </xf>
    <xf numFmtId="176" fontId="35" fillId="0" borderId="49" xfId="2" applyNumberFormat="1" applyFont="1" applyBorder="1" applyAlignment="1">
      <alignment horizontal="center" vertical="center"/>
    </xf>
    <xf numFmtId="0" fontId="35" fillId="0" borderId="50" xfId="2" applyFont="1" applyBorder="1" applyAlignment="1">
      <alignment horizontal="center" vertical="center"/>
    </xf>
    <xf numFmtId="0" fontId="35" fillId="0" borderId="49" xfId="2" applyFont="1" applyBorder="1" applyAlignment="1">
      <alignment vertical="center"/>
    </xf>
    <xf numFmtId="0" fontId="0" fillId="0" borderId="49" xfId="0" applyBorder="1" applyAlignment="1">
      <alignment vertical="center"/>
    </xf>
    <xf numFmtId="0" fontId="0" fillId="0" borderId="0" xfId="0" applyAlignment="1">
      <alignment vertical="center"/>
    </xf>
    <xf numFmtId="0" fontId="36" fillId="0" borderId="49" xfId="0" applyFont="1" applyBorder="1" applyAlignment="1">
      <alignment vertical="center"/>
    </xf>
    <xf numFmtId="0" fontId="36" fillId="0" borderId="51" xfId="0" applyFont="1" applyBorder="1" applyAlignment="1">
      <alignment vertical="center"/>
    </xf>
    <xf numFmtId="0" fontId="0" fillId="0" borderId="49" xfId="0" applyBorder="1"/>
    <xf numFmtId="0" fontId="37" fillId="0" borderId="50" xfId="0" applyFont="1" applyBorder="1" applyAlignment="1">
      <alignment horizontal="center" vertical="center" textRotation="90"/>
    </xf>
    <xf numFmtId="0" fontId="32" fillId="0" borderId="50" xfId="0" applyFont="1" applyBorder="1" applyAlignment="1">
      <alignment horizontal="center" vertical="center"/>
    </xf>
    <xf numFmtId="176" fontId="35" fillId="0" borderId="50" xfId="2" applyNumberFormat="1" applyFont="1" applyBorder="1" applyAlignment="1">
      <alignment horizontal="center" vertical="center"/>
    </xf>
    <xf numFmtId="0" fontId="35" fillId="0" borderId="50" xfId="2" applyFont="1" applyBorder="1" applyAlignment="1">
      <alignment vertical="center"/>
    </xf>
    <xf numFmtId="0" fontId="0" fillId="0" borderId="50" xfId="0" applyBorder="1" applyAlignment="1">
      <alignment vertical="center"/>
    </xf>
    <xf numFmtId="0" fontId="36" fillId="0" borderId="50" xfId="0" applyFont="1" applyBorder="1" applyAlignment="1">
      <alignment vertical="center"/>
    </xf>
    <xf numFmtId="0" fontId="0" fillId="0" borderId="53" xfId="0" applyBorder="1" applyAlignment="1">
      <alignment vertical="center"/>
    </xf>
    <xf numFmtId="0" fontId="32" fillId="0" borderId="50" xfId="0" applyFont="1" applyBorder="1" applyAlignment="1">
      <alignment wrapText="1"/>
    </xf>
    <xf numFmtId="0" fontId="0" fillId="0" borderId="50" xfId="0" applyBorder="1" applyAlignment="1">
      <alignment horizontal="center" vertical="center"/>
    </xf>
    <xf numFmtId="0" fontId="32" fillId="0" borderId="50" xfId="0" applyFont="1" applyBorder="1" applyAlignment="1">
      <alignment vertical="center"/>
    </xf>
    <xf numFmtId="0" fontId="32" fillId="0" borderId="50" xfId="0" applyFont="1" applyBorder="1"/>
    <xf numFmtId="0" fontId="32" fillId="0" borderId="52" xfId="0" applyFont="1" applyBorder="1"/>
    <xf numFmtId="0" fontId="4" fillId="0" borderId="50" xfId="0" applyFont="1" applyBorder="1" applyAlignment="1">
      <alignment vertical="center"/>
    </xf>
    <xf numFmtId="176" fontId="32" fillId="0" borderId="50" xfId="0" applyNumberFormat="1" applyFont="1" applyBorder="1" applyAlignment="1">
      <alignment horizontal="center" vertical="center"/>
    </xf>
    <xf numFmtId="0" fontId="0" fillId="0" borderId="55" xfId="0" applyBorder="1" applyAlignment="1">
      <alignment vertical="center"/>
    </xf>
    <xf numFmtId="0" fontId="0" fillId="0" borderId="56" xfId="0" applyBorder="1"/>
    <xf numFmtId="0" fontId="0" fillId="0" borderId="0" xfId="0" applyAlignment="1">
      <alignment horizontal="left" vertical="center"/>
    </xf>
    <xf numFmtId="0" fontId="35" fillId="8" borderId="50" xfId="2" applyFont="1" applyFill="1" applyBorder="1" applyAlignment="1">
      <alignment horizontal="center" vertical="center"/>
    </xf>
    <xf numFmtId="0" fontId="0" fillId="10" borderId="0" xfId="0" applyFill="1"/>
    <xf numFmtId="0" fontId="32" fillId="9" borderId="31" xfId="0" applyFont="1" applyFill="1" applyBorder="1" applyAlignment="1">
      <alignment horizontal="center" vertical="center"/>
    </xf>
    <xf numFmtId="0" fontId="32" fillId="9" borderId="39" xfId="0" applyFont="1" applyFill="1" applyBorder="1" applyAlignment="1">
      <alignment horizontal="center" vertical="center" wrapText="1"/>
    </xf>
    <xf numFmtId="0" fontId="31" fillId="9" borderId="31" xfId="0" applyFont="1" applyFill="1" applyBorder="1" applyAlignment="1">
      <alignment horizontal="center" vertical="center"/>
    </xf>
    <xf numFmtId="0" fontId="32" fillId="9" borderId="44" xfId="0" applyFont="1" applyFill="1" applyBorder="1" applyAlignment="1">
      <alignment horizontal="center" vertical="center" wrapText="1"/>
    </xf>
    <xf numFmtId="0" fontId="0" fillId="0" borderId="54" xfId="0" applyBorder="1" applyAlignment="1">
      <alignment horizontal="center" vertical="center"/>
    </xf>
    <xf numFmtId="0" fontId="32" fillId="0" borderId="49" xfId="0" applyFont="1" applyBorder="1" applyAlignment="1">
      <alignment horizontal="center" vertical="center"/>
    </xf>
    <xf numFmtId="0" fontId="32" fillId="0" borderId="54" xfId="0" applyFont="1" applyBorder="1" applyAlignment="1">
      <alignment horizontal="center" vertical="center"/>
    </xf>
    <xf numFmtId="0" fontId="10" fillId="0" borderId="0" xfId="0" applyFont="1" applyAlignment="1">
      <alignment horizontal="center" vertical="center"/>
    </xf>
    <xf numFmtId="0" fontId="8" fillId="0" borderId="1" xfId="0" applyFont="1" applyBorder="1" applyAlignment="1">
      <alignment horizontal="left"/>
    </xf>
    <xf numFmtId="0" fontId="14" fillId="0" borderId="0" xfId="0" applyFont="1"/>
    <xf numFmtId="0" fontId="14" fillId="0" borderId="0" xfId="0" applyFont="1" applyAlignment="1">
      <alignment horizontal="left" vertical="center"/>
    </xf>
    <xf numFmtId="0" fontId="4" fillId="4" borderId="0" xfId="0" applyFont="1" applyFill="1"/>
    <xf numFmtId="0" fontId="14" fillId="0" borderId="0" xfId="0" applyFont="1" applyAlignment="1">
      <alignment horizontal="center" vertical="center" wrapText="1"/>
    </xf>
    <xf numFmtId="0" fontId="42" fillId="0" borderId="0" xfId="0" applyFont="1"/>
    <xf numFmtId="0" fontId="42" fillId="0" borderId="0" xfId="0" applyFont="1" applyAlignment="1">
      <alignment wrapText="1"/>
    </xf>
    <xf numFmtId="0" fontId="42" fillId="0" borderId="0" xfId="0" applyFont="1" applyAlignment="1">
      <alignment horizontal="center" vertical="center" wrapText="1"/>
    </xf>
    <xf numFmtId="0" fontId="43" fillId="0" borderId="37" xfId="0" applyFont="1" applyBorder="1" applyAlignment="1">
      <alignment horizontal="center" vertical="center"/>
    </xf>
    <xf numFmtId="0" fontId="43" fillId="0" borderId="57" xfId="0" applyFont="1" applyBorder="1" applyAlignment="1">
      <alignment horizontal="center" vertical="center" wrapText="1"/>
    </xf>
    <xf numFmtId="0" fontId="43" fillId="0" borderId="35" xfId="0" applyFont="1" applyBorder="1" applyAlignment="1">
      <alignment horizontal="center" vertical="center"/>
    </xf>
    <xf numFmtId="0" fontId="42" fillId="0" borderId="0" xfId="0" applyFont="1" applyAlignment="1">
      <alignment horizontal="center" vertical="center"/>
    </xf>
    <xf numFmtId="0" fontId="42" fillId="0" borderId="2" xfId="1" applyNumberFormat="1" applyFont="1" applyFill="1" applyBorder="1" applyAlignment="1">
      <alignment horizontal="left" vertical="center"/>
    </xf>
    <xf numFmtId="0" fontId="42" fillId="0" borderId="26" xfId="0" applyFont="1" applyBorder="1" applyAlignment="1">
      <alignment horizontal="left" vertical="center" wrapText="1"/>
    </xf>
    <xf numFmtId="0" fontId="44" fillId="0" borderId="26" xfId="0" applyFont="1" applyBorder="1" applyAlignment="1">
      <alignment horizontal="center" vertical="center"/>
    </xf>
    <xf numFmtId="0" fontId="42" fillId="0" borderId="27" xfId="0" applyFont="1" applyBorder="1" applyAlignment="1">
      <alignment horizontal="left" vertical="center" wrapText="1"/>
    </xf>
    <xf numFmtId="0" fontId="42" fillId="0" borderId="8" xfId="1" applyNumberFormat="1" applyFont="1" applyFill="1" applyBorder="1" applyAlignment="1">
      <alignment horizontal="left" vertical="center"/>
    </xf>
    <xf numFmtId="0" fontId="44" fillId="0" borderId="1" xfId="0" applyFont="1" applyBorder="1" applyAlignment="1">
      <alignment horizontal="center" vertical="center"/>
    </xf>
    <xf numFmtId="0" fontId="42" fillId="0" borderId="1" xfId="0" applyFont="1" applyBorder="1" applyAlignment="1">
      <alignment horizontal="left" vertical="center" wrapText="1"/>
    </xf>
    <xf numFmtId="0" fontId="42" fillId="0" borderId="4" xfId="0" applyFont="1" applyBorder="1" applyAlignment="1">
      <alignment horizontal="left" vertical="center" wrapText="1"/>
    </xf>
    <xf numFmtId="0" fontId="42" fillId="0" borderId="1" xfId="0" applyFont="1" applyBorder="1" applyAlignment="1">
      <alignment horizontal="left" vertical="center"/>
    </xf>
    <xf numFmtId="0" fontId="42" fillId="0" borderId="4" xfId="0" applyFont="1" applyBorder="1" applyAlignment="1">
      <alignment horizontal="left" vertical="center"/>
    </xf>
    <xf numFmtId="0" fontId="42" fillId="0" borderId="3" xfId="0" applyFont="1" applyBorder="1" applyAlignment="1">
      <alignment horizontal="left" vertical="center"/>
    </xf>
    <xf numFmtId="0" fontId="42" fillId="0" borderId="5" xfId="0" applyFont="1" applyBorder="1" applyAlignment="1">
      <alignment horizontal="left" vertical="center"/>
    </xf>
    <xf numFmtId="0" fontId="44" fillId="0" borderId="7" xfId="0" applyFont="1" applyBorder="1" applyAlignment="1">
      <alignment horizontal="center" vertical="center"/>
    </xf>
    <xf numFmtId="0" fontId="42" fillId="0" borderId="7" xfId="0" applyFont="1" applyBorder="1" applyAlignment="1">
      <alignment horizontal="left" vertical="center"/>
    </xf>
    <xf numFmtId="0" fontId="42" fillId="0" borderId="6" xfId="0" applyFont="1" applyBorder="1" applyAlignment="1">
      <alignment horizontal="left" vertical="center"/>
    </xf>
    <xf numFmtId="0" fontId="42" fillId="0" borderId="0" xfId="0" applyFont="1" applyAlignment="1">
      <alignment horizontal="left" vertical="center"/>
    </xf>
    <xf numFmtId="0" fontId="21" fillId="0" borderId="0" xfId="0" applyFont="1"/>
    <xf numFmtId="0" fontId="20" fillId="0" borderId="26" xfId="0" applyFont="1" applyBorder="1" applyAlignment="1">
      <alignment horizontal="left" vertical="center" wrapText="1"/>
    </xf>
    <xf numFmtId="0" fontId="20" fillId="0" borderId="17" xfId="0" applyFont="1" applyBorder="1" applyAlignment="1">
      <alignment horizontal="left" vertical="center" wrapText="1"/>
    </xf>
    <xf numFmtId="0" fontId="20" fillId="0" borderId="1" xfId="0" applyFont="1" applyBorder="1" applyAlignment="1">
      <alignment horizontal="left" vertical="center" wrapText="1"/>
    </xf>
    <xf numFmtId="0" fontId="20" fillId="0" borderId="7" xfId="0" applyFont="1" applyBorder="1" applyAlignment="1">
      <alignment horizontal="left" vertical="center" wrapText="1"/>
    </xf>
    <xf numFmtId="0" fontId="20" fillId="0" borderId="0" xfId="0" applyFont="1" applyAlignment="1">
      <alignment horizontal="left" vertical="center" wrapText="1"/>
    </xf>
    <xf numFmtId="0" fontId="6" fillId="0" borderId="58" xfId="0" applyFont="1" applyBorder="1" applyAlignment="1">
      <alignment horizontal="left" vertical="center"/>
    </xf>
    <xf numFmtId="0" fontId="6" fillId="3" borderId="58" xfId="0" applyFont="1" applyFill="1" applyBorder="1" applyAlignment="1">
      <alignment horizontal="left" vertical="center"/>
    </xf>
    <xf numFmtId="0" fontId="6" fillId="0" borderId="59" xfId="0" applyFont="1" applyBorder="1" applyAlignment="1">
      <alignment horizontal="left" vertical="center"/>
    </xf>
    <xf numFmtId="0" fontId="6" fillId="0" borderId="60" xfId="0" applyFont="1" applyBorder="1" applyAlignment="1">
      <alignment wrapText="1"/>
    </xf>
    <xf numFmtId="0" fontId="8" fillId="0" borderId="60" xfId="0" applyFont="1" applyBorder="1"/>
    <xf numFmtId="0" fontId="6" fillId="0" borderId="61" xfId="0" applyFont="1" applyBorder="1" applyAlignment="1">
      <alignment wrapText="1"/>
    </xf>
    <xf numFmtId="0" fontId="6" fillId="0" borderId="0" xfId="0" applyFont="1" applyAlignment="1">
      <alignment horizontal="left" vertical="center"/>
    </xf>
    <xf numFmtId="0" fontId="6" fillId="0" borderId="0" xfId="0" applyFont="1" applyAlignment="1">
      <alignment horizontal="center" vertical="center" wrapText="1"/>
    </xf>
    <xf numFmtId="0" fontId="10" fillId="0" borderId="1" xfId="0" applyFont="1" applyBorder="1"/>
    <xf numFmtId="0" fontId="19" fillId="0" borderId="1" xfId="0" applyFont="1" applyBorder="1"/>
    <xf numFmtId="0" fontId="19" fillId="0" borderId="26" xfId="0" applyFont="1" applyBorder="1"/>
    <xf numFmtId="0" fontId="10" fillId="0" borderId="26" xfId="0" applyFont="1" applyBorder="1"/>
    <xf numFmtId="0" fontId="19" fillId="0" borderId="27" xfId="0" applyFont="1" applyBorder="1"/>
    <xf numFmtId="0" fontId="19" fillId="0" borderId="4" xfId="0" applyFont="1" applyBorder="1"/>
    <xf numFmtId="0" fontId="10" fillId="0" borderId="7" xfId="0" applyFont="1" applyBorder="1"/>
    <xf numFmtId="0" fontId="10" fillId="0" borderId="6" xfId="0" applyFont="1" applyBorder="1"/>
    <xf numFmtId="0" fontId="11" fillId="0" borderId="29" xfId="0" applyFont="1" applyBorder="1" applyAlignment="1">
      <alignment horizontal="left" vertical="center"/>
    </xf>
    <xf numFmtId="0" fontId="11" fillId="0" borderId="11" xfId="0" applyFont="1" applyBorder="1" applyAlignment="1">
      <alignment horizontal="left" vertical="center"/>
    </xf>
    <xf numFmtId="0" fontId="11" fillId="0" borderId="0" xfId="0" applyFont="1" applyAlignment="1">
      <alignment horizontal="left" vertical="center"/>
    </xf>
    <xf numFmtId="0" fontId="10" fillId="0" borderId="0" xfId="0" applyFont="1" applyAlignment="1">
      <alignment horizontal="left"/>
    </xf>
    <xf numFmtId="0" fontId="17" fillId="0" borderId="1" xfId="0" applyFont="1" applyBorder="1" applyAlignment="1">
      <alignment horizontal="center" vertical="center"/>
    </xf>
    <xf numFmtId="0" fontId="11" fillId="0" borderId="29" xfId="0" applyFont="1" applyBorder="1" applyAlignment="1">
      <alignment horizontal="center" vertical="center"/>
    </xf>
    <xf numFmtId="0" fontId="10" fillId="0" borderId="26" xfId="0" applyFont="1" applyBorder="1" applyAlignment="1">
      <alignment horizontal="left" vertical="center"/>
    </xf>
    <xf numFmtId="49" fontId="10" fillId="0" borderId="26" xfId="0" applyNumberFormat="1" applyFont="1" applyBorder="1" applyAlignment="1">
      <alignment horizontal="left" vertical="center"/>
    </xf>
    <xf numFmtId="0" fontId="11" fillId="0" borderId="2" xfId="0" applyFont="1" applyBorder="1" applyAlignment="1">
      <alignment horizontal="left" vertical="center"/>
    </xf>
    <xf numFmtId="0" fontId="17" fillId="0" borderId="1" xfId="0" applyFont="1" applyBorder="1"/>
    <xf numFmtId="0" fontId="10" fillId="0" borderId="1" xfId="0" applyFont="1" applyBorder="1" applyAlignment="1">
      <alignment horizontal="left" vertical="center"/>
    </xf>
    <xf numFmtId="49" fontId="10" fillId="0" borderId="1" xfId="0" applyNumberFormat="1" applyFont="1" applyBorder="1" applyAlignment="1">
      <alignment horizontal="left" vertical="center"/>
    </xf>
    <xf numFmtId="0" fontId="10" fillId="0" borderId="26" xfId="0" applyFont="1" applyBorder="1" applyAlignment="1">
      <alignment vertical="center"/>
    </xf>
    <xf numFmtId="0" fontId="10" fillId="0" borderId="1" xfId="0" applyFont="1" applyBorder="1" applyAlignment="1">
      <alignment horizontal="center" vertical="center"/>
    </xf>
    <xf numFmtId="0" fontId="10" fillId="0" borderId="1" xfId="0" applyFont="1" applyBorder="1" applyAlignment="1">
      <alignment horizontal="right" vertical="center"/>
    </xf>
    <xf numFmtId="0" fontId="10" fillId="0" borderId="0" xfId="0" applyFont="1" applyAlignment="1">
      <alignment horizontal="right" vertical="center"/>
    </xf>
    <xf numFmtId="49" fontId="10" fillId="0" borderId="1" xfId="0" applyNumberFormat="1" applyFont="1" applyBorder="1" applyAlignment="1">
      <alignment horizontal="left"/>
    </xf>
    <xf numFmtId="0" fontId="10" fillId="7" borderId="7" xfId="0" applyFont="1" applyFill="1" applyBorder="1" applyAlignment="1">
      <alignment horizontal="left" vertical="center"/>
    </xf>
    <xf numFmtId="0" fontId="10" fillId="7" borderId="7" xfId="0" applyFont="1" applyFill="1" applyBorder="1" applyAlignment="1">
      <alignment horizontal="right" vertical="center"/>
    </xf>
    <xf numFmtId="0" fontId="11" fillId="0" borderId="2" xfId="0" applyFont="1" applyBorder="1" applyAlignment="1">
      <alignment vertical="center"/>
    </xf>
    <xf numFmtId="0" fontId="10" fillId="0" borderId="1" xfId="0" applyFont="1" applyBorder="1" applyAlignment="1">
      <alignment vertical="center"/>
    </xf>
    <xf numFmtId="0" fontId="10" fillId="0" borderId="30" xfId="0" applyFont="1" applyBorder="1" applyAlignment="1">
      <alignment horizontal="left" vertical="center"/>
    </xf>
    <xf numFmtId="0" fontId="10" fillId="0" borderId="30" xfId="0" applyFont="1" applyBorder="1" applyAlignment="1">
      <alignment horizontal="center" vertical="center"/>
    </xf>
    <xf numFmtId="0" fontId="10" fillId="0" borderId="30" xfId="0" applyFont="1" applyBorder="1" applyAlignment="1">
      <alignment vertical="center"/>
    </xf>
    <xf numFmtId="0" fontId="10" fillId="0" borderId="0" xfId="0" applyFont="1" applyAlignment="1">
      <alignment vertical="center"/>
    </xf>
    <xf numFmtId="0" fontId="10" fillId="8" borderId="1" xfId="0" applyFont="1" applyFill="1" applyBorder="1" applyAlignment="1">
      <alignment vertical="center"/>
    </xf>
    <xf numFmtId="0" fontId="10" fillId="8" borderId="28" xfId="0" applyFont="1" applyFill="1" applyBorder="1" applyAlignment="1">
      <alignment vertical="center"/>
    </xf>
    <xf numFmtId="0" fontId="10" fillId="8" borderId="26" xfId="0" applyFont="1" applyFill="1" applyBorder="1" applyAlignment="1">
      <alignment vertical="center"/>
    </xf>
    <xf numFmtId="0" fontId="10" fillId="0" borderId="27" xfId="0" applyFont="1" applyBorder="1"/>
    <xf numFmtId="0" fontId="10" fillId="0" borderId="4" xfId="0" applyFont="1" applyBorder="1"/>
    <xf numFmtId="0" fontId="8" fillId="11" borderId="1" xfId="0" applyFont="1" applyFill="1" applyBorder="1"/>
    <xf numFmtId="0" fontId="8" fillId="0" borderId="9" xfId="0" applyFont="1" applyBorder="1"/>
    <xf numFmtId="0" fontId="8" fillId="0" borderId="62" xfId="0" applyFont="1" applyBorder="1"/>
    <xf numFmtId="0" fontId="8" fillId="0" borderId="10" xfId="0" applyFont="1" applyBorder="1"/>
    <xf numFmtId="0" fontId="10" fillId="0" borderId="7" xfId="0" applyFont="1" applyBorder="1" applyAlignment="1">
      <alignment horizontal="left"/>
    </xf>
    <xf numFmtId="0" fontId="45" fillId="0" borderId="1" xfId="0" applyFont="1" applyBorder="1"/>
    <xf numFmtId="0" fontId="0" fillId="13" borderId="1" xfId="0" applyFill="1" applyBorder="1"/>
    <xf numFmtId="0" fontId="47" fillId="14" borderId="22" xfId="0" applyFont="1" applyFill="1" applyBorder="1"/>
    <xf numFmtId="0" fontId="47" fillId="14" borderId="1" xfId="0" applyFont="1" applyFill="1" applyBorder="1"/>
    <xf numFmtId="0" fontId="4" fillId="4" borderId="18" xfId="0" applyFont="1" applyFill="1" applyBorder="1" applyAlignment="1">
      <alignment horizontal="left" vertical="center"/>
    </xf>
    <xf numFmtId="0" fontId="44" fillId="0" borderId="1" xfId="0" applyFont="1" applyBorder="1" applyAlignment="1">
      <alignment horizontal="center" vertical="center" wrapText="1"/>
    </xf>
    <xf numFmtId="0" fontId="4" fillId="4" borderId="18" xfId="0" applyFont="1" applyFill="1" applyBorder="1" applyAlignment="1">
      <alignment horizontal="left" vertical="center" wrapText="1"/>
    </xf>
    <xf numFmtId="0" fontId="6" fillId="0" borderId="18" xfId="0" applyFont="1" applyBorder="1" applyAlignment="1">
      <alignment horizontal="center"/>
    </xf>
    <xf numFmtId="0" fontId="2" fillId="0" borderId="19" xfId="1" applyBorder="1" applyAlignment="1">
      <alignment horizontal="center"/>
    </xf>
    <xf numFmtId="0" fontId="6" fillId="0" borderId="19" xfId="0" applyFont="1" applyBorder="1" applyAlignment="1">
      <alignment horizontal="center" vertical="center"/>
    </xf>
    <xf numFmtId="0" fontId="6" fillId="4" borderId="25" xfId="0" applyFont="1" applyFill="1" applyBorder="1" applyAlignment="1">
      <alignment horizontal="center" vertical="center"/>
    </xf>
    <xf numFmtId="0" fontId="6" fillId="4" borderId="18" xfId="0" applyFont="1" applyFill="1" applyBorder="1" applyAlignment="1">
      <alignment horizontal="left" vertical="center"/>
    </xf>
    <xf numFmtId="0" fontId="6" fillId="4" borderId="18" xfId="0" applyFont="1" applyFill="1" applyBorder="1" applyAlignment="1">
      <alignment horizontal="left" vertical="center" wrapText="1"/>
    </xf>
    <xf numFmtId="0" fontId="6" fillId="0" borderId="18" xfId="0" applyFont="1" applyBorder="1" applyAlignment="1">
      <alignment horizontal="left" vertical="center" wrapText="1"/>
    </xf>
    <xf numFmtId="0" fontId="46" fillId="12" borderId="1" xfId="0" applyFont="1" applyFill="1" applyBorder="1" applyAlignment="1">
      <alignment vertical="center"/>
    </xf>
    <xf numFmtId="0" fontId="0" fillId="13" borderId="1" xfId="0" applyFill="1" applyBorder="1" applyAlignment="1">
      <alignment wrapText="1"/>
    </xf>
    <xf numFmtId="0" fontId="0" fillId="17" borderId="1" xfId="0" applyFill="1" applyBorder="1"/>
    <xf numFmtId="49" fontId="10" fillId="0" borderId="0" xfId="0" applyNumberFormat="1" applyFont="1"/>
    <xf numFmtId="0" fontId="10" fillId="0" borderId="0" xfId="0" applyFont="1" applyAlignment="1">
      <alignment vertical="center" wrapText="1"/>
    </xf>
    <xf numFmtId="49" fontId="10" fillId="0" borderId="0" xfId="0" applyNumberFormat="1" applyFont="1" applyAlignment="1">
      <alignment wrapText="1"/>
    </xf>
    <xf numFmtId="0" fontId="48" fillId="0" borderId="0" xfId="0" applyFont="1"/>
    <xf numFmtId="49" fontId="10" fillId="0" borderId="0" xfId="0" applyNumberFormat="1" applyFont="1" applyAlignment="1">
      <alignment horizontal="right"/>
    </xf>
    <xf numFmtId="49" fontId="10" fillId="0" borderId="0" xfId="0" applyNumberFormat="1" applyFont="1" applyAlignment="1">
      <alignment vertical="center" wrapText="1"/>
    </xf>
    <xf numFmtId="49" fontId="10" fillId="0" borderId="0" xfId="0" applyNumberFormat="1" applyFont="1" applyAlignment="1">
      <alignment vertical="center"/>
    </xf>
    <xf numFmtId="0" fontId="6" fillId="0" borderId="0" xfId="0" applyFont="1" applyBorder="1" applyAlignment="1">
      <alignment horizontal="left" vertical="center"/>
    </xf>
    <xf numFmtId="0" fontId="14" fillId="0" borderId="1" xfId="0" applyFont="1" applyBorder="1" applyAlignment="1">
      <alignment horizontal="center" vertical="center"/>
    </xf>
    <xf numFmtId="0" fontId="0" fillId="16" borderId="0" xfId="0" applyFill="1"/>
    <xf numFmtId="0" fontId="0" fillId="15" borderId="0" xfId="0" applyFill="1"/>
    <xf numFmtId="0" fontId="0" fillId="17" borderId="0" xfId="0" applyFill="1"/>
    <xf numFmtId="0" fontId="0" fillId="0" borderId="0" xfId="0"/>
    <xf numFmtId="0" fontId="10" fillId="0" borderId="0" xfId="0" applyFont="1"/>
    <xf numFmtId="0" fontId="0" fillId="0" borderId="0" xfId="0" applyAlignment="1">
      <alignment wrapText="1"/>
    </xf>
    <xf numFmtId="0" fontId="0" fillId="17" borderId="0" xfId="0" applyFill="1" applyAlignment="1">
      <alignment wrapText="1"/>
    </xf>
    <xf numFmtId="0" fontId="10" fillId="0" borderId="1" xfId="0" applyFont="1" applyBorder="1" applyAlignment="1">
      <alignment horizontal="left"/>
    </xf>
    <xf numFmtId="0" fontId="50" fillId="0" borderId="0" xfId="0" applyFont="1" applyAlignment="1">
      <alignment horizontal="left" vertical="center" wrapText="1"/>
    </xf>
    <xf numFmtId="0" fontId="50" fillId="0" borderId="0" xfId="0" applyFont="1"/>
    <xf numFmtId="0" fontId="51" fillId="0" borderId="0" xfId="0" applyFont="1"/>
    <xf numFmtId="0" fontId="52" fillId="0" borderId="0" xfId="0" applyFont="1" applyAlignment="1">
      <alignment horizontal="left" vertical="center" wrapText="1"/>
    </xf>
    <xf numFmtId="0" fontId="0" fillId="19" borderId="0" xfId="0" applyFill="1" applyAlignment="1">
      <alignment vertical="center"/>
    </xf>
    <xf numFmtId="0" fontId="10" fillId="5" borderId="1" xfId="0" applyFont="1" applyFill="1" applyBorder="1" applyAlignment="1">
      <alignment wrapText="1"/>
    </xf>
    <xf numFmtId="49" fontId="53" fillId="18" borderId="2" xfId="0" applyNumberFormat="1" applyFont="1" applyFill="1" applyBorder="1" applyAlignment="1">
      <alignment horizontal="left" vertical="center"/>
    </xf>
    <xf numFmtId="49" fontId="53" fillId="18" borderId="26" xfId="0" applyNumberFormat="1" applyFont="1" applyFill="1" applyBorder="1" applyAlignment="1">
      <alignment horizontal="left" vertical="center"/>
    </xf>
    <xf numFmtId="49" fontId="53" fillId="18" borderId="27" xfId="0" applyNumberFormat="1" applyFont="1" applyFill="1" applyBorder="1" applyAlignment="1">
      <alignment horizontal="left" vertical="center"/>
    </xf>
    <xf numFmtId="49" fontId="57" fillId="5" borderId="0" xfId="0" applyNumberFormat="1" applyFont="1" applyFill="1" applyAlignment="1">
      <alignment vertical="center"/>
    </xf>
    <xf numFmtId="49" fontId="11" fillId="5" borderId="0" xfId="0" applyNumberFormat="1" applyFont="1" applyFill="1" applyAlignment="1">
      <alignment horizontal="left" vertical="center"/>
    </xf>
    <xf numFmtId="49" fontId="57" fillId="0" borderId="29" xfId="0" applyNumberFormat="1" applyFont="1" applyBorder="1" applyAlignment="1">
      <alignment vertical="center"/>
    </xf>
    <xf numFmtId="49" fontId="14" fillId="0" borderId="0" xfId="0" applyNumberFormat="1" applyFont="1"/>
    <xf numFmtId="49" fontId="14" fillId="5" borderId="0" xfId="0" applyNumberFormat="1" applyFont="1" applyFill="1"/>
    <xf numFmtId="49" fontId="58" fillId="10" borderId="3" xfId="0" applyNumberFormat="1" applyFont="1" applyFill="1" applyBorder="1"/>
    <xf numFmtId="49" fontId="58" fillId="10" borderId="1" xfId="0" applyNumberFormat="1" applyFont="1" applyFill="1" applyBorder="1"/>
    <xf numFmtId="49" fontId="14" fillId="10" borderId="1" xfId="0" applyNumberFormat="1" applyFont="1" applyFill="1" applyBorder="1"/>
    <xf numFmtId="49" fontId="54" fillId="18" borderId="1" xfId="0" applyNumberFormat="1" applyFont="1" applyFill="1" applyBorder="1" applyAlignment="1">
      <alignment horizontal="left" vertical="center"/>
    </xf>
    <xf numFmtId="49" fontId="58" fillId="5" borderId="0" xfId="0" applyNumberFormat="1" applyFont="1" applyFill="1"/>
    <xf numFmtId="49" fontId="58" fillId="0" borderId="0" xfId="0" applyNumberFormat="1" applyFont="1"/>
    <xf numFmtId="49" fontId="58" fillId="10" borderId="5" xfId="0" applyNumberFormat="1" applyFont="1" applyFill="1" applyBorder="1"/>
    <xf numFmtId="49" fontId="58" fillId="10" borderId="7" xfId="0" applyNumberFormat="1" applyFont="1" applyFill="1" applyBorder="1"/>
    <xf numFmtId="49" fontId="54" fillId="18" borderId="26" xfId="0" applyNumberFormat="1" applyFont="1" applyFill="1" applyBorder="1" applyAlignment="1">
      <alignment horizontal="left" vertical="center"/>
    </xf>
    <xf numFmtId="49" fontId="54" fillId="18" borderId="17" xfId="0" applyNumberFormat="1" applyFont="1" applyFill="1" applyBorder="1" applyAlignment="1">
      <alignment horizontal="left" vertical="center"/>
    </xf>
    <xf numFmtId="49" fontId="58" fillId="20" borderId="15" xfId="0" applyNumberFormat="1" applyFont="1" applyFill="1" applyBorder="1"/>
    <xf numFmtId="0" fontId="58" fillId="5" borderId="9" xfId="0" applyFont="1" applyFill="1" applyBorder="1"/>
    <xf numFmtId="0" fontId="1" fillId="5" borderId="62" xfId="0" applyFont="1" applyFill="1" applyBorder="1"/>
    <xf numFmtId="0" fontId="14" fillId="5" borderId="62" xfId="0" applyFont="1" applyFill="1" applyBorder="1" applyAlignment="1">
      <alignment horizontal="left" vertical="center"/>
    </xf>
    <xf numFmtId="0" fontId="14" fillId="5" borderId="10" xfId="0" applyFont="1" applyFill="1" applyBorder="1" applyAlignment="1">
      <alignment horizontal="left" vertical="center"/>
    </xf>
    <xf numFmtId="0" fontId="58" fillId="5" borderId="0" xfId="0" applyFont="1" applyFill="1"/>
    <xf numFmtId="49" fontId="58" fillId="5" borderId="8" xfId="0" applyNumberFormat="1" applyFont="1" applyFill="1" applyBorder="1"/>
    <xf numFmtId="49" fontId="1" fillId="5" borderId="17" xfId="0" applyNumberFormat="1" applyFont="1" applyFill="1" applyBorder="1"/>
    <xf numFmtId="49" fontId="14" fillId="5" borderId="17" xfId="0" applyNumberFormat="1" applyFont="1" applyFill="1" applyBorder="1"/>
    <xf numFmtId="49" fontId="59" fillId="5" borderId="17" xfId="0" applyNumberFormat="1" applyFont="1" applyFill="1" applyBorder="1"/>
    <xf numFmtId="49" fontId="58" fillId="10" borderId="17" xfId="0" applyNumberFormat="1" applyFont="1" applyFill="1" applyBorder="1"/>
    <xf numFmtId="0" fontId="14" fillId="10" borderId="1" xfId="0" applyFont="1" applyFill="1" applyBorder="1" applyAlignment="1">
      <alignment horizontal="left" vertical="center"/>
    </xf>
    <xf numFmtId="49" fontId="53" fillId="18" borderId="3" xfId="0" applyNumberFormat="1" applyFont="1" applyFill="1" applyBorder="1" applyAlignment="1">
      <alignment horizontal="left" vertical="center"/>
    </xf>
    <xf numFmtId="49" fontId="53" fillId="18" borderId="1" xfId="0" applyNumberFormat="1" applyFont="1" applyFill="1" applyBorder="1" applyAlignment="1">
      <alignment horizontal="left" vertical="center"/>
    </xf>
    <xf numFmtId="49" fontId="60" fillId="18" borderId="1" xfId="0" applyNumberFormat="1" applyFont="1" applyFill="1" applyBorder="1" applyAlignment="1">
      <alignment vertical="center"/>
    </xf>
    <xf numFmtId="49" fontId="54" fillId="18" borderId="4" xfId="0" applyNumberFormat="1" applyFont="1" applyFill="1" applyBorder="1" applyAlignment="1">
      <alignment horizontal="left" vertical="center"/>
    </xf>
    <xf numFmtId="0" fontId="10" fillId="10" borderId="1" xfId="0" applyFont="1" applyFill="1" applyBorder="1" applyAlignment="1">
      <alignment wrapText="1"/>
    </xf>
    <xf numFmtId="49" fontId="14" fillId="10" borderId="1" xfId="0" applyNumberFormat="1" applyFont="1" applyFill="1" applyBorder="1" applyAlignment="1">
      <alignment horizontal="left" vertical="center"/>
    </xf>
    <xf numFmtId="0" fontId="14" fillId="5" borderId="1" xfId="0" applyFont="1" applyFill="1" applyBorder="1" applyAlignment="1">
      <alignment horizontal="left" vertical="center"/>
    </xf>
    <xf numFmtId="0" fontId="16" fillId="5" borderId="1" xfId="0" applyFont="1" applyFill="1" applyBorder="1" applyAlignment="1">
      <alignment horizontal="left" vertical="center"/>
    </xf>
    <xf numFmtId="49" fontId="14" fillId="5" borderId="1" xfId="0" applyNumberFormat="1" applyFont="1" applyFill="1" applyBorder="1"/>
    <xf numFmtId="49" fontId="10" fillId="5" borderId="1" xfId="0" applyNumberFormat="1" applyFont="1" applyFill="1" applyBorder="1" applyAlignment="1">
      <alignment wrapText="1"/>
    </xf>
    <xf numFmtId="0" fontId="14" fillId="5" borderId="4" xfId="0" applyFont="1" applyFill="1" applyBorder="1" applyAlignment="1">
      <alignment horizontal="left" vertical="center"/>
    </xf>
    <xf numFmtId="49" fontId="14" fillId="5" borderId="1" xfId="0" applyNumberFormat="1" applyFont="1" applyFill="1" applyBorder="1" applyAlignment="1">
      <alignment horizontal="left" vertical="center"/>
    </xf>
    <xf numFmtId="49" fontId="14" fillId="5" borderId="63" xfId="0" applyNumberFormat="1" applyFont="1" applyFill="1" applyBorder="1" applyAlignment="1">
      <alignment horizontal="left" vertical="center"/>
    </xf>
    <xf numFmtId="49" fontId="14" fillId="5" borderId="15" xfId="0" applyNumberFormat="1" applyFont="1" applyFill="1" applyBorder="1" applyAlignment="1">
      <alignment horizontal="left" vertical="center"/>
    </xf>
    <xf numFmtId="49" fontId="14" fillId="5" borderId="15" xfId="0" applyNumberFormat="1" applyFont="1" applyFill="1" applyBorder="1" applyAlignment="1">
      <alignment horizontal="left"/>
    </xf>
    <xf numFmtId="0" fontId="14" fillId="5" borderId="15" xfId="0" applyFont="1" applyFill="1" applyBorder="1" applyAlignment="1">
      <alignment horizontal="left" vertical="center"/>
    </xf>
    <xf numFmtId="0" fontId="14" fillId="5" borderId="64" xfId="0" applyFont="1" applyFill="1" applyBorder="1" applyAlignment="1">
      <alignment horizontal="left" vertical="center"/>
    </xf>
    <xf numFmtId="49" fontId="60" fillId="18" borderId="26" xfId="0" applyNumberFormat="1" applyFont="1" applyFill="1" applyBorder="1" applyAlignment="1">
      <alignment vertical="center"/>
    </xf>
    <xf numFmtId="49" fontId="54" fillId="18" borderId="27" xfId="0" applyNumberFormat="1" applyFont="1" applyFill="1" applyBorder="1" applyAlignment="1">
      <alignment horizontal="left" vertical="center"/>
    </xf>
    <xf numFmtId="0" fontId="61" fillId="10" borderId="1" xfId="0" applyFont="1" applyFill="1" applyBorder="1" applyAlignment="1">
      <alignment wrapText="1"/>
    </xf>
    <xf numFmtId="49" fontId="14" fillId="5" borderId="5" xfId="0" applyNumberFormat="1" applyFont="1" applyFill="1" applyBorder="1" applyAlignment="1">
      <alignment horizontal="left" vertical="center"/>
    </xf>
    <xf numFmtId="49" fontId="14" fillId="5" borderId="7" xfId="0" applyNumberFormat="1" applyFont="1" applyFill="1" applyBorder="1" applyAlignment="1">
      <alignment horizontal="left" vertical="center"/>
    </xf>
    <xf numFmtId="49" fontId="14" fillId="5" borderId="7" xfId="0" applyNumberFormat="1" applyFont="1" applyFill="1" applyBorder="1" applyAlignment="1">
      <alignment horizontal="left"/>
    </xf>
    <xf numFmtId="0" fontId="14" fillId="5" borderId="7" xfId="0" applyFont="1" applyFill="1" applyBorder="1" applyAlignment="1">
      <alignment horizontal="left" vertical="center"/>
    </xf>
    <xf numFmtId="0" fontId="14" fillId="5" borderId="6" xfId="0" applyFont="1" applyFill="1" applyBorder="1" applyAlignment="1">
      <alignment horizontal="left" vertical="center"/>
    </xf>
    <xf numFmtId="49" fontId="53" fillId="18" borderId="8" xfId="0" applyNumberFormat="1" applyFont="1" applyFill="1" applyBorder="1" applyAlignment="1">
      <alignment horizontal="left" vertical="center"/>
    </xf>
    <xf numFmtId="49" fontId="53" fillId="18" borderId="17" xfId="0" applyNumberFormat="1" applyFont="1" applyFill="1" applyBorder="1" applyAlignment="1">
      <alignment horizontal="left" vertical="center"/>
    </xf>
    <xf numFmtId="49" fontId="60" fillId="18" borderId="17" xfId="0" applyNumberFormat="1" applyFont="1" applyFill="1" applyBorder="1" applyAlignment="1">
      <alignment vertical="center"/>
    </xf>
    <xf numFmtId="49" fontId="54" fillId="18" borderId="65" xfId="0" applyNumberFormat="1" applyFont="1" applyFill="1" applyBorder="1" applyAlignment="1">
      <alignment horizontal="left" vertical="center"/>
    </xf>
    <xf numFmtId="49" fontId="58" fillId="5" borderId="5" xfId="0" applyNumberFormat="1" applyFont="1" applyFill="1" applyBorder="1"/>
    <xf numFmtId="49" fontId="58" fillId="5" borderId="7" xfId="0" applyNumberFormat="1" applyFont="1" applyFill="1" applyBorder="1"/>
    <xf numFmtId="49" fontId="58" fillId="0" borderId="7" xfId="0" applyNumberFormat="1" applyFont="1" applyBorder="1"/>
    <xf numFmtId="49" fontId="58" fillId="0" borderId="6" xfId="0" applyNumberFormat="1" applyFont="1" applyBorder="1"/>
    <xf numFmtId="49" fontId="4" fillId="0" borderId="1" xfId="3" applyNumberFormat="1" applyBorder="1" applyAlignment="1">
      <alignment vertical="top" wrapText="1"/>
    </xf>
    <xf numFmtId="0" fontId="4" fillId="0" borderId="1" xfId="3" applyBorder="1" applyAlignment="1">
      <alignment vertical="top" wrapText="1"/>
    </xf>
    <xf numFmtId="49" fontId="4" fillId="0" borderId="1" xfId="3" applyNumberFormat="1" applyBorder="1" applyAlignment="1">
      <alignment horizontal="left" vertical="top" wrapText="1"/>
    </xf>
    <xf numFmtId="49" fontId="4" fillId="0" borderId="28" xfId="3" applyNumberFormat="1" applyBorder="1" applyAlignment="1">
      <alignment horizontal="left" vertical="top" wrapText="1"/>
    </xf>
    <xf numFmtId="49" fontId="4" fillId="10" borderId="1" xfId="3" applyNumberFormat="1" applyFill="1" applyBorder="1" applyAlignment="1">
      <alignment vertical="top" wrapText="1"/>
    </xf>
    <xf numFmtId="0" fontId="4" fillId="10" borderId="1" xfId="3" applyFill="1" applyBorder="1" applyAlignment="1">
      <alignment vertical="top" wrapText="1"/>
    </xf>
    <xf numFmtId="49" fontId="4" fillId="10" borderId="1" xfId="3" applyNumberFormat="1" applyFill="1" applyBorder="1" applyAlignment="1">
      <alignment horizontal="left" vertical="top" wrapText="1"/>
    </xf>
    <xf numFmtId="49" fontId="0" fillId="0" borderId="0" xfId="0" applyNumberFormat="1" applyAlignment="1">
      <alignment vertical="top" wrapText="1"/>
    </xf>
    <xf numFmtId="49" fontId="4" fillId="0" borderId="0" xfId="3" applyNumberFormat="1" applyAlignment="1">
      <alignment horizontal="left" vertical="top" wrapText="1"/>
    </xf>
    <xf numFmtId="49" fontId="0" fillId="0" borderId="0" xfId="0" applyNumberFormat="1" applyAlignment="1">
      <alignment horizontal="left" vertical="top" wrapText="1"/>
    </xf>
    <xf numFmtId="49" fontId="4" fillId="5" borderId="1" xfId="3" applyNumberFormat="1" applyFill="1" applyBorder="1" applyAlignment="1">
      <alignment horizontal="center" vertical="center" wrapText="1"/>
    </xf>
    <xf numFmtId="49" fontId="6" fillId="5" borderId="1" xfId="3" applyNumberFormat="1" applyFont="1" applyFill="1" applyBorder="1" applyAlignment="1">
      <alignment horizontal="left" vertical="center" wrapText="1"/>
    </xf>
    <xf numFmtId="49" fontId="6" fillId="5" borderId="1" xfId="3" applyNumberFormat="1" applyFont="1" applyFill="1" applyBorder="1" applyAlignment="1">
      <alignment horizontal="center" vertical="center" wrapText="1"/>
    </xf>
    <xf numFmtId="0" fontId="4" fillId="5" borderId="1" xfId="3" applyFill="1" applyBorder="1" applyAlignment="1">
      <alignment horizontal="center" vertical="center" wrapText="1"/>
    </xf>
    <xf numFmtId="49" fontId="4" fillId="5" borderId="1" xfId="3" applyNumberFormat="1" applyFill="1" applyBorder="1" applyAlignment="1">
      <alignment horizontal="left" vertical="center" wrapText="1"/>
    </xf>
    <xf numFmtId="49" fontId="63" fillId="21" borderId="1" xfId="3" applyNumberFormat="1" applyFont="1" applyFill="1" applyBorder="1" applyAlignment="1">
      <alignment horizontal="left" vertical="top" wrapText="1"/>
    </xf>
    <xf numFmtId="0" fontId="65" fillId="22" borderId="1" xfId="0" applyFont="1" applyFill="1" applyBorder="1" applyAlignment="1">
      <alignment vertical="center"/>
    </xf>
    <xf numFmtId="0" fontId="65" fillId="22" borderId="1" xfId="0" applyFont="1" applyFill="1" applyBorder="1" applyAlignment="1">
      <alignment horizontal="center" vertical="center"/>
    </xf>
    <xf numFmtId="0" fontId="65" fillId="22" borderId="1" xfId="0" applyFont="1" applyFill="1" applyBorder="1" applyAlignment="1">
      <alignment horizontal="left" vertical="center"/>
    </xf>
    <xf numFmtId="0" fontId="65" fillId="22" borderId="1" xfId="0" applyFont="1" applyFill="1" applyBorder="1" applyAlignment="1">
      <alignment horizontal="center" vertical="center" wrapText="1"/>
    </xf>
    <xf numFmtId="0" fontId="65" fillId="22" borderId="1" xfId="0" applyFont="1" applyFill="1" applyBorder="1" applyAlignment="1">
      <alignment vertical="center" wrapText="1"/>
    </xf>
    <xf numFmtId="0" fontId="66" fillId="23" borderId="1" xfId="0" applyFont="1" applyFill="1" applyBorder="1" applyAlignment="1">
      <alignment horizontal="center" vertical="center"/>
    </xf>
    <xf numFmtId="0" fontId="66" fillId="23" borderId="1" xfId="0" applyFont="1" applyFill="1" applyBorder="1" applyAlignment="1">
      <alignment horizontal="left" vertical="center"/>
    </xf>
    <xf numFmtId="0" fontId="67" fillId="0" borderId="0" xfId="0" applyFont="1" applyAlignment="1">
      <alignment horizontal="center" vertical="center"/>
    </xf>
    <xf numFmtId="0" fontId="68" fillId="0" borderId="1" xfId="0" applyFont="1" applyBorder="1" applyAlignment="1">
      <alignment vertical="center"/>
    </xf>
    <xf numFmtId="0" fontId="68" fillId="0" borderId="1" xfId="0" applyFont="1" applyBorder="1" applyAlignment="1">
      <alignment horizontal="center" vertical="center"/>
    </xf>
    <xf numFmtId="0" fontId="68" fillId="0" borderId="1" xfId="0" applyFont="1" applyBorder="1" applyAlignment="1">
      <alignment horizontal="left" vertical="center"/>
    </xf>
    <xf numFmtId="0" fontId="68" fillId="0" borderId="1" xfId="0" applyFont="1" applyBorder="1" applyAlignment="1">
      <alignment horizontal="center" vertical="center" wrapText="1"/>
    </xf>
    <xf numFmtId="0" fontId="69" fillId="5" borderId="1" xfId="0" applyFont="1" applyFill="1" applyBorder="1" applyAlignment="1">
      <alignment horizontal="center" vertical="center"/>
    </xf>
    <xf numFmtId="0" fontId="69" fillId="0" borderId="1" xfId="0" applyFont="1" applyBorder="1" applyAlignment="1">
      <alignment vertical="center" wrapText="1"/>
    </xf>
    <xf numFmtId="0" fontId="69" fillId="0" borderId="1" xfId="0" applyFont="1" applyBorder="1" applyAlignment="1">
      <alignment horizontal="center" vertical="center"/>
    </xf>
    <xf numFmtId="0" fontId="68" fillId="24" borderId="1" xfId="0" applyFont="1" applyFill="1" applyBorder="1" applyAlignment="1">
      <alignment horizontal="left" vertical="center"/>
    </xf>
    <xf numFmtId="0" fontId="69" fillId="0" borderId="1" xfId="0" applyFont="1" applyBorder="1" applyAlignment="1">
      <alignment vertical="center"/>
    </xf>
    <xf numFmtId="0" fontId="69" fillId="0" borderId="1" xfId="0" applyFont="1" applyBorder="1" applyAlignment="1">
      <alignment horizontal="left" vertical="center"/>
    </xf>
    <xf numFmtId="0" fontId="70" fillId="0" borderId="0" xfId="0" applyFont="1"/>
    <xf numFmtId="0" fontId="69" fillId="24" borderId="1" xfId="0" applyFont="1" applyFill="1" applyBorder="1" applyAlignment="1">
      <alignment vertical="center"/>
    </xf>
    <xf numFmtId="0" fontId="68" fillId="0" borderId="1" xfId="0" applyFont="1" applyBorder="1" applyAlignment="1">
      <alignment vertical="center" wrapText="1"/>
    </xf>
    <xf numFmtId="0" fontId="68" fillId="10" borderId="1" xfId="0" applyFont="1" applyFill="1" applyBorder="1" applyAlignment="1">
      <alignment horizontal="center" vertical="center"/>
    </xf>
    <xf numFmtId="0" fontId="71" fillId="0" borderId="18" xfId="0" applyFont="1" applyBorder="1"/>
    <xf numFmtId="0" fontId="71" fillId="0" borderId="18" xfId="0" applyFont="1" applyBorder="1" applyAlignment="1">
      <alignment horizontal="center" wrapText="1"/>
    </xf>
    <xf numFmtId="0" fontId="71" fillId="0" borderId="18" xfId="0" applyFont="1" applyBorder="1" applyAlignment="1">
      <alignment horizontal="center"/>
    </xf>
    <xf numFmtId="0" fontId="64" fillId="0" borderId="18" xfId="0" applyFont="1" applyBorder="1" applyAlignment="1">
      <alignment horizontal="left" vertical="center" wrapText="1"/>
    </xf>
    <xf numFmtId="0" fontId="71" fillId="0" borderId="18" xfId="0" applyFont="1" applyBorder="1" applyAlignment="1">
      <alignment horizontal="center" vertical="center"/>
    </xf>
    <xf numFmtId="0" fontId="72" fillId="0" borderId="58" xfId="0" applyFont="1" applyBorder="1" applyAlignment="1">
      <alignment horizontal="left" vertical="center"/>
    </xf>
    <xf numFmtId="0" fontId="73" fillId="3" borderId="18" xfId="0" applyFont="1" applyFill="1" applyBorder="1" applyAlignment="1">
      <alignment horizontal="left" vertical="center"/>
    </xf>
    <xf numFmtId="0" fontId="74" fillId="3" borderId="18" xfId="0" applyFont="1" applyFill="1" applyBorder="1" applyAlignment="1">
      <alignment horizontal="left" vertical="center" wrapText="1"/>
    </xf>
    <xf numFmtId="0" fontId="74" fillId="3" borderId="58" xfId="0" applyFont="1" applyFill="1" applyBorder="1" applyAlignment="1">
      <alignment horizontal="left" vertical="center" wrapText="1"/>
    </xf>
    <xf numFmtId="0" fontId="75" fillId="3" borderId="58" xfId="0" applyFont="1" applyFill="1" applyBorder="1" applyAlignment="1">
      <alignment horizontal="left" vertical="center" wrapText="1"/>
    </xf>
    <xf numFmtId="0" fontId="71" fillId="0" borderId="19" xfId="0" applyFont="1" applyBorder="1"/>
    <xf numFmtId="0" fontId="76" fillId="0" borderId="19" xfId="1" applyFont="1" applyBorder="1" applyAlignment="1">
      <alignment horizontal="center" wrapText="1"/>
    </xf>
    <xf numFmtId="0" fontId="76" fillId="0" borderId="19" xfId="1" applyFont="1" applyBorder="1" applyAlignment="1">
      <alignment horizontal="center"/>
    </xf>
    <xf numFmtId="0" fontId="71" fillId="0" borderId="19" xfId="0" applyFont="1" applyBorder="1" applyAlignment="1">
      <alignment horizontal="left" vertical="center" wrapText="1"/>
    </xf>
    <xf numFmtId="0" fontId="71" fillId="0" borderId="59" xfId="0" applyFont="1" applyBorder="1" applyAlignment="1">
      <alignment horizontal="left" vertical="center"/>
    </xf>
    <xf numFmtId="0" fontId="77" fillId="0" borderId="67" xfId="0" applyFont="1" applyBorder="1" applyAlignment="1">
      <alignment horizontal="center" vertical="center"/>
    </xf>
    <xf numFmtId="0" fontId="78" fillId="2" borderId="68" xfId="0" applyFont="1" applyFill="1" applyBorder="1" applyAlignment="1">
      <alignment horizontal="center" vertical="center" wrapText="1"/>
    </xf>
    <xf numFmtId="0" fontId="78" fillId="2" borderId="69" xfId="0" applyFont="1" applyFill="1" applyBorder="1" applyAlignment="1">
      <alignment horizontal="center" vertical="center"/>
    </xf>
    <xf numFmtId="0" fontId="77" fillId="2" borderId="70" xfId="0" applyFont="1" applyFill="1" applyBorder="1" applyAlignment="1">
      <alignment horizontal="left" vertical="center"/>
    </xf>
    <xf numFmtId="0" fontId="77" fillId="2" borderId="70" xfId="0" applyFont="1" applyFill="1" applyBorder="1" applyAlignment="1">
      <alignment horizontal="center" vertical="center"/>
    </xf>
    <xf numFmtId="0" fontId="77" fillId="0" borderId="18" xfId="0" applyFont="1" applyBorder="1" applyAlignment="1">
      <alignment horizontal="center" vertical="center"/>
    </xf>
    <xf numFmtId="0" fontId="79" fillId="4" borderId="0" xfId="0" applyFont="1" applyFill="1"/>
    <xf numFmtId="0" fontId="80" fillId="4" borderId="1" xfId="0" applyFont="1" applyFill="1" applyBorder="1" applyAlignment="1">
      <alignment horizontal="center" vertical="center"/>
    </xf>
    <xf numFmtId="0" fontId="80" fillId="20" borderId="1" xfId="0" applyFont="1" applyFill="1" applyBorder="1" applyAlignment="1">
      <alignment horizontal="left" vertical="center" wrapText="1"/>
    </xf>
    <xf numFmtId="0" fontId="79" fillId="0" borderId="1" xfId="0" applyFont="1" applyBorder="1" applyAlignment="1">
      <alignment horizontal="center" vertical="center"/>
    </xf>
    <xf numFmtId="0" fontId="79" fillId="0" borderId="1" xfId="0" applyFont="1" applyBorder="1"/>
    <xf numFmtId="0" fontId="79" fillId="0" borderId="0" xfId="0" applyFont="1"/>
    <xf numFmtId="0" fontId="80" fillId="4" borderId="1" xfId="0" applyFont="1" applyFill="1" applyBorder="1" applyAlignment="1">
      <alignment horizontal="center" vertical="center" wrapText="1"/>
    </xf>
    <xf numFmtId="0" fontId="80" fillId="20" borderId="1" xfId="0" applyFont="1" applyFill="1" applyBorder="1" applyAlignment="1">
      <alignment horizontal="left" vertical="top" wrapText="1"/>
    </xf>
    <xf numFmtId="0" fontId="79" fillId="0" borderId="1" xfId="0" applyFont="1" applyBorder="1" applyAlignment="1">
      <alignment wrapText="1"/>
    </xf>
    <xf numFmtId="0" fontId="80" fillId="10" borderId="1" xfId="0" applyFont="1" applyFill="1" applyBorder="1" applyAlignment="1">
      <alignment horizontal="left" vertical="center" wrapText="1"/>
    </xf>
    <xf numFmtId="0" fontId="82" fillId="0" borderId="1" xfId="0" applyFont="1" applyBorder="1"/>
    <xf numFmtId="0" fontId="71" fillId="0" borderId="0" xfId="0" applyFont="1" applyAlignment="1">
      <alignment horizontal="left" vertical="center"/>
    </xf>
    <xf numFmtId="0" fontId="71" fillId="0" borderId="0" xfId="0" applyFont="1" applyAlignment="1">
      <alignment horizontal="center" vertical="center" wrapText="1"/>
    </xf>
    <xf numFmtId="0" fontId="71" fillId="0" borderId="71" xfId="0" applyFont="1" applyBorder="1" applyAlignment="1">
      <alignment horizontal="left" vertical="center"/>
    </xf>
    <xf numFmtId="0" fontId="79" fillId="0" borderId="0" xfId="0" applyFont="1" applyAlignment="1">
      <alignment horizontal="left" vertical="center" wrapText="1"/>
    </xf>
    <xf numFmtId="0" fontId="71" fillId="0" borderId="71" xfId="0" applyFont="1" applyBorder="1" applyAlignment="1">
      <alignment horizontal="center" vertical="center"/>
    </xf>
    <xf numFmtId="0" fontId="71" fillId="0" borderId="18" xfId="0" applyFont="1" applyBorder="1" applyAlignment="1">
      <alignment horizontal="left" vertical="center"/>
    </xf>
    <xf numFmtId="0" fontId="82" fillId="0" borderId="0" xfId="0" applyFont="1" applyAlignment="1">
      <alignment horizontal="left" vertical="center" wrapText="1"/>
    </xf>
    <xf numFmtId="0" fontId="71" fillId="0" borderId="18" xfId="0" applyFont="1" applyBorder="1" applyAlignment="1">
      <alignment horizontal="center" vertical="center" wrapText="1"/>
    </xf>
    <xf numFmtId="0" fontId="83" fillId="0" borderId="0" xfId="0" applyFont="1"/>
    <xf numFmtId="49" fontId="83" fillId="0" borderId="0" xfId="0" applyNumberFormat="1" applyFont="1"/>
    <xf numFmtId="0" fontId="0" fillId="10" borderId="0" xfId="0" applyFill="1" applyAlignment="1">
      <alignment wrapText="1"/>
    </xf>
    <xf numFmtId="0" fontId="58" fillId="0" borderId="0" xfId="0" applyFont="1"/>
    <xf numFmtId="0" fontId="84" fillId="0" borderId="0" xfId="0" applyFont="1" applyAlignment="1">
      <alignment vertical="center"/>
    </xf>
    <xf numFmtId="0" fontId="58" fillId="0" borderId="0" xfId="0" applyFont="1" applyAlignment="1">
      <alignment wrapText="1"/>
    </xf>
    <xf numFmtId="0" fontId="10" fillId="0" borderId="72" xfId="0" applyFont="1" applyBorder="1" applyAlignment="1">
      <alignment wrapText="1"/>
    </xf>
    <xf numFmtId="0" fontId="10" fillId="0" borderId="73" xfId="0" applyFont="1" applyBorder="1" applyAlignment="1">
      <alignment wrapText="1"/>
    </xf>
    <xf numFmtId="0" fontId="10" fillId="0" borderId="16" xfId="0" applyFont="1" applyBorder="1" applyAlignment="1">
      <alignment wrapText="1"/>
    </xf>
    <xf numFmtId="0" fontId="54" fillId="18" borderId="20" xfId="0" applyFont="1" applyFill="1" applyBorder="1" applyAlignment="1">
      <alignment vertical="center" wrapText="1"/>
    </xf>
    <xf numFmtId="0" fontId="54" fillId="18" borderId="74" xfId="0" applyFont="1" applyFill="1" applyBorder="1" applyAlignment="1">
      <alignment vertical="center" wrapText="1"/>
    </xf>
    <xf numFmtId="0" fontId="54" fillId="18" borderId="16" xfId="0" applyFont="1" applyFill="1" applyBorder="1" applyAlignment="1">
      <alignment vertical="center" wrapText="1"/>
    </xf>
    <xf numFmtId="0" fontId="54" fillId="18" borderId="75" xfId="0" applyFont="1" applyFill="1" applyBorder="1" applyAlignment="1">
      <alignment vertical="center" wrapText="1"/>
    </xf>
    <xf numFmtId="0" fontId="14" fillId="5" borderId="0" xfId="0" applyFont="1" applyFill="1" applyAlignment="1">
      <alignment wrapText="1"/>
    </xf>
    <xf numFmtId="0" fontId="53" fillId="18" borderId="3" xfId="0" applyFont="1" applyFill="1" applyBorder="1" applyAlignment="1">
      <alignment horizontal="left" vertical="center" wrapText="1"/>
    </xf>
    <xf numFmtId="0" fontId="53" fillId="18" borderId="1" xfId="0" applyFont="1" applyFill="1" applyBorder="1" applyAlignment="1">
      <alignment horizontal="left" vertical="center" wrapText="1"/>
    </xf>
    <xf numFmtId="0" fontId="53" fillId="18" borderId="20" xfId="0" applyFont="1" applyFill="1" applyBorder="1" applyAlignment="1">
      <alignment horizontal="left" vertical="center" wrapText="1"/>
    </xf>
    <xf numFmtId="0" fontId="54" fillId="18" borderId="1" xfId="0" applyFont="1" applyFill="1" applyBorder="1" applyAlignment="1">
      <alignment horizontal="left" vertical="center" wrapText="1"/>
    </xf>
    <xf numFmtId="0" fontId="54" fillId="18" borderId="4" xfId="0" applyFont="1" applyFill="1" applyBorder="1" applyAlignment="1">
      <alignment horizontal="left" vertical="center" wrapText="1"/>
    </xf>
    <xf numFmtId="0" fontId="10" fillId="10" borderId="76" xfId="0" applyFont="1" applyFill="1" applyBorder="1" applyAlignment="1">
      <alignment wrapText="1"/>
    </xf>
    <xf numFmtId="0" fontId="10" fillId="10" borderId="1" xfId="0" applyFont="1" applyFill="1" applyBorder="1" applyAlignment="1">
      <alignment horizontal="center" wrapText="1"/>
    </xf>
    <xf numFmtId="0" fontId="10" fillId="10" borderId="20" xfId="0" applyFont="1" applyFill="1" applyBorder="1" applyAlignment="1">
      <alignment horizontal="center" wrapText="1"/>
    </xf>
    <xf numFmtId="0" fontId="10" fillId="10" borderId="20" xfId="0" applyFont="1" applyFill="1" applyBorder="1" applyAlignment="1">
      <alignment wrapText="1"/>
    </xf>
    <xf numFmtId="0" fontId="14" fillId="5" borderId="1" xfId="0" applyFont="1" applyFill="1" applyBorder="1" applyAlignment="1">
      <alignment horizontal="left" vertical="center" wrapText="1"/>
    </xf>
    <xf numFmtId="0" fontId="14" fillId="5" borderId="4" xfId="0" applyFont="1" applyFill="1" applyBorder="1" applyAlignment="1">
      <alignment horizontal="left" vertical="center" wrapText="1"/>
    </xf>
    <xf numFmtId="0" fontId="14" fillId="5" borderId="7" xfId="0" applyFont="1" applyFill="1" applyBorder="1" applyAlignment="1">
      <alignment horizontal="left" vertical="center" wrapText="1"/>
    </xf>
    <xf numFmtId="0" fontId="10" fillId="10" borderId="38" xfId="0" applyFont="1" applyFill="1" applyBorder="1" applyAlignment="1">
      <alignment wrapText="1"/>
    </xf>
    <xf numFmtId="0" fontId="10" fillId="10" borderId="15" xfId="0" applyFont="1" applyFill="1" applyBorder="1" applyAlignment="1">
      <alignment horizontal="center" wrapText="1"/>
    </xf>
    <xf numFmtId="0" fontId="14" fillId="5" borderId="15" xfId="0" applyFont="1" applyFill="1" applyBorder="1" applyAlignment="1">
      <alignment horizontal="left" vertical="center" wrapText="1"/>
    </xf>
    <xf numFmtId="0" fontId="14" fillId="5" borderId="64" xfId="0" applyFont="1" applyFill="1" applyBorder="1" applyAlignment="1">
      <alignment horizontal="left" vertical="center" wrapText="1"/>
    </xf>
    <xf numFmtId="0" fontId="53" fillId="18" borderId="63" xfId="0" applyFont="1" applyFill="1" applyBorder="1" applyAlignment="1">
      <alignment horizontal="left" vertical="center" wrapText="1"/>
    </xf>
    <xf numFmtId="0" fontId="53" fillId="18" borderId="15" xfId="0" applyFont="1" applyFill="1" applyBorder="1" applyAlignment="1">
      <alignment horizontal="left" vertical="center" wrapText="1"/>
    </xf>
    <xf numFmtId="0" fontId="53" fillId="18" borderId="77" xfId="0" applyFont="1" applyFill="1" applyBorder="1" applyAlignment="1">
      <alignment horizontal="left" vertical="center" wrapText="1"/>
    </xf>
    <xf numFmtId="0" fontId="54" fillId="18" borderId="77" xfId="0" applyFont="1" applyFill="1" applyBorder="1" applyAlignment="1">
      <alignment vertical="center" wrapText="1"/>
    </xf>
    <xf numFmtId="0" fontId="54" fillId="18" borderId="15" xfId="0" applyFont="1" applyFill="1" applyBorder="1" applyAlignment="1">
      <alignment horizontal="left" vertical="center" wrapText="1"/>
    </xf>
    <xf numFmtId="0" fontId="54" fillId="18" borderId="64" xfId="0" applyFont="1" applyFill="1" applyBorder="1" applyAlignment="1">
      <alignment horizontal="left" vertical="center" wrapText="1"/>
    </xf>
    <xf numFmtId="0" fontId="10" fillId="10" borderId="2" xfId="0" applyFont="1" applyFill="1" applyBorder="1" applyAlignment="1">
      <alignment wrapText="1"/>
    </xf>
    <xf numFmtId="0" fontId="10" fillId="10" borderId="26" xfId="0" applyFont="1" applyFill="1" applyBorder="1" applyAlignment="1">
      <alignment horizontal="center" wrapText="1"/>
    </xf>
    <xf numFmtId="0" fontId="10" fillId="10" borderId="26" xfId="0" applyFont="1" applyFill="1" applyBorder="1" applyAlignment="1">
      <alignment wrapText="1"/>
    </xf>
    <xf numFmtId="0" fontId="14" fillId="5" borderId="26" xfId="0" applyFont="1" applyFill="1" applyBorder="1" applyAlignment="1">
      <alignment horizontal="left" vertical="center"/>
    </xf>
    <xf numFmtId="0" fontId="14" fillId="5" borderId="26" xfId="0" applyFont="1" applyFill="1" applyBorder="1" applyAlignment="1">
      <alignment horizontal="left" vertical="center" wrapText="1"/>
    </xf>
    <xf numFmtId="0" fontId="14" fillId="5" borderId="27" xfId="0" applyFont="1" applyFill="1" applyBorder="1" applyAlignment="1">
      <alignment horizontal="left" vertical="center"/>
    </xf>
    <xf numFmtId="0" fontId="10" fillId="10" borderId="3" xfId="0" applyFont="1" applyFill="1" applyBorder="1" applyAlignment="1">
      <alignment wrapText="1"/>
    </xf>
    <xf numFmtId="0" fontId="10" fillId="10" borderId="63" xfId="0" applyFont="1" applyFill="1" applyBorder="1" applyAlignment="1">
      <alignment wrapText="1"/>
    </xf>
    <xf numFmtId="0" fontId="10" fillId="10" borderId="15" xfId="0" applyFont="1" applyFill="1" applyBorder="1" applyAlignment="1">
      <alignment wrapText="1"/>
    </xf>
    <xf numFmtId="0" fontId="10" fillId="10" borderId="5" xfId="0" applyFont="1" applyFill="1" applyBorder="1" applyAlignment="1">
      <alignment wrapText="1"/>
    </xf>
    <xf numFmtId="0" fontId="10" fillId="10" borderId="7" xfId="0" applyFont="1" applyFill="1" applyBorder="1" applyAlignment="1">
      <alignment horizontal="center" wrapText="1"/>
    </xf>
    <xf numFmtId="0" fontId="10" fillId="10" borderId="7" xfId="0" applyFont="1" applyFill="1" applyBorder="1" applyAlignment="1">
      <alignment wrapText="1"/>
    </xf>
    <xf numFmtId="49" fontId="53" fillId="18" borderId="22" xfId="0" applyNumberFormat="1" applyFont="1" applyFill="1" applyBorder="1" applyAlignment="1">
      <alignment horizontal="left" vertical="center"/>
    </xf>
    <xf numFmtId="0" fontId="10" fillId="10" borderId="22" xfId="0" applyFont="1" applyFill="1" applyBorder="1" applyAlignment="1">
      <alignment horizontal="center" wrapText="1"/>
    </xf>
    <xf numFmtId="0" fontId="10" fillId="10" borderId="79" xfId="0" applyFont="1" applyFill="1" applyBorder="1" applyAlignment="1">
      <alignment horizontal="center" wrapText="1"/>
    </xf>
    <xf numFmtId="49" fontId="1" fillId="5" borderId="80" xfId="0" applyNumberFormat="1" applyFont="1" applyFill="1" applyBorder="1"/>
    <xf numFmtId="0" fontId="10" fillId="10" borderId="28" xfId="0" applyFont="1" applyFill="1" applyBorder="1" applyAlignment="1">
      <alignment horizontal="center" wrapText="1"/>
    </xf>
    <xf numFmtId="0" fontId="10" fillId="10" borderId="17" xfId="0" applyFont="1" applyFill="1" applyBorder="1" applyAlignment="1">
      <alignment horizontal="center" wrapText="1"/>
    </xf>
    <xf numFmtId="49" fontId="14" fillId="10" borderId="15" xfId="0" applyNumberFormat="1" applyFont="1" applyFill="1" applyBorder="1" applyAlignment="1">
      <alignment horizontal="center" vertical="center" wrapText="1"/>
    </xf>
    <xf numFmtId="49" fontId="14" fillId="10" borderId="17" xfId="0" applyNumberFormat="1" applyFont="1" applyFill="1" applyBorder="1" applyAlignment="1">
      <alignment horizontal="center" vertical="center"/>
    </xf>
    <xf numFmtId="49" fontId="14" fillId="10" borderId="1" xfId="0" applyNumberFormat="1" applyFont="1" applyFill="1" applyBorder="1" applyAlignment="1">
      <alignment horizontal="left"/>
    </xf>
    <xf numFmtId="49" fontId="16" fillId="5" borderId="1" xfId="0" applyNumberFormat="1" applyFont="1" applyFill="1" applyBorder="1"/>
    <xf numFmtId="0" fontId="0" fillId="0" borderId="21" xfId="0" applyBorder="1" applyAlignment="1">
      <alignment horizontal="left" vertical="center"/>
    </xf>
    <xf numFmtId="49" fontId="14" fillId="10" borderId="7" xfId="0" applyNumberFormat="1" applyFont="1" applyFill="1" applyBorder="1" applyAlignment="1">
      <alignment horizontal="left" vertical="center"/>
    </xf>
    <xf numFmtId="0" fontId="61" fillId="5" borderId="1" xfId="0" applyFont="1" applyFill="1" applyBorder="1" applyAlignment="1">
      <alignment wrapText="1"/>
    </xf>
    <xf numFmtId="49" fontId="16" fillId="5" borderId="1" xfId="0" applyNumberFormat="1" applyFont="1" applyFill="1" applyBorder="1" applyAlignment="1">
      <alignment horizontal="left" vertical="center"/>
    </xf>
    <xf numFmtId="49" fontId="14" fillId="5" borderId="66" xfId="0" applyNumberFormat="1" applyFont="1" applyFill="1" applyBorder="1" applyAlignment="1">
      <alignment horizontal="left" vertical="center"/>
    </xf>
    <xf numFmtId="3" fontId="14" fillId="5" borderId="1" xfId="0" applyNumberFormat="1" applyFont="1" applyFill="1" applyBorder="1" applyAlignment="1">
      <alignment horizontal="left" vertical="center"/>
    </xf>
    <xf numFmtId="49" fontId="58" fillId="5" borderId="3" xfId="0" applyNumberFormat="1" applyFont="1" applyFill="1" applyBorder="1"/>
    <xf numFmtId="49" fontId="58" fillId="5" borderId="1" xfId="0" applyNumberFormat="1" applyFont="1" applyFill="1" applyBorder="1"/>
    <xf numFmtId="0" fontId="86" fillId="25" borderId="1" xfId="0" applyFont="1" applyFill="1" applyBorder="1" applyAlignment="1">
      <alignment horizontal="center" vertical="top"/>
    </xf>
    <xf numFmtId="0" fontId="0" fillId="5" borderId="0" xfId="0" applyFill="1" applyBorder="1"/>
    <xf numFmtId="0" fontId="0" fillId="0" borderId="0" xfId="0" applyFill="1" applyBorder="1"/>
    <xf numFmtId="0" fontId="86" fillId="25" borderId="1" xfId="0" applyFont="1" applyFill="1" applyBorder="1" applyAlignment="1">
      <alignment horizontal="center" vertical="top"/>
    </xf>
    <xf numFmtId="0" fontId="86" fillId="26" borderId="1" xfId="0" applyFont="1" applyFill="1" applyBorder="1" applyAlignment="1">
      <alignment horizontal="center" vertical="top"/>
    </xf>
    <xf numFmtId="0" fontId="86" fillId="10" borderId="1" xfId="0" applyFont="1" applyFill="1" applyBorder="1" applyAlignment="1">
      <alignment horizontal="center" vertical="top"/>
    </xf>
    <xf numFmtId="0" fontId="0" fillId="5" borderId="1" xfId="0" applyFill="1" applyBorder="1"/>
    <xf numFmtId="0" fontId="0" fillId="0" borderId="0" xfId="0"/>
    <xf numFmtId="0" fontId="0" fillId="5" borderId="1" xfId="0" applyFill="1" applyBorder="1"/>
    <xf numFmtId="0" fontId="86" fillId="25" borderId="0" xfId="0" applyFont="1" applyFill="1" applyBorder="1" applyAlignment="1">
      <alignment horizontal="center" vertical="top"/>
    </xf>
    <xf numFmtId="0" fontId="86" fillId="26" borderId="1" xfId="0" applyFont="1" applyFill="1" applyBorder="1" applyAlignment="1">
      <alignment horizontal="center" vertical="top"/>
    </xf>
    <xf numFmtId="0" fontId="86" fillId="10" borderId="1" xfId="0" applyFont="1" applyFill="1" applyBorder="1" applyAlignment="1">
      <alignment horizontal="center" vertical="top"/>
    </xf>
    <xf numFmtId="0" fontId="86" fillId="26" borderId="15" xfId="0" applyFont="1" applyFill="1" applyBorder="1" applyAlignment="1">
      <alignment horizontal="center" vertical="top"/>
    </xf>
    <xf numFmtId="0" fontId="10" fillId="0" borderId="1" xfId="0" applyFont="1" applyBorder="1" applyAlignment="1">
      <alignment horizontal="left"/>
    </xf>
    <xf numFmtId="0" fontId="19" fillId="0" borderId="26" xfId="0" applyFont="1" applyBorder="1" applyAlignment="1">
      <alignment horizontal="left"/>
    </xf>
    <xf numFmtId="0" fontId="10" fillId="0" borderId="13" xfId="0" applyFont="1" applyBorder="1" applyAlignment="1">
      <alignment horizontal="left"/>
    </xf>
    <xf numFmtId="0" fontId="10" fillId="0" borderId="12" xfId="0" applyFont="1" applyBorder="1" applyAlignment="1">
      <alignment horizontal="left"/>
    </xf>
    <xf numFmtId="0" fontId="14" fillId="0" borderId="7" xfId="0" applyFont="1" applyBorder="1" applyAlignment="1">
      <alignment horizontal="left"/>
    </xf>
    <xf numFmtId="0" fontId="14" fillId="0" borderId="1" xfId="0" applyFont="1" applyBorder="1" applyAlignment="1">
      <alignment horizontal="left"/>
    </xf>
    <xf numFmtId="0" fontId="19" fillId="0" borderId="1" xfId="0" applyFont="1" applyBorder="1" applyAlignment="1">
      <alignment horizontal="left"/>
    </xf>
    <xf numFmtId="0" fontId="21" fillId="2" borderId="37" xfId="0" applyFont="1" applyFill="1" applyBorder="1" applyAlignment="1">
      <alignment horizontal="center"/>
    </xf>
    <xf numFmtId="0" fontId="21" fillId="2" borderId="57" xfId="0" applyFont="1" applyFill="1" applyBorder="1" applyAlignment="1">
      <alignment horizontal="center"/>
    </xf>
    <xf numFmtId="0" fontId="0" fillId="0" borderId="52" xfId="0" applyBorder="1" applyAlignment="1">
      <alignment horizontal="center" vertical="center"/>
    </xf>
    <xf numFmtId="0" fontId="0" fillId="0" borderId="28" xfId="0" applyBorder="1" applyAlignment="1">
      <alignment horizontal="center" vertical="center"/>
    </xf>
    <xf numFmtId="0" fontId="0" fillId="0" borderId="54" xfId="0" applyBorder="1" applyAlignment="1">
      <alignment horizontal="center" vertical="center"/>
    </xf>
    <xf numFmtId="0" fontId="32" fillId="0" borderId="52" xfId="0" applyFont="1" applyBorder="1" applyAlignment="1">
      <alignment horizontal="center" vertical="center"/>
    </xf>
    <xf numFmtId="0" fontId="32" fillId="0" borderId="28" xfId="0" applyFont="1" applyBorder="1" applyAlignment="1">
      <alignment horizontal="center" vertical="center"/>
    </xf>
    <xf numFmtId="0" fontId="32" fillId="0" borderId="54" xfId="0" applyFont="1" applyBorder="1" applyAlignment="1">
      <alignment horizontal="center" vertical="center"/>
    </xf>
    <xf numFmtId="0" fontId="33" fillId="9" borderId="34" xfId="0" applyFont="1" applyFill="1" applyBorder="1" applyAlignment="1">
      <alignment horizontal="center" vertical="center" wrapText="1"/>
    </xf>
    <xf numFmtId="0" fontId="33" fillId="9" borderId="45" xfId="0" applyFont="1" applyFill="1" applyBorder="1" applyAlignment="1">
      <alignment horizontal="center" vertical="center" wrapText="1"/>
    </xf>
    <xf numFmtId="0" fontId="33" fillId="9" borderId="36" xfId="0" applyFont="1" applyFill="1" applyBorder="1" applyAlignment="1">
      <alignment horizontal="center" vertical="center" wrapText="1"/>
    </xf>
    <xf numFmtId="0" fontId="0" fillId="9" borderId="48" xfId="0" applyFill="1" applyBorder="1" applyAlignment="1">
      <alignment horizontal="center" vertical="center" wrapText="1"/>
    </xf>
    <xf numFmtId="0" fontId="32" fillId="0" borderId="49" xfId="0" applyFont="1" applyBorder="1" applyAlignment="1">
      <alignment horizontal="center" vertical="center"/>
    </xf>
    <xf numFmtId="0" fontId="0" fillId="0" borderId="49" xfId="0" applyBorder="1" applyAlignment="1">
      <alignment horizontal="center" vertical="center"/>
    </xf>
    <xf numFmtId="0" fontId="32" fillId="9" borderId="44" xfId="0" applyFont="1" applyFill="1" applyBorder="1" applyAlignment="1">
      <alignment horizontal="center" vertical="center" wrapText="1"/>
    </xf>
    <xf numFmtId="0" fontId="0" fillId="9" borderId="43" xfId="0" applyFill="1" applyBorder="1" applyAlignment="1">
      <alignment horizontal="center" vertical="center" wrapText="1"/>
    </xf>
    <xf numFmtId="0" fontId="0" fillId="9" borderId="40" xfId="0" applyFill="1" applyBorder="1" applyAlignment="1">
      <alignment horizontal="center" vertical="center" wrapText="1"/>
    </xf>
    <xf numFmtId="0" fontId="0" fillId="9" borderId="35" xfId="0" applyFill="1" applyBorder="1" applyAlignment="1">
      <alignment horizontal="center" vertical="center" wrapText="1"/>
    </xf>
    <xf numFmtId="0" fontId="32" fillId="9" borderId="41" xfId="0" applyFont="1" applyFill="1" applyBorder="1" applyAlignment="1">
      <alignment horizontal="center" vertical="center" wrapText="1"/>
    </xf>
    <xf numFmtId="0" fontId="32" fillId="9" borderId="13" xfId="0" applyFont="1" applyFill="1" applyBorder="1" applyAlignment="1">
      <alignment horizontal="center" vertical="center" wrapText="1"/>
    </xf>
    <xf numFmtId="176" fontId="32" fillId="9" borderId="11" xfId="0" applyNumberFormat="1" applyFont="1" applyFill="1" applyBorder="1" applyAlignment="1">
      <alignment horizontal="center" vertical="center" wrapText="1"/>
    </xf>
    <xf numFmtId="176" fontId="32" fillId="9" borderId="13" xfId="0" applyNumberFormat="1" applyFont="1" applyFill="1" applyBorder="1" applyAlignment="1">
      <alignment horizontal="center" vertical="center" wrapText="1"/>
    </xf>
    <xf numFmtId="176" fontId="32" fillId="9" borderId="42" xfId="0" applyNumberFormat="1" applyFont="1" applyFill="1" applyBorder="1" applyAlignment="1">
      <alignment horizontal="center" vertical="center" wrapText="1"/>
    </xf>
    <xf numFmtId="0" fontId="34" fillId="9" borderId="34" xfId="0" applyFont="1" applyFill="1" applyBorder="1" applyAlignment="1">
      <alignment horizontal="center" vertical="center" wrapText="1"/>
    </xf>
    <xf numFmtId="0" fontId="34" fillId="9" borderId="45" xfId="0" applyFont="1" applyFill="1" applyBorder="1" applyAlignment="1">
      <alignment horizontal="center" vertical="center" wrapText="1"/>
    </xf>
    <xf numFmtId="0" fontId="34" fillId="9" borderId="35" xfId="0" applyFont="1" applyFill="1" applyBorder="1" applyAlignment="1">
      <alignment horizontal="center" vertical="center" wrapText="1"/>
    </xf>
    <xf numFmtId="0" fontId="34" fillId="9" borderId="46" xfId="0" applyFont="1" applyFill="1" applyBorder="1" applyAlignment="1">
      <alignment horizontal="center" vertical="center" wrapText="1"/>
    </xf>
    <xf numFmtId="0" fontId="32" fillId="9" borderId="37" xfId="0" applyFont="1" applyFill="1" applyBorder="1" applyAlignment="1">
      <alignment horizontal="center" vertical="center" wrapText="1"/>
    </xf>
    <xf numFmtId="0" fontId="32" fillId="9" borderId="47" xfId="0" applyFont="1" applyFill="1" applyBorder="1" applyAlignment="1">
      <alignment horizontal="center" vertical="center" wrapText="1"/>
    </xf>
    <xf numFmtId="0" fontId="32" fillId="9" borderId="28" xfId="0" applyFont="1" applyFill="1" applyBorder="1" applyAlignment="1">
      <alignment horizontal="center" vertical="center" wrapText="1"/>
    </xf>
    <xf numFmtId="0" fontId="32" fillId="9" borderId="17" xfId="0" applyFont="1" applyFill="1" applyBorder="1" applyAlignment="1">
      <alignment horizontal="center" vertical="center" wrapText="1"/>
    </xf>
    <xf numFmtId="0" fontId="32" fillId="9" borderId="32" xfId="0" applyFont="1" applyFill="1" applyBorder="1" applyAlignment="1">
      <alignment horizontal="center" vertical="center"/>
    </xf>
    <xf numFmtId="0" fontId="32" fillId="9" borderId="31" xfId="0" applyFont="1" applyFill="1" applyBorder="1" applyAlignment="1">
      <alignment horizontal="center" vertical="center"/>
    </xf>
    <xf numFmtId="0" fontId="33" fillId="9" borderId="31" xfId="0" applyFont="1" applyFill="1" applyBorder="1" applyAlignment="1">
      <alignment horizontal="center" vertical="center" wrapText="1"/>
    </xf>
    <xf numFmtId="0" fontId="0" fillId="9" borderId="31" xfId="0" applyFill="1" applyBorder="1" applyAlignment="1">
      <alignment vertical="center"/>
    </xf>
    <xf numFmtId="0" fontId="32" fillId="9" borderId="39" xfId="0" applyFont="1" applyFill="1" applyBorder="1" applyAlignment="1">
      <alignment horizontal="center" vertical="center" wrapText="1"/>
    </xf>
    <xf numFmtId="0" fontId="31" fillId="9" borderId="32" xfId="0" applyFont="1" applyFill="1" applyBorder="1" applyAlignment="1">
      <alignment horizontal="center" vertical="center"/>
    </xf>
    <xf numFmtId="0" fontId="31" fillId="9" borderId="31" xfId="0" applyFont="1" applyFill="1" applyBorder="1" applyAlignment="1">
      <alignment horizontal="center" vertical="center"/>
    </xf>
    <xf numFmtId="0" fontId="31" fillId="9" borderId="33" xfId="0" applyFont="1" applyFill="1" applyBorder="1" applyAlignment="1">
      <alignment horizontal="center" vertical="center"/>
    </xf>
    <xf numFmtId="176" fontId="31" fillId="9" borderId="32" xfId="0" applyNumberFormat="1" applyFont="1" applyFill="1" applyBorder="1" applyAlignment="1">
      <alignment horizontal="center" vertical="center"/>
    </xf>
    <xf numFmtId="176" fontId="31" fillId="9" borderId="31" xfId="0" applyNumberFormat="1" applyFont="1" applyFill="1" applyBorder="1" applyAlignment="1">
      <alignment horizontal="center" vertical="center"/>
    </xf>
    <xf numFmtId="176" fontId="31" fillId="9" borderId="33" xfId="0" applyNumberFormat="1" applyFont="1" applyFill="1" applyBorder="1" applyAlignment="1">
      <alignment horizontal="center" vertical="center"/>
    </xf>
    <xf numFmtId="0" fontId="32" fillId="9" borderId="43" xfId="0" applyFont="1" applyFill="1" applyBorder="1" applyAlignment="1">
      <alignment horizontal="center" vertical="center" wrapText="1"/>
    </xf>
    <xf numFmtId="0" fontId="32" fillId="9" borderId="0" xfId="0" applyFont="1" applyFill="1" applyAlignment="1">
      <alignment horizontal="center" vertical="center" wrapText="1"/>
    </xf>
    <xf numFmtId="0" fontId="32" fillId="9" borderId="40" xfId="0" applyFont="1" applyFill="1" applyBorder="1" applyAlignment="1">
      <alignment horizontal="center" vertical="center" wrapText="1"/>
    </xf>
    <xf numFmtId="0" fontId="32" fillId="9" borderId="38" xfId="0" applyFont="1" applyFill="1" applyBorder="1" applyAlignment="1">
      <alignment horizontal="center" vertical="center" wrapText="1"/>
    </xf>
    <xf numFmtId="0" fontId="32" fillId="9" borderId="42" xfId="0" applyFont="1" applyFill="1" applyBorder="1" applyAlignment="1">
      <alignment horizontal="center" vertical="center" wrapText="1"/>
    </xf>
    <xf numFmtId="0" fontId="17" fillId="0" borderId="16" xfId="0" applyFont="1" applyBorder="1" applyAlignment="1">
      <alignment horizontal="left"/>
    </xf>
    <xf numFmtId="0" fontId="17" fillId="0" borderId="0" xfId="0" applyFont="1" applyAlignment="1">
      <alignment horizontal="left"/>
    </xf>
    <xf numFmtId="0" fontId="10" fillId="0" borderId="20" xfId="0" applyFont="1" applyBorder="1" applyAlignment="1">
      <alignment horizontal="left"/>
    </xf>
    <xf numFmtId="0" fontId="10" fillId="0" borderId="21" xfId="0" applyFont="1" applyBorder="1" applyAlignment="1">
      <alignment horizontal="left"/>
    </xf>
    <xf numFmtId="0" fontId="10" fillId="0" borderId="22" xfId="0" applyFont="1" applyBorder="1" applyAlignment="1">
      <alignment horizontal="left"/>
    </xf>
    <xf numFmtId="0" fontId="19" fillId="0" borderId="20" xfId="0" applyFont="1" applyBorder="1" applyAlignment="1">
      <alignment horizontal="left"/>
    </xf>
    <xf numFmtId="0" fontId="19" fillId="0" borderId="21" xfId="0" applyFont="1" applyBorder="1" applyAlignment="1">
      <alignment horizontal="left"/>
    </xf>
    <xf numFmtId="0" fontId="19" fillId="0" borderId="22" xfId="0" applyFont="1" applyBorder="1" applyAlignment="1">
      <alignment horizontal="left"/>
    </xf>
    <xf numFmtId="0" fontId="20" fillId="0" borderId="20" xfId="0" applyFont="1" applyBorder="1" applyAlignment="1">
      <alignment horizontal="left"/>
    </xf>
    <xf numFmtId="0" fontId="20" fillId="0" borderId="21" xfId="0" applyFont="1" applyBorder="1" applyAlignment="1">
      <alignment horizontal="left"/>
    </xf>
    <xf numFmtId="0" fontId="20" fillId="0" borderId="22" xfId="0" applyFont="1" applyBorder="1" applyAlignment="1">
      <alignment horizontal="left"/>
    </xf>
    <xf numFmtId="0" fontId="10" fillId="0" borderId="20" xfId="0" applyFont="1" applyBorder="1" applyAlignment="1">
      <alignment horizontal="center"/>
    </xf>
    <xf numFmtId="0" fontId="10" fillId="0" borderId="21" xfId="0" applyFont="1" applyBorder="1" applyAlignment="1">
      <alignment horizontal="center"/>
    </xf>
    <xf numFmtId="0" fontId="10" fillId="0" borderId="22" xfId="0" applyFont="1" applyBorder="1" applyAlignment="1">
      <alignment horizontal="center"/>
    </xf>
    <xf numFmtId="0" fontId="12" fillId="0" borderId="0" xfId="1" applyFont="1" applyAlignment="1">
      <alignment horizontal="left"/>
    </xf>
    <xf numFmtId="0" fontId="22" fillId="2" borderId="0" xfId="0" applyFont="1" applyFill="1" applyAlignment="1">
      <alignment horizontal="left"/>
    </xf>
    <xf numFmtId="0" fontId="22" fillId="2" borderId="16" xfId="0" applyFont="1" applyFill="1" applyBorder="1" applyAlignment="1">
      <alignment horizontal="left"/>
    </xf>
    <xf numFmtId="0" fontId="14" fillId="0" borderId="20" xfId="0" applyFont="1" applyBorder="1" applyAlignment="1">
      <alignment horizontal="left"/>
    </xf>
    <xf numFmtId="0" fontId="14" fillId="0" borderId="21" xfId="0" applyFont="1" applyBorder="1" applyAlignment="1">
      <alignment horizontal="left"/>
    </xf>
    <xf numFmtId="0" fontId="14" fillId="0" borderId="22" xfId="0" applyFont="1" applyBorder="1" applyAlignment="1">
      <alignment horizontal="left"/>
    </xf>
    <xf numFmtId="0" fontId="22" fillId="2" borderId="14" xfId="0" applyFont="1" applyFill="1" applyBorder="1" applyAlignment="1">
      <alignment horizontal="center"/>
    </xf>
    <xf numFmtId="0" fontId="22" fillId="2" borderId="0" xfId="0" applyFont="1" applyFill="1" applyAlignment="1">
      <alignment horizontal="center"/>
    </xf>
    <xf numFmtId="0" fontId="22" fillId="2" borderId="15" xfId="0" applyFont="1" applyFill="1" applyBorder="1" applyAlignment="1">
      <alignment horizontal="center"/>
    </xf>
    <xf numFmtId="0" fontId="10" fillId="0" borderId="0" xfId="0" applyFont="1" applyAlignment="1">
      <alignment horizontal="left" wrapText="1"/>
    </xf>
    <xf numFmtId="0" fontId="20" fillId="0" borderId="1" xfId="0" applyFont="1" applyBorder="1" applyAlignment="1">
      <alignment horizontal="left"/>
    </xf>
    <xf numFmtId="0" fontId="19" fillId="0" borderId="0" xfId="0" applyFont="1" applyAlignment="1">
      <alignment horizontal="left"/>
    </xf>
    <xf numFmtId="0" fontId="10" fillId="0" borderId="0" xfId="0" applyFont="1" applyAlignment="1">
      <alignment horizontal="left" vertical="top" wrapText="1"/>
    </xf>
    <xf numFmtId="0" fontId="7" fillId="0" borderId="1" xfId="0" applyFont="1" applyBorder="1" applyAlignment="1">
      <alignment horizontal="left" vertical="center" wrapText="1"/>
    </xf>
    <xf numFmtId="0" fontId="11" fillId="4" borderId="1" xfId="0" applyFont="1" applyFill="1" applyBorder="1" applyAlignment="1">
      <alignment horizontal="center"/>
    </xf>
    <xf numFmtId="14" fontId="7" fillId="0" borderId="1" xfId="0" applyNumberFormat="1" applyFont="1" applyBorder="1" applyAlignment="1">
      <alignment horizontal="left" vertical="center" wrapText="1"/>
    </xf>
    <xf numFmtId="0" fontId="10" fillId="5" borderId="0" xfId="0" applyFont="1" applyFill="1" applyAlignment="1">
      <alignment horizontal="left"/>
    </xf>
    <xf numFmtId="0" fontId="17" fillId="5" borderId="0" xfId="0" applyFont="1" applyFill="1" applyAlignment="1">
      <alignment horizontal="left"/>
    </xf>
    <xf numFmtId="0" fontId="10" fillId="5" borderId="0" xfId="0" applyFont="1" applyFill="1" applyAlignment="1">
      <alignment horizontal="left" wrapText="1"/>
    </xf>
    <xf numFmtId="0" fontId="46" fillId="12" borderId="1" xfId="0" applyFont="1" applyFill="1" applyBorder="1" applyAlignment="1">
      <alignment horizontal="left" vertical="center"/>
    </xf>
    <xf numFmtId="0" fontId="46" fillId="16" borderId="1" xfId="0" applyFont="1" applyFill="1" applyBorder="1" applyAlignment="1">
      <alignment horizontal="left" vertical="center"/>
    </xf>
    <xf numFmtId="0" fontId="46" fillId="17" borderId="1" xfId="0" applyFont="1" applyFill="1" applyBorder="1" applyAlignment="1">
      <alignment horizontal="left" vertical="center"/>
    </xf>
    <xf numFmtId="0" fontId="46" fillId="15" borderId="1" xfId="0" applyFont="1" applyFill="1" applyBorder="1" applyAlignment="1">
      <alignment horizontal="left" vertical="center"/>
    </xf>
    <xf numFmtId="0" fontId="80" fillId="4" borderId="15" xfId="0" applyFont="1" applyFill="1" applyBorder="1" applyAlignment="1">
      <alignment horizontal="center" vertical="center" wrapText="1"/>
    </xf>
    <xf numFmtId="0" fontId="80" fillId="4" borderId="28" xfId="0" applyFont="1" applyFill="1" applyBorder="1" applyAlignment="1">
      <alignment horizontal="center" vertical="center" wrapText="1"/>
    </xf>
    <xf numFmtId="0" fontId="80" fillId="4" borderId="17" xfId="0" applyFont="1" applyFill="1" applyBorder="1" applyAlignment="1">
      <alignment horizontal="center" vertical="center" wrapText="1"/>
    </xf>
    <xf numFmtId="0" fontId="80" fillId="4" borderId="1" xfId="0" applyFont="1" applyFill="1" applyBorder="1" applyAlignment="1">
      <alignment horizontal="center" vertical="center" wrapText="1"/>
    </xf>
    <xf numFmtId="0" fontId="14" fillId="5" borderId="62" xfId="0" applyFont="1" applyFill="1" applyBorder="1" applyAlignment="1">
      <alignment horizontal="center"/>
    </xf>
    <xf numFmtId="0" fontId="0" fillId="0" borderId="13" xfId="0" applyBorder="1"/>
    <xf numFmtId="0" fontId="0" fillId="0" borderId="42" xfId="0" applyBorder="1"/>
    <xf numFmtId="0" fontId="54" fillId="18" borderId="16" xfId="0" applyFont="1" applyFill="1" applyBorder="1" applyAlignment="1">
      <alignment horizontal="center" vertical="center" wrapText="1"/>
    </xf>
    <xf numFmtId="0" fontId="10" fillId="10" borderId="7" xfId="0" applyFont="1" applyFill="1" applyBorder="1" applyAlignment="1">
      <alignment horizontal="center" wrapText="1"/>
    </xf>
    <xf numFmtId="49" fontId="54" fillId="18" borderId="80" xfId="0" applyNumberFormat="1" applyFont="1" applyFill="1" applyBorder="1" applyAlignment="1">
      <alignment horizontal="center" vertical="center"/>
    </xf>
    <xf numFmtId="49" fontId="54" fillId="18" borderId="16" xfId="0" applyNumberFormat="1" applyFont="1" applyFill="1" applyBorder="1" applyAlignment="1">
      <alignment horizontal="center" vertical="center"/>
    </xf>
    <xf numFmtId="0" fontId="10" fillId="10" borderId="15" xfId="0" applyFont="1" applyFill="1" applyBorder="1" applyAlignment="1">
      <alignment horizontal="center" wrapText="1"/>
    </xf>
    <xf numFmtId="0" fontId="10" fillId="10" borderId="28" xfId="0" applyFont="1" applyFill="1" applyBorder="1" applyAlignment="1">
      <alignment horizontal="center" wrapText="1"/>
    </xf>
    <xf numFmtId="0" fontId="10" fillId="10" borderId="17" xfId="0" applyFont="1" applyFill="1" applyBorder="1" applyAlignment="1">
      <alignment horizontal="center" wrapText="1"/>
    </xf>
    <xf numFmtId="49" fontId="14" fillId="10" borderId="15" xfId="0" applyNumberFormat="1" applyFont="1" applyFill="1" applyBorder="1" applyAlignment="1">
      <alignment horizontal="center" vertical="center" wrapText="1"/>
    </xf>
    <xf numFmtId="49" fontId="14" fillId="10" borderId="17" xfId="0" applyNumberFormat="1" applyFont="1" applyFill="1" applyBorder="1" applyAlignment="1">
      <alignment horizontal="center" vertical="center"/>
    </xf>
    <xf numFmtId="49" fontId="54" fillId="18" borderId="1" xfId="0" applyNumberFormat="1" applyFont="1" applyFill="1" applyBorder="1" applyAlignment="1">
      <alignment horizontal="center" vertical="center"/>
    </xf>
    <xf numFmtId="0" fontId="10" fillId="10" borderId="3" xfId="0" applyFont="1" applyFill="1" applyBorder="1" applyAlignment="1">
      <alignment horizontal="center" wrapText="1"/>
    </xf>
    <xf numFmtId="0" fontId="10" fillId="10" borderId="5" xfId="0" applyFont="1" applyFill="1" applyBorder="1" applyAlignment="1">
      <alignment horizontal="center" wrapText="1"/>
    </xf>
    <xf numFmtId="0" fontId="10" fillId="10" borderId="1" xfId="0" applyFont="1" applyFill="1" applyBorder="1" applyAlignment="1">
      <alignment horizontal="center" wrapText="1"/>
    </xf>
    <xf numFmtId="0" fontId="10" fillId="0" borderId="2" xfId="0" applyFont="1" applyBorder="1" applyAlignment="1">
      <alignment horizontal="center"/>
    </xf>
    <xf numFmtId="0" fontId="10" fillId="0" borderId="78" xfId="0" applyFont="1" applyBorder="1" applyAlignment="1">
      <alignment horizontal="center"/>
    </xf>
    <xf numFmtId="0" fontId="10" fillId="0" borderId="26" xfId="0" applyFont="1" applyBorder="1" applyAlignment="1">
      <alignment horizontal="center"/>
    </xf>
    <xf numFmtId="49" fontId="54" fillId="18" borderId="26" xfId="0" applyNumberFormat="1" applyFont="1" applyFill="1" applyBorder="1" applyAlignment="1">
      <alignment horizontal="center" vertical="center"/>
    </xf>
    <xf numFmtId="49" fontId="54" fillId="18" borderId="27" xfId="0" applyNumberFormat="1" applyFont="1" applyFill="1" applyBorder="1" applyAlignment="1">
      <alignment horizontal="center" vertical="center"/>
    </xf>
  </cellXfs>
  <cellStyles count="10">
    <cellStyle name="Hyperlink" xfId="1" builtinId="8"/>
    <cellStyle name="Normal" xfId="0" builtinId="0"/>
    <cellStyle name="Normal 2" xfId="3" xr:uid="{DC30167B-5DB7-4CD9-8A81-D799540DBB66}"/>
    <cellStyle name="Normal 2 2" xfId="2" xr:uid="{00000000-0005-0000-0000-000002000000}"/>
    <cellStyle name="Normal 3" xfId="4" xr:uid="{2310A90D-689A-4C50-9625-ECA2D5F20D33}"/>
    <cellStyle name="Normal 3 2" xfId="5" xr:uid="{D14D4282-EF2E-4900-A44C-C6F706F504BD}"/>
    <cellStyle name="常规 10" xfId="6" xr:uid="{530BDBB3-3545-433F-9EA7-6BE804C9A675}"/>
    <cellStyle name="常规 10 2 2 2 2 2" xfId="8" xr:uid="{60E1505D-AB71-421F-8F3F-E95535676411}"/>
    <cellStyle name="常规 10 7" xfId="7" xr:uid="{AD112DA1-44D5-48D8-BB23-CC5808C5D74B}"/>
    <cellStyle name="常规 35" xfId="9" xr:uid="{A5AD3F13-485E-4F32-927F-684538C97DD7}"/>
  </cellStyles>
  <dxfs count="332">
    <dxf>
      <fill>
        <patternFill>
          <bgColor theme="0" tint="-0.24994659260841701"/>
        </patternFill>
      </fill>
    </dxf>
    <dxf>
      <fill>
        <patternFill>
          <bgColor rgb="FF00B050"/>
        </patternFill>
      </fill>
    </dxf>
    <dxf>
      <fill>
        <patternFill>
          <bgColor rgb="FFFF0000"/>
        </patternFill>
      </fill>
    </dxf>
    <dxf>
      <fill>
        <patternFill>
          <bgColor rgb="FF92D05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theme="0" tint="-0.24994659260841701"/>
        </patternFill>
      </fill>
    </dxf>
    <dxf>
      <fill>
        <patternFill>
          <bgColor rgb="FFFF0000"/>
        </patternFill>
      </fill>
    </dxf>
    <dxf>
      <fill>
        <patternFill>
          <bgColor rgb="FFFF0000"/>
        </patternFill>
      </fill>
    </dxf>
    <dxf>
      <fill>
        <patternFill>
          <bgColor theme="0" tint="-0.34998626667073579"/>
        </patternFill>
      </fill>
    </dxf>
    <dxf>
      <font>
        <color rgb="FF9C0006"/>
      </font>
      <fill>
        <patternFill>
          <bgColor rgb="FFFFC7CE"/>
        </patternFill>
      </fill>
    </dxf>
    <dxf>
      <fill>
        <patternFill>
          <bgColor theme="0" tint="-0.34998626667073579"/>
        </patternFill>
      </fill>
    </dxf>
    <dxf>
      <font>
        <color rgb="FF9C0006"/>
      </font>
      <fill>
        <patternFill>
          <bgColor rgb="FFFFC7CE"/>
        </patternFill>
      </fill>
    </dxf>
    <dxf>
      <fill>
        <patternFill>
          <bgColor theme="0" tint="-0.34998626667073579"/>
        </patternFill>
      </fill>
    </dxf>
    <dxf>
      <font>
        <color rgb="FF9C0006"/>
      </font>
      <fill>
        <patternFill>
          <bgColor rgb="FFFFC7CE"/>
        </patternFill>
      </fill>
    </dxf>
    <dxf>
      <fill>
        <patternFill>
          <bgColor theme="0" tint="-0.34998626667073579"/>
        </patternFill>
      </fill>
    </dxf>
    <dxf>
      <font>
        <color rgb="FF9C0006"/>
      </font>
      <fill>
        <patternFill>
          <bgColor rgb="FFFFC7CE"/>
        </patternFill>
      </fill>
    </dxf>
    <dxf>
      <fill>
        <patternFill>
          <bgColor theme="0" tint="-0.34998626667073579"/>
        </patternFill>
      </fill>
    </dxf>
    <dxf>
      <font>
        <color rgb="FF9C0006"/>
      </font>
      <fill>
        <patternFill>
          <bgColor rgb="FFFFC7CE"/>
        </patternFill>
      </fill>
    </dxf>
    <dxf>
      <fill>
        <patternFill>
          <bgColor theme="0" tint="-0.34998626667073579"/>
        </patternFill>
      </fill>
    </dxf>
    <dxf>
      <font>
        <color rgb="FF9C0006"/>
      </font>
      <fill>
        <patternFill>
          <bgColor rgb="FFFFC7CE"/>
        </patternFill>
      </fill>
    </dxf>
    <dxf>
      <fill>
        <patternFill>
          <bgColor theme="0" tint="-0.34998626667073579"/>
        </patternFill>
      </fill>
    </dxf>
    <dxf>
      <font>
        <color rgb="FF9C0006"/>
      </font>
      <fill>
        <patternFill>
          <bgColor rgb="FFFFC7CE"/>
        </patternFill>
      </fill>
    </dxf>
    <dxf>
      <fill>
        <patternFill>
          <bgColor theme="0" tint="-0.34998626667073579"/>
        </patternFill>
      </fill>
    </dxf>
    <dxf>
      <font>
        <color rgb="FF9C0006"/>
      </font>
      <fill>
        <patternFill>
          <bgColor rgb="FFFFC7CE"/>
        </patternFill>
      </fill>
    </dxf>
    <dxf>
      <fill>
        <patternFill>
          <bgColor theme="0" tint="-0.34998626667073579"/>
        </patternFill>
      </fill>
    </dxf>
    <dxf>
      <font>
        <color rgb="FF9C0006"/>
      </font>
      <fill>
        <patternFill>
          <bgColor rgb="FFFFC7CE"/>
        </patternFill>
      </fill>
    </dxf>
    <dxf>
      <fill>
        <patternFill>
          <bgColor theme="0" tint="-0.34998626667073579"/>
        </patternFill>
      </fill>
    </dxf>
    <dxf>
      <font>
        <color rgb="FF9C0006"/>
      </font>
      <fill>
        <patternFill>
          <bgColor rgb="FFFFC7CE"/>
        </patternFill>
      </fill>
    </dxf>
    <dxf>
      <fill>
        <patternFill>
          <bgColor theme="0" tint="-0.34998626667073579"/>
        </patternFill>
      </fill>
    </dxf>
    <dxf>
      <font>
        <color rgb="FF9C0006"/>
      </font>
      <fill>
        <patternFill>
          <bgColor rgb="FFFFC7CE"/>
        </patternFill>
      </fill>
    </dxf>
    <dxf>
      <fill>
        <patternFill>
          <bgColor theme="0" tint="-0.34998626667073579"/>
        </patternFill>
      </fill>
    </dxf>
    <dxf>
      <font>
        <color rgb="FF9C0006"/>
      </font>
      <fill>
        <patternFill>
          <bgColor rgb="FFFFC7CE"/>
        </patternFill>
      </fill>
    </dxf>
    <dxf>
      <fill>
        <patternFill>
          <bgColor theme="0" tint="-0.34998626667073579"/>
        </patternFill>
      </fill>
    </dxf>
    <dxf>
      <font>
        <color rgb="FF9C0006"/>
      </font>
      <fill>
        <patternFill>
          <bgColor rgb="FFFFC7CE"/>
        </patternFill>
      </fill>
    </dxf>
    <dxf>
      <fill>
        <patternFill>
          <bgColor theme="0" tint="-0.34998626667073579"/>
        </patternFill>
      </fill>
    </dxf>
    <dxf>
      <font>
        <color rgb="FF9C0006"/>
      </font>
      <fill>
        <patternFill>
          <bgColor rgb="FFFFC7CE"/>
        </patternFill>
      </fill>
    </dxf>
    <dxf>
      <fill>
        <patternFill>
          <bgColor theme="0" tint="-0.34998626667073579"/>
        </patternFill>
      </fill>
    </dxf>
    <dxf>
      <font>
        <color rgb="FF9C0006"/>
      </font>
      <fill>
        <patternFill>
          <bgColor rgb="FFFFC7CE"/>
        </patternFill>
      </fill>
    </dxf>
    <dxf>
      <fill>
        <patternFill>
          <bgColor theme="0" tint="-0.34998626667073579"/>
        </patternFill>
      </fill>
    </dxf>
    <dxf>
      <font>
        <color rgb="FF9C0006"/>
      </font>
      <fill>
        <patternFill>
          <bgColor rgb="FFFFC7CE"/>
        </patternFill>
      </fill>
    </dxf>
    <dxf>
      <fill>
        <patternFill>
          <bgColor theme="0" tint="-0.34998626667073579"/>
        </patternFill>
      </fill>
    </dxf>
    <dxf>
      <font>
        <color rgb="FF9C0006"/>
      </font>
      <fill>
        <patternFill>
          <bgColor rgb="FFFFC7CE"/>
        </patternFill>
      </fill>
    </dxf>
    <dxf>
      <fill>
        <patternFill>
          <bgColor theme="0" tint="-0.34998626667073579"/>
        </patternFill>
      </fill>
    </dxf>
    <dxf>
      <font>
        <color rgb="FF9C0006"/>
      </font>
      <fill>
        <patternFill>
          <bgColor rgb="FFFFC7CE"/>
        </patternFill>
      </fill>
    </dxf>
    <dxf>
      <fill>
        <patternFill>
          <bgColor theme="0" tint="-0.34998626667073579"/>
        </patternFill>
      </fill>
    </dxf>
    <dxf>
      <font>
        <color rgb="FF9C0006"/>
      </font>
      <fill>
        <patternFill>
          <bgColor rgb="FFFFC7CE"/>
        </patternFill>
      </fill>
    </dxf>
    <dxf>
      <fill>
        <patternFill>
          <bgColor theme="0" tint="-0.34998626667073579"/>
        </patternFill>
      </fill>
    </dxf>
    <dxf>
      <font>
        <color rgb="FF9C0006"/>
      </font>
      <fill>
        <patternFill>
          <bgColor rgb="FFFFC7CE"/>
        </patternFill>
      </fill>
    </dxf>
    <dxf>
      <fill>
        <patternFill>
          <bgColor theme="0" tint="-0.34998626667073579"/>
        </patternFill>
      </fill>
    </dxf>
    <dxf>
      <font>
        <color rgb="FF9C0006"/>
      </font>
      <fill>
        <patternFill>
          <bgColor rgb="FFFFC7CE"/>
        </patternFill>
      </fill>
    </dxf>
    <dxf>
      <fill>
        <patternFill>
          <bgColor theme="0" tint="-0.34998626667073579"/>
        </patternFill>
      </fill>
    </dxf>
    <dxf>
      <font>
        <color rgb="FF9C0006"/>
      </font>
      <fill>
        <patternFill>
          <bgColor rgb="FFFFC7CE"/>
        </patternFill>
      </fill>
    </dxf>
    <dxf>
      <fill>
        <patternFill>
          <bgColor theme="0" tint="-0.34998626667073579"/>
        </patternFill>
      </fill>
    </dxf>
    <dxf>
      <font>
        <color rgb="FF9C0006"/>
      </font>
      <fill>
        <patternFill>
          <bgColor rgb="FFFFC7CE"/>
        </patternFill>
      </fill>
    </dxf>
    <dxf>
      <fill>
        <patternFill>
          <bgColor theme="0" tint="-0.34998626667073579"/>
        </patternFill>
      </fill>
    </dxf>
    <dxf>
      <font>
        <color rgb="FF9C0006"/>
      </font>
      <fill>
        <patternFill>
          <bgColor rgb="FFFFC7CE"/>
        </patternFill>
      </fill>
    </dxf>
    <dxf>
      <fill>
        <patternFill>
          <bgColor theme="0" tint="-0.34998626667073579"/>
        </patternFill>
      </fill>
    </dxf>
    <dxf>
      <font>
        <color rgb="FF9C0006"/>
      </font>
      <fill>
        <patternFill>
          <bgColor rgb="FFFFC7CE"/>
        </patternFill>
      </fill>
    </dxf>
    <dxf>
      <fill>
        <patternFill>
          <bgColor theme="0" tint="-0.34998626667073579"/>
        </patternFill>
      </fill>
    </dxf>
    <dxf>
      <font>
        <color rgb="FF9C0006"/>
      </font>
      <fill>
        <patternFill>
          <bgColor rgb="FFFFC7CE"/>
        </patternFill>
      </fill>
    </dxf>
    <dxf>
      <fill>
        <patternFill>
          <bgColor theme="0" tint="-0.34998626667073579"/>
        </patternFill>
      </fill>
    </dxf>
    <dxf>
      <font>
        <color rgb="FF9C0006"/>
      </font>
      <fill>
        <patternFill>
          <bgColor rgb="FFFFC7CE"/>
        </patternFill>
      </fill>
    </dxf>
    <dxf>
      <fill>
        <patternFill>
          <bgColor theme="0" tint="-0.34998626667073579"/>
        </patternFill>
      </fill>
    </dxf>
    <dxf>
      <font>
        <color rgb="FF9C0006"/>
      </font>
      <fill>
        <patternFill>
          <bgColor rgb="FFFFC7CE"/>
        </patternFill>
      </fill>
    </dxf>
    <dxf>
      <fill>
        <patternFill>
          <bgColor theme="0" tint="-0.34998626667073579"/>
        </patternFill>
      </fill>
    </dxf>
    <dxf>
      <font>
        <color rgb="FF9C0006"/>
      </font>
      <fill>
        <patternFill>
          <bgColor rgb="FFFFC7CE"/>
        </patternFill>
      </fill>
    </dxf>
    <dxf>
      <fill>
        <patternFill>
          <bgColor theme="0" tint="-0.34998626667073579"/>
        </patternFill>
      </fill>
    </dxf>
    <dxf>
      <font>
        <color rgb="FF9C0006"/>
      </font>
      <fill>
        <patternFill>
          <bgColor rgb="FFFFC7CE"/>
        </patternFill>
      </fill>
    </dxf>
    <dxf>
      <fill>
        <patternFill>
          <bgColor theme="0" tint="-0.34998626667073579"/>
        </patternFill>
      </fill>
    </dxf>
    <dxf>
      <font>
        <color rgb="FF9C0006"/>
      </font>
      <fill>
        <patternFill>
          <bgColor rgb="FFFFC7CE"/>
        </patternFill>
      </fill>
    </dxf>
    <dxf>
      <fill>
        <patternFill>
          <bgColor theme="0" tint="-0.34998626667073579"/>
        </patternFill>
      </fill>
    </dxf>
    <dxf>
      <font>
        <color rgb="FF9C0006"/>
      </font>
      <fill>
        <patternFill>
          <bgColor rgb="FFFFC7CE"/>
        </patternFill>
      </fill>
    </dxf>
    <dxf>
      <fill>
        <patternFill>
          <bgColor theme="0" tint="-0.34998626667073579"/>
        </patternFill>
      </fill>
    </dxf>
    <dxf>
      <font>
        <color rgb="FF9C0006"/>
      </font>
      <fill>
        <patternFill>
          <bgColor rgb="FFFFC7CE"/>
        </patternFill>
      </fill>
    </dxf>
    <dxf>
      <fill>
        <patternFill>
          <bgColor theme="0" tint="-0.34998626667073579"/>
        </patternFill>
      </fill>
    </dxf>
    <dxf>
      <font>
        <color rgb="FF9C0006"/>
      </font>
      <fill>
        <patternFill>
          <bgColor rgb="FFFFC7CE"/>
        </patternFill>
      </fill>
    </dxf>
    <dxf>
      <fill>
        <patternFill>
          <bgColor theme="0" tint="-0.34998626667073579"/>
        </patternFill>
      </fill>
    </dxf>
    <dxf>
      <font>
        <color rgb="FF9C0006"/>
      </font>
      <fill>
        <patternFill>
          <bgColor rgb="FFFFC7CE"/>
        </patternFill>
      </fill>
    </dxf>
    <dxf>
      <fill>
        <patternFill>
          <bgColor theme="0" tint="-0.34998626667073579"/>
        </patternFill>
      </fill>
    </dxf>
    <dxf>
      <font>
        <color rgb="FF9C0006"/>
      </font>
      <fill>
        <patternFill>
          <bgColor rgb="FFFFC7CE"/>
        </patternFill>
      </fill>
    </dxf>
    <dxf>
      <fill>
        <patternFill>
          <bgColor theme="0" tint="-0.34998626667073579"/>
        </patternFill>
      </fill>
    </dxf>
    <dxf>
      <font>
        <color rgb="FF9C0006"/>
      </font>
      <fill>
        <patternFill>
          <bgColor rgb="FFFFC7CE"/>
        </patternFill>
      </fill>
    </dxf>
    <dxf>
      <fill>
        <patternFill>
          <bgColor theme="0" tint="-0.34998626667073579"/>
        </patternFill>
      </fill>
    </dxf>
    <dxf>
      <font>
        <color rgb="FF9C0006"/>
      </font>
      <fill>
        <patternFill>
          <bgColor rgb="FFFFC7CE"/>
        </patternFill>
      </fill>
    </dxf>
    <dxf>
      <fill>
        <patternFill>
          <bgColor theme="0" tint="-0.34998626667073579"/>
        </patternFill>
      </fill>
    </dxf>
    <dxf>
      <font>
        <color rgb="FF9C0006"/>
      </font>
      <fill>
        <patternFill>
          <bgColor rgb="FFFFC7CE"/>
        </patternFill>
      </fill>
    </dxf>
    <dxf>
      <fill>
        <patternFill>
          <bgColor theme="0" tint="-0.34998626667073579"/>
        </patternFill>
      </fill>
    </dxf>
    <dxf>
      <font>
        <color rgb="FF9C0006"/>
      </font>
      <fill>
        <patternFill>
          <bgColor rgb="FFFFC7CE"/>
        </patternFill>
      </fill>
    </dxf>
    <dxf>
      <fill>
        <patternFill>
          <bgColor theme="0" tint="-0.34998626667073579"/>
        </patternFill>
      </fill>
    </dxf>
    <dxf>
      <font>
        <color rgb="FF9C0006"/>
      </font>
      <fill>
        <patternFill>
          <bgColor rgb="FFFFC7CE"/>
        </patternFill>
      </fill>
    </dxf>
    <dxf>
      <fill>
        <patternFill>
          <bgColor theme="0" tint="-0.34998626667073579"/>
        </patternFill>
      </fill>
    </dxf>
    <dxf>
      <font>
        <color rgb="FF9C0006"/>
      </font>
      <fill>
        <patternFill>
          <bgColor rgb="FFFFC7CE"/>
        </patternFill>
      </fill>
    </dxf>
    <dxf>
      <fill>
        <patternFill>
          <bgColor theme="0" tint="-0.34998626667073579"/>
        </patternFill>
      </fill>
    </dxf>
    <dxf>
      <font>
        <color rgb="FF9C0006"/>
      </font>
      <fill>
        <patternFill>
          <bgColor rgb="FFFFC7CE"/>
        </patternFill>
      </fill>
    </dxf>
    <dxf>
      <fill>
        <patternFill>
          <bgColor theme="0" tint="-0.34998626667073579"/>
        </patternFill>
      </fill>
    </dxf>
    <dxf>
      <font>
        <color rgb="FF9C0006"/>
      </font>
      <fill>
        <patternFill>
          <bgColor rgb="FFFFC7CE"/>
        </patternFill>
      </fill>
    </dxf>
    <dxf>
      <fill>
        <patternFill>
          <bgColor theme="0" tint="-0.34998626667073579"/>
        </patternFill>
      </fill>
    </dxf>
    <dxf>
      <font>
        <color rgb="FF9C0006"/>
      </font>
      <fill>
        <patternFill>
          <bgColor rgb="FFFFC7CE"/>
        </patternFill>
      </fill>
    </dxf>
    <dxf>
      <fill>
        <patternFill>
          <bgColor theme="0" tint="-0.34998626667073579"/>
        </patternFill>
      </fill>
    </dxf>
    <dxf>
      <font>
        <color rgb="FF9C0006"/>
      </font>
      <fill>
        <patternFill>
          <bgColor rgb="FFFFC7CE"/>
        </patternFill>
      </fill>
    </dxf>
    <dxf>
      <fill>
        <patternFill>
          <bgColor theme="0" tint="-0.34998626667073579"/>
        </patternFill>
      </fill>
    </dxf>
    <dxf>
      <font>
        <color rgb="FF9C0006"/>
      </font>
      <fill>
        <patternFill>
          <bgColor rgb="FFFFC7CE"/>
        </patternFill>
      </fill>
    </dxf>
    <dxf>
      <fill>
        <patternFill>
          <bgColor theme="0" tint="-0.34998626667073579"/>
        </patternFill>
      </fill>
    </dxf>
    <dxf>
      <font>
        <color rgb="FF9C0006"/>
      </font>
      <fill>
        <patternFill>
          <bgColor rgb="FFFFC7CE"/>
        </patternFill>
      </fill>
    </dxf>
    <dxf>
      <fill>
        <patternFill>
          <bgColor theme="0" tint="-0.34998626667073579"/>
        </patternFill>
      </fill>
    </dxf>
    <dxf>
      <font>
        <color rgb="FF9C0006"/>
      </font>
      <fill>
        <patternFill>
          <bgColor rgb="FFFFC7CE"/>
        </patternFill>
      </fill>
    </dxf>
    <dxf>
      <fill>
        <patternFill>
          <bgColor theme="0" tint="-0.34998626667073579"/>
        </patternFill>
      </fill>
    </dxf>
    <dxf>
      <font>
        <color rgb="FF9C0006"/>
      </font>
      <fill>
        <patternFill>
          <bgColor rgb="FFFFC7CE"/>
        </patternFill>
      </fill>
    </dxf>
    <dxf>
      <fill>
        <patternFill>
          <bgColor theme="0" tint="-0.34998626667073579"/>
        </patternFill>
      </fill>
    </dxf>
    <dxf>
      <font>
        <color rgb="FF9C0006"/>
      </font>
      <fill>
        <patternFill>
          <bgColor rgb="FFFFC7CE"/>
        </patternFill>
      </fill>
    </dxf>
    <dxf>
      <fill>
        <patternFill>
          <bgColor theme="0" tint="-0.34998626667073579"/>
        </patternFill>
      </fill>
    </dxf>
    <dxf>
      <font>
        <color rgb="FF9C0006"/>
      </font>
      <fill>
        <patternFill>
          <bgColor rgb="FFFFC7CE"/>
        </patternFill>
      </fill>
    </dxf>
    <dxf>
      <fill>
        <patternFill>
          <bgColor theme="0" tint="-0.34998626667073579"/>
        </patternFill>
      </fill>
    </dxf>
    <dxf>
      <font>
        <color rgb="FF9C0006"/>
      </font>
      <fill>
        <patternFill>
          <bgColor rgb="FFFFC7CE"/>
        </patternFill>
      </fill>
    </dxf>
    <dxf>
      <fill>
        <patternFill>
          <bgColor theme="0" tint="-0.34998626667073579"/>
        </patternFill>
      </fill>
    </dxf>
    <dxf>
      <font>
        <color rgb="FF9C0006"/>
      </font>
      <fill>
        <patternFill>
          <bgColor rgb="FFFFC7CE"/>
        </patternFill>
      </fill>
    </dxf>
    <dxf>
      <fill>
        <patternFill>
          <bgColor theme="0" tint="-0.34998626667073579"/>
        </patternFill>
      </fill>
    </dxf>
    <dxf>
      <font>
        <color rgb="FF9C0006"/>
      </font>
      <fill>
        <patternFill>
          <bgColor rgb="FFFFC7CE"/>
        </patternFill>
      </fill>
    </dxf>
    <dxf>
      <fill>
        <patternFill>
          <bgColor theme="0" tint="-0.34998626667073579"/>
        </patternFill>
      </fill>
    </dxf>
    <dxf>
      <font>
        <color rgb="FF9C0006"/>
      </font>
      <fill>
        <patternFill>
          <bgColor rgb="FFFFC7CE"/>
        </patternFill>
      </fill>
    </dxf>
    <dxf>
      <fill>
        <patternFill>
          <bgColor theme="0" tint="-0.34998626667073579"/>
        </patternFill>
      </fill>
    </dxf>
    <dxf>
      <font>
        <color rgb="FF9C0006"/>
      </font>
      <fill>
        <patternFill>
          <bgColor rgb="FFFFC7CE"/>
        </patternFill>
      </fill>
    </dxf>
    <dxf>
      <fill>
        <patternFill>
          <bgColor theme="0" tint="-0.34998626667073579"/>
        </patternFill>
      </fill>
    </dxf>
    <dxf>
      <font>
        <color rgb="FF9C0006"/>
      </font>
      <fill>
        <patternFill>
          <bgColor rgb="FFFFC7CE"/>
        </patternFill>
      </fill>
    </dxf>
    <dxf>
      <fill>
        <patternFill>
          <bgColor theme="0" tint="-0.34998626667073579"/>
        </patternFill>
      </fill>
    </dxf>
    <dxf>
      <font>
        <color rgb="FF9C0006"/>
      </font>
      <fill>
        <patternFill>
          <bgColor rgb="FFFFC7CE"/>
        </patternFill>
      </fill>
    </dxf>
    <dxf>
      <fill>
        <patternFill>
          <bgColor theme="0" tint="-0.34998626667073579"/>
        </patternFill>
      </fill>
    </dxf>
    <dxf>
      <font>
        <color rgb="FF9C0006"/>
      </font>
      <fill>
        <patternFill>
          <bgColor rgb="FFFFC7CE"/>
        </patternFill>
      </fill>
    </dxf>
    <dxf>
      <fill>
        <patternFill>
          <bgColor theme="0" tint="-0.34998626667073579"/>
        </patternFill>
      </fill>
    </dxf>
    <dxf>
      <font>
        <color rgb="FF9C0006"/>
      </font>
      <fill>
        <patternFill>
          <bgColor rgb="FFFFC7CE"/>
        </patternFill>
      </fill>
    </dxf>
    <dxf>
      <fill>
        <patternFill>
          <bgColor theme="0" tint="-0.34998626667073579"/>
        </patternFill>
      </fill>
    </dxf>
    <dxf>
      <font>
        <color rgb="FF9C0006"/>
      </font>
      <fill>
        <patternFill>
          <bgColor rgb="FFFFC7CE"/>
        </patternFill>
      </fill>
    </dxf>
    <dxf>
      <fill>
        <patternFill>
          <bgColor theme="0" tint="-0.34998626667073579"/>
        </patternFill>
      </fill>
    </dxf>
    <dxf>
      <font>
        <color rgb="FF9C0006"/>
      </font>
      <fill>
        <patternFill>
          <bgColor rgb="FFFFC7CE"/>
        </patternFill>
      </fill>
    </dxf>
    <dxf>
      <fill>
        <patternFill>
          <bgColor theme="0" tint="-0.34998626667073579"/>
        </patternFill>
      </fill>
    </dxf>
    <dxf>
      <font>
        <color rgb="FF9C0006"/>
      </font>
      <fill>
        <patternFill>
          <bgColor rgb="FFFFC7CE"/>
        </patternFill>
      </fill>
    </dxf>
    <dxf>
      <fill>
        <patternFill>
          <bgColor theme="0" tint="-0.34998626667073579"/>
        </patternFill>
      </fill>
    </dxf>
    <dxf>
      <font>
        <color rgb="FF9C0006"/>
      </font>
      <fill>
        <patternFill>
          <bgColor rgb="FFFFC7CE"/>
        </patternFill>
      </fill>
    </dxf>
    <dxf>
      <fill>
        <patternFill>
          <bgColor theme="0" tint="-0.34998626667073579"/>
        </patternFill>
      </fill>
    </dxf>
    <dxf>
      <font>
        <color rgb="FF9C0006"/>
      </font>
      <fill>
        <patternFill>
          <bgColor rgb="FFFFC7CE"/>
        </patternFill>
      </fill>
    </dxf>
    <dxf>
      <fill>
        <patternFill>
          <bgColor theme="0" tint="-0.34998626667073579"/>
        </patternFill>
      </fill>
    </dxf>
    <dxf>
      <font>
        <color rgb="FF9C0006"/>
      </font>
      <fill>
        <patternFill>
          <bgColor rgb="FFFFC7CE"/>
        </patternFill>
      </fill>
    </dxf>
    <dxf>
      <fill>
        <patternFill>
          <bgColor theme="0" tint="-0.34998626667073579"/>
        </patternFill>
      </fill>
    </dxf>
    <dxf>
      <font>
        <color rgb="FF9C0006"/>
      </font>
      <fill>
        <patternFill>
          <bgColor rgb="FFFFC7CE"/>
        </patternFill>
      </fill>
    </dxf>
    <dxf>
      <fill>
        <patternFill>
          <bgColor theme="0" tint="-0.34998626667073579"/>
        </patternFill>
      </fill>
    </dxf>
    <dxf>
      <font>
        <color rgb="FF9C0006"/>
      </font>
      <fill>
        <patternFill>
          <bgColor rgb="FFFFC7CE"/>
        </patternFill>
      </fill>
    </dxf>
    <dxf>
      <fill>
        <patternFill>
          <bgColor theme="0" tint="-0.34998626667073579"/>
        </patternFill>
      </fill>
    </dxf>
    <dxf>
      <font>
        <color rgb="FF9C0006"/>
      </font>
      <fill>
        <patternFill>
          <bgColor rgb="FFFFC7CE"/>
        </patternFill>
      </fill>
    </dxf>
    <dxf>
      <fill>
        <patternFill>
          <bgColor theme="0" tint="-0.34998626667073579"/>
        </patternFill>
      </fill>
    </dxf>
    <dxf>
      <font>
        <color rgb="FF9C0006"/>
      </font>
      <fill>
        <patternFill>
          <bgColor rgb="FFFFC7CE"/>
        </patternFill>
      </fill>
    </dxf>
    <dxf>
      <fill>
        <patternFill>
          <bgColor theme="0" tint="-0.34998626667073579"/>
        </patternFill>
      </fill>
    </dxf>
    <dxf>
      <font>
        <color rgb="FF9C0006"/>
      </font>
      <fill>
        <patternFill>
          <bgColor rgb="FFFFC7CE"/>
        </patternFill>
      </fill>
    </dxf>
    <dxf>
      <fill>
        <patternFill>
          <bgColor theme="0" tint="-0.34998626667073579"/>
        </patternFill>
      </fill>
    </dxf>
    <dxf>
      <font>
        <color rgb="FF9C0006"/>
      </font>
      <fill>
        <patternFill>
          <bgColor rgb="FFFFC7CE"/>
        </patternFill>
      </fill>
    </dxf>
    <dxf>
      <fill>
        <patternFill>
          <bgColor theme="0" tint="-0.34998626667073579"/>
        </patternFill>
      </fill>
    </dxf>
    <dxf>
      <font>
        <color rgb="FF9C0006"/>
      </font>
      <fill>
        <patternFill>
          <bgColor rgb="FFFFC7CE"/>
        </patternFill>
      </fill>
    </dxf>
    <dxf>
      <fill>
        <patternFill>
          <bgColor theme="0" tint="-0.34998626667073579"/>
        </patternFill>
      </fill>
    </dxf>
    <dxf>
      <font>
        <color rgb="FF9C0006"/>
      </font>
      <fill>
        <patternFill>
          <bgColor rgb="FFFFC7CE"/>
        </patternFill>
      </fill>
    </dxf>
    <dxf>
      <fill>
        <patternFill>
          <bgColor theme="0" tint="-0.34998626667073579"/>
        </patternFill>
      </fill>
    </dxf>
    <dxf>
      <font>
        <color rgb="FF9C0006"/>
      </font>
      <fill>
        <patternFill>
          <bgColor rgb="FFFFC7CE"/>
        </patternFill>
      </fill>
    </dxf>
    <dxf>
      <fill>
        <patternFill>
          <bgColor theme="0" tint="-0.34998626667073579"/>
        </patternFill>
      </fill>
    </dxf>
    <dxf>
      <font>
        <color rgb="FF9C0006"/>
      </font>
      <fill>
        <patternFill>
          <bgColor rgb="FFFFC7CE"/>
        </patternFill>
      </fill>
    </dxf>
    <dxf>
      <fill>
        <patternFill>
          <bgColor theme="0" tint="-0.34998626667073579"/>
        </patternFill>
      </fill>
    </dxf>
    <dxf>
      <font>
        <color rgb="FF9C0006"/>
      </font>
      <fill>
        <patternFill>
          <bgColor rgb="FFFFC7CE"/>
        </patternFill>
      </fill>
    </dxf>
    <dxf>
      <fill>
        <patternFill>
          <bgColor theme="0" tint="-0.34998626667073579"/>
        </patternFill>
      </fill>
    </dxf>
    <dxf>
      <font>
        <color rgb="FF9C0006"/>
      </font>
      <fill>
        <patternFill>
          <bgColor rgb="FFFFC7CE"/>
        </patternFill>
      </fill>
    </dxf>
    <dxf>
      <fill>
        <patternFill>
          <bgColor theme="0" tint="-0.34998626667073579"/>
        </patternFill>
      </fill>
    </dxf>
    <dxf>
      <font>
        <color rgb="FF9C0006"/>
      </font>
      <fill>
        <patternFill>
          <bgColor rgb="FFFFC7CE"/>
        </patternFill>
      </fill>
    </dxf>
    <dxf>
      <fill>
        <patternFill>
          <bgColor theme="0" tint="-0.34998626667073579"/>
        </patternFill>
      </fill>
    </dxf>
    <dxf>
      <font>
        <color rgb="FF9C0006"/>
      </font>
      <fill>
        <patternFill>
          <bgColor rgb="FFFFC7CE"/>
        </patternFill>
      </fill>
    </dxf>
    <dxf>
      <fill>
        <patternFill>
          <bgColor theme="0" tint="-0.34998626667073579"/>
        </patternFill>
      </fill>
    </dxf>
    <dxf>
      <font>
        <color rgb="FF9C0006"/>
      </font>
      <fill>
        <patternFill>
          <bgColor rgb="FFFFC7CE"/>
        </patternFill>
      </fill>
    </dxf>
    <dxf>
      <fill>
        <patternFill>
          <bgColor theme="0" tint="-0.34998626667073579"/>
        </patternFill>
      </fill>
    </dxf>
    <dxf>
      <font>
        <color rgb="FF9C0006"/>
      </font>
      <fill>
        <patternFill>
          <bgColor rgb="FFFFC7CE"/>
        </patternFill>
      </fill>
    </dxf>
    <dxf>
      <fill>
        <patternFill>
          <bgColor theme="0" tint="-0.34998626667073579"/>
        </patternFill>
      </fill>
    </dxf>
    <dxf>
      <font>
        <color rgb="FF9C0006"/>
      </font>
      <fill>
        <patternFill>
          <bgColor rgb="FFFFC7CE"/>
        </patternFill>
      </fill>
    </dxf>
    <dxf>
      <fill>
        <patternFill>
          <bgColor theme="0" tint="-0.34998626667073579"/>
        </patternFill>
      </fill>
    </dxf>
    <dxf>
      <font>
        <color rgb="FF9C0006"/>
      </font>
      <fill>
        <patternFill>
          <bgColor rgb="FFFFC7CE"/>
        </patternFill>
      </fill>
    </dxf>
    <dxf>
      <fill>
        <patternFill>
          <bgColor theme="0" tint="-0.34998626667073579"/>
        </patternFill>
      </fill>
    </dxf>
    <dxf>
      <font>
        <color rgb="FF9C0006"/>
      </font>
      <fill>
        <patternFill>
          <bgColor rgb="FFFFC7CE"/>
        </patternFill>
      </fill>
    </dxf>
    <dxf>
      <fill>
        <patternFill>
          <bgColor theme="0" tint="-0.34998626667073579"/>
        </patternFill>
      </fill>
    </dxf>
    <dxf>
      <font>
        <color rgb="FF9C0006"/>
      </font>
      <fill>
        <patternFill>
          <bgColor rgb="FFFFC7CE"/>
        </patternFill>
      </fill>
    </dxf>
    <dxf>
      <fill>
        <patternFill>
          <bgColor theme="0" tint="-0.34998626667073579"/>
        </patternFill>
      </fill>
    </dxf>
    <dxf>
      <font>
        <color rgb="FF9C0006"/>
      </font>
      <fill>
        <patternFill>
          <bgColor rgb="FFFFC7CE"/>
        </patternFill>
      </fill>
    </dxf>
    <dxf>
      <fill>
        <patternFill>
          <bgColor theme="0" tint="-0.34998626667073579"/>
        </patternFill>
      </fill>
    </dxf>
    <dxf>
      <font>
        <color rgb="FF9C0006"/>
      </font>
      <fill>
        <patternFill>
          <bgColor rgb="FFFFC7CE"/>
        </patternFill>
      </fill>
    </dxf>
    <dxf>
      <fill>
        <patternFill>
          <bgColor theme="0" tint="-0.34998626667073579"/>
        </patternFill>
      </fill>
    </dxf>
    <dxf>
      <font>
        <color rgb="FF9C0006"/>
      </font>
      <fill>
        <patternFill>
          <bgColor rgb="FFFFC7CE"/>
        </patternFill>
      </fill>
    </dxf>
    <dxf>
      <fill>
        <patternFill>
          <bgColor theme="0" tint="-0.34998626667073579"/>
        </patternFill>
      </fill>
    </dxf>
    <dxf>
      <font>
        <color rgb="FF9C0006"/>
      </font>
      <fill>
        <patternFill>
          <bgColor rgb="FFFFC7CE"/>
        </patternFill>
      </fill>
    </dxf>
    <dxf>
      <fill>
        <patternFill>
          <bgColor theme="0" tint="-0.34998626667073579"/>
        </patternFill>
      </fill>
    </dxf>
    <dxf>
      <font>
        <color rgb="FF9C0006"/>
      </font>
      <fill>
        <patternFill>
          <bgColor rgb="FFFFC7CE"/>
        </patternFill>
      </fill>
    </dxf>
    <dxf>
      <fill>
        <patternFill>
          <bgColor theme="0" tint="-0.34998626667073579"/>
        </patternFill>
      </fill>
    </dxf>
    <dxf>
      <font>
        <color rgb="FF9C0006"/>
      </font>
      <fill>
        <patternFill>
          <bgColor rgb="FFFFC7CE"/>
        </patternFill>
      </fill>
    </dxf>
    <dxf>
      <fill>
        <patternFill>
          <bgColor theme="0" tint="-0.34998626667073579"/>
        </patternFill>
      </fill>
    </dxf>
    <dxf>
      <font>
        <color rgb="FF9C0006"/>
      </font>
      <fill>
        <patternFill>
          <bgColor rgb="FFFFC7CE"/>
        </patternFill>
      </fill>
    </dxf>
    <dxf>
      <fill>
        <patternFill>
          <bgColor theme="0" tint="-0.34998626667073579"/>
        </patternFill>
      </fill>
    </dxf>
    <dxf>
      <font>
        <color rgb="FF9C0006"/>
      </font>
      <fill>
        <patternFill>
          <bgColor rgb="FFFFC7CE"/>
        </patternFill>
      </fill>
    </dxf>
    <dxf>
      <fill>
        <patternFill>
          <bgColor theme="0" tint="-0.34998626667073579"/>
        </patternFill>
      </fill>
    </dxf>
    <dxf>
      <font>
        <color rgb="FF9C0006"/>
      </font>
      <fill>
        <patternFill>
          <bgColor rgb="FFFFC7CE"/>
        </patternFill>
      </fill>
    </dxf>
    <dxf>
      <fill>
        <patternFill>
          <bgColor theme="0" tint="-0.34998626667073579"/>
        </patternFill>
      </fill>
    </dxf>
    <dxf>
      <font>
        <color rgb="FF9C0006"/>
      </font>
      <fill>
        <patternFill>
          <bgColor rgb="FFFFC7CE"/>
        </patternFill>
      </fill>
    </dxf>
    <dxf>
      <fill>
        <patternFill>
          <bgColor theme="0" tint="-0.34998626667073579"/>
        </patternFill>
      </fill>
    </dxf>
    <dxf>
      <font>
        <color rgb="FF9C0006"/>
      </font>
      <fill>
        <patternFill>
          <bgColor rgb="FFFFC7CE"/>
        </patternFill>
      </fill>
    </dxf>
    <dxf>
      <fill>
        <patternFill>
          <bgColor theme="0" tint="-0.34998626667073579"/>
        </patternFill>
      </fill>
    </dxf>
    <dxf>
      <font>
        <color rgb="FF9C0006"/>
      </font>
      <fill>
        <patternFill>
          <bgColor rgb="FFFFC7CE"/>
        </patternFill>
      </fill>
    </dxf>
    <dxf>
      <fill>
        <patternFill>
          <bgColor theme="0" tint="-0.34998626667073579"/>
        </patternFill>
      </fill>
    </dxf>
    <dxf>
      <font>
        <color rgb="FF9C0006"/>
      </font>
      <fill>
        <patternFill>
          <bgColor rgb="FFFFC7CE"/>
        </patternFill>
      </fill>
    </dxf>
    <dxf>
      <fill>
        <patternFill>
          <bgColor theme="0" tint="-0.34998626667073579"/>
        </patternFill>
      </fill>
    </dxf>
    <dxf>
      <font>
        <color rgb="FF9C0006"/>
      </font>
      <fill>
        <patternFill>
          <bgColor rgb="FFFFC7CE"/>
        </patternFill>
      </fill>
    </dxf>
    <dxf>
      <fill>
        <patternFill>
          <bgColor theme="0" tint="-0.34998626667073579"/>
        </patternFill>
      </fill>
    </dxf>
    <dxf>
      <font>
        <color rgb="FF9C0006"/>
      </font>
      <fill>
        <patternFill>
          <bgColor rgb="FFFFC7CE"/>
        </patternFill>
      </fill>
    </dxf>
    <dxf>
      <fill>
        <patternFill>
          <bgColor theme="0" tint="-0.34998626667073579"/>
        </patternFill>
      </fill>
    </dxf>
    <dxf>
      <font>
        <color rgb="FF9C0006"/>
      </font>
      <fill>
        <patternFill>
          <bgColor rgb="FFFFC7CE"/>
        </patternFill>
      </fill>
    </dxf>
    <dxf>
      <fill>
        <patternFill>
          <bgColor theme="0" tint="-0.34998626667073579"/>
        </patternFill>
      </fill>
    </dxf>
    <dxf>
      <font>
        <color rgb="FF9C0006"/>
      </font>
      <fill>
        <patternFill>
          <bgColor rgb="FFFFC7CE"/>
        </patternFill>
      </fill>
    </dxf>
    <dxf>
      <fill>
        <patternFill>
          <bgColor theme="0" tint="-0.34998626667073579"/>
        </patternFill>
      </fill>
    </dxf>
    <dxf>
      <font>
        <color rgb="FF9C0006"/>
      </font>
      <fill>
        <patternFill>
          <bgColor rgb="FFFFC7CE"/>
        </patternFill>
      </fill>
    </dxf>
    <dxf>
      <fill>
        <patternFill>
          <bgColor theme="0" tint="-0.34998626667073579"/>
        </patternFill>
      </fill>
    </dxf>
    <dxf>
      <font>
        <color rgb="FF9C0006"/>
      </font>
      <fill>
        <patternFill>
          <bgColor rgb="FFFFC7CE"/>
        </patternFill>
      </fill>
    </dxf>
    <dxf>
      <fill>
        <patternFill>
          <bgColor theme="0" tint="-0.34998626667073579"/>
        </patternFill>
      </fill>
    </dxf>
    <dxf>
      <font>
        <color rgb="FF9C0006"/>
      </font>
      <fill>
        <patternFill>
          <bgColor rgb="FFFFC7CE"/>
        </patternFill>
      </fill>
    </dxf>
    <dxf>
      <fill>
        <patternFill>
          <bgColor theme="0" tint="-0.34998626667073579"/>
        </patternFill>
      </fill>
    </dxf>
    <dxf>
      <font>
        <color rgb="FF9C0006"/>
      </font>
      <fill>
        <patternFill>
          <bgColor rgb="FFFFC7CE"/>
        </patternFill>
      </fill>
    </dxf>
    <dxf>
      <fill>
        <patternFill>
          <bgColor theme="0" tint="-0.34998626667073579"/>
        </patternFill>
      </fill>
    </dxf>
    <dxf>
      <font>
        <color rgb="FF9C0006"/>
      </font>
      <fill>
        <patternFill>
          <bgColor rgb="FFFFC7CE"/>
        </patternFill>
      </fill>
    </dxf>
    <dxf>
      <fill>
        <patternFill>
          <bgColor theme="0" tint="-0.34998626667073579"/>
        </patternFill>
      </fill>
    </dxf>
    <dxf>
      <font>
        <color rgb="FF9C0006"/>
      </font>
      <fill>
        <patternFill>
          <bgColor rgb="FFFFC7CE"/>
        </patternFill>
      </fill>
    </dxf>
    <dxf>
      <fill>
        <patternFill>
          <bgColor theme="0" tint="-0.34998626667073579"/>
        </patternFill>
      </fill>
    </dxf>
    <dxf>
      <font>
        <color rgb="FF9C0006"/>
      </font>
      <fill>
        <patternFill>
          <bgColor rgb="FFFFC7CE"/>
        </patternFill>
      </fill>
    </dxf>
    <dxf>
      <fill>
        <patternFill>
          <bgColor theme="0" tint="-0.34998626667073579"/>
        </patternFill>
      </fill>
    </dxf>
    <dxf>
      <font>
        <color rgb="FF9C0006"/>
      </font>
      <fill>
        <patternFill>
          <bgColor rgb="FFFFC7CE"/>
        </patternFill>
      </fill>
    </dxf>
    <dxf>
      <fill>
        <patternFill>
          <bgColor theme="0" tint="-0.34998626667073579"/>
        </patternFill>
      </fill>
    </dxf>
    <dxf>
      <font>
        <color rgb="FF9C0006"/>
      </font>
      <fill>
        <patternFill>
          <bgColor rgb="FFFFC7CE"/>
        </patternFill>
      </fill>
    </dxf>
    <dxf>
      <fill>
        <patternFill>
          <bgColor theme="0" tint="-0.34998626667073579"/>
        </patternFill>
      </fill>
    </dxf>
    <dxf>
      <font>
        <color rgb="FF9C0006"/>
      </font>
      <fill>
        <patternFill>
          <bgColor rgb="FFFFC7CE"/>
        </patternFill>
      </fill>
    </dxf>
    <dxf>
      <fill>
        <patternFill>
          <bgColor theme="0" tint="-0.34998626667073579"/>
        </patternFill>
      </fill>
    </dxf>
    <dxf>
      <font>
        <color rgb="FF9C0006"/>
      </font>
      <fill>
        <patternFill>
          <bgColor rgb="FFFFC7CE"/>
        </patternFill>
      </fill>
    </dxf>
    <dxf>
      <fill>
        <patternFill>
          <bgColor theme="0" tint="-0.34998626667073579"/>
        </patternFill>
      </fill>
    </dxf>
    <dxf>
      <font>
        <color rgb="FF9C0006"/>
      </font>
      <fill>
        <patternFill>
          <bgColor rgb="FFFFC7CE"/>
        </patternFill>
      </fill>
    </dxf>
    <dxf>
      <fill>
        <patternFill>
          <bgColor theme="0" tint="-0.34998626667073579"/>
        </patternFill>
      </fill>
    </dxf>
    <dxf>
      <font>
        <color rgb="FF9C0006"/>
      </font>
      <fill>
        <patternFill>
          <bgColor rgb="FFFFC7CE"/>
        </patternFill>
      </fill>
    </dxf>
    <dxf>
      <fill>
        <patternFill>
          <bgColor theme="0" tint="-0.34998626667073579"/>
        </patternFill>
      </fill>
    </dxf>
    <dxf>
      <font>
        <color rgb="FF9C0006"/>
      </font>
      <fill>
        <patternFill>
          <bgColor rgb="FFFFC7CE"/>
        </patternFill>
      </fill>
    </dxf>
    <dxf>
      <fill>
        <patternFill>
          <bgColor theme="0" tint="-0.34998626667073579"/>
        </patternFill>
      </fill>
    </dxf>
    <dxf>
      <font>
        <color rgb="FF9C0006"/>
      </font>
      <fill>
        <patternFill>
          <bgColor rgb="FFFFC7CE"/>
        </patternFill>
      </fill>
    </dxf>
    <dxf>
      <fill>
        <patternFill>
          <bgColor theme="0" tint="-0.34998626667073579"/>
        </patternFill>
      </fill>
    </dxf>
    <dxf>
      <font>
        <color rgb="FF9C0006"/>
      </font>
      <fill>
        <patternFill>
          <bgColor rgb="FFFFC7CE"/>
        </patternFill>
      </fill>
    </dxf>
    <dxf>
      <fill>
        <patternFill>
          <bgColor theme="0" tint="-0.34998626667073579"/>
        </patternFill>
      </fill>
    </dxf>
    <dxf>
      <font>
        <color rgb="FF9C0006"/>
      </font>
      <fill>
        <patternFill>
          <bgColor rgb="FFFFC7CE"/>
        </patternFill>
      </fill>
    </dxf>
    <dxf>
      <fill>
        <patternFill>
          <bgColor theme="0" tint="-0.34998626667073579"/>
        </patternFill>
      </fill>
    </dxf>
    <dxf>
      <font>
        <color rgb="FF9C0006"/>
      </font>
      <fill>
        <patternFill>
          <bgColor rgb="FFFFC7CE"/>
        </patternFill>
      </fill>
    </dxf>
    <dxf>
      <fill>
        <patternFill>
          <bgColor theme="0" tint="-0.34998626667073579"/>
        </patternFill>
      </fill>
    </dxf>
    <dxf>
      <font>
        <color rgb="FF9C0006"/>
      </font>
      <fill>
        <patternFill>
          <bgColor rgb="FFFFC7CE"/>
        </patternFill>
      </fill>
    </dxf>
    <dxf>
      <fill>
        <patternFill>
          <bgColor theme="0" tint="-0.34998626667073579"/>
        </patternFill>
      </fill>
    </dxf>
    <dxf>
      <font>
        <color rgb="FF9C0006"/>
      </font>
      <fill>
        <patternFill>
          <bgColor rgb="FFFFC7CE"/>
        </patternFill>
      </fill>
    </dxf>
    <dxf>
      <fill>
        <patternFill>
          <bgColor theme="0" tint="-0.34998626667073579"/>
        </patternFill>
      </fill>
    </dxf>
    <dxf>
      <font>
        <color rgb="FF9C0006"/>
      </font>
      <fill>
        <patternFill>
          <bgColor rgb="FFFFC7CE"/>
        </patternFill>
      </fill>
    </dxf>
    <dxf>
      <fill>
        <patternFill>
          <bgColor theme="0" tint="-0.34998626667073579"/>
        </patternFill>
      </fill>
    </dxf>
    <dxf>
      <font>
        <color rgb="FF9C0006"/>
      </font>
      <fill>
        <patternFill>
          <bgColor rgb="FFFFC7CE"/>
        </patternFill>
      </fill>
    </dxf>
    <dxf>
      <fill>
        <patternFill>
          <bgColor theme="0" tint="-0.34998626667073579"/>
        </patternFill>
      </fill>
    </dxf>
    <dxf>
      <font>
        <color rgb="FF9C0006"/>
      </font>
      <fill>
        <patternFill>
          <bgColor rgb="FFFFC7CE"/>
        </patternFill>
      </fill>
    </dxf>
    <dxf>
      <fill>
        <patternFill>
          <bgColor theme="0" tint="-0.34998626667073579"/>
        </patternFill>
      </fill>
    </dxf>
    <dxf>
      <font>
        <color rgb="FF9C0006"/>
      </font>
      <fill>
        <patternFill>
          <bgColor rgb="FFFFC7CE"/>
        </patternFill>
      </fill>
    </dxf>
    <dxf>
      <fill>
        <patternFill>
          <bgColor theme="0" tint="-0.34998626667073579"/>
        </patternFill>
      </fill>
    </dxf>
    <dxf>
      <font>
        <color rgb="FF9C0006"/>
      </font>
      <fill>
        <patternFill>
          <bgColor rgb="FFFFC7CE"/>
        </patternFill>
      </fill>
    </dxf>
    <dxf>
      <fill>
        <patternFill>
          <bgColor theme="0" tint="-0.34998626667073579"/>
        </patternFill>
      </fill>
    </dxf>
    <dxf>
      <font>
        <color rgb="FF9C0006"/>
      </font>
      <fill>
        <patternFill>
          <bgColor rgb="FFFFC7CE"/>
        </patternFill>
      </fill>
    </dxf>
    <dxf>
      <fill>
        <patternFill>
          <bgColor theme="0" tint="-0.34998626667073579"/>
        </patternFill>
      </fill>
    </dxf>
    <dxf>
      <font>
        <color rgb="FF9C0006"/>
      </font>
      <fill>
        <patternFill>
          <bgColor rgb="FFFFC7CE"/>
        </patternFill>
      </fill>
    </dxf>
    <dxf>
      <fill>
        <patternFill>
          <bgColor theme="0" tint="-0.34998626667073579"/>
        </patternFill>
      </fill>
    </dxf>
    <dxf>
      <font>
        <color rgb="FF9C0006"/>
      </font>
      <fill>
        <patternFill>
          <bgColor rgb="FFFFC7CE"/>
        </patternFill>
      </fill>
    </dxf>
    <dxf>
      <fill>
        <patternFill>
          <bgColor theme="0" tint="-0.34998626667073579"/>
        </patternFill>
      </fill>
    </dxf>
    <dxf>
      <font>
        <color rgb="FF9C0006"/>
      </font>
      <fill>
        <patternFill>
          <bgColor rgb="FFFFC7CE"/>
        </patternFill>
      </fill>
    </dxf>
    <dxf>
      <fill>
        <patternFill>
          <bgColor theme="0" tint="-0.34998626667073579"/>
        </patternFill>
      </fill>
    </dxf>
    <dxf>
      <font>
        <color rgb="FF9C0006"/>
      </font>
      <fill>
        <patternFill>
          <bgColor rgb="FFFFC7CE"/>
        </patternFill>
      </fill>
    </dxf>
    <dxf>
      <fill>
        <patternFill>
          <bgColor theme="0" tint="-0.34998626667073579"/>
        </patternFill>
      </fill>
    </dxf>
    <dxf>
      <font>
        <color rgb="FF9C0006"/>
      </font>
      <fill>
        <patternFill>
          <bgColor rgb="FFFFC7CE"/>
        </patternFill>
      </fill>
    </dxf>
    <dxf>
      <fill>
        <patternFill>
          <bgColor theme="0" tint="-0.34998626667073579"/>
        </patternFill>
      </fill>
    </dxf>
    <dxf>
      <font>
        <color rgb="FF9C0006"/>
      </font>
      <fill>
        <patternFill>
          <bgColor rgb="FFFFC7CE"/>
        </patternFill>
      </fill>
    </dxf>
    <dxf>
      <fill>
        <patternFill>
          <bgColor theme="0" tint="-0.34998626667073579"/>
        </patternFill>
      </fill>
    </dxf>
    <dxf>
      <font>
        <color rgb="FF9C0006"/>
      </font>
      <fill>
        <patternFill>
          <bgColor rgb="FFFFC7CE"/>
        </patternFill>
      </fill>
    </dxf>
    <dxf>
      <fill>
        <patternFill>
          <bgColor theme="0" tint="-0.34998626667073579"/>
        </patternFill>
      </fill>
    </dxf>
    <dxf>
      <font>
        <color rgb="FF9C0006"/>
      </font>
      <fill>
        <patternFill>
          <bgColor rgb="FFFFC7CE"/>
        </patternFill>
      </fill>
    </dxf>
    <dxf>
      <fill>
        <patternFill>
          <bgColor theme="0" tint="-0.34998626667073579"/>
        </patternFill>
      </fill>
    </dxf>
    <dxf>
      <font>
        <color rgb="FF9C0006"/>
      </font>
      <fill>
        <patternFill>
          <bgColor rgb="FFFFC7CE"/>
        </patternFill>
      </fill>
    </dxf>
    <dxf>
      <fill>
        <patternFill>
          <bgColor theme="0" tint="-0.34998626667073579"/>
        </patternFill>
      </fill>
    </dxf>
    <dxf>
      <font>
        <color rgb="FF9C0006"/>
      </font>
      <fill>
        <patternFill>
          <bgColor rgb="FFFFC7CE"/>
        </patternFill>
      </fill>
    </dxf>
    <dxf>
      <fill>
        <patternFill>
          <bgColor theme="0" tint="-0.34998626667073579"/>
        </patternFill>
      </fill>
    </dxf>
    <dxf>
      <font>
        <color rgb="FF9C0006"/>
      </font>
      <fill>
        <patternFill>
          <bgColor rgb="FFFFC7CE"/>
        </patternFill>
      </fill>
    </dxf>
    <dxf>
      <fill>
        <patternFill>
          <bgColor theme="0" tint="-0.34998626667073579"/>
        </patternFill>
      </fill>
    </dxf>
    <dxf>
      <font>
        <color rgb="FF9C0006"/>
      </font>
      <fill>
        <patternFill>
          <bgColor rgb="FFFFC7CE"/>
        </patternFill>
      </fill>
    </dxf>
    <dxf>
      <fill>
        <patternFill>
          <bgColor theme="0" tint="-0.34998626667073579"/>
        </patternFill>
      </fill>
    </dxf>
    <dxf>
      <font>
        <color rgb="FF9C0006"/>
      </font>
      <fill>
        <patternFill>
          <bgColor rgb="FFFFC7CE"/>
        </patternFill>
      </fill>
    </dxf>
    <dxf>
      <fill>
        <patternFill>
          <bgColor theme="0" tint="-0.34998626667073579"/>
        </patternFill>
      </fill>
    </dxf>
    <dxf>
      <font>
        <color rgb="FF9C0006"/>
      </font>
      <fill>
        <patternFill>
          <bgColor rgb="FFFFC7CE"/>
        </patternFill>
      </fill>
    </dxf>
    <dxf>
      <fill>
        <patternFill>
          <bgColor theme="0" tint="-0.34998626667073579"/>
        </patternFill>
      </fill>
    </dxf>
    <dxf>
      <font>
        <color rgb="FF9C0006"/>
      </font>
      <fill>
        <patternFill>
          <bgColor rgb="FFFFC7CE"/>
        </patternFill>
      </fill>
    </dxf>
    <dxf>
      <fill>
        <patternFill>
          <bgColor theme="0" tint="-0.34998626667073579"/>
        </patternFill>
      </fill>
    </dxf>
    <dxf>
      <font>
        <color rgb="FF9C0006"/>
      </font>
      <fill>
        <patternFill>
          <bgColor rgb="FFFFC7CE"/>
        </patternFill>
      </fill>
    </dxf>
    <dxf>
      <fill>
        <patternFill>
          <bgColor theme="0" tint="-0.34998626667073579"/>
        </patternFill>
      </fill>
    </dxf>
    <dxf>
      <font>
        <color rgb="FF9C0006"/>
      </font>
      <fill>
        <patternFill>
          <bgColor rgb="FFFFC7CE"/>
        </patternFill>
      </fill>
    </dxf>
    <dxf>
      <fill>
        <patternFill>
          <bgColor theme="0" tint="-0.34998626667073579"/>
        </patternFill>
      </fill>
    </dxf>
    <dxf>
      <font>
        <color rgb="FF9C0006"/>
      </font>
      <fill>
        <patternFill>
          <bgColor rgb="FFFFC7CE"/>
        </patternFill>
      </fill>
    </dxf>
    <dxf>
      <fill>
        <patternFill>
          <bgColor theme="0" tint="-0.34998626667073579"/>
        </patternFill>
      </fill>
    </dxf>
    <dxf>
      <font>
        <color rgb="FF9C0006"/>
      </font>
      <fill>
        <patternFill>
          <bgColor rgb="FFFFC7CE"/>
        </patternFill>
      </fill>
    </dxf>
    <dxf>
      <fill>
        <patternFill>
          <bgColor theme="0" tint="-0.34998626667073579"/>
        </patternFill>
      </fill>
    </dxf>
    <dxf>
      <font>
        <color rgb="FF9C0006"/>
      </font>
      <fill>
        <patternFill>
          <bgColor rgb="FFFFC7CE"/>
        </patternFill>
      </fill>
    </dxf>
    <dxf>
      <fill>
        <patternFill>
          <bgColor theme="0" tint="-0.34998626667073579"/>
        </patternFill>
      </fill>
    </dxf>
    <dxf>
      <font>
        <color rgb="FF9C0006"/>
      </font>
      <fill>
        <patternFill>
          <bgColor rgb="FFFFC7CE"/>
        </patternFill>
      </fill>
    </dxf>
    <dxf>
      <fill>
        <patternFill>
          <bgColor theme="0" tint="-0.34998626667073579"/>
        </patternFill>
      </fill>
    </dxf>
    <dxf>
      <font>
        <color rgb="FF9C0006"/>
      </font>
      <fill>
        <patternFill>
          <bgColor rgb="FFFFC7CE"/>
        </patternFill>
      </fill>
    </dxf>
    <dxf>
      <fill>
        <patternFill>
          <bgColor theme="0" tint="-0.34998626667073579"/>
        </patternFill>
      </fill>
    </dxf>
    <dxf>
      <font>
        <color rgb="FF9C0006"/>
      </font>
      <fill>
        <patternFill>
          <bgColor rgb="FFFFC7CE"/>
        </patternFill>
      </fill>
    </dxf>
    <dxf>
      <fill>
        <patternFill>
          <bgColor theme="0" tint="-0.34998626667073579"/>
        </patternFill>
      </fill>
    </dxf>
    <dxf>
      <font>
        <color rgb="FF9C0006"/>
      </font>
      <fill>
        <patternFill>
          <bgColor rgb="FFFFC7CE"/>
        </patternFill>
      </fill>
    </dxf>
    <dxf>
      <fill>
        <patternFill>
          <bgColor theme="0" tint="-0.34998626667073579"/>
        </patternFill>
      </fill>
    </dxf>
    <dxf>
      <font>
        <color rgb="FF9C0006"/>
      </font>
      <fill>
        <patternFill>
          <bgColor rgb="FFFFC7CE"/>
        </patternFill>
      </fill>
    </dxf>
    <dxf>
      <fill>
        <patternFill>
          <bgColor theme="0" tint="-0.34998626667073579"/>
        </patternFill>
      </fill>
    </dxf>
    <dxf>
      <font>
        <color rgb="FF9C0006"/>
      </font>
      <fill>
        <patternFill>
          <bgColor rgb="FFFFC7CE"/>
        </patternFill>
      </fill>
    </dxf>
    <dxf>
      <fill>
        <patternFill>
          <bgColor theme="0" tint="-0.34998626667073579"/>
        </patternFill>
      </fill>
    </dxf>
    <dxf>
      <font>
        <color rgb="FF9C0006"/>
      </font>
      <fill>
        <patternFill>
          <bgColor rgb="FFFFC7CE"/>
        </patternFill>
      </fill>
    </dxf>
    <dxf>
      <fill>
        <patternFill>
          <bgColor theme="0" tint="-0.34998626667073579"/>
        </patternFill>
      </fill>
    </dxf>
    <dxf>
      <font>
        <color rgb="FF9C0006"/>
      </font>
      <fill>
        <patternFill>
          <bgColor rgb="FFFFC7CE"/>
        </patternFill>
      </fill>
    </dxf>
    <dxf>
      <fill>
        <patternFill>
          <bgColor theme="0" tint="-0.34998626667073579"/>
        </patternFill>
      </fill>
    </dxf>
    <dxf>
      <font>
        <color rgb="FF9C0006"/>
      </font>
      <fill>
        <patternFill>
          <bgColor rgb="FFFFC7CE"/>
        </patternFill>
      </fill>
    </dxf>
    <dxf>
      <fill>
        <patternFill>
          <bgColor theme="0" tint="-0.34998626667073579"/>
        </patternFill>
      </fill>
    </dxf>
    <dxf>
      <font>
        <color rgb="FF9C0006"/>
      </font>
      <fill>
        <patternFill>
          <bgColor rgb="FFFFC7CE"/>
        </patternFill>
      </fill>
    </dxf>
    <dxf>
      <fill>
        <patternFill>
          <bgColor rgb="FFFF0000"/>
        </patternFill>
      </fill>
    </dxf>
  </dxfs>
  <tableStyles count="0" defaultTableStyle="TableStyleMedium2" defaultPivotStyle="PivotStyleLight16"/>
  <colors>
    <mruColors>
      <color rgb="FF0000FF"/>
      <color rgb="FF66FFCC"/>
      <color rgb="FF00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3.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38"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externalLink" Target="externalLinks/externalLink4.xml"/><Relationship Id="rId37" Type="http://schemas.openxmlformats.org/officeDocument/2006/relationships/customXml" Target="../customXml/item1.xml"/><Relationship Id="rId40"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externalLink" Target="externalLinks/externalLink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externalLink" Target="externalLinks/externalLink2.xml"/><Relationship Id="rId35"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absolute">
    <xdr:from>
      <xdr:col>0</xdr:col>
      <xdr:colOff>20004</xdr:colOff>
      <xdr:row>2</xdr:row>
      <xdr:rowOff>27214</xdr:rowOff>
    </xdr:from>
    <xdr:to>
      <xdr:col>1</xdr:col>
      <xdr:colOff>329433</xdr:colOff>
      <xdr:row>6</xdr:row>
      <xdr:rowOff>43016</xdr:rowOff>
    </xdr:to>
    <xdr:sp macro="[0]!TOC_Gen_ALL" textlink="">
      <xdr:nvSpPr>
        <xdr:cNvPr id="2" name="Rounded Rectangle 10">
          <a:extLst>
            <a:ext uri="{FF2B5EF4-FFF2-40B4-BE49-F238E27FC236}">
              <a16:creationId xmlns:a16="http://schemas.microsoft.com/office/drawing/2014/main" id="{00000000-0008-0000-0100-000002000000}"/>
            </a:ext>
          </a:extLst>
        </xdr:cNvPr>
        <xdr:cNvSpPr>
          <a:spLocks noChangeAspect="1"/>
        </xdr:cNvSpPr>
      </xdr:nvSpPr>
      <xdr:spPr>
        <a:xfrm>
          <a:off x="20004" y="381000"/>
          <a:ext cx="2160000" cy="723373"/>
        </a:xfrm>
        <a:prstGeom prst="roundRect">
          <a:avLst/>
        </a:prstGeom>
        <a:solidFill>
          <a:sysClr val="window" lastClr="FFFFFF">
            <a:lumMod val="85000"/>
          </a:sysClr>
        </a:solidFill>
        <a:ln w="25400" cap="flat" cmpd="sng" algn="ctr">
          <a:solidFill>
            <a:sysClr val="window" lastClr="FFFFFF">
              <a:lumMod val="50000"/>
            </a:sysClr>
          </a:solidFill>
          <a:prstDash val="solid"/>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200" b="1" i="0" u="none" strike="noStrike" kern="0" cap="none" spc="0" normalizeH="0" baseline="0" noProof="0">
              <a:ln>
                <a:noFill/>
              </a:ln>
              <a:solidFill>
                <a:sysClr val="windowText" lastClr="000000"/>
              </a:solidFill>
              <a:effectLst/>
              <a:uLnTx/>
              <a:uFillTx/>
              <a:latin typeface="Calibri" panose="020F0502020204030204"/>
              <a:ea typeface="+mn-ea"/>
              <a:cs typeface="+mn-cs"/>
            </a:rPr>
            <a:t>Generate or Update Table Of Contents</a:t>
          </a:r>
        </a:p>
      </xdr:txBody>
    </xdr:sp>
    <xdr:clientData/>
  </xdr:twoCellAnchor>
  <xdr:twoCellAnchor editAs="absolute">
    <xdr:from>
      <xdr:col>0</xdr:col>
      <xdr:colOff>14968</xdr:colOff>
      <xdr:row>7</xdr:row>
      <xdr:rowOff>115795</xdr:rowOff>
    </xdr:from>
    <xdr:to>
      <xdr:col>1</xdr:col>
      <xdr:colOff>324397</xdr:colOff>
      <xdr:row>9</xdr:row>
      <xdr:rowOff>460058</xdr:rowOff>
    </xdr:to>
    <xdr:sp macro="[0]!Import_CSV" textlink="">
      <xdr:nvSpPr>
        <xdr:cNvPr id="3" name="Rounded Rectangle 11">
          <a:extLst>
            <a:ext uri="{FF2B5EF4-FFF2-40B4-BE49-F238E27FC236}">
              <a16:creationId xmlns:a16="http://schemas.microsoft.com/office/drawing/2014/main" id="{00000000-0008-0000-0100-000003000000}"/>
            </a:ext>
          </a:extLst>
        </xdr:cNvPr>
        <xdr:cNvSpPr>
          <a:spLocks noChangeAspect="1"/>
        </xdr:cNvSpPr>
      </xdr:nvSpPr>
      <xdr:spPr>
        <a:xfrm>
          <a:off x="14968" y="1354045"/>
          <a:ext cx="2160000" cy="698049"/>
        </a:xfrm>
        <a:prstGeom prst="roundRect">
          <a:avLst/>
        </a:prstGeom>
        <a:solidFill>
          <a:sysClr val="window" lastClr="FFFFFF">
            <a:lumMod val="85000"/>
          </a:sysClr>
        </a:solidFill>
        <a:ln w="25400" cap="flat" cmpd="sng" algn="ctr">
          <a:solidFill>
            <a:sysClr val="window" lastClr="FFFFFF">
              <a:lumMod val="50000"/>
            </a:sysClr>
          </a:solidFill>
          <a:prstDash val="solid"/>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200" b="1" i="0" u="none" strike="noStrike" kern="0" cap="none" spc="0" normalizeH="0" baseline="0" noProof="0">
              <a:ln>
                <a:noFill/>
              </a:ln>
              <a:solidFill>
                <a:sysClr val="windowText" lastClr="000000"/>
              </a:solidFill>
              <a:effectLst/>
              <a:uLnTx/>
              <a:uFillTx/>
              <a:latin typeface="Calibri" panose="020F0502020204030204"/>
              <a:ea typeface="+mn-ea"/>
              <a:cs typeface="+mn-cs"/>
            </a:rPr>
            <a:t>Import .CSV from DOORS</a:t>
          </a:r>
        </a:p>
      </xdr:txBody>
    </xdr:sp>
    <xdr:clientData/>
  </xdr:twoCellAnchor>
  <xdr:twoCellAnchor editAs="absolute">
    <xdr:from>
      <xdr:col>0</xdr:col>
      <xdr:colOff>14968</xdr:colOff>
      <xdr:row>10</xdr:row>
      <xdr:rowOff>157885</xdr:rowOff>
    </xdr:from>
    <xdr:to>
      <xdr:col>1</xdr:col>
      <xdr:colOff>324397</xdr:colOff>
      <xdr:row>10</xdr:row>
      <xdr:rowOff>748438</xdr:rowOff>
    </xdr:to>
    <xdr:sp macro="[0]!TOC_Gen_SYS" textlink="">
      <xdr:nvSpPr>
        <xdr:cNvPr id="4" name="Rounded Rectangle 10">
          <a:extLst>
            <a:ext uri="{FF2B5EF4-FFF2-40B4-BE49-F238E27FC236}">
              <a16:creationId xmlns:a16="http://schemas.microsoft.com/office/drawing/2014/main" id="{00000000-0008-0000-0100-000004000000}"/>
            </a:ext>
          </a:extLst>
        </xdr:cNvPr>
        <xdr:cNvSpPr>
          <a:spLocks noChangeAspect="1"/>
        </xdr:cNvSpPr>
      </xdr:nvSpPr>
      <xdr:spPr>
        <a:xfrm>
          <a:off x="14968" y="3192278"/>
          <a:ext cx="2160000" cy="590553"/>
        </a:xfrm>
        <a:prstGeom prst="roundRect">
          <a:avLst/>
        </a:prstGeom>
        <a:solidFill>
          <a:sysClr val="window" lastClr="FFFFFF">
            <a:lumMod val="85000"/>
          </a:sysClr>
        </a:solidFill>
        <a:ln w="25400" cap="flat" cmpd="sng" algn="ctr">
          <a:solidFill>
            <a:sysClr val="window" lastClr="FFFFFF">
              <a:lumMod val="50000"/>
            </a:sysClr>
          </a:solidFill>
          <a:prstDash val="solid"/>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200" b="1" i="0" u="none" strike="noStrike" kern="0" cap="none" spc="0" normalizeH="0" baseline="0" noProof="0">
              <a:ln>
                <a:noFill/>
              </a:ln>
              <a:solidFill>
                <a:sysClr val="windowText" lastClr="000000"/>
              </a:solidFill>
              <a:effectLst/>
              <a:uLnTx/>
              <a:uFillTx/>
              <a:latin typeface="Calibri" panose="020F0502020204030204"/>
              <a:ea typeface="+mn-ea"/>
              <a:cs typeface="+mn-cs"/>
            </a:rPr>
            <a:t>Generate or Update </a:t>
          </a:r>
        </a:p>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200" b="1" i="0" u="none" strike="noStrike" kern="0" cap="none" spc="0" normalizeH="0" baseline="0" noProof="0">
              <a:ln>
                <a:noFill/>
              </a:ln>
              <a:solidFill>
                <a:sysClr val="windowText" lastClr="000000"/>
              </a:solidFill>
              <a:effectLst/>
              <a:uLnTx/>
              <a:uFillTx/>
              <a:latin typeface="Calibri" panose="020F0502020204030204"/>
              <a:ea typeface="+mn-ea"/>
              <a:cs typeface="+mn-cs"/>
            </a:rPr>
            <a:t>System Requirement</a:t>
          </a:r>
        </a:p>
      </xdr:txBody>
    </xdr:sp>
    <xdr:clientData/>
  </xdr:twoCellAnchor>
  <xdr:twoCellAnchor editAs="absolute">
    <xdr:from>
      <xdr:col>0</xdr:col>
      <xdr:colOff>14968</xdr:colOff>
      <xdr:row>10</xdr:row>
      <xdr:rowOff>1001483</xdr:rowOff>
    </xdr:from>
    <xdr:to>
      <xdr:col>1</xdr:col>
      <xdr:colOff>324397</xdr:colOff>
      <xdr:row>11</xdr:row>
      <xdr:rowOff>248557</xdr:rowOff>
    </xdr:to>
    <xdr:sp macro="[0]!TOC_Gen_SW" textlink="">
      <xdr:nvSpPr>
        <xdr:cNvPr id="5" name="Rounded Rectangle 10">
          <a:extLst>
            <a:ext uri="{FF2B5EF4-FFF2-40B4-BE49-F238E27FC236}">
              <a16:creationId xmlns:a16="http://schemas.microsoft.com/office/drawing/2014/main" id="{00000000-0008-0000-0100-000005000000}"/>
            </a:ext>
          </a:extLst>
        </xdr:cNvPr>
        <xdr:cNvSpPr>
          <a:spLocks noChangeAspect="1"/>
        </xdr:cNvSpPr>
      </xdr:nvSpPr>
      <xdr:spPr>
        <a:xfrm>
          <a:off x="14968" y="4035876"/>
          <a:ext cx="2160000" cy="689431"/>
        </a:xfrm>
        <a:prstGeom prst="roundRect">
          <a:avLst/>
        </a:prstGeom>
        <a:solidFill>
          <a:sysClr val="window" lastClr="FFFFFF">
            <a:lumMod val="85000"/>
          </a:sysClr>
        </a:solidFill>
        <a:ln w="25400" cap="flat" cmpd="sng" algn="ctr">
          <a:solidFill>
            <a:sysClr val="window" lastClr="FFFFFF">
              <a:lumMod val="50000"/>
            </a:sysClr>
          </a:solidFill>
          <a:prstDash val="solid"/>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200" b="1" i="0" u="none" strike="noStrike" kern="0" cap="none" spc="0" normalizeH="0" baseline="0" noProof="0">
              <a:ln>
                <a:noFill/>
              </a:ln>
              <a:solidFill>
                <a:sysClr val="windowText" lastClr="000000"/>
              </a:solidFill>
              <a:effectLst/>
              <a:uLnTx/>
              <a:uFillTx/>
              <a:latin typeface="Calibri" panose="020F0502020204030204"/>
              <a:ea typeface="+mn-ea"/>
              <a:cs typeface="+mn-cs"/>
            </a:rPr>
            <a:t>Generate or Update </a:t>
          </a:r>
        </a:p>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200" b="1" i="0" u="none" strike="noStrike" kern="0" cap="none" spc="0" normalizeH="0" baseline="0" noProof="0">
              <a:ln>
                <a:noFill/>
              </a:ln>
              <a:solidFill>
                <a:sysClr val="windowText" lastClr="000000"/>
              </a:solidFill>
              <a:effectLst/>
              <a:uLnTx/>
              <a:uFillTx/>
              <a:latin typeface="Calibri" panose="020F0502020204030204"/>
              <a:ea typeface="+mn-ea"/>
              <a:cs typeface="+mn-cs"/>
            </a:rPr>
            <a:t>Software Requirement</a:t>
          </a:r>
        </a:p>
      </xdr:txBody>
    </xdr:sp>
    <xdr:clientData/>
  </xdr:twoCellAnchor>
  <xdr:twoCellAnchor editAs="absolute">
    <xdr:from>
      <xdr:col>0</xdr:col>
      <xdr:colOff>14968</xdr:colOff>
      <xdr:row>9</xdr:row>
      <xdr:rowOff>713103</xdr:rowOff>
    </xdr:from>
    <xdr:to>
      <xdr:col>1</xdr:col>
      <xdr:colOff>324397</xdr:colOff>
      <xdr:row>9</xdr:row>
      <xdr:rowOff>1347197</xdr:rowOff>
    </xdr:to>
    <xdr:sp macro="[0]!TOC_Gen_Customer" textlink="">
      <xdr:nvSpPr>
        <xdr:cNvPr id="6" name="Rounded Rectangle 10">
          <a:extLst>
            <a:ext uri="{FF2B5EF4-FFF2-40B4-BE49-F238E27FC236}">
              <a16:creationId xmlns:a16="http://schemas.microsoft.com/office/drawing/2014/main" id="{00000000-0008-0000-0100-000006000000}"/>
            </a:ext>
          </a:extLst>
        </xdr:cNvPr>
        <xdr:cNvSpPr>
          <a:spLocks noChangeAspect="1"/>
        </xdr:cNvSpPr>
      </xdr:nvSpPr>
      <xdr:spPr>
        <a:xfrm>
          <a:off x="14968" y="2305139"/>
          <a:ext cx="2160000" cy="634094"/>
        </a:xfrm>
        <a:prstGeom prst="roundRect">
          <a:avLst/>
        </a:prstGeom>
        <a:solidFill>
          <a:sysClr val="window" lastClr="FFFFFF">
            <a:lumMod val="85000"/>
          </a:sysClr>
        </a:solidFill>
        <a:ln w="25400" cap="flat" cmpd="sng" algn="ctr">
          <a:solidFill>
            <a:sysClr val="window" lastClr="FFFFFF">
              <a:lumMod val="50000"/>
            </a:sysClr>
          </a:solidFill>
          <a:prstDash val="solid"/>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200" b="1" i="0" u="none" strike="noStrike" kern="0" cap="none" spc="0" normalizeH="0" baseline="0" noProof="0">
              <a:ln>
                <a:noFill/>
              </a:ln>
              <a:solidFill>
                <a:sysClr val="windowText" lastClr="000000"/>
              </a:solidFill>
              <a:effectLst/>
              <a:uLnTx/>
              <a:uFillTx/>
              <a:latin typeface="Calibri" panose="020F0502020204030204"/>
              <a:ea typeface="+mn-ea"/>
              <a:cs typeface="+mn-cs"/>
            </a:rPr>
            <a:t>Generate or Update </a:t>
          </a:r>
        </a:p>
        <a:p>
          <a:pPr marL="0" marR="0" lvl="0" indent="0" algn="ctr" defTabSz="914400" eaLnBrk="1" fontAlgn="auto" latinLnBrk="0" hangingPunct="1">
            <a:lnSpc>
              <a:spcPct val="100000"/>
            </a:lnSpc>
            <a:spcBef>
              <a:spcPts val="0"/>
            </a:spcBef>
            <a:spcAft>
              <a:spcPts val="0"/>
            </a:spcAft>
            <a:buClrTx/>
            <a:buSzTx/>
            <a:buFontTx/>
            <a:buNone/>
            <a:tabLst/>
            <a:defRPr/>
          </a:pPr>
          <a:r>
            <a:rPr kumimoji="0" lang="en-US" altLang="zh-CN" sz="1200" b="1" i="0" u="none" strike="noStrike" kern="0" cap="none" spc="0" normalizeH="0" baseline="0" noProof="0">
              <a:ln>
                <a:noFill/>
              </a:ln>
              <a:solidFill>
                <a:sysClr val="windowText" lastClr="000000"/>
              </a:solidFill>
              <a:effectLst/>
              <a:uLnTx/>
              <a:uFillTx/>
              <a:latin typeface="Calibri" panose="020F0502020204030204"/>
              <a:ea typeface="+mn-ea"/>
              <a:cs typeface="+mn-cs"/>
            </a:rPr>
            <a:t>Customer</a:t>
          </a:r>
          <a:r>
            <a:rPr kumimoji="0" lang="en-US" sz="1200" b="1" i="0" u="none" strike="noStrike" kern="0" cap="none" spc="0" normalizeH="0" baseline="0" noProof="0">
              <a:ln>
                <a:noFill/>
              </a:ln>
              <a:solidFill>
                <a:sysClr val="windowText" lastClr="000000"/>
              </a:solidFill>
              <a:effectLst/>
              <a:uLnTx/>
              <a:uFillTx/>
              <a:latin typeface="Calibri" panose="020F0502020204030204"/>
              <a:ea typeface="+mn-ea"/>
              <a:cs typeface="+mn-cs"/>
            </a:rPr>
            <a:t> Requirement</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3</xdr:row>
      <xdr:rowOff>9525</xdr:rowOff>
    </xdr:from>
    <xdr:to>
      <xdr:col>3</xdr:col>
      <xdr:colOff>19050</xdr:colOff>
      <xdr:row>11</xdr:row>
      <xdr:rowOff>177554</xdr:rowOff>
    </xdr:to>
    <xdr:pic>
      <xdr:nvPicPr>
        <xdr:cNvPr id="3" name="Picture 2">
          <a:extLst>
            <a:ext uri="{FF2B5EF4-FFF2-40B4-BE49-F238E27FC236}">
              <a16:creationId xmlns:a16="http://schemas.microsoft.com/office/drawing/2014/main" id="{00000000-0008-0000-02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676275"/>
          <a:ext cx="5876925" cy="16158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8</xdr:col>
      <xdr:colOff>19050</xdr:colOff>
      <xdr:row>37</xdr:row>
      <xdr:rowOff>180975</xdr:rowOff>
    </xdr:from>
    <xdr:to>
      <xdr:col>10</xdr:col>
      <xdr:colOff>676275</xdr:colOff>
      <xdr:row>40</xdr:row>
      <xdr:rowOff>159203</xdr:rowOff>
    </xdr:to>
    <xdr:sp macro="[0]!CompareRequirementID" textlink="">
      <xdr:nvSpPr>
        <xdr:cNvPr id="3" name="Rounded Rectangle 2">
          <a:extLst>
            <a:ext uri="{FF2B5EF4-FFF2-40B4-BE49-F238E27FC236}">
              <a16:creationId xmlns:a16="http://schemas.microsoft.com/office/drawing/2014/main" id="{00000000-0008-0000-0600-000003000000}"/>
            </a:ext>
          </a:extLst>
        </xdr:cNvPr>
        <xdr:cNvSpPr/>
      </xdr:nvSpPr>
      <xdr:spPr>
        <a:xfrm>
          <a:off x="6819900" y="7600950"/>
          <a:ext cx="2047875" cy="530678"/>
        </a:xfrm>
        <a:prstGeom prst="roundRect">
          <a:avLst/>
        </a:prstGeom>
        <a:solidFill>
          <a:sysClr val="window" lastClr="FFFFFF">
            <a:lumMod val="85000"/>
          </a:sysClr>
        </a:solidFill>
        <a:ln w="25400" cap="flat" cmpd="sng" algn="ctr">
          <a:solidFill>
            <a:sysClr val="window" lastClr="FFFFFF">
              <a:lumMod val="50000"/>
            </a:sysClr>
          </a:solidFill>
          <a:prstDash val="solid"/>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200" b="1" i="0" u="none" strike="noStrike" kern="0" cap="none" spc="0" normalizeH="0" baseline="0" noProof="0">
              <a:ln>
                <a:noFill/>
              </a:ln>
              <a:solidFill>
                <a:sysClr val="windowText" lastClr="000000"/>
              </a:solidFill>
              <a:effectLst/>
              <a:uLnTx/>
              <a:uFillTx/>
              <a:latin typeface="Calibri" panose="020F0502020204030204"/>
              <a:ea typeface="+mn-ea"/>
              <a:cs typeface="+mn-cs"/>
            </a:rPr>
            <a:t>C</a:t>
          </a:r>
          <a:r>
            <a:rPr kumimoji="0" lang="en-US" altLang="zh-CN" sz="1200" b="1" i="0" u="none" strike="noStrike" kern="0" cap="none" spc="0" normalizeH="0" baseline="0" noProof="0">
              <a:ln>
                <a:noFill/>
              </a:ln>
              <a:solidFill>
                <a:sysClr val="windowText" lastClr="000000"/>
              </a:solidFill>
              <a:effectLst/>
              <a:uLnTx/>
              <a:uFillTx/>
              <a:latin typeface="Calibri" panose="020F0502020204030204"/>
              <a:ea typeface="+mn-ea"/>
              <a:cs typeface="+mn-cs"/>
            </a:rPr>
            <a:t>ompare Requirement ID</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30</xdr:row>
      <xdr:rowOff>28575</xdr:rowOff>
    </xdr:from>
    <xdr:to>
      <xdr:col>8</xdr:col>
      <xdr:colOff>264773</xdr:colOff>
      <xdr:row>48</xdr:row>
      <xdr:rowOff>28575</xdr:rowOff>
    </xdr:to>
    <xdr:pic>
      <xdr:nvPicPr>
        <xdr:cNvPr id="5" name="Picture 4">
          <a:extLst>
            <a:ext uri="{FF2B5EF4-FFF2-40B4-BE49-F238E27FC236}">
              <a16:creationId xmlns:a16="http://schemas.microsoft.com/office/drawing/2014/main" id="{00000000-0008-0000-07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5610225"/>
          <a:ext cx="5827373" cy="34575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19050</xdr:colOff>
          <xdr:row>1</xdr:row>
          <xdr:rowOff>0</xdr:rowOff>
        </xdr:from>
        <xdr:to>
          <xdr:col>6</xdr:col>
          <xdr:colOff>1104900</xdr:colOff>
          <xdr:row>3</xdr:row>
          <xdr:rowOff>19050</xdr:rowOff>
        </xdr:to>
        <xdr:sp macro="" textlink="">
          <xdr:nvSpPr>
            <xdr:cNvPr id="54273" name="Button 1" hidden="1">
              <a:extLst>
                <a:ext uri="{63B3BB69-23CF-44E3-9099-C40C66FF867C}">
                  <a14:compatExt spid="_x0000_s54273"/>
                </a:ext>
                <a:ext uri="{FF2B5EF4-FFF2-40B4-BE49-F238E27FC236}">
                  <a16:creationId xmlns:a16="http://schemas.microsoft.com/office/drawing/2014/main" id="{00000000-0008-0000-0900-000001D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TS list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57150</xdr:colOff>
          <xdr:row>1</xdr:row>
          <xdr:rowOff>0</xdr:rowOff>
        </xdr:from>
        <xdr:to>
          <xdr:col>7</xdr:col>
          <xdr:colOff>1095375</xdr:colOff>
          <xdr:row>3</xdr:row>
          <xdr:rowOff>19050</xdr:rowOff>
        </xdr:to>
        <xdr:sp macro="" textlink="">
          <xdr:nvSpPr>
            <xdr:cNvPr id="54274" name="Button 2" hidden="1">
              <a:extLst>
                <a:ext uri="{63B3BB69-23CF-44E3-9099-C40C66FF867C}">
                  <a14:compatExt spid="_x0000_s54274"/>
                </a:ext>
                <a:ext uri="{FF2B5EF4-FFF2-40B4-BE49-F238E27FC236}">
                  <a16:creationId xmlns:a16="http://schemas.microsoft.com/office/drawing/2014/main" id="{00000000-0008-0000-0900-000002D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TS Result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1390650</xdr:colOff>
          <xdr:row>1</xdr:row>
          <xdr:rowOff>0</xdr:rowOff>
        </xdr:from>
        <xdr:to>
          <xdr:col>8</xdr:col>
          <xdr:colOff>0</xdr:colOff>
          <xdr:row>3</xdr:row>
          <xdr:rowOff>19050</xdr:rowOff>
        </xdr:to>
        <xdr:sp macro="" textlink="">
          <xdr:nvSpPr>
            <xdr:cNvPr id="54275" name="Button 3" hidden="1">
              <a:extLst>
                <a:ext uri="{63B3BB69-23CF-44E3-9099-C40C66FF867C}">
                  <a14:compatExt spid="_x0000_s54275"/>
                </a:ext>
                <a:ext uri="{FF2B5EF4-FFF2-40B4-BE49-F238E27FC236}">
                  <a16:creationId xmlns:a16="http://schemas.microsoft.com/office/drawing/2014/main" id="{00000000-0008-0000-0900-000003D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Pass/Fail</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8</xdr:col>
      <xdr:colOff>510540</xdr:colOff>
      <xdr:row>7</xdr:row>
      <xdr:rowOff>38100</xdr:rowOff>
    </xdr:from>
    <xdr:to>
      <xdr:col>11</xdr:col>
      <xdr:colOff>533400</xdr:colOff>
      <xdr:row>9</xdr:row>
      <xdr:rowOff>167640</xdr:rowOff>
    </xdr:to>
    <xdr:sp macro="" textlink="">
      <xdr:nvSpPr>
        <xdr:cNvPr id="2" name="Rectangle: Rounded Corners 1">
          <a:extLst>
            <a:ext uri="{FF2B5EF4-FFF2-40B4-BE49-F238E27FC236}">
              <a16:creationId xmlns:a16="http://schemas.microsoft.com/office/drawing/2014/main" id="{00000000-0008-0000-1900-000002000000}"/>
            </a:ext>
          </a:extLst>
        </xdr:cNvPr>
        <xdr:cNvSpPr/>
      </xdr:nvSpPr>
      <xdr:spPr>
        <a:xfrm>
          <a:off x="8873490" y="1238250"/>
          <a:ext cx="2080260" cy="481965"/>
        </a:xfrm>
        <a:prstGeom prst="roundRect">
          <a:avLst/>
        </a:prstGeom>
        <a:solidFill>
          <a:schemeClr val="bg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WLMgr_Initialization_State</a:t>
          </a:r>
          <a:endParaRPr lang="zh-CN" altLang="en-US" sz="1100">
            <a:solidFill>
              <a:sysClr val="windowText" lastClr="000000"/>
            </a:solidFill>
          </a:endParaRPr>
        </a:p>
      </xdr:txBody>
    </xdr:sp>
    <xdr:clientData/>
  </xdr:twoCellAnchor>
  <xdr:twoCellAnchor>
    <xdr:from>
      <xdr:col>8</xdr:col>
      <xdr:colOff>510540</xdr:colOff>
      <xdr:row>15</xdr:row>
      <xdr:rowOff>121920</xdr:rowOff>
    </xdr:from>
    <xdr:to>
      <xdr:col>11</xdr:col>
      <xdr:colOff>563880</xdr:colOff>
      <xdr:row>18</xdr:row>
      <xdr:rowOff>144780</xdr:rowOff>
    </xdr:to>
    <xdr:sp macro="" textlink="">
      <xdr:nvSpPr>
        <xdr:cNvPr id="3" name="Rectangle: Rounded Corners 2">
          <a:extLst>
            <a:ext uri="{FF2B5EF4-FFF2-40B4-BE49-F238E27FC236}">
              <a16:creationId xmlns:a16="http://schemas.microsoft.com/office/drawing/2014/main" id="{00000000-0008-0000-1900-000003000000}"/>
            </a:ext>
          </a:extLst>
        </xdr:cNvPr>
        <xdr:cNvSpPr/>
      </xdr:nvSpPr>
      <xdr:spPr>
        <a:xfrm>
          <a:off x="8873490" y="2703195"/>
          <a:ext cx="2110740" cy="556260"/>
        </a:xfrm>
        <a:prstGeom prst="roundRect">
          <a:avLst/>
        </a:prstGeom>
        <a:solidFill>
          <a:schemeClr val="bg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WLMgr_ProveOut_State</a:t>
          </a:r>
          <a:endParaRPr lang="zh-CN" altLang="en-US" sz="1100">
            <a:solidFill>
              <a:sysClr val="windowText" lastClr="000000"/>
            </a:solidFill>
          </a:endParaRPr>
        </a:p>
      </xdr:txBody>
    </xdr:sp>
    <xdr:clientData/>
  </xdr:twoCellAnchor>
  <xdr:twoCellAnchor>
    <xdr:from>
      <xdr:col>5</xdr:col>
      <xdr:colOff>281940</xdr:colOff>
      <xdr:row>25</xdr:row>
      <xdr:rowOff>83820</xdr:rowOff>
    </xdr:from>
    <xdr:to>
      <xdr:col>8</xdr:col>
      <xdr:colOff>198120</xdr:colOff>
      <xdr:row>28</xdr:row>
      <xdr:rowOff>106680</xdr:rowOff>
    </xdr:to>
    <xdr:sp macro="" textlink="">
      <xdr:nvSpPr>
        <xdr:cNvPr id="4" name="Rectangle: Rounded Corners 3">
          <a:extLst>
            <a:ext uri="{FF2B5EF4-FFF2-40B4-BE49-F238E27FC236}">
              <a16:creationId xmlns:a16="http://schemas.microsoft.com/office/drawing/2014/main" id="{00000000-0008-0000-1900-000004000000}"/>
            </a:ext>
          </a:extLst>
        </xdr:cNvPr>
        <xdr:cNvSpPr/>
      </xdr:nvSpPr>
      <xdr:spPr>
        <a:xfrm>
          <a:off x="6587490" y="4408170"/>
          <a:ext cx="1973580" cy="546735"/>
        </a:xfrm>
        <a:prstGeom prst="roundRect">
          <a:avLst/>
        </a:prstGeom>
        <a:solidFill>
          <a:schemeClr val="bg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WLMgr_Run_State</a:t>
          </a:r>
          <a:endParaRPr lang="zh-CN" altLang="en-US" sz="1100">
            <a:solidFill>
              <a:sysClr val="windowText" lastClr="000000"/>
            </a:solidFill>
          </a:endParaRPr>
        </a:p>
      </xdr:txBody>
    </xdr:sp>
    <xdr:clientData/>
  </xdr:twoCellAnchor>
  <xdr:twoCellAnchor>
    <xdr:from>
      <xdr:col>13</xdr:col>
      <xdr:colOff>114300</xdr:colOff>
      <xdr:row>25</xdr:row>
      <xdr:rowOff>60960</xdr:rowOff>
    </xdr:from>
    <xdr:to>
      <xdr:col>16</xdr:col>
      <xdr:colOff>137160</xdr:colOff>
      <xdr:row>28</xdr:row>
      <xdr:rowOff>83820</xdr:rowOff>
    </xdr:to>
    <xdr:sp macro="" textlink="">
      <xdr:nvSpPr>
        <xdr:cNvPr id="5" name="Rectangle: Rounded Corners 4">
          <a:extLst>
            <a:ext uri="{FF2B5EF4-FFF2-40B4-BE49-F238E27FC236}">
              <a16:creationId xmlns:a16="http://schemas.microsoft.com/office/drawing/2014/main" id="{00000000-0008-0000-1900-000005000000}"/>
            </a:ext>
          </a:extLst>
        </xdr:cNvPr>
        <xdr:cNvSpPr/>
      </xdr:nvSpPr>
      <xdr:spPr>
        <a:xfrm>
          <a:off x="11906250" y="4385310"/>
          <a:ext cx="2080260" cy="546735"/>
        </a:xfrm>
        <a:prstGeom prst="roundRect">
          <a:avLst/>
        </a:prstGeom>
        <a:solidFill>
          <a:schemeClr val="bg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WLMgr_CarConfig_State</a:t>
          </a:r>
          <a:endParaRPr lang="zh-CN" altLang="en-US" sz="1100">
            <a:solidFill>
              <a:sysClr val="windowText" lastClr="000000"/>
            </a:solidFill>
          </a:endParaRPr>
        </a:p>
      </xdr:txBody>
    </xdr:sp>
    <xdr:clientData/>
  </xdr:twoCellAnchor>
  <xdr:twoCellAnchor>
    <xdr:from>
      <xdr:col>6</xdr:col>
      <xdr:colOff>411480</xdr:colOff>
      <xdr:row>18</xdr:row>
      <xdr:rowOff>129540</xdr:rowOff>
    </xdr:from>
    <xdr:to>
      <xdr:col>8</xdr:col>
      <xdr:colOff>563880</xdr:colOff>
      <xdr:row>25</xdr:row>
      <xdr:rowOff>60960</xdr:rowOff>
    </xdr:to>
    <xdr:cxnSp macro="">
      <xdr:nvCxnSpPr>
        <xdr:cNvPr id="6" name="Straight Arrow Connector 5">
          <a:extLst>
            <a:ext uri="{FF2B5EF4-FFF2-40B4-BE49-F238E27FC236}">
              <a16:creationId xmlns:a16="http://schemas.microsoft.com/office/drawing/2014/main" id="{00000000-0008-0000-1900-000006000000}"/>
            </a:ext>
          </a:extLst>
        </xdr:cNvPr>
        <xdr:cNvCxnSpPr/>
      </xdr:nvCxnSpPr>
      <xdr:spPr>
        <a:xfrm flipH="1">
          <a:off x="7402830" y="3244215"/>
          <a:ext cx="1524000" cy="1141095"/>
        </a:xfrm>
        <a:prstGeom prst="straightConnector1">
          <a:avLst/>
        </a:prstGeom>
        <a:ln w="38100">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175260</xdr:colOff>
      <xdr:row>26</xdr:row>
      <xdr:rowOff>0</xdr:rowOff>
    </xdr:from>
    <xdr:to>
      <xdr:col>13</xdr:col>
      <xdr:colOff>129540</xdr:colOff>
      <xdr:row>26</xdr:row>
      <xdr:rowOff>15240</xdr:rowOff>
    </xdr:to>
    <xdr:cxnSp macro="">
      <xdr:nvCxnSpPr>
        <xdr:cNvPr id="7" name="Straight Arrow Connector 6">
          <a:extLst>
            <a:ext uri="{FF2B5EF4-FFF2-40B4-BE49-F238E27FC236}">
              <a16:creationId xmlns:a16="http://schemas.microsoft.com/office/drawing/2014/main" id="{00000000-0008-0000-1900-000007000000}"/>
            </a:ext>
          </a:extLst>
        </xdr:cNvPr>
        <xdr:cNvCxnSpPr/>
      </xdr:nvCxnSpPr>
      <xdr:spPr>
        <a:xfrm>
          <a:off x="8538210" y="4495800"/>
          <a:ext cx="3383280" cy="15240"/>
        </a:xfrm>
        <a:prstGeom prst="straightConnector1">
          <a:avLst/>
        </a:prstGeom>
        <a:ln w="38100">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167640</xdr:colOff>
      <xdr:row>27</xdr:row>
      <xdr:rowOff>160020</xdr:rowOff>
    </xdr:from>
    <xdr:to>
      <xdr:col>13</xdr:col>
      <xdr:colOff>91440</xdr:colOff>
      <xdr:row>27</xdr:row>
      <xdr:rowOff>175260</xdr:rowOff>
    </xdr:to>
    <xdr:cxnSp macro="">
      <xdr:nvCxnSpPr>
        <xdr:cNvPr id="8" name="Straight Arrow Connector 7">
          <a:extLst>
            <a:ext uri="{FF2B5EF4-FFF2-40B4-BE49-F238E27FC236}">
              <a16:creationId xmlns:a16="http://schemas.microsoft.com/office/drawing/2014/main" id="{00000000-0008-0000-1900-000008000000}"/>
            </a:ext>
          </a:extLst>
        </xdr:cNvPr>
        <xdr:cNvCxnSpPr/>
      </xdr:nvCxnSpPr>
      <xdr:spPr>
        <a:xfrm flipH="1" flipV="1">
          <a:off x="8530590" y="4836795"/>
          <a:ext cx="3352800" cy="15240"/>
        </a:xfrm>
        <a:prstGeom prst="straightConnector1">
          <a:avLst/>
        </a:prstGeom>
        <a:ln w="38100">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9</xdr:row>
      <xdr:rowOff>160020</xdr:rowOff>
    </xdr:from>
    <xdr:to>
      <xdr:col>10</xdr:col>
      <xdr:colOff>7620</xdr:colOff>
      <xdr:row>15</xdr:row>
      <xdr:rowOff>121920</xdr:rowOff>
    </xdr:to>
    <xdr:cxnSp macro="">
      <xdr:nvCxnSpPr>
        <xdr:cNvPr id="9" name="Straight Arrow Connector 8">
          <a:extLst>
            <a:ext uri="{FF2B5EF4-FFF2-40B4-BE49-F238E27FC236}">
              <a16:creationId xmlns:a16="http://schemas.microsoft.com/office/drawing/2014/main" id="{00000000-0008-0000-1900-000009000000}"/>
            </a:ext>
          </a:extLst>
        </xdr:cNvPr>
        <xdr:cNvCxnSpPr/>
      </xdr:nvCxnSpPr>
      <xdr:spPr>
        <a:xfrm flipH="1">
          <a:off x="9734550" y="1712595"/>
          <a:ext cx="7620" cy="990600"/>
        </a:xfrm>
        <a:prstGeom prst="straightConnector1">
          <a:avLst/>
        </a:prstGeom>
        <a:ln w="38100">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D:\PTC_Document\GAC_A39\Views\ConfigurationView\FaultMonitor\FltMonr_Configurator.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_MRE_/SPA_SRS/11_Sandboxes/SPA_SRS_MKS/Views/Development_View/MainMcu/Application/Tools/FD39%20Decoder/SPA_SRS-FD39Decoder.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E:\&#9733;Specification&#9733;\GMWLAN\Diagnostics%20Test\GMW3110%20V1.6%20Test%20Result%20Template%20V1.0__19May11.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Users/victor.yang/Desktop/Work/SAIC/WL/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nfig"/>
      <sheetName val="Guidelines"/>
      <sheetName val="General"/>
      <sheetName val="SuspendDiagnosticsGroups"/>
      <sheetName val="DATA"/>
      <sheetName val="Conditions"/>
      <sheetName val="FFDid"/>
      <sheetName val="FreezeFrames"/>
      <sheetName val="DataElements"/>
      <sheetName val="ExtendedData"/>
      <sheetName val="WarningIndicators"/>
      <sheetName val="ACCT DTCs"/>
      <sheetName val="ACCT Autoliv Faults"/>
      <sheetName val="StsChg_Cbk"/>
      <sheetName val="ARIA Error Definition"/>
      <sheetName val="SID 1902 Decoder"/>
      <sheetName val="FaultEvents"/>
      <sheetName val="Dem"/>
      <sheetName val="GAC_DTC_Mapping"/>
      <sheetName val="DID FD39 Decoder"/>
      <sheetName val="CustomMacros"/>
      <sheetName val="LifeTime&amp;Edr Buffer Decoder"/>
      <sheetName val="Warning"/>
    </sheetNames>
    <sheetDataSet>
      <sheetData sheetId="0"/>
      <sheetData sheetId="1">
        <row r="8">
          <cell r="I8" t="b">
            <v>1</v>
          </cell>
        </row>
        <row r="9">
          <cell r="I9" t="b">
            <v>0</v>
          </cell>
        </row>
      </sheetData>
      <sheetData sheetId="2">
        <row r="2">
          <cell r="J2" t="str">
            <v>STD_OFF</v>
          </cell>
        </row>
        <row r="3">
          <cell r="J3" t="str">
            <v>STD_ON</v>
          </cell>
        </row>
      </sheetData>
      <sheetData sheetId="3"/>
      <sheetData sheetId="4">
        <row r="5">
          <cell r="A5" t="str">
            <v>FLTMONR_E_EVENT_0_TRAP</v>
          </cell>
        </row>
      </sheetData>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vtFltList"/>
      <sheetName val="Main"/>
      <sheetName val="DID FD39 Decoder"/>
      <sheetName val="TC22x"/>
      <sheetName val="workaround"/>
      <sheetName val="WarningIndicators"/>
    </sheetNames>
    <sheetDataSet>
      <sheetData sheetId="0" refreshError="1"/>
      <sheetData sheetId="1"/>
      <sheetData sheetId="2">
        <row r="4">
          <cell r="C4"/>
        </row>
      </sheetData>
      <sheetData sheetId="3">
        <row r="4">
          <cell r="C4">
            <v>0</v>
          </cell>
        </row>
      </sheetData>
      <sheetData sheetId="4"/>
      <sheetData sheetId="5"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rontpage"/>
      <sheetName val="ECU Data"/>
      <sheetName val="Test Result Overview"/>
      <sheetName val="Node Verification Procedures"/>
      <sheetName val="Sub-Services Physical Addr."/>
      <sheetName val="Sub-Services Functional Addr."/>
      <sheetName val="Timing"/>
      <sheetName val="Programming Requirements"/>
      <sheetName val="Deviation List"/>
      <sheetName val="Pulldown menu entries"/>
      <sheetName val="ChangeLog"/>
      <sheetName val="Template Use Information"/>
      <sheetName val="Table Of Contents"/>
      <sheetName val="Title"/>
      <sheetName val="ConfigInfo"/>
      <sheetName val="FaultEvents"/>
      <sheetName val="Revision History"/>
      <sheetName val="General Information"/>
      <sheetName val="Test Environment"/>
      <sheetName val="Test Procedure Sheets"/>
      <sheetName val="TS Result"/>
      <sheetName val="DTC_1"/>
      <sheetName val="DTC_2"/>
      <sheetName val="ModuleName"/>
    </sheetNames>
    <sheetDataSet>
      <sheetData sheetId="0"/>
      <sheetData sheetId="1">
        <row r="44">
          <cell r="B44" t="str">
            <v>OK</v>
          </cell>
        </row>
        <row r="45">
          <cell r="B45" t="str">
            <v>NOK</v>
          </cell>
        </row>
        <row r="46">
          <cell r="B46" t="str">
            <v>COK</v>
          </cell>
        </row>
        <row r="47">
          <cell r="B47" t="str">
            <v>open</v>
          </cell>
        </row>
        <row r="48">
          <cell r="B48" t="str">
            <v>n/a</v>
          </cell>
        </row>
      </sheetData>
      <sheetData sheetId="2"/>
      <sheetData sheetId="3"/>
      <sheetData sheetId="4"/>
      <sheetData sheetId="5"/>
      <sheetData sheetId="6"/>
      <sheetData sheetId="7"/>
      <sheetData sheetId="8"/>
      <sheetData sheetId="9">
        <row r="4">
          <cell r="B4" t="str">
            <v>OK</v>
          </cell>
          <cell r="E4" t="str">
            <v>Timing</v>
          </cell>
        </row>
        <row r="5">
          <cell r="B5" t="str">
            <v>NOK</v>
          </cell>
          <cell r="E5" t="str">
            <v>Programming Requirements</v>
          </cell>
        </row>
        <row r="6">
          <cell r="B6" t="str">
            <v>COK</v>
          </cell>
          <cell r="E6" t="str">
            <v>Node Verification Procedure</v>
          </cell>
        </row>
        <row r="7">
          <cell r="B7" t="str">
            <v>open</v>
          </cell>
          <cell r="E7" t="str">
            <v>Read-DID implementation (physical addressing)</v>
          </cell>
        </row>
        <row r="8">
          <cell r="B8" t="str">
            <v>n/a</v>
          </cell>
          <cell r="E8" t="str">
            <v>Read-DID implementation (functional addressing)</v>
          </cell>
        </row>
        <row r="9">
          <cell r="E9" t="str">
            <v>Write-DID implementation (physical addressing)</v>
          </cell>
        </row>
        <row r="10">
          <cell r="E10" t="str">
            <v>Write-DID implementation (functional addressing)</v>
          </cell>
        </row>
        <row r="11">
          <cell r="C11" t="str">
            <v>$04 ClearDiagnosticOperation</v>
          </cell>
          <cell r="E11" t="str">
            <v>DPID implementation</v>
          </cell>
        </row>
        <row r="12">
          <cell r="C12" t="str">
            <v>$10 InitiateDiagnosticOperation</v>
          </cell>
          <cell r="E12" t="str">
            <v>CPID implementation</v>
          </cell>
        </row>
        <row r="13">
          <cell r="C13" t="str">
            <v>$12 ReadFailureRecordData</v>
          </cell>
        </row>
        <row r="14">
          <cell r="C14" t="str">
            <v>$1A ReadDataByIdentifier</v>
          </cell>
        </row>
        <row r="15">
          <cell r="C15" t="str">
            <v>$20 ReturnToNormalOperation</v>
          </cell>
        </row>
        <row r="16">
          <cell r="C16" t="str">
            <v>$22 ReadDataByParameterIdentifier</v>
          </cell>
          <cell r="E16" t="str">
            <v>CANoe.DiVa with GMW 3110 Extension</v>
          </cell>
        </row>
        <row r="17">
          <cell r="C17" t="str">
            <v>$23 ReadMemoryByAddress</v>
          </cell>
          <cell r="E17" t="str">
            <v>Manual</v>
          </cell>
        </row>
        <row r="18">
          <cell r="C18" t="str">
            <v>$27 SecurityAccess</v>
          </cell>
          <cell r="E18" t="str">
            <v>Other</v>
          </cell>
        </row>
        <row r="19">
          <cell r="C19" t="str">
            <v>$28 DisableNormalCommunication</v>
          </cell>
        </row>
        <row r="20">
          <cell r="C20" t="str">
            <v>$2C DynamicallyDefinedMessage</v>
          </cell>
        </row>
        <row r="21">
          <cell r="C21" t="str">
            <v>$2D DefinePIDByAddress</v>
          </cell>
        </row>
        <row r="22">
          <cell r="C22" t="str">
            <v>$34 RequestDownload</v>
          </cell>
        </row>
        <row r="23">
          <cell r="C23" t="str">
            <v>$36 TransferData</v>
          </cell>
        </row>
        <row r="24">
          <cell r="C24" t="str">
            <v>$3B WriteDataByIdentifier</v>
          </cell>
        </row>
        <row r="25">
          <cell r="C25" t="str">
            <v>$3E TesterPresent</v>
          </cell>
        </row>
        <row r="26">
          <cell r="C26" t="str">
            <v>$A2 ReportProgrammingState</v>
          </cell>
        </row>
        <row r="27">
          <cell r="C27" t="str">
            <v>$A5 ProgrammingMode</v>
          </cell>
        </row>
        <row r="28">
          <cell r="C28" t="str">
            <v>$A9 ReadDiagnosticInformation</v>
          </cell>
        </row>
        <row r="29">
          <cell r="C29" t="str">
            <v>$AA ReadDataByPacketIdentifier</v>
          </cell>
        </row>
        <row r="30">
          <cell r="C30" t="str">
            <v>$AE DeviceControl</v>
          </cell>
        </row>
      </sheetData>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mplate Use Information"/>
      <sheetName val="Table Of Contents"/>
      <sheetName val="Title"/>
      <sheetName val="ConfigInfo"/>
      <sheetName val="FaultEvents"/>
      <sheetName val="Revision History"/>
      <sheetName val="General Information"/>
      <sheetName val="Test Environment"/>
      <sheetName val="Test Procedure Sheets"/>
      <sheetName val="CheckList"/>
      <sheetName val="ReqSummary"/>
      <sheetName val="WL_Info"/>
      <sheetName val="TS Result"/>
      <sheetName val="FaultConditions"/>
      <sheetName val="FixedCalCfg"/>
      <sheetName val="EOLConditions"/>
      <sheetName val="InputOutputControl"/>
      <sheetName val="WL"/>
    </sheetNames>
    <sheetDataSet>
      <sheetData sheetId="0"/>
      <sheetData sheetId="1"/>
      <sheetData sheetId="2">
        <row r="6">
          <cell r="E6" t="str">
            <v>CHT</v>
          </cell>
        </row>
      </sheetData>
      <sheetData sheetId="3">
        <row r="9">
          <cell r="D9" t="str">
            <v>ErrorHandler</v>
          </cell>
        </row>
      </sheetData>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10.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dimension ref="A1:A58"/>
  <sheetViews>
    <sheetView workbookViewId="0">
      <selection activeCell="A47" sqref="A47"/>
    </sheetView>
  </sheetViews>
  <sheetFormatPr defaultColWidth="8.875" defaultRowHeight="14.25"/>
  <cols>
    <col min="1" max="1" width="186.875" style="3" customWidth="1"/>
    <col min="2" max="16384" width="8.875" style="8"/>
  </cols>
  <sheetData>
    <row r="1" spans="1:1" ht="15">
      <c r="A1" s="3" t="s">
        <v>0</v>
      </c>
    </row>
    <row r="3" spans="1:1">
      <c r="A3" s="13" t="s">
        <v>1</v>
      </c>
    </row>
    <row r="4" spans="1:1">
      <c r="A4" s="3" t="s">
        <v>2</v>
      </c>
    </row>
    <row r="5" spans="1:1">
      <c r="A5" s="3" t="s">
        <v>3</v>
      </c>
    </row>
    <row r="6" spans="1:1">
      <c r="A6" s="10" t="s">
        <v>4</v>
      </c>
    </row>
    <row r="8" spans="1:1">
      <c r="A8" s="13" t="s">
        <v>5</v>
      </c>
    </row>
    <row r="9" spans="1:1">
      <c r="A9" s="3" t="s">
        <v>6</v>
      </c>
    </row>
    <row r="10" spans="1:1">
      <c r="A10" s="10" t="s">
        <v>4</v>
      </c>
    </row>
    <row r="12" spans="1:1">
      <c r="A12" s="13" t="s">
        <v>7</v>
      </c>
    </row>
    <row r="13" spans="1:1">
      <c r="A13" s="3" t="s">
        <v>8</v>
      </c>
    </row>
    <row r="14" spans="1:1">
      <c r="A14" s="10" t="s">
        <v>4</v>
      </c>
    </row>
    <row r="16" spans="1:1">
      <c r="A16" s="13" t="s">
        <v>9</v>
      </c>
    </row>
    <row r="17" spans="1:1">
      <c r="A17" s="3" t="s">
        <v>10</v>
      </c>
    </row>
    <row r="18" spans="1:1">
      <c r="A18" s="10" t="s">
        <v>4</v>
      </c>
    </row>
    <row r="20" spans="1:1">
      <c r="A20" s="13" t="s">
        <v>11</v>
      </c>
    </row>
    <row r="21" spans="1:1">
      <c r="A21" s="3" t="s">
        <v>12</v>
      </c>
    </row>
    <row r="22" spans="1:1">
      <c r="A22" s="3" t="s">
        <v>13</v>
      </c>
    </row>
    <row r="23" spans="1:1">
      <c r="A23" s="10" t="s">
        <v>4</v>
      </c>
    </row>
    <row r="25" spans="1:1">
      <c r="A25" s="13" t="s">
        <v>14</v>
      </c>
    </row>
    <row r="26" spans="1:1">
      <c r="A26" s="3" t="s">
        <v>15</v>
      </c>
    </row>
    <row r="27" spans="1:1">
      <c r="A27" s="3" t="s">
        <v>16</v>
      </c>
    </row>
    <row r="28" spans="1:1">
      <c r="A28" s="10" t="s">
        <v>4</v>
      </c>
    </row>
    <row r="30" spans="1:1">
      <c r="A30" s="14" t="s">
        <v>17</v>
      </c>
    </row>
    <row r="31" spans="1:1">
      <c r="A31" s="3" t="s">
        <v>18</v>
      </c>
    </row>
    <row r="32" spans="1:1" ht="15">
      <c r="A32" s="11" t="s">
        <v>19</v>
      </c>
    </row>
    <row r="33" spans="1:1">
      <c r="A33" s="3" t="s">
        <v>20</v>
      </c>
    </row>
    <row r="34" spans="1:1">
      <c r="A34" s="3" t="s">
        <v>21</v>
      </c>
    </row>
    <row r="35" spans="1:1" ht="15">
      <c r="A35" s="11" t="s">
        <v>22</v>
      </c>
    </row>
    <row r="37" spans="1:1" ht="15">
      <c r="A37" s="11" t="s">
        <v>23</v>
      </c>
    </row>
    <row r="39" spans="1:1" ht="15">
      <c r="A39" s="11" t="s">
        <v>24</v>
      </c>
    </row>
    <row r="41" spans="1:1" ht="15">
      <c r="A41" s="11" t="s">
        <v>25</v>
      </c>
    </row>
    <row r="43" spans="1:1" ht="15">
      <c r="A43" s="11" t="s">
        <v>17</v>
      </c>
    </row>
    <row r="44" spans="1:1">
      <c r="A44" s="3" t="s">
        <v>26</v>
      </c>
    </row>
    <row r="45" spans="1:1" ht="28.5">
      <c r="A45" s="3" t="s">
        <v>27</v>
      </c>
    </row>
    <row r="46" spans="1:1">
      <c r="A46" s="3" t="s">
        <v>28</v>
      </c>
    </row>
    <row r="47" spans="1:1" ht="71.25">
      <c r="A47" s="3" t="s">
        <v>29</v>
      </c>
    </row>
    <row r="48" spans="1:1">
      <c r="A48" s="3" t="s">
        <v>30</v>
      </c>
    </row>
    <row r="49" spans="1:1">
      <c r="A49" s="3" t="s">
        <v>31</v>
      </c>
    </row>
    <row r="50" spans="1:1">
      <c r="A50" s="3" t="s">
        <v>32</v>
      </c>
    </row>
    <row r="51" spans="1:1">
      <c r="A51" s="3" t="s">
        <v>33</v>
      </c>
    </row>
    <row r="52" spans="1:1" ht="28.5">
      <c r="A52" s="3" t="s">
        <v>34</v>
      </c>
    </row>
    <row r="53" spans="1:1" ht="28.5">
      <c r="A53" s="3" t="s">
        <v>35</v>
      </c>
    </row>
    <row r="54" spans="1:1">
      <c r="A54" s="3" t="s">
        <v>36</v>
      </c>
    </row>
    <row r="55" spans="1:1" ht="28.5">
      <c r="A55" s="3" t="s">
        <v>37</v>
      </c>
    </row>
    <row r="56" spans="1:1" ht="42.75">
      <c r="A56" s="3" t="s">
        <v>38</v>
      </c>
    </row>
    <row r="57" spans="1:1">
      <c r="A57" s="3" t="s">
        <v>39</v>
      </c>
    </row>
    <row r="58" spans="1:1" ht="15" customHeight="1">
      <c r="A58" s="12"/>
    </row>
  </sheetData>
  <phoneticPr fontId="3" type="noConversion"/>
  <hyperlinks>
    <hyperlink ref="A3" location="Title!A1" display="Title Tab" xr:uid="{00000000-0004-0000-0000-000000000000}"/>
    <hyperlink ref="A8" location="'Table Of Contents'!A1" display="Table Of Contents Tab" xr:uid="{00000000-0004-0000-0000-000001000000}"/>
    <hyperlink ref="A12" location="'Revision History'!A1" display="Revision History Tab" xr:uid="{00000000-0004-0000-0000-000002000000}"/>
    <hyperlink ref="A16" location="'General Information'!A1" display="General Information" xr:uid="{00000000-0004-0000-0000-000003000000}"/>
    <hyperlink ref="A20" location="'Test Environment'!A1" display="Test Environment Tab" xr:uid="{00000000-0004-0000-0000-000004000000}"/>
    <hyperlink ref="A25" location="'Test Procedure Sheets'!A1" display="Test Procedure Sheets" xr:uid="{00000000-0004-0000-0000-000005000000}"/>
  </hyperlink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D39527-2E57-4A1C-8394-9E84938C0483}">
  <sheetPr codeName="Sheet11">
    <tabColor theme="2" tint="-0.249977111117893"/>
  </sheetPr>
  <dimension ref="A1:N275"/>
  <sheetViews>
    <sheetView zoomScale="70" zoomScaleNormal="70" workbookViewId="0">
      <pane ySplit="1" topLeftCell="A2" activePane="bottomLeft" state="frozen"/>
      <selection pane="bottomLeft" activeCell="G21" sqref="G21"/>
    </sheetView>
  </sheetViews>
  <sheetFormatPr defaultColWidth="9.125" defaultRowHeight="14.25"/>
  <cols>
    <col min="1" max="1" width="24.25" style="233" customWidth="1"/>
    <col min="2" max="2" width="15.625" style="233" bestFit="1" customWidth="1"/>
    <col min="3" max="3" width="7.75" style="233" bestFit="1" customWidth="1"/>
    <col min="4" max="4" width="32.125" style="233" bestFit="1" customWidth="1"/>
    <col min="5" max="5" width="89.375" style="233" customWidth="1"/>
    <col min="6" max="6" width="13.375" style="237" bestFit="1" customWidth="1"/>
    <col min="7" max="7" width="20.875" style="233" bestFit="1" customWidth="1"/>
    <col min="8" max="8" width="19.375" style="233" bestFit="1" customWidth="1"/>
    <col min="9" max="9" width="44.75" style="239" bestFit="1" customWidth="1"/>
    <col min="10" max="10" width="34.75" style="233" bestFit="1" customWidth="1"/>
    <col min="11" max="11" width="19.375" style="233" bestFit="1" customWidth="1"/>
    <col min="12" max="12" width="64" style="235" bestFit="1" customWidth="1"/>
    <col min="13" max="13" width="11.75" style="233" bestFit="1" customWidth="1"/>
    <col min="14" max="14" width="15" style="233" bestFit="1" customWidth="1"/>
    <col min="15" max="16384" width="9.125" style="233"/>
  </cols>
  <sheetData>
    <row r="1" spans="1:14">
      <c r="A1" s="8" t="s">
        <v>1279</v>
      </c>
      <c r="B1" s="8" t="s">
        <v>1280</v>
      </c>
      <c r="C1" s="8" t="s">
        <v>40</v>
      </c>
      <c r="D1" s="8" t="s">
        <v>1281</v>
      </c>
      <c r="E1" s="8" t="s">
        <v>41</v>
      </c>
      <c r="F1" s="15" t="s">
        <v>1282</v>
      </c>
      <c r="G1" s="8" t="s">
        <v>1283</v>
      </c>
      <c r="H1" s="8" t="s">
        <v>1284</v>
      </c>
      <c r="I1" s="205" t="s">
        <v>1285</v>
      </c>
      <c r="J1" s="8" t="s">
        <v>1290</v>
      </c>
      <c r="K1" s="8" t="s">
        <v>1291</v>
      </c>
      <c r="L1" s="3" t="s">
        <v>42</v>
      </c>
      <c r="M1" s="8" t="s">
        <v>1292</v>
      </c>
      <c r="N1" s="233" t="s">
        <v>1286</v>
      </c>
    </row>
    <row r="2" spans="1:14">
      <c r="A2" s="8"/>
      <c r="B2" s="8"/>
      <c r="C2" s="8">
        <v>1</v>
      </c>
      <c r="D2" s="8" t="s">
        <v>1287</v>
      </c>
      <c r="E2" s="3"/>
      <c r="F2" s="15">
        <v>1</v>
      </c>
      <c r="G2" s="8"/>
      <c r="H2" s="8"/>
      <c r="I2" s="205"/>
      <c r="J2" s="8"/>
      <c r="K2" s="8"/>
      <c r="L2" s="3"/>
      <c r="M2" s="8"/>
    </row>
    <row r="3" spans="1:14">
      <c r="A3" s="8"/>
      <c r="B3" s="8"/>
      <c r="C3" s="8">
        <v>2</v>
      </c>
      <c r="D3" s="8" t="s">
        <v>1288</v>
      </c>
      <c r="E3" s="3">
        <v>64020160</v>
      </c>
      <c r="F3" s="15">
        <v>1</v>
      </c>
      <c r="G3" s="8"/>
      <c r="H3" s="8"/>
      <c r="I3" s="205"/>
      <c r="J3" s="8"/>
      <c r="K3" s="8"/>
      <c r="L3" s="3"/>
      <c r="M3" s="8"/>
    </row>
    <row r="4" spans="1:14">
      <c r="A4" s="8"/>
      <c r="B4" s="8"/>
      <c r="C4" s="8">
        <v>2.1</v>
      </c>
      <c r="D4" s="8" t="s">
        <v>43</v>
      </c>
      <c r="E4" s="8">
        <v>64020138</v>
      </c>
      <c r="F4" s="15">
        <v>2</v>
      </c>
      <c r="G4" s="8"/>
      <c r="H4" s="8"/>
      <c r="I4" s="205"/>
      <c r="J4" s="8"/>
      <c r="K4" s="8"/>
      <c r="L4" s="3"/>
      <c r="M4" s="8"/>
    </row>
    <row r="5" spans="1:14">
      <c r="A5" s="8"/>
      <c r="B5" s="8"/>
      <c r="C5" s="8">
        <v>2.2000000000000002</v>
      </c>
      <c r="D5" s="8" t="s">
        <v>44</v>
      </c>
      <c r="E5" s="8">
        <v>22420934</v>
      </c>
      <c r="F5" s="15">
        <v>2</v>
      </c>
      <c r="G5" s="8"/>
      <c r="H5" s="8"/>
      <c r="I5" s="205"/>
      <c r="J5" s="8"/>
      <c r="K5" s="8"/>
      <c r="L5" s="3"/>
      <c r="M5" s="8"/>
    </row>
    <row r="6" spans="1:14">
      <c r="A6" s="8"/>
      <c r="B6" s="8"/>
      <c r="C6" s="8">
        <v>2.2999999999999998</v>
      </c>
      <c r="D6" s="8" t="s">
        <v>45</v>
      </c>
      <c r="E6" s="8" t="s">
        <v>1289</v>
      </c>
      <c r="F6" s="15">
        <v>2</v>
      </c>
      <c r="G6" s="8"/>
      <c r="H6" s="8"/>
      <c r="I6" s="205"/>
      <c r="J6" s="8"/>
      <c r="K6" s="8"/>
      <c r="L6" s="3"/>
      <c r="M6" s="3"/>
    </row>
    <row r="7" spans="1:14">
      <c r="A7" s="8"/>
      <c r="B7" s="8"/>
      <c r="C7" s="8">
        <v>3</v>
      </c>
      <c r="D7" s="8" t="s">
        <v>17</v>
      </c>
      <c r="E7" s="8"/>
      <c r="F7" s="15">
        <v>1</v>
      </c>
      <c r="G7" s="8"/>
      <c r="H7" s="8"/>
      <c r="I7" s="205"/>
      <c r="J7" s="8"/>
      <c r="K7" s="8"/>
      <c r="L7" s="3"/>
      <c r="M7" s="8"/>
    </row>
    <row r="8" spans="1:14">
      <c r="A8" s="8"/>
      <c r="B8" s="8"/>
      <c r="C8" s="8">
        <v>3.1</v>
      </c>
      <c r="D8" s="8"/>
      <c r="E8" s="8"/>
      <c r="F8" s="15">
        <v>2</v>
      </c>
      <c r="G8" s="8"/>
      <c r="H8" s="8"/>
      <c r="I8" s="205"/>
      <c r="J8" s="8"/>
      <c r="K8" s="8"/>
      <c r="L8" s="3"/>
      <c r="M8" s="8"/>
    </row>
    <row r="9" spans="1:14">
      <c r="A9" s="8"/>
      <c r="B9" s="8"/>
      <c r="C9" s="8">
        <v>3.2</v>
      </c>
      <c r="D9" s="8" t="s">
        <v>1293</v>
      </c>
      <c r="E9" s="3"/>
      <c r="F9" s="15">
        <v>2</v>
      </c>
      <c r="G9" s="8"/>
      <c r="H9" s="8"/>
      <c r="I9" s="234"/>
      <c r="J9" s="3"/>
      <c r="K9" s="8"/>
      <c r="L9" s="3"/>
      <c r="M9" s="3"/>
      <c r="N9" s="235"/>
    </row>
    <row r="10" spans="1:14" ht="114">
      <c r="A10" s="8"/>
      <c r="B10" s="8"/>
      <c r="C10" s="8" t="s">
        <v>1300</v>
      </c>
      <c r="D10" s="8"/>
      <c r="E10" s="3" t="s">
        <v>1294</v>
      </c>
      <c r="F10" s="15">
        <v>3</v>
      </c>
      <c r="G10" s="8"/>
      <c r="H10" s="8"/>
      <c r="I10" s="234" t="s">
        <v>1296</v>
      </c>
      <c r="J10" s="3"/>
      <c r="K10" s="8" t="s">
        <v>1297</v>
      </c>
      <c r="L10" s="3" t="s">
        <v>1298</v>
      </c>
      <c r="M10" s="8"/>
      <c r="N10" s="235" t="s">
        <v>1295</v>
      </c>
    </row>
    <row r="11" spans="1:14" ht="114">
      <c r="A11" s="8"/>
      <c r="B11" s="8"/>
      <c r="C11" s="8" t="s">
        <v>1306</v>
      </c>
      <c r="D11" s="8"/>
      <c r="E11" s="3" t="s">
        <v>1303</v>
      </c>
      <c r="F11" s="15">
        <v>3</v>
      </c>
      <c r="G11" s="8"/>
      <c r="H11" s="8"/>
      <c r="I11" s="234" t="s">
        <v>1296</v>
      </c>
      <c r="J11" s="8"/>
      <c r="K11" s="8" t="s">
        <v>1297</v>
      </c>
      <c r="L11" s="3" t="s">
        <v>1304</v>
      </c>
      <c r="M11" s="8"/>
      <c r="N11" s="235" t="s">
        <v>1295</v>
      </c>
    </row>
    <row r="12" spans="1:14" ht="114">
      <c r="A12" s="8"/>
      <c r="B12" s="8"/>
      <c r="C12" s="8" t="s">
        <v>1311</v>
      </c>
      <c r="D12" s="8"/>
      <c r="E12" s="3" t="s">
        <v>1308</v>
      </c>
      <c r="F12" s="15">
        <v>3</v>
      </c>
      <c r="G12" s="8"/>
      <c r="H12" s="8"/>
      <c r="I12" s="234" t="s">
        <v>1296</v>
      </c>
      <c r="J12" s="3"/>
      <c r="K12" s="8" t="s">
        <v>1297</v>
      </c>
      <c r="L12" s="3" t="s">
        <v>1309</v>
      </c>
      <c r="M12" s="8"/>
      <c r="N12" s="235" t="s">
        <v>1295</v>
      </c>
    </row>
    <row r="13" spans="1:14" ht="114">
      <c r="A13" s="236"/>
      <c r="B13" s="8"/>
      <c r="C13" s="8" t="s">
        <v>1316</v>
      </c>
      <c r="D13" s="8"/>
      <c r="E13" s="8" t="s">
        <v>1313</v>
      </c>
      <c r="F13" s="15">
        <v>3</v>
      </c>
      <c r="G13" s="8"/>
      <c r="H13" s="8"/>
      <c r="I13" s="234" t="s">
        <v>1296</v>
      </c>
      <c r="J13" s="3"/>
      <c r="K13" s="8" t="s">
        <v>1297</v>
      </c>
      <c r="L13" s="3" t="s">
        <v>1314</v>
      </c>
      <c r="M13" s="8"/>
      <c r="N13" s="235" t="s">
        <v>1295</v>
      </c>
    </row>
    <row r="14" spans="1:14" ht="114">
      <c r="A14" s="8"/>
      <c r="B14" s="8"/>
      <c r="C14" s="8" t="s">
        <v>1322</v>
      </c>
      <c r="D14" s="8"/>
      <c r="E14" s="8" t="s">
        <v>1318</v>
      </c>
      <c r="F14" s="15">
        <v>3</v>
      </c>
      <c r="G14" s="8"/>
      <c r="H14" s="8"/>
      <c r="I14" s="234" t="s">
        <v>1296</v>
      </c>
      <c r="J14" s="8"/>
      <c r="K14" s="8" t="s">
        <v>1297</v>
      </c>
      <c r="L14" s="3" t="s">
        <v>1320</v>
      </c>
      <c r="M14" s="8"/>
      <c r="N14" s="235" t="s">
        <v>1319</v>
      </c>
    </row>
    <row r="15" spans="1:14" ht="114">
      <c r="A15" s="8"/>
      <c r="B15" s="8"/>
      <c r="C15" s="8" t="s">
        <v>1327</v>
      </c>
      <c r="D15" s="8"/>
      <c r="E15" s="3" t="s">
        <v>1324</v>
      </c>
      <c r="F15" s="15">
        <v>3</v>
      </c>
      <c r="G15" s="8"/>
      <c r="H15" s="8"/>
      <c r="I15" s="234" t="s">
        <v>1296</v>
      </c>
      <c r="J15" s="3"/>
      <c r="K15" s="8" t="s">
        <v>1297</v>
      </c>
      <c r="L15" s="3" t="s">
        <v>1325</v>
      </c>
      <c r="M15" s="8"/>
      <c r="N15" s="235">
        <v>5</v>
      </c>
    </row>
    <row r="16" spans="1:14" ht="28.5">
      <c r="A16" s="8"/>
      <c r="B16" s="8"/>
      <c r="C16" s="8" t="s">
        <v>1332</v>
      </c>
      <c r="D16" s="8"/>
      <c r="E16" s="3" t="s">
        <v>1329</v>
      </c>
      <c r="F16" s="15">
        <v>3</v>
      </c>
      <c r="G16" s="8"/>
      <c r="H16" s="8"/>
      <c r="I16" s="234">
        <v>16547053</v>
      </c>
      <c r="J16" s="8"/>
      <c r="K16" s="8" t="s">
        <v>1297</v>
      </c>
      <c r="L16" s="3" t="s">
        <v>1330</v>
      </c>
      <c r="M16" s="8"/>
      <c r="N16" s="235" t="s">
        <v>1319</v>
      </c>
    </row>
    <row r="17" spans="1:14" ht="28.5">
      <c r="A17" s="8"/>
      <c r="B17" s="8"/>
      <c r="C17" s="8" t="s">
        <v>1338</v>
      </c>
      <c r="D17" s="8"/>
      <c r="E17" s="3" t="s">
        <v>1334</v>
      </c>
      <c r="F17" s="15">
        <v>3</v>
      </c>
      <c r="G17" s="8"/>
      <c r="H17" s="8"/>
      <c r="I17" s="234" t="s">
        <v>1335</v>
      </c>
      <c r="J17" s="8"/>
      <c r="K17" s="8" t="s">
        <v>1297</v>
      </c>
      <c r="L17" s="3" t="s">
        <v>1336</v>
      </c>
      <c r="M17" s="8"/>
      <c r="N17" s="235" t="s">
        <v>1319</v>
      </c>
    </row>
    <row r="18" spans="1:14">
      <c r="A18" s="8"/>
      <c r="B18" s="8"/>
      <c r="C18" s="8" t="s">
        <v>1343</v>
      </c>
      <c r="D18" s="8"/>
      <c r="E18" s="3" t="s">
        <v>1340</v>
      </c>
      <c r="F18" s="15">
        <v>3</v>
      </c>
      <c r="G18" s="8"/>
      <c r="H18" s="8"/>
      <c r="I18" s="234">
        <v>16547056</v>
      </c>
      <c r="J18" s="3"/>
      <c r="K18" s="8" t="s">
        <v>1297</v>
      </c>
      <c r="L18" s="3" t="s">
        <v>1341</v>
      </c>
      <c r="M18" s="8"/>
      <c r="N18" s="235">
        <v>5</v>
      </c>
    </row>
    <row r="19" spans="1:14" ht="28.5">
      <c r="A19" s="8"/>
      <c r="B19" s="8"/>
      <c r="C19" s="8" t="s">
        <v>1349</v>
      </c>
      <c r="D19" s="8"/>
      <c r="E19" s="3" t="s">
        <v>1345</v>
      </c>
      <c r="F19" s="15">
        <v>3</v>
      </c>
      <c r="G19" s="8"/>
      <c r="H19" s="8"/>
      <c r="I19" s="234" t="s">
        <v>1346</v>
      </c>
      <c r="J19" s="8"/>
      <c r="K19" s="8" t="s">
        <v>1297</v>
      </c>
      <c r="L19" s="3" t="s">
        <v>1347</v>
      </c>
      <c r="M19" s="8"/>
      <c r="N19" s="235" t="s">
        <v>1319</v>
      </c>
    </row>
    <row r="20" spans="1:14" ht="28.5">
      <c r="A20" s="8"/>
      <c r="B20" s="8"/>
      <c r="C20" s="8" t="s">
        <v>1356</v>
      </c>
      <c r="D20" s="8"/>
      <c r="E20" s="3" t="s">
        <v>1351</v>
      </c>
      <c r="F20" s="15">
        <v>3</v>
      </c>
      <c r="G20" s="8"/>
      <c r="H20" s="8"/>
      <c r="I20" s="234" t="s">
        <v>1353</v>
      </c>
      <c r="J20" s="8"/>
      <c r="K20" s="8" t="s">
        <v>1297</v>
      </c>
      <c r="L20" s="3" t="s">
        <v>1354</v>
      </c>
      <c r="M20" s="8"/>
      <c r="N20" s="235" t="s">
        <v>1352</v>
      </c>
    </row>
    <row r="21" spans="1:14" ht="28.5">
      <c r="A21" s="8"/>
      <c r="B21" s="8"/>
      <c r="C21" s="8" t="s">
        <v>1361</v>
      </c>
      <c r="D21" s="8"/>
      <c r="E21" s="3" t="s">
        <v>1358</v>
      </c>
      <c r="F21" s="15">
        <v>3</v>
      </c>
      <c r="G21" s="8"/>
      <c r="H21" s="8"/>
      <c r="I21" s="234">
        <v>16547037</v>
      </c>
      <c r="J21" s="3"/>
      <c r="K21" s="8" t="s">
        <v>1297</v>
      </c>
      <c r="L21" s="3" t="s">
        <v>1359</v>
      </c>
      <c r="M21" s="8"/>
      <c r="N21" s="235" t="s">
        <v>1352</v>
      </c>
    </row>
    <row r="22" spans="1:14" ht="28.5">
      <c r="A22" s="8"/>
      <c r="B22" s="8"/>
      <c r="C22" s="8" t="s">
        <v>1367</v>
      </c>
      <c r="D22" s="8"/>
      <c r="E22" s="3" t="s">
        <v>1363</v>
      </c>
      <c r="F22" s="15">
        <v>3</v>
      </c>
      <c r="G22" s="8"/>
      <c r="H22" s="8"/>
      <c r="I22" s="234" t="s">
        <v>1364</v>
      </c>
      <c r="J22" s="8"/>
      <c r="K22" s="8" t="s">
        <v>1297</v>
      </c>
      <c r="L22" s="3" t="s">
        <v>1365</v>
      </c>
      <c r="M22" s="8"/>
      <c r="N22" s="235">
        <v>5</v>
      </c>
    </row>
    <row r="23" spans="1:14" ht="28.5">
      <c r="A23" s="8"/>
      <c r="B23" s="8"/>
      <c r="C23" s="8" t="s">
        <v>1373</v>
      </c>
      <c r="D23" s="8"/>
      <c r="E23" s="3" t="s">
        <v>1369</v>
      </c>
      <c r="F23" s="15">
        <v>3</v>
      </c>
      <c r="G23" s="8"/>
      <c r="H23" s="8"/>
      <c r="I23" s="234" t="s">
        <v>1364</v>
      </c>
      <c r="J23" s="8"/>
      <c r="K23" s="8" t="s">
        <v>1297</v>
      </c>
      <c r="L23" s="3" t="s">
        <v>1371</v>
      </c>
      <c r="M23" s="8"/>
      <c r="N23" s="235" t="s">
        <v>1370</v>
      </c>
    </row>
    <row r="24" spans="1:14" ht="28.5">
      <c r="A24" s="8"/>
      <c r="B24" s="8"/>
      <c r="C24" s="8" t="s">
        <v>1379</v>
      </c>
      <c r="D24" s="8"/>
      <c r="E24" s="3" t="s">
        <v>1375</v>
      </c>
      <c r="F24" s="15">
        <v>3</v>
      </c>
      <c r="G24" s="8"/>
      <c r="H24" s="8"/>
      <c r="I24" s="234" t="s">
        <v>1364</v>
      </c>
      <c r="J24" s="3"/>
      <c r="K24" s="8" t="s">
        <v>1297</v>
      </c>
      <c r="L24" s="3" t="s">
        <v>1377</v>
      </c>
      <c r="M24" s="8"/>
      <c r="N24" s="235" t="s">
        <v>1376</v>
      </c>
    </row>
    <row r="25" spans="1:14">
      <c r="A25" s="8"/>
      <c r="B25" s="8"/>
      <c r="C25" s="8"/>
      <c r="D25" s="8"/>
      <c r="E25" s="8"/>
      <c r="F25" s="15"/>
      <c r="G25" s="8"/>
      <c r="H25" s="8"/>
      <c r="I25" s="234"/>
      <c r="J25" s="3"/>
      <c r="K25" s="8"/>
      <c r="L25" s="3"/>
      <c r="M25" s="8"/>
      <c r="N25" s="235"/>
    </row>
    <row r="26" spans="1:14">
      <c r="A26" s="8"/>
      <c r="B26" s="8"/>
      <c r="C26" s="8"/>
      <c r="D26" s="8"/>
      <c r="E26" s="8"/>
      <c r="F26" s="15"/>
      <c r="G26" s="8"/>
      <c r="H26" s="8"/>
      <c r="I26" s="234"/>
      <c r="J26" s="8"/>
      <c r="K26" s="8"/>
      <c r="L26" s="3"/>
      <c r="M26" s="8"/>
      <c r="N26" s="235"/>
    </row>
    <row r="27" spans="1:14">
      <c r="A27" s="8"/>
      <c r="B27" s="8"/>
      <c r="C27" s="8"/>
      <c r="D27" s="8"/>
      <c r="E27" s="8"/>
      <c r="F27" s="15"/>
      <c r="G27" s="8"/>
      <c r="H27" s="8"/>
      <c r="I27" s="234"/>
      <c r="J27" s="3"/>
      <c r="K27" s="8"/>
      <c r="L27" s="3"/>
      <c r="M27" s="8"/>
      <c r="N27" s="235"/>
    </row>
    <row r="28" spans="1:14">
      <c r="A28" s="8"/>
      <c r="B28" s="8"/>
      <c r="C28" s="8"/>
      <c r="D28" s="8"/>
      <c r="E28" s="8"/>
      <c r="F28" s="15"/>
      <c r="G28" s="8"/>
      <c r="H28" s="8"/>
      <c r="I28" s="234"/>
      <c r="J28" s="3"/>
      <c r="K28" s="8"/>
      <c r="L28" s="3"/>
      <c r="M28" s="8"/>
      <c r="N28" s="235"/>
    </row>
    <row r="29" spans="1:14">
      <c r="A29" s="8"/>
      <c r="B29" s="8"/>
      <c r="C29" s="8"/>
      <c r="D29" s="8"/>
      <c r="E29" s="8"/>
      <c r="F29" s="15"/>
      <c r="G29" s="8"/>
      <c r="H29" s="8"/>
      <c r="I29" s="234"/>
      <c r="J29" s="8"/>
      <c r="K29" s="8"/>
      <c r="L29" s="3"/>
      <c r="M29" s="8"/>
      <c r="N29" s="235"/>
    </row>
    <row r="30" spans="1:14">
      <c r="A30" s="8"/>
      <c r="B30" s="8"/>
      <c r="C30" s="8"/>
      <c r="D30" s="8"/>
      <c r="E30" s="8"/>
      <c r="F30" s="15"/>
      <c r="G30" s="8"/>
      <c r="H30" s="8"/>
      <c r="I30" s="234"/>
      <c r="J30" s="8"/>
      <c r="K30" s="8"/>
      <c r="L30" s="3"/>
      <c r="M30" s="8"/>
      <c r="N30" s="235"/>
    </row>
    <row r="31" spans="1:14">
      <c r="A31" s="8"/>
      <c r="B31" s="8"/>
      <c r="C31" s="8"/>
      <c r="D31" s="8"/>
      <c r="E31" s="8"/>
      <c r="F31" s="15"/>
      <c r="G31" s="8"/>
      <c r="H31" s="8"/>
      <c r="I31" s="234"/>
      <c r="J31" s="3"/>
      <c r="K31" s="8"/>
      <c r="L31" s="3"/>
      <c r="M31" s="8"/>
      <c r="N31" s="235"/>
    </row>
    <row r="32" spans="1:14">
      <c r="A32" s="8"/>
      <c r="B32" s="8"/>
      <c r="C32" s="8"/>
      <c r="D32" s="8"/>
      <c r="E32" s="8"/>
      <c r="F32" s="15"/>
      <c r="G32" s="8"/>
      <c r="H32" s="8"/>
      <c r="I32" s="234"/>
      <c r="J32" s="8"/>
      <c r="K32" s="8"/>
      <c r="L32" s="3"/>
      <c r="M32" s="8"/>
      <c r="N32" s="235"/>
    </row>
    <row r="33" spans="1:14">
      <c r="A33" s="8"/>
      <c r="B33" s="8"/>
      <c r="C33" s="8"/>
      <c r="D33" s="8"/>
      <c r="E33" s="8"/>
      <c r="F33" s="15"/>
      <c r="G33" s="8"/>
      <c r="H33" s="8"/>
      <c r="I33" s="234"/>
      <c r="J33" s="8"/>
      <c r="K33" s="8"/>
      <c r="L33" s="3"/>
      <c r="M33" s="8"/>
      <c r="N33" s="235"/>
    </row>
    <row r="34" spans="1:14">
      <c r="A34" s="8"/>
      <c r="B34" s="8"/>
      <c r="C34" s="8"/>
      <c r="D34" s="8"/>
      <c r="E34" s="8"/>
      <c r="F34" s="15"/>
      <c r="G34" s="8"/>
      <c r="H34" s="8"/>
      <c r="I34" s="234"/>
      <c r="J34" s="3"/>
      <c r="K34" s="8"/>
      <c r="L34" s="3"/>
      <c r="M34" s="8"/>
      <c r="N34" s="235"/>
    </row>
    <row r="35" spans="1:14">
      <c r="A35" s="8"/>
      <c r="B35" s="8"/>
      <c r="C35" s="8"/>
      <c r="D35" s="8"/>
      <c r="E35" s="3"/>
      <c r="F35" s="15"/>
      <c r="G35" s="8"/>
      <c r="H35" s="8"/>
      <c r="I35" s="234"/>
      <c r="J35" s="8"/>
      <c r="K35" s="8"/>
      <c r="L35" s="3"/>
      <c r="M35" s="8"/>
      <c r="N35" s="235"/>
    </row>
    <row r="36" spans="1:14">
      <c r="A36" s="8"/>
      <c r="B36" s="8"/>
      <c r="C36" s="8"/>
      <c r="D36" s="8"/>
      <c r="E36" s="3"/>
      <c r="F36" s="15"/>
      <c r="G36" s="8"/>
      <c r="H36" s="8"/>
      <c r="I36" s="234"/>
      <c r="J36" s="8"/>
      <c r="K36" s="8"/>
      <c r="L36" s="3"/>
      <c r="M36" s="8"/>
      <c r="N36" s="235"/>
    </row>
    <row r="37" spans="1:14">
      <c r="A37" s="8"/>
      <c r="B37" s="8"/>
      <c r="C37" s="8"/>
      <c r="D37" s="8"/>
      <c r="E37" s="3"/>
      <c r="F37" s="15"/>
      <c r="G37" s="8"/>
      <c r="H37" s="8"/>
      <c r="I37" s="234"/>
      <c r="J37" s="3"/>
      <c r="K37" s="8"/>
      <c r="L37" s="3"/>
      <c r="M37" s="8"/>
      <c r="N37" s="235"/>
    </row>
    <row r="38" spans="1:14">
      <c r="A38" s="8"/>
      <c r="B38" s="8"/>
      <c r="C38" s="8"/>
      <c r="D38" s="8"/>
      <c r="E38" s="8"/>
      <c r="F38" s="15"/>
      <c r="G38" s="8"/>
      <c r="H38" s="8"/>
      <c r="I38" s="234"/>
      <c r="J38" s="8"/>
      <c r="K38" s="8"/>
      <c r="L38" s="3"/>
      <c r="M38" s="8"/>
      <c r="N38" s="235"/>
    </row>
    <row r="39" spans="1:14">
      <c r="A39" s="8"/>
      <c r="B39" s="8"/>
      <c r="C39" s="8"/>
      <c r="D39" s="8"/>
      <c r="E39" s="8"/>
      <c r="F39" s="15"/>
      <c r="G39" s="8"/>
      <c r="H39" s="8"/>
      <c r="I39" s="234"/>
      <c r="J39" s="3"/>
      <c r="K39" s="8"/>
      <c r="L39" s="3"/>
      <c r="M39" s="8"/>
      <c r="N39" s="235"/>
    </row>
    <row r="40" spans="1:14">
      <c r="A40" s="8"/>
      <c r="B40" s="8"/>
      <c r="C40" s="8"/>
      <c r="D40" s="8"/>
      <c r="E40" s="8"/>
      <c r="F40" s="15"/>
      <c r="G40" s="8"/>
      <c r="H40" s="8"/>
      <c r="I40" s="234"/>
      <c r="J40" s="3"/>
      <c r="K40" s="8"/>
      <c r="L40" s="3"/>
      <c r="M40" s="8"/>
      <c r="N40" s="235"/>
    </row>
    <row r="41" spans="1:14">
      <c r="A41" s="8"/>
      <c r="B41" s="8"/>
      <c r="C41" s="8"/>
      <c r="D41" s="8"/>
      <c r="E41" s="8"/>
      <c r="F41" s="15"/>
      <c r="G41" s="8"/>
      <c r="H41" s="8"/>
      <c r="I41" s="234"/>
      <c r="J41" s="8"/>
      <c r="K41" s="8"/>
      <c r="L41" s="3"/>
      <c r="M41" s="8"/>
      <c r="N41" s="235"/>
    </row>
    <row r="42" spans="1:14">
      <c r="A42" s="8"/>
      <c r="B42" s="8"/>
      <c r="C42" s="8"/>
      <c r="D42" s="8"/>
      <c r="E42" s="8"/>
      <c r="F42" s="15"/>
      <c r="G42" s="8"/>
      <c r="H42" s="8"/>
      <c r="I42" s="234"/>
      <c r="J42" s="8"/>
      <c r="K42" s="8"/>
      <c r="L42" s="3"/>
      <c r="M42" s="8"/>
      <c r="N42" s="235"/>
    </row>
    <row r="43" spans="1:14">
      <c r="A43" s="8"/>
      <c r="B43" s="8"/>
      <c r="C43" s="8"/>
      <c r="D43" s="8"/>
      <c r="E43" s="8"/>
      <c r="F43" s="15"/>
      <c r="G43" s="8"/>
      <c r="H43" s="8"/>
      <c r="I43" s="234"/>
      <c r="J43" s="3"/>
      <c r="K43" s="8"/>
      <c r="L43" s="3"/>
      <c r="M43" s="8"/>
      <c r="N43" s="235"/>
    </row>
    <row r="44" spans="1:14">
      <c r="A44" s="8"/>
      <c r="B44" s="8"/>
      <c r="C44" s="8"/>
      <c r="D44" s="8"/>
      <c r="E44" s="8"/>
      <c r="F44" s="15"/>
      <c r="G44" s="8"/>
      <c r="H44" s="8"/>
      <c r="I44" s="234"/>
      <c r="J44" s="8"/>
      <c r="K44" s="8"/>
      <c r="L44" s="3"/>
      <c r="M44" s="8"/>
      <c r="N44" s="235"/>
    </row>
    <row r="45" spans="1:14">
      <c r="A45" s="8"/>
      <c r="B45" s="8"/>
      <c r="C45" s="8"/>
      <c r="D45" s="8"/>
      <c r="E45" s="8"/>
      <c r="F45" s="15"/>
      <c r="G45" s="8"/>
      <c r="H45" s="8"/>
      <c r="I45" s="234"/>
      <c r="J45" s="8"/>
      <c r="K45" s="8"/>
      <c r="L45" s="3"/>
      <c r="M45" s="8"/>
      <c r="N45" s="235"/>
    </row>
    <row r="46" spans="1:14">
      <c r="A46" s="8"/>
      <c r="B46" s="8"/>
      <c r="C46" s="8"/>
      <c r="D46" s="8"/>
      <c r="E46" s="8"/>
      <c r="F46" s="15"/>
      <c r="G46" s="8"/>
      <c r="H46" s="8"/>
      <c r="I46" s="234"/>
      <c r="J46" s="8"/>
      <c r="K46" s="8"/>
      <c r="L46" s="3"/>
      <c r="M46" s="8"/>
      <c r="N46" s="235"/>
    </row>
    <row r="47" spans="1:14">
      <c r="A47" s="8"/>
      <c r="B47" s="8"/>
      <c r="C47" s="8"/>
      <c r="D47" s="8"/>
      <c r="E47" s="8"/>
      <c r="F47" s="15"/>
      <c r="G47" s="8"/>
      <c r="H47" s="8"/>
      <c r="I47" s="234"/>
      <c r="J47" s="8"/>
      <c r="K47" s="8"/>
      <c r="L47" s="3"/>
      <c r="M47" s="8"/>
      <c r="N47" s="235"/>
    </row>
    <row r="48" spans="1:14">
      <c r="A48" s="8"/>
      <c r="B48" s="8"/>
      <c r="C48" s="8"/>
      <c r="D48" s="8"/>
      <c r="E48" s="8"/>
      <c r="F48" s="15"/>
      <c r="G48" s="8"/>
      <c r="H48" s="8"/>
      <c r="I48" s="234"/>
      <c r="J48" s="8"/>
      <c r="K48" s="8"/>
      <c r="L48" s="3"/>
      <c r="M48" s="8"/>
      <c r="N48" s="235"/>
    </row>
    <row r="49" spans="1:14">
      <c r="A49" s="8"/>
      <c r="B49" s="8"/>
      <c r="C49" s="8"/>
      <c r="D49" s="8"/>
      <c r="E49" s="3"/>
      <c r="F49" s="15"/>
      <c r="G49" s="8"/>
      <c r="H49" s="8"/>
      <c r="I49" s="234"/>
      <c r="J49" s="8"/>
      <c r="K49" s="8"/>
      <c r="L49" s="3"/>
      <c r="M49" s="8"/>
      <c r="N49" s="235"/>
    </row>
    <row r="50" spans="1:14">
      <c r="A50" s="8"/>
      <c r="B50" s="8"/>
      <c r="C50" s="8"/>
      <c r="D50" s="8"/>
      <c r="E50" s="3"/>
      <c r="F50" s="15"/>
      <c r="G50" s="8"/>
      <c r="H50" s="8"/>
      <c r="I50" s="234"/>
      <c r="J50" s="8"/>
      <c r="K50" s="8"/>
      <c r="L50" s="3"/>
      <c r="M50" s="8"/>
      <c r="N50" s="235"/>
    </row>
    <row r="51" spans="1:14">
      <c r="A51" s="8"/>
      <c r="B51" s="8"/>
      <c r="C51" s="8"/>
      <c r="D51" s="8"/>
      <c r="E51" s="3"/>
      <c r="F51" s="15"/>
      <c r="G51" s="8"/>
      <c r="H51" s="8"/>
      <c r="I51" s="234"/>
      <c r="J51" s="8"/>
      <c r="K51" s="8"/>
      <c r="L51" s="3"/>
      <c r="M51" s="8"/>
      <c r="N51" s="235"/>
    </row>
    <row r="52" spans="1:14">
      <c r="A52" s="8"/>
      <c r="B52" s="8"/>
      <c r="C52" s="8"/>
      <c r="D52" s="8"/>
      <c r="E52" s="3"/>
      <c r="F52" s="15"/>
      <c r="G52" s="8"/>
      <c r="H52" s="8"/>
      <c r="I52" s="234"/>
      <c r="J52" s="8"/>
      <c r="K52" s="8"/>
      <c r="L52" s="3"/>
      <c r="M52" s="8"/>
      <c r="N52" s="235"/>
    </row>
    <row r="53" spans="1:14">
      <c r="A53" s="8"/>
      <c r="B53" s="8"/>
      <c r="C53" s="8"/>
      <c r="D53" s="8"/>
      <c r="E53" s="3"/>
      <c r="F53" s="15"/>
      <c r="G53" s="8"/>
      <c r="H53" s="8"/>
      <c r="I53" s="234"/>
      <c r="J53" s="8"/>
      <c r="K53" s="8"/>
      <c r="L53" s="3"/>
      <c r="M53" s="8"/>
      <c r="N53" s="235"/>
    </row>
    <row r="54" spans="1:14">
      <c r="A54" s="8"/>
      <c r="B54" s="8"/>
      <c r="C54" s="8"/>
      <c r="D54" s="8"/>
      <c r="E54" s="3"/>
      <c r="F54" s="15"/>
      <c r="G54" s="8"/>
      <c r="H54" s="8"/>
      <c r="I54" s="234"/>
      <c r="J54" s="3"/>
      <c r="K54" s="8"/>
      <c r="L54" s="3"/>
      <c r="M54" s="8"/>
      <c r="N54" s="235"/>
    </row>
    <row r="55" spans="1:14">
      <c r="A55" s="8"/>
      <c r="B55" s="8"/>
      <c r="C55" s="8"/>
      <c r="D55" s="8"/>
      <c r="E55" s="3"/>
      <c r="F55" s="15"/>
      <c r="G55" s="8"/>
      <c r="H55" s="8"/>
      <c r="I55" s="234"/>
      <c r="J55" s="3"/>
      <c r="K55" s="8"/>
      <c r="L55" s="3"/>
      <c r="M55" s="8"/>
      <c r="N55" s="235"/>
    </row>
    <row r="56" spans="1:14">
      <c r="A56" s="8"/>
      <c r="B56" s="8"/>
      <c r="C56" s="8"/>
      <c r="D56" s="8"/>
      <c r="E56" s="3"/>
      <c r="F56" s="15"/>
      <c r="G56" s="8"/>
      <c r="H56" s="8"/>
      <c r="I56" s="234"/>
      <c r="J56" s="8"/>
      <c r="K56" s="8"/>
      <c r="L56" s="3"/>
      <c r="M56" s="8"/>
      <c r="N56" s="235"/>
    </row>
    <row r="57" spans="1:14">
      <c r="A57" s="8"/>
      <c r="B57" s="8"/>
      <c r="C57" s="8"/>
      <c r="D57" s="8"/>
      <c r="E57" s="3"/>
      <c r="F57" s="15"/>
      <c r="G57" s="8"/>
      <c r="H57" s="8"/>
      <c r="I57" s="234"/>
      <c r="J57" s="8"/>
      <c r="K57" s="8"/>
      <c r="L57" s="3"/>
      <c r="M57" s="8"/>
      <c r="N57" s="235"/>
    </row>
    <row r="58" spans="1:14">
      <c r="A58" s="8"/>
      <c r="B58" s="8"/>
      <c r="C58" s="8"/>
      <c r="D58" s="8"/>
      <c r="E58" s="3"/>
      <c r="F58" s="15"/>
      <c r="G58" s="8"/>
      <c r="H58" s="8"/>
      <c r="I58" s="234"/>
      <c r="J58" s="3"/>
      <c r="K58" s="8"/>
      <c r="L58" s="3"/>
      <c r="M58" s="8"/>
      <c r="N58" s="235"/>
    </row>
    <row r="59" spans="1:14">
      <c r="A59" s="8"/>
      <c r="B59" s="8"/>
      <c r="C59" s="8"/>
      <c r="D59" s="8"/>
      <c r="E59" s="8"/>
      <c r="F59" s="15"/>
      <c r="G59" s="8"/>
      <c r="H59" s="8"/>
      <c r="I59" s="234"/>
      <c r="J59" s="8"/>
      <c r="K59" s="8"/>
      <c r="L59" s="3"/>
      <c r="M59" s="8"/>
      <c r="N59" s="235"/>
    </row>
    <row r="60" spans="1:14">
      <c r="A60" s="8"/>
      <c r="B60" s="8"/>
      <c r="C60" s="8"/>
      <c r="D60" s="8"/>
      <c r="E60" s="8"/>
      <c r="F60" s="15"/>
      <c r="G60" s="8"/>
      <c r="H60" s="8"/>
      <c r="I60" s="234"/>
      <c r="J60" s="8"/>
      <c r="K60" s="8"/>
      <c r="L60" s="3"/>
      <c r="M60" s="8"/>
      <c r="N60" s="235"/>
    </row>
    <row r="61" spans="1:14">
      <c r="A61" s="8"/>
      <c r="B61" s="8"/>
      <c r="C61" s="8"/>
      <c r="D61" s="8"/>
      <c r="E61" s="8"/>
      <c r="F61" s="15"/>
      <c r="G61" s="8"/>
      <c r="H61" s="8"/>
      <c r="I61" s="234"/>
      <c r="J61" s="8"/>
      <c r="K61" s="8"/>
      <c r="L61" s="3"/>
      <c r="M61" s="8"/>
      <c r="N61" s="235"/>
    </row>
    <row r="62" spans="1:14">
      <c r="A62" s="8"/>
      <c r="B62" s="8"/>
      <c r="C62" s="8"/>
      <c r="D62" s="8"/>
      <c r="E62" s="8"/>
      <c r="F62" s="15"/>
      <c r="G62" s="8"/>
      <c r="H62" s="8"/>
      <c r="I62" s="234"/>
      <c r="J62" s="8"/>
      <c r="K62" s="8"/>
      <c r="L62" s="3"/>
      <c r="M62" s="8"/>
      <c r="N62" s="235"/>
    </row>
    <row r="63" spans="1:14">
      <c r="A63" s="8"/>
      <c r="B63" s="8"/>
      <c r="C63" s="8"/>
      <c r="D63" s="8"/>
      <c r="E63" s="8"/>
      <c r="F63" s="15"/>
      <c r="G63" s="8"/>
      <c r="H63" s="8"/>
      <c r="I63" s="234"/>
      <c r="J63" s="8"/>
      <c r="K63" s="8"/>
      <c r="L63" s="3"/>
      <c r="M63" s="8"/>
      <c r="N63" s="235"/>
    </row>
    <row r="64" spans="1:14">
      <c r="A64" s="8"/>
      <c r="B64" s="8"/>
      <c r="C64" s="8"/>
      <c r="D64" s="8"/>
      <c r="E64" s="8"/>
      <c r="F64" s="15"/>
      <c r="G64" s="8"/>
      <c r="H64" s="8"/>
      <c r="I64" s="234"/>
      <c r="J64" s="8"/>
      <c r="K64" s="8"/>
      <c r="L64" s="3"/>
      <c r="M64" s="8"/>
      <c r="N64" s="235"/>
    </row>
    <row r="65" spans="1:14">
      <c r="A65" s="8"/>
      <c r="B65" s="8"/>
      <c r="C65" s="8"/>
      <c r="D65" s="8"/>
      <c r="E65" s="8"/>
      <c r="F65" s="15"/>
      <c r="G65" s="8"/>
      <c r="H65" s="8"/>
      <c r="I65" s="234"/>
      <c r="J65" s="8"/>
      <c r="K65" s="8"/>
      <c r="L65" s="3"/>
      <c r="M65" s="8"/>
      <c r="N65" s="235"/>
    </row>
    <row r="66" spans="1:14">
      <c r="A66" s="8"/>
      <c r="B66" s="8"/>
      <c r="C66" s="8"/>
      <c r="D66" s="8"/>
      <c r="E66" s="8"/>
      <c r="F66" s="15"/>
      <c r="G66" s="8"/>
      <c r="H66" s="8"/>
      <c r="I66" s="234"/>
      <c r="J66" s="8"/>
      <c r="K66" s="8"/>
      <c r="L66" s="3"/>
      <c r="M66" s="8"/>
      <c r="N66" s="235"/>
    </row>
    <row r="67" spans="1:14">
      <c r="A67" s="8"/>
      <c r="B67" s="8"/>
      <c r="C67" s="8"/>
      <c r="D67" s="8"/>
      <c r="E67" s="8"/>
      <c r="F67" s="15"/>
      <c r="G67" s="8"/>
      <c r="H67" s="8"/>
      <c r="I67" s="234"/>
      <c r="J67" s="8"/>
      <c r="K67" s="8"/>
      <c r="L67" s="3"/>
      <c r="M67" s="8"/>
      <c r="N67" s="235"/>
    </row>
    <row r="68" spans="1:14">
      <c r="I68" s="238"/>
      <c r="N68" s="235"/>
    </row>
    <row r="69" spans="1:14">
      <c r="I69" s="238"/>
      <c r="N69" s="235"/>
    </row>
    <row r="70" spans="1:14">
      <c r="I70" s="238"/>
    </row>
    <row r="71" spans="1:14">
      <c r="I71" s="238"/>
    </row>
    <row r="72" spans="1:14">
      <c r="I72" s="238"/>
    </row>
    <row r="73" spans="1:14">
      <c r="I73" s="238"/>
    </row>
    <row r="74" spans="1:14">
      <c r="I74" s="238"/>
    </row>
    <row r="75" spans="1:14">
      <c r="I75" s="238"/>
    </row>
    <row r="76" spans="1:14">
      <c r="I76" s="238"/>
    </row>
    <row r="77" spans="1:14">
      <c r="I77" s="238"/>
    </row>
    <row r="78" spans="1:14">
      <c r="I78" s="238"/>
    </row>
    <row r="79" spans="1:14">
      <c r="I79" s="238"/>
    </row>
    <row r="80" spans="1:14">
      <c r="I80" s="238"/>
    </row>
    <row r="81" spans="9:9">
      <c r="I81" s="238"/>
    </row>
    <row r="82" spans="9:9">
      <c r="I82" s="238"/>
    </row>
    <row r="83" spans="9:9">
      <c r="I83" s="238"/>
    </row>
    <row r="84" spans="9:9">
      <c r="I84" s="238"/>
    </row>
    <row r="85" spans="9:9">
      <c r="I85" s="238"/>
    </row>
    <row r="86" spans="9:9">
      <c r="I86" s="238"/>
    </row>
    <row r="87" spans="9:9">
      <c r="I87" s="238"/>
    </row>
    <row r="88" spans="9:9">
      <c r="I88" s="238"/>
    </row>
    <row r="89" spans="9:9">
      <c r="I89" s="238"/>
    </row>
    <row r="90" spans="9:9">
      <c r="I90" s="238"/>
    </row>
    <row r="91" spans="9:9">
      <c r="I91" s="238"/>
    </row>
    <row r="92" spans="9:9">
      <c r="I92" s="238"/>
    </row>
    <row r="93" spans="9:9">
      <c r="I93" s="238"/>
    </row>
    <row r="94" spans="9:9">
      <c r="I94" s="238"/>
    </row>
    <row r="95" spans="9:9">
      <c r="I95" s="238"/>
    </row>
    <row r="96" spans="9:9">
      <c r="I96" s="238"/>
    </row>
    <row r="97" spans="9:9">
      <c r="I97" s="238"/>
    </row>
    <row r="100" spans="9:9">
      <c r="I100" s="238"/>
    </row>
    <row r="101" spans="9:9">
      <c r="I101" s="238"/>
    </row>
    <row r="102" spans="9:9">
      <c r="I102" s="238"/>
    </row>
    <row r="103" spans="9:9">
      <c r="I103" s="238"/>
    </row>
    <row r="104" spans="9:9">
      <c r="I104" s="238"/>
    </row>
    <row r="105" spans="9:9">
      <c r="I105" s="238"/>
    </row>
    <row r="106" spans="9:9">
      <c r="I106" s="238"/>
    </row>
    <row r="107" spans="9:9">
      <c r="I107" s="238"/>
    </row>
    <row r="112" spans="9:9">
      <c r="I112" s="238"/>
    </row>
    <row r="113" spans="9:9">
      <c r="I113" s="238"/>
    </row>
    <row r="129" spans="9:9">
      <c r="I129" s="238"/>
    </row>
    <row r="130" spans="9:9">
      <c r="I130" s="238"/>
    </row>
    <row r="131" spans="9:9">
      <c r="I131" s="238"/>
    </row>
    <row r="132" spans="9:9">
      <c r="I132" s="238"/>
    </row>
    <row r="133" spans="9:9">
      <c r="I133" s="238"/>
    </row>
    <row r="134" spans="9:9">
      <c r="I134" s="238"/>
    </row>
    <row r="139" spans="9:9">
      <c r="I139" s="238"/>
    </row>
    <row r="140" spans="9:9">
      <c r="I140" s="238"/>
    </row>
    <row r="141" spans="9:9">
      <c r="I141" s="238"/>
    </row>
    <row r="142" spans="9:9">
      <c r="I142" s="238"/>
    </row>
    <row r="143" spans="9:9">
      <c r="I143" s="238"/>
    </row>
    <row r="144" spans="9:9">
      <c r="I144" s="238"/>
    </row>
    <row r="145" spans="9:9">
      <c r="I145" s="238"/>
    </row>
    <row r="146" spans="9:9">
      <c r="I146" s="238"/>
    </row>
    <row r="147" spans="9:9">
      <c r="I147" s="238"/>
    </row>
    <row r="148" spans="9:9">
      <c r="I148" s="238"/>
    </row>
    <row r="149" spans="9:9">
      <c r="I149" s="238"/>
    </row>
    <row r="150" spans="9:9">
      <c r="I150" s="238"/>
    </row>
    <row r="151" spans="9:9">
      <c r="I151" s="238"/>
    </row>
    <row r="152" spans="9:9">
      <c r="I152" s="238"/>
    </row>
    <row r="153" spans="9:9">
      <c r="I153" s="238"/>
    </row>
    <row r="154" spans="9:9">
      <c r="I154" s="238"/>
    </row>
    <row r="155" spans="9:9">
      <c r="I155" s="238"/>
    </row>
    <row r="156" spans="9:9">
      <c r="I156" s="238"/>
    </row>
    <row r="157" spans="9:9">
      <c r="I157" s="238"/>
    </row>
    <row r="158" spans="9:9">
      <c r="I158" s="238"/>
    </row>
    <row r="159" spans="9:9">
      <c r="I159" s="238"/>
    </row>
    <row r="160" spans="9:9">
      <c r="I160" s="238"/>
    </row>
    <row r="161" spans="9:9">
      <c r="I161" s="238"/>
    </row>
    <row r="163" spans="9:9">
      <c r="I163" s="238"/>
    </row>
    <row r="164" spans="9:9">
      <c r="I164" s="238"/>
    </row>
    <row r="165" spans="9:9">
      <c r="I165" s="238"/>
    </row>
    <row r="166" spans="9:9">
      <c r="I166" s="238"/>
    </row>
    <row r="167" spans="9:9">
      <c r="I167" s="238"/>
    </row>
    <row r="168" spans="9:9">
      <c r="I168" s="238"/>
    </row>
    <row r="169" spans="9:9">
      <c r="I169" s="238"/>
    </row>
    <row r="170" spans="9:9">
      <c r="I170" s="238"/>
    </row>
    <row r="171" spans="9:9">
      <c r="I171" s="238"/>
    </row>
    <row r="172" spans="9:9">
      <c r="I172" s="238"/>
    </row>
    <row r="173" spans="9:9">
      <c r="I173" s="238"/>
    </row>
    <row r="174" spans="9:9">
      <c r="I174" s="238"/>
    </row>
    <row r="175" spans="9:9">
      <c r="I175" s="238"/>
    </row>
    <row r="176" spans="9:9">
      <c r="I176" s="238"/>
    </row>
    <row r="177" spans="9:9">
      <c r="I177" s="238"/>
    </row>
    <row r="178" spans="9:9">
      <c r="I178" s="238"/>
    </row>
    <row r="275" spans="9:9">
      <c r="I275" s="238"/>
    </row>
  </sheetData>
  <phoneticPr fontId="3" type="noConversion"/>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2:F35"/>
  <sheetViews>
    <sheetView topLeftCell="A4" workbookViewId="0">
      <selection activeCell="B23" sqref="B23:D23"/>
    </sheetView>
  </sheetViews>
  <sheetFormatPr defaultColWidth="8.875" defaultRowHeight="14.25"/>
  <cols>
    <col min="1" max="3" width="25.625" style="8" customWidth="1"/>
    <col min="4" max="4" width="27.375" style="15" bestFit="1" customWidth="1"/>
    <col min="5" max="5" width="34.375" style="8" bestFit="1" customWidth="1"/>
    <col min="6" max="7" width="25.625" style="8" customWidth="1"/>
    <col min="8" max="16384" width="8.875" style="8"/>
  </cols>
  <sheetData>
    <row r="2" spans="1:5" ht="20.25">
      <c r="A2" s="30" t="str">
        <f>LEFT(B23,LEN(B23)-5)</f>
        <v>CHT_SWV_SAIC_ZP22_ErrorHandler_Test Specification</v>
      </c>
    </row>
    <row r="3" spans="1:5" ht="18">
      <c r="C3" s="1"/>
      <c r="D3" s="15" t="s">
        <v>46</v>
      </c>
      <c r="E3" s="184" t="str">
        <f>ConfigInfo!D15</f>
        <v>Victor Yang</v>
      </c>
    </row>
    <row r="4" spans="1:5">
      <c r="C4" s="16"/>
      <c r="D4" s="15" t="s">
        <v>47</v>
      </c>
      <c r="E4" s="184" t="str">
        <f>ConfigInfo!D10</f>
        <v>P10.02</v>
      </c>
    </row>
    <row r="5" spans="1:5">
      <c r="D5" s="15" t="s">
        <v>48</v>
      </c>
      <c r="E5" s="184" t="str">
        <f>ConfigInfo!D9</f>
        <v>DCS</v>
      </c>
    </row>
    <row r="6" spans="1:5">
      <c r="D6" s="15" t="s">
        <v>49</v>
      </c>
      <c r="E6" s="31" t="s">
        <v>50</v>
      </c>
    </row>
    <row r="7" spans="1:5">
      <c r="D7" s="15" t="s">
        <v>51</v>
      </c>
      <c r="E7" s="32" t="s">
        <v>52</v>
      </c>
    </row>
    <row r="8" spans="1:5">
      <c r="D8" s="15" t="s">
        <v>53</v>
      </c>
      <c r="E8" s="32" t="s">
        <v>52</v>
      </c>
    </row>
    <row r="9" spans="1:5">
      <c r="D9" s="15" t="s">
        <v>54</v>
      </c>
      <c r="E9" s="31" t="s">
        <v>52</v>
      </c>
    </row>
    <row r="18" spans="1:6" ht="15" thickBot="1"/>
    <row r="19" spans="1:6">
      <c r="A19" s="17" t="s">
        <v>55</v>
      </c>
      <c r="B19" s="477" t="str">
        <f>ConfigInfo!D8</f>
        <v>ZP22</v>
      </c>
      <c r="C19" s="477"/>
      <c r="D19" s="477"/>
      <c r="E19" s="209"/>
    </row>
    <row r="20" spans="1:6">
      <c r="A20" s="18" t="s">
        <v>56</v>
      </c>
      <c r="B20" s="476" t="s">
        <v>52</v>
      </c>
      <c r="C20" s="476"/>
      <c r="D20" s="476"/>
      <c r="E20" s="210"/>
    </row>
    <row r="21" spans="1:6">
      <c r="A21" s="18" t="s">
        <v>57</v>
      </c>
      <c r="B21" s="476" t="s">
        <v>52</v>
      </c>
      <c r="C21" s="476"/>
      <c r="D21" s="476"/>
      <c r="E21" s="210"/>
    </row>
    <row r="22" spans="1:6">
      <c r="A22" s="18" t="s">
        <v>58</v>
      </c>
      <c r="B22" s="476" t="s">
        <v>52</v>
      </c>
      <c r="C22" s="476"/>
      <c r="D22" s="476"/>
      <c r="E22" s="210"/>
    </row>
    <row r="23" spans="1:6">
      <c r="A23" s="18" t="s">
        <v>59</v>
      </c>
      <c r="B23" s="482" t="str">
        <f>ConfigInfo!D18</f>
        <v>CHT_SWV_SAIC_ZP22_ErrorHandler_Test Specification.xlsm</v>
      </c>
      <c r="C23" s="482"/>
      <c r="D23" s="482"/>
      <c r="E23" s="210"/>
    </row>
    <row r="24" spans="1:6">
      <c r="A24" s="18" t="s">
        <v>60</v>
      </c>
      <c r="B24" s="481" t="s">
        <v>61</v>
      </c>
      <c r="C24" s="481"/>
      <c r="D24" s="481"/>
      <c r="E24" s="210"/>
    </row>
    <row r="25" spans="1:6">
      <c r="A25" s="18" t="s">
        <v>62</v>
      </c>
      <c r="B25" s="476" t="s">
        <v>1211</v>
      </c>
      <c r="C25" s="476"/>
      <c r="D25" s="476"/>
      <c r="E25" s="210" t="s">
        <v>1212</v>
      </c>
    </row>
    <row r="26" spans="1:6">
      <c r="A26" s="18" t="s">
        <v>63</v>
      </c>
      <c r="B26" s="476" t="s">
        <v>52</v>
      </c>
      <c r="C26" s="476"/>
      <c r="D26" s="476"/>
      <c r="E26" s="210"/>
    </row>
    <row r="27" spans="1:6" ht="15" thickBot="1">
      <c r="A27" s="19" t="s">
        <v>64</v>
      </c>
      <c r="B27" s="480" t="s">
        <v>52</v>
      </c>
      <c r="C27" s="480"/>
      <c r="D27" s="480"/>
      <c r="E27" s="180"/>
    </row>
    <row r="29" spans="1:6" ht="15" thickBot="1"/>
    <row r="30" spans="1:6" ht="15" thickBot="1">
      <c r="A30" s="483" t="s">
        <v>65</v>
      </c>
      <c r="B30" s="484"/>
      <c r="C30" s="483" t="s">
        <v>66</v>
      </c>
      <c r="D30" s="484"/>
      <c r="E30" s="483" t="s">
        <v>67</v>
      </c>
      <c r="F30" s="484"/>
    </row>
    <row r="31" spans="1:6">
      <c r="A31" s="17" t="s">
        <v>68</v>
      </c>
      <c r="B31" s="175" t="str">
        <f>ConfigInfo!D15</f>
        <v>Victor Yang</v>
      </c>
      <c r="C31" s="176" t="s">
        <v>69</v>
      </c>
      <c r="D31" s="175" t="str">
        <f>ConfigInfo!D17</f>
        <v>Frank Fu/Victor Yang</v>
      </c>
      <c r="E31" s="176" t="s">
        <v>70</v>
      </c>
      <c r="F31" s="177" t="str">
        <f>ConfigInfo!D16</f>
        <v>Frank Fu</v>
      </c>
    </row>
    <row r="32" spans="1:6">
      <c r="A32" s="18"/>
      <c r="B32" s="174"/>
      <c r="C32" s="173" t="s">
        <v>71</v>
      </c>
      <c r="D32" s="174" t="str">
        <f>IF(ConfigInfo!D12&lt;&gt;"",ConfigInfo!D12,"")</f>
        <v>Anqi Liu</v>
      </c>
      <c r="E32" s="173"/>
      <c r="F32" s="178"/>
    </row>
    <row r="33" spans="1:6" ht="15" thickBot="1">
      <c r="A33" s="19"/>
      <c r="B33" s="179"/>
      <c r="C33" s="179" t="s">
        <v>72</v>
      </c>
      <c r="D33" s="215" t="str">
        <f>IF(ConfigInfo!D12&lt;&gt;"",ConfigInfo!D12,"")</f>
        <v>Anqi Liu</v>
      </c>
      <c r="E33" s="179"/>
      <c r="F33" s="180"/>
    </row>
    <row r="34" spans="1:6" ht="15" thickBot="1"/>
    <row r="35" spans="1:6" ht="15" customHeight="1" thickBot="1">
      <c r="A35" s="20" t="s">
        <v>73</v>
      </c>
      <c r="B35" s="478" t="str">
        <f>"This is the Software Verification "&amp;ConfigInfo!D5&amp;" for testing of the "&amp;ConfigInfo!D9&amp;" software in project "&amp;ConfigInfo!D8</f>
        <v>This is the Software Verification Test Specification for testing of the DCS software in project ZP22</v>
      </c>
      <c r="C35" s="478"/>
      <c r="D35" s="478"/>
      <c r="E35" s="478"/>
      <c r="F35" s="479"/>
    </row>
  </sheetData>
  <mergeCells count="13">
    <mergeCell ref="B21:D21"/>
    <mergeCell ref="B20:D20"/>
    <mergeCell ref="B19:D19"/>
    <mergeCell ref="B35:F35"/>
    <mergeCell ref="B27:D27"/>
    <mergeCell ref="B26:D26"/>
    <mergeCell ref="B24:D24"/>
    <mergeCell ref="B23:D23"/>
    <mergeCell ref="B22:D22"/>
    <mergeCell ref="A30:B30"/>
    <mergeCell ref="C30:D30"/>
    <mergeCell ref="E30:F30"/>
    <mergeCell ref="B25:D25"/>
  </mergeCells>
  <phoneticPr fontId="3" type="noConversion"/>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rgb="FF00FFCC"/>
    <pageSetUpPr fitToPage="1"/>
  </sheetPr>
  <dimension ref="B1:AG64"/>
  <sheetViews>
    <sheetView zoomScale="85" zoomScaleNormal="85" workbookViewId="0">
      <selection activeCell="D21" sqref="D21"/>
    </sheetView>
  </sheetViews>
  <sheetFormatPr defaultColWidth="2.25" defaultRowHeight="14.25" outlineLevelCol="1"/>
  <cols>
    <col min="1" max="1" width="2.625" style="246" customWidth="1"/>
    <col min="2" max="2" width="4" style="246" bestFit="1" customWidth="1"/>
    <col min="3" max="3" width="37" style="246" bestFit="1" customWidth="1"/>
    <col min="4" max="4" width="71.75" style="246" bestFit="1" customWidth="1"/>
    <col min="5" max="5" width="10.625" style="246" customWidth="1"/>
    <col min="6" max="6" width="9.375" style="246" customWidth="1"/>
    <col min="7" max="8" width="2.875" style="246" customWidth="1"/>
    <col min="9" max="9" width="3.375" style="246" bestFit="1" customWidth="1"/>
    <col min="10" max="10" width="6.125" style="184" hidden="1" customWidth="1" outlineLevel="1"/>
    <col min="11" max="11" width="11.625" style="184" hidden="1" customWidth="1" outlineLevel="1"/>
    <col min="12" max="12" width="41.625" style="184" hidden="1" customWidth="1" outlineLevel="1"/>
    <col min="13" max="13" width="17.875" style="184" hidden="1" customWidth="1" outlineLevel="1"/>
    <col min="14" max="14" width="10.375" style="184" hidden="1" customWidth="1" outlineLevel="1"/>
    <col min="15" max="15" width="18.375" style="184" hidden="1" customWidth="1" outlineLevel="1"/>
    <col min="16" max="16" width="10.375" style="184" hidden="1" customWidth="1" outlineLevel="1"/>
    <col min="17" max="17" width="7" style="184" hidden="1" customWidth="1" outlineLevel="1"/>
    <col min="18" max="18" width="11.625" style="184" hidden="1" customWidth="1" outlineLevel="1"/>
    <col min="19" max="19" width="18.625" style="246" hidden="1" customWidth="1" outlineLevel="1"/>
    <col min="20" max="20" width="21.625" style="246" hidden="1" customWidth="1" outlineLevel="1"/>
    <col min="21" max="21" width="31.625" style="246" hidden="1" customWidth="1" outlineLevel="1"/>
    <col min="22" max="22" width="12.75" style="246" hidden="1" customWidth="1" outlineLevel="1"/>
    <col min="23" max="24" width="16.125" style="246" hidden="1" customWidth="1" outlineLevel="1"/>
    <col min="25" max="25" width="3.375" style="246" bestFit="1" customWidth="1" collapsed="1"/>
    <col min="26" max="26" width="14.875" style="246" bestFit="1" customWidth="1"/>
    <col min="27" max="27" width="22.875" style="246" bestFit="1" customWidth="1"/>
    <col min="28" max="28" width="14.25" style="246" bestFit="1" customWidth="1"/>
    <col min="29" max="29" width="13.375" style="246" bestFit="1" customWidth="1"/>
    <col min="30" max="30" width="8.375" style="246" bestFit="1" customWidth="1"/>
    <col min="31" max="31" width="10.375" style="246" bestFit="1" customWidth="1"/>
    <col min="32" max="32" width="18.75" style="246" customWidth="1"/>
    <col min="33" max="33" width="10.375" style="246" bestFit="1" customWidth="1"/>
    <col min="34" max="34" width="11.875" style="246" bestFit="1" customWidth="1"/>
    <col min="35" max="35" width="13.625" style="246" bestFit="1" customWidth="1"/>
    <col min="36" max="36" width="12.625" style="246" bestFit="1" customWidth="1"/>
    <col min="37" max="37" width="11.25" style="246" bestFit="1" customWidth="1"/>
    <col min="38" max="38" width="16.125" style="246" bestFit="1" customWidth="1"/>
    <col min="39" max="16384" width="2.25" style="246"/>
  </cols>
  <sheetData>
    <row r="1" spans="2:33" ht="15" thickBot="1">
      <c r="J1" s="181" t="s">
        <v>74</v>
      </c>
      <c r="K1" s="181" t="s">
        <v>75</v>
      </c>
      <c r="L1" s="181" t="s">
        <v>76</v>
      </c>
      <c r="M1" s="181" t="s">
        <v>77</v>
      </c>
      <c r="N1" s="181" t="s">
        <v>78</v>
      </c>
      <c r="O1" s="181" t="s">
        <v>79</v>
      </c>
      <c r="P1" s="181" t="s">
        <v>80</v>
      </c>
      <c r="Q1" s="181" t="s">
        <v>81</v>
      </c>
      <c r="R1" s="181" t="s">
        <v>82</v>
      </c>
      <c r="S1" s="181" t="s">
        <v>83</v>
      </c>
      <c r="T1" s="181" t="s">
        <v>84</v>
      </c>
      <c r="U1" s="181" t="s">
        <v>85</v>
      </c>
      <c r="V1" s="181"/>
      <c r="W1" s="181"/>
      <c r="X1" s="182"/>
      <c r="Y1" s="183"/>
      <c r="Z1" s="183"/>
      <c r="AA1" s="183"/>
      <c r="AB1" s="183"/>
      <c r="AC1" s="183"/>
      <c r="AD1" s="183"/>
      <c r="AE1" s="183"/>
      <c r="AF1" s="183"/>
      <c r="AG1" s="183"/>
    </row>
    <row r="3" spans="2:33" ht="15" thickBot="1"/>
    <row r="4" spans="2:33" ht="15.75" thickBot="1">
      <c r="B4" s="173"/>
      <c r="C4" s="185">
        <v>1</v>
      </c>
      <c r="D4" s="185">
        <v>2</v>
      </c>
      <c r="J4" s="186">
        <v>0</v>
      </c>
      <c r="K4" s="187" t="s">
        <v>86</v>
      </c>
      <c r="L4" s="187" t="s">
        <v>87</v>
      </c>
      <c r="M4" s="187" t="s">
        <v>88</v>
      </c>
      <c r="N4" s="187" t="s">
        <v>86</v>
      </c>
      <c r="O4" s="187" t="s">
        <v>89</v>
      </c>
      <c r="P4" s="188" t="s">
        <v>90</v>
      </c>
      <c r="Q4" s="187" t="s">
        <v>91</v>
      </c>
      <c r="R4" s="187"/>
      <c r="S4" s="189" t="s">
        <v>92</v>
      </c>
      <c r="T4" s="189" t="s">
        <v>93</v>
      </c>
      <c r="U4" s="189"/>
      <c r="V4" s="183"/>
      <c r="W4" s="183"/>
      <c r="X4" s="183"/>
      <c r="Z4" s="212" t="s">
        <v>94</v>
      </c>
      <c r="AA4" s="213" t="s">
        <v>95</v>
      </c>
      <c r="AB4" s="213" t="s">
        <v>96</v>
      </c>
      <c r="AC4" s="213" t="s">
        <v>97</v>
      </c>
      <c r="AD4" s="213" t="s">
        <v>98</v>
      </c>
      <c r="AE4" s="213" t="s">
        <v>99</v>
      </c>
      <c r="AF4" s="213" t="s">
        <v>100</v>
      </c>
      <c r="AG4" s="214" t="s">
        <v>101</v>
      </c>
    </row>
    <row r="5" spans="2:33" ht="15.75" thickBot="1">
      <c r="B5" s="190">
        <v>1</v>
      </c>
      <c r="C5" s="61" t="s">
        <v>94</v>
      </c>
      <c r="D5" s="79" t="s">
        <v>102</v>
      </c>
      <c r="J5" s="186">
        <v>1</v>
      </c>
      <c r="K5" s="191" t="s">
        <v>86</v>
      </c>
      <c r="L5" s="191" t="s">
        <v>103</v>
      </c>
      <c r="M5" s="191" t="s">
        <v>86</v>
      </c>
      <c r="N5" s="191" t="s">
        <v>86</v>
      </c>
      <c r="O5" s="191" t="s">
        <v>104</v>
      </c>
      <c r="P5" s="192" t="s">
        <v>105</v>
      </c>
      <c r="Q5" s="191" t="s">
        <v>91</v>
      </c>
      <c r="R5" s="191"/>
      <c r="S5" s="193" t="s">
        <v>106</v>
      </c>
      <c r="T5" s="193" t="s">
        <v>107</v>
      </c>
      <c r="U5" s="193" t="s">
        <v>108</v>
      </c>
      <c r="V5" s="130"/>
      <c r="W5" s="130"/>
      <c r="X5" s="130"/>
      <c r="Y5" s="246">
        <v>1</v>
      </c>
      <c r="Z5" s="62" t="s">
        <v>109</v>
      </c>
      <c r="AA5" s="63" t="s">
        <v>110</v>
      </c>
      <c r="AB5" s="63" t="s">
        <v>1246</v>
      </c>
      <c r="AC5" s="63" t="s">
        <v>216</v>
      </c>
      <c r="AD5" s="63" t="s">
        <v>1247</v>
      </c>
      <c r="AE5" s="63" t="s">
        <v>111</v>
      </c>
      <c r="AF5" s="64" t="s">
        <v>112</v>
      </c>
      <c r="AG5" s="65"/>
    </row>
    <row r="6" spans="2:33" ht="15.75" thickBot="1">
      <c r="B6" s="190">
        <v>2</v>
      </c>
      <c r="C6" s="61" t="s">
        <v>95</v>
      </c>
      <c r="D6" s="61"/>
      <c r="J6" s="186">
        <v>2</v>
      </c>
      <c r="K6" s="191" t="s">
        <v>86</v>
      </c>
      <c r="L6" s="191" t="s">
        <v>113</v>
      </c>
      <c r="M6" s="191" t="s">
        <v>86</v>
      </c>
      <c r="N6" s="191" t="s">
        <v>86</v>
      </c>
      <c r="O6" s="191" t="s">
        <v>114</v>
      </c>
      <c r="P6" s="192" t="s">
        <v>115</v>
      </c>
      <c r="Q6" s="191" t="s">
        <v>91</v>
      </c>
      <c r="R6" s="191"/>
      <c r="S6" s="191"/>
      <c r="T6" s="194"/>
      <c r="U6" s="195"/>
      <c r="V6" s="196"/>
      <c r="W6" s="196"/>
      <c r="X6" s="196"/>
      <c r="Y6" s="246">
        <v>2</v>
      </c>
      <c r="Z6" s="66" t="s">
        <v>116</v>
      </c>
      <c r="AA6" s="67" t="s">
        <v>117</v>
      </c>
      <c r="AB6" s="67" t="s">
        <v>1248</v>
      </c>
      <c r="AC6" s="67" t="s">
        <v>118</v>
      </c>
      <c r="AD6" s="67" t="s">
        <v>119</v>
      </c>
      <c r="AE6" s="67" t="s">
        <v>120</v>
      </c>
      <c r="AF6" s="68" t="s">
        <v>121</v>
      </c>
      <c r="AG6" s="69"/>
    </row>
    <row r="7" spans="2:33" ht="15.75" thickBot="1">
      <c r="B7" s="190">
        <v>3</v>
      </c>
      <c r="C7" s="61" t="s">
        <v>98</v>
      </c>
      <c r="D7" s="77" t="s">
        <v>1249</v>
      </c>
      <c r="J7" s="186">
        <v>3</v>
      </c>
      <c r="K7" s="249" t="s">
        <v>86</v>
      </c>
      <c r="L7" s="249" t="s">
        <v>122</v>
      </c>
      <c r="M7" s="249" t="s">
        <v>86</v>
      </c>
      <c r="N7" s="249" t="s">
        <v>86</v>
      </c>
      <c r="O7" s="249" t="s">
        <v>123</v>
      </c>
      <c r="P7" s="197" t="s">
        <v>124</v>
      </c>
      <c r="Q7" s="191" t="s">
        <v>91</v>
      </c>
      <c r="R7" s="249"/>
      <c r="S7" s="189" t="s">
        <v>125</v>
      </c>
      <c r="T7" s="189" t="s">
        <v>93</v>
      </c>
      <c r="U7" s="189" t="s">
        <v>126</v>
      </c>
      <c r="V7" s="196"/>
      <c r="W7" s="196"/>
      <c r="X7" s="196"/>
      <c r="Y7" s="246">
        <v>3</v>
      </c>
      <c r="Z7" s="66"/>
      <c r="AA7" s="67" t="s">
        <v>127</v>
      </c>
      <c r="AB7" s="67" t="s">
        <v>1258</v>
      </c>
      <c r="AC7" s="67" t="s">
        <v>128</v>
      </c>
      <c r="AD7" s="67" t="s">
        <v>129</v>
      </c>
      <c r="AE7" s="67" t="s">
        <v>1250</v>
      </c>
      <c r="AF7" s="70" t="s">
        <v>130</v>
      </c>
      <c r="AG7" s="69"/>
    </row>
    <row r="8" spans="2:33" ht="15.75" thickBot="1">
      <c r="B8" s="190">
        <v>4</v>
      </c>
      <c r="C8" s="61" t="s">
        <v>99</v>
      </c>
      <c r="D8" s="79" t="s">
        <v>1251</v>
      </c>
      <c r="J8" s="186">
        <v>4</v>
      </c>
      <c r="K8" s="191" t="s">
        <v>86</v>
      </c>
      <c r="L8" s="191" t="s">
        <v>131</v>
      </c>
      <c r="M8" s="191" t="s">
        <v>86</v>
      </c>
      <c r="N8" s="191" t="s">
        <v>86</v>
      </c>
      <c r="O8" s="191" t="s">
        <v>132</v>
      </c>
      <c r="P8" s="192" t="s">
        <v>133</v>
      </c>
      <c r="Q8" s="191" t="s">
        <v>91</v>
      </c>
      <c r="R8" s="191"/>
      <c r="S8" s="187" t="s">
        <v>134</v>
      </c>
      <c r="T8" s="187" t="s">
        <v>135</v>
      </c>
      <c r="U8" s="187" t="s">
        <v>136</v>
      </c>
      <c r="V8" s="196"/>
      <c r="W8" s="196"/>
      <c r="X8" s="196"/>
      <c r="Y8" s="246">
        <v>4</v>
      </c>
      <c r="Z8" s="66"/>
      <c r="AA8" s="67"/>
      <c r="AB8" s="67" t="s">
        <v>137</v>
      </c>
      <c r="AC8" s="67" t="s">
        <v>1252</v>
      </c>
      <c r="AD8" s="67" t="s">
        <v>138</v>
      </c>
      <c r="AE8" s="67"/>
      <c r="AF8" s="71" t="s">
        <v>139</v>
      </c>
      <c r="AG8" s="69"/>
    </row>
    <row r="9" spans="2:33" ht="15.75" thickBot="1">
      <c r="B9" s="190">
        <v>5</v>
      </c>
      <c r="C9" s="61" t="s">
        <v>140</v>
      </c>
      <c r="D9" s="79" t="s">
        <v>476</v>
      </c>
      <c r="J9" s="186">
        <v>5</v>
      </c>
      <c r="K9" s="191" t="s">
        <v>86</v>
      </c>
      <c r="L9" s="191" t="s">
        <v>141</v>
      </c>
      <c r="M9" s="191" t="s">
        <v>86</v>
      </c>
      <c r="N9" s="191" t="s">
        <v>86</v>
      </c>
      <c r="O9" s="191" t="s">
        <v>142</v>
      </c>
      <c r="P9" s="192" t="s">
        <v>143</v>
      </c>
      <c r="Q9" s="191" t="s">
        <v>91</v>
      </c>
      <c r="R9" s="191"/>
      <c r="S9" s="191" t="s">
        <v>144</v>
      </c>
      <c r="T9" s="191" t="s">
        <v>145</v>
      </c>
      <c r="U9" s="191" t="s">
        <v>146</v>
      </c>
      <c r="V9" s="196"/>
      <c r="W9" s="196"/>
      <c r="X9" s="196"/>
      <c r="Y9" s="246">
        <v>5</v>
      </c>
      <c r="Z9" s="72"/>
      <c r="AA9" s="73"/>
      <c r="AB9" s="73" t="s">
        <v>147</v>
      </c>
      <c r="AC9" s="73" t="s">
        <v>148</v>
      </c>
      <c r="AD9" s="73" t="s">
        <v>149</v>
      </c>
      <c r="AE9" s="73"/>
      <c r="AF9" s="74" t="s">
        <v>150</v>
      </c>
      <c r="AG9" s="75"/>
    </row>
    <row r="10" spans="2:33" ht="15.75" thickBot="1">
      <c r="B10" s="190">
        <v>6</v>
      </c>
      <c r="C10" s="61" t="s">
        <v>151</v>
      </c>
      <c r="D10" s="79" t="s">
        <v>1257</v>
      </c>
      <c r="J10" s="186">
        <v>6</v>
      </c>
      <c r="K10" s="191" t="s">
        <v>86</v>
      </c>
      <c r="L10" s="191" t="s">
        <v>152</v>
      </c>
      <c r="M10" s="191" t="s">
        <v>86</v>
      </c>
      <c r="N10" s="191" t="s">
        <v>86</v>
      </c>
      <c r="O10" s="191" t="s">
        <v>153</v>
      </c>
      <c r="P10" s="192" t="s">
        <v>154</v>
      </c>
      <c r="Q10" s="191" t="s">
        <v>91</v>
      </c>
      <c r="R10" s="191"/>
      <c r="S10" s="191" t="s">
        <v>155</v>
      </c>
      <c r="T10" s="191" t="s">
        <v>156</v>
      </c>
      <c r="U10" s="191" t="s">
        <v>157</v>
      </c>
      <c r="V10" s="196"/>
      <c r="W10" s="196"/>
      <c r="X10" s="196"/>
      <c r="Y10" s="246">
        <v>6</v>
      </c>
      <c r="Z10" s="62"/>
      <c r="AA10" s="63"/>
      <c r="AB10" s="63" t="s">
        <v>158</v>
      </c>
      <c r="AC10" s="63" t="s">
        <v>159</v>
      </c>
      <c r="AD10" s="63" t="s">
        <v>160</v>
      </c>
      <c r="AE10" s="63"/>
      <c r="AF10" s="64" t="s">
        <v>161</v>
      </c>
      <c r="AG10" s="65"/>
    </row>
    <row r="11" spans="2:33" ht="15.75" thickBot="1">
      <c r="B11" s="190">
        <v>7</v>
      </c>
      <c r="C11" s="61" t="s">
        <v>96</v>
      </c>
      <c r="D11" s="77" t="s">
        <v>1385</v>
      </c>
      <c r="J11" s="186">
        <v>7</v>
      </c>
      <c r="K11" s="191" t="s">
        <v>86</v>
      </c>
      <c r="L11" s="191" t="s">
        <v>162</v>
      </c>
      <c r="M11" s="191" t="s">
        <v>86</v>
      </c>
      <c r="N11" s="191" t="s">
        <v>86</v>
      </c>
      <c r="O11" s="191" t="s">
        <v>163</v>
      </c>
      <c r="P11" s="192" t="s">
        <v>164</v>
      </c>
      <c r="Q11" s="191" t="s">
        <v>91</v>
      </c>
      <c r="R11" s="191"/>
      <c r="S11" s="191" t="s">
        <v>165</v>
      </c>
      <c r="T11" s="191" t="s">
        <v>166</v>
      </c>
      <c r="U11" s="191" t="s">
        <v>167</v>
      </c>
      <c r="V11" s="196"/>
      <c r="W11" s="196"/>
      <c r="X11" s="196"/>
      <c r="Y11" s="246">
        <v>7</v>
      </c>
      <c r="Z11" s="66"/>
      <c r="AA11" s="67"/>
      <c r="AB11" s="67" t="s">
        <v>168</v>
      </c>
      <c r="AC11" s="67" t="s">
        <v>169</v>
      </c>
      <c r="AD11" s="67" t="s">
        <v>170</v>
      </c>
      <c r="AE11" s="67"/>
      <c r="AF11" s="68" t="s">
        <v>171</v>
      </c>
      <c r="AG11" s="69"/>
    </row>
    <row r="12" spans="2:33" ht="15.75" thickBot="1">
      <c r="B12" s="190">
        <v>8</v>
      </c>
      <c r="C12" s="61" t="s">
        <v>172</v>
      </c>
      <c r="D12" s="211" t="s">
        <v>1246</v>
      </c>
      <c r="J12" s="186">
        <v>8</v>
      </c>
      <c r="K12" s="191" t="s">
        <v>86</v>
      </c>
      <c r="L12" s="191" t="s">
        <v>173</v>
      </c>
      <c r="M12" s="191" t="s">
        <v>86</v>
      </c>
      <c r="N12" s="191" t="s">
        <v>86</v>
      </c>
      <c r="O12" s="191" t="s">
        <v>174</v>
      </c>
      <c r="P12" s="192" t="s">
        <v>175</v>
      </c>
      <c r="Q12" s="191" t="s">
        <v>91</v>
      </c>
      <c r="R12" s="191"/>
      <c r="S12" s="191" t="s">
        <v>176</v>
      </c>
      <c r="T12" s="191" t="s">
        <v>177</v>
      </c>
      <c r="U12" s="191" t="s">
        <v>178</v>
      </c>
      <c r="V12" s="196"/>
      <c r="W12" s="196"/>
      <c r="X12" s="196"/>
      <c r="Y12" s="246">
        <v>8</v>
      </c>
      <c r="Z12" s="66"/>
      <c r="AA12" s="67"/>
      <c r="AB12" s="67" t="s">
        <v>179</v>
      </c>
      <c r="AC12" s="67" t="s">
        <v>180</v>
      </c>
      <c r="AD12" s="67" t="s">
        <v>181</v>
      </c>
      <c r="AE12" s="67"/>
      <c r="AF12" s="70" t="s">
        <v>182</v>
      </c>
      <c r="AG12" s="69"/>
    </row>
    <row r="13" spans="2:33" ht="15.75" thickBot="1">
      <c r="B13" s="190">
        <v>9</v>
      </c>
      <c r="C13" s="173" t="s">
        <v>183</v>
      </c>
      <c r="D13" s="211" t="s">
        <v>184</v>
      </c>
      <c r="J13" s="186">
        <v>9</v>
      </c>
      <c r="K13" s="191" t="s">
        <v>86</v>
      </c>
      <c r="L13" s="191" t="s">
        <v>185</v>
      </c>
      <c r="M13" s="191" t="s">
        <v>88</v>
      </c>
      <c r="N13" s="191" t="s">
        <v>86</v>
      </c>
      <c r="O13" s="191" t="s">
        <v>186</v>
      </c>
      <c r="P13" s="192" t="s">
        <v>187</v>
      </c>
      <c r="Q13" s="191" t="s">
        <v>91</v>
      </c>
      <c r="R13" s="191"/>
      <c r="S13" s="191" t="s">
        <v>188</v>
      </c>
      <c r="T13" s="191" t="s">
        <v>189</v>
      </c>
      <c r="U13" s="191" t="s">
        <v>190</v>
      </c>
      <c r="V13" s="196"/>
      <c r="W13" s="196"/>
      <c r="X13" s="196"/>
      <c r="Y13" s="246">
        <v>9</v>
      </c>
      <c r="Z13" s="66"/>
      <c r="AA13" s="67"/>
      <c r="AB13" s="67" t="s">
        <v>191</v>
      </c>
      <c r="AC13" s="67" t="s">
        <v>192</v>
      </c>
      <c r="AD13" s="67" t="s">
        <v>193</v>
      </c>
      <c r="AE13" s="67"/>
      <c r="AF13" s="71" t="s">
        <v>1253</v>
      </c>
      <c r="AG13" s="69"/>
    </row>
    <row r="14" spans="2:33" ht="15.75" thickBot="1">
      <c r="B14" s="190">
        <v>10</v>
      </c>
      <c r="C14" s="173"/>
      <c r="D14" s="173"/>
      <c r="J14" s="186">
        <v>10</v>
      </c>
      <c r="K14" s="191" t="s">
        <v>86</v>
      </c>
      <c r="L14" s="191" t="s">
        <v>194</v>
      </c>
      <c r="M14" s="191" t="s">
        <v>86</v>
      </c>
      <c r="N14" s="191" t="s">
        <v>86</v>
      </c>
      <c r="O14" s="191" t="s">
        <v>195</v>
      </c>
      <c r="P14" s="192">
        <v>10</v>
      </c>
      <c r="Q14" s="191" t="s">
        <v>196</v>
      </c>
      <c r="R14" s="191"/>
      <c r="S14" s="198"/>
      <c r="T14" s="198"/>
      <c r="U14" s="199"/>
      <c r="V14" s="196"/>
      <c r="W14" s="196"/>
      <c r="X14" s="196"/>
      <c r="Y14" s="246">
        <v>10</v>
      </c>
      <c r="Z14" s="72"/>
      <c r="AA14" s="73"/>
      <c r="AB14" s="73" t="s">
        <v>1386</v>
      </c>
      <c r="AC14" s="73" t="s">
        <v>197</v>
      </c>
      <c r="AD14" s="73" t="s">
        <v>198</v>
      </c>
      <c r="AE14" s="73"/>
      <c r="AF14" s="74" t="s">
        <v>199</v>
      </c>
      <c r="AG14" s="75"/>
    </row>
    <row r="15" spans="2:33" ht="15.75" thickBot="1">
      <c r="B15" s="190">
        <v>11</v>
      </c>
      <c r="C15" s="61" t="s">
        <v>97</v>
      </c>
      <c r="D15" s="77" t="s">
        <v>1254</v>
      </c>
      <c r="J15" s="186">
        <v>11</v>
      </c>
      <c r="K15" s="191" t="s">
        <v>86</v>
      </c>
      <c r="L15" s="191" t="s">
        <v>200</v>
      </c>
      <c r="M15" s="191" t="s">
        <v>86</v>
      </c>
      <c r="N15" s="191" t="s">
        <v>86</v>
      </c>
      <c r="O15" s="191" t="s">
        <v>201</v>
      </c>
      <c r="P15" s="192">
        <v>11</v>
      </c>
      <c r="Q15" s="191" t="s">
        <v>196</v>
      </c>
      <c r="R15" s="191"/>
      <c r="S15" s="189" t="s">
        <v>202</v>
      </c>
      <c r="T15" s="189" t="s">
        <v>93</v>
      </c>
      <c r="U15" s="189"/>
      <c r="V15" s="196"/>
      <c r="W15" s="196"/>
      <c r="X15" s="196"/>
      <c r="Y15" s="246">
        <v>11</v>
      </c>
      <c r="Z15" s="62"/>
      <c r="AA15" s="63"/>
      <c r="AB15" s="63" t="s">
        <v>203</v>
      </c>
      <c r="AC15" s="63" t="s">
        <v>204</v>
      </c>
      <c r="AD15" s="63"/>
      <c r="AE15" s="63"/>
      <c r="AF15" s="64" t="s">
        <v>205</v>
      </c>
      <c r="AG15" s="65"/>
    </row>
    <row r="16" spans="2:33" ht="15.75" thickBot="1">
      <c r="B16" s="190">
        <v>12</v>
      </c>
      <c r="C16" s="61" t="s">
        <v>206</v>
      </c>
      <c r="D16" s="77" t="s">
        <v>1255</v>
      </c>
      <c r="J16" s="186">
        <v>12</v>
      </c>
      <c r="K16" s="187" t="s">
        <v>207</v>
      </c>
      <c r="L16" s="187" t="s">
        <v>208</v>
      </c>
      <c r="M16" s="187" t="s">
        <v>209</v>
      </c>
      <c r="N16" s="187" t="s">
        <v>207</v>
      </c>
      <c r="O16" s="187">
        <v>1</v>
      </c>
      <c r="P16" s="188">
        <v>2</v>
      </c>
      <c r="Q16" s="187" t="s">
        <v>91</v>
      </c>
      <c r="R16" s="187"/>
      <c r="S16" s="193" t="s">
        <v>106</v>
      </c>
      <c r="T16" s="193" t="s">
        <v>107</v>
      </c>
      <c r="U16" s="193" t="s">
        <v>107</v>
      </c>
      <c r="V16" s="196"/>
      <c r="W16" s="196"/>
      <c r="X16" s="196"/>
      <c r="Y16" s="246">
        <v>12</v>
      </c>
      <c r="Z16" s="66"/>
      <c r="AA16" s="67"/>
      <c r="AB16" s="67" t="s">
        <v>210</v>
      </c>
      <c r="AC16" s="67" t="s">
        <v>211</v>
      </c>
      <c r="AD16" s="67"/>
      <c r="AE16" s="67"/>
      <c r="AF16" s="68" t="s">
        <v>212</v>
      </c>
      <c r="AG16" s="69"/>
    </row>
    <row r="17" spans="2:33" ht="15.75" thickBot="1">
      <c r="B17" s="190">
        <v>13</v>
      </c>
      <c r="C17" s="61" t="s">
        <v>213</v>
      </c>
      <c r="D17" s="211" t="s">
        <v>1256</v>
      </c>
      <c r="J17" s="186">
        <v>13</v>
      </c>
      <c r="K17" s="191" t="s">
        <v>207</v>
      </c>
      <c r="L17" s="191" t="s">
        <v>214</v>
      </c>
      <c r="M17" s="191" t="s">
        <v>207</v>
      </c>
      <c r="N17" s="191" t="s">
        <v>207</v>
      </c>
      <c r="O17" s="191">
        <v>2</v>
      </c>
      <c r="P17" s="192">
        <v>0</v>
      </c>
      <c r="Q17" s="191" t="s">
        <v>91</v>
      </c>
      <c r="R17" s="191"/>
      <c r="S17" s="191"/>
      <c r="T17" s="194"/>
      <c r="U17" s="195"/>
      <c r="V17" s="196"/>
      <c r="W17" s="196"/>
      <c r="X17" s="196"/>
      <c r="Y17" s="246">
        <v>13</v>
      </c>
      <c r="Z17" s="66"/>
      <c r="AA17" s="67"/>
      <c r="AB17" s="67" t="s">
        <v>215</v>
      </c>
      <c r="AC17" s="67" t="s">
        <v>216</v>
      </c>
      <c r="AD17" s="67"/>
      <c r="AE17" s="67"/>
      <c r="AF17" s="70" t="s">
        <v>217</v>
      </c>
      <c r="AG17" s="69"/>
    </row>
    <row r="18" spans="2:33" ht="15.75" thickBot="1">
      <c r="B18" s="190">
        <v>14</v>
      </c>
      <c r="C18" s="61" t="s">
        <v>218</v>
      </c>
      <c r="D18" s="78" t="str">
        <f>[4]Title!E6&amp;"_SWV_"&amp;D7&amp;"_"&amp;D8&amp;"_"&amp;[4]ConfigInfo!D9&amp;"_"&amp;D5&amp;".xlsm"</f>
        <v>CHT_SWV_SAIC_ZP22_ErrorHandler_Test Specification.xlsm</v>
      </c>
      <c r="J18" s="186">
        <v>14</v>
      </c>
      <c r="K18" s="191" t="s">
        <v>207</v>
      </c>
      <c r="L18" s="191" t="s">
        <v>219</v>
      </c>
      <c r="M18" s="191" t="s">
        <v>207</v>
      </c>
      <c r="N18" s="191" t="s">
        <v>207</v>
      </c>
      <c r="O18" s="191">
        <v>3</v>
      </c>
      <c r="P18" s="192">
        <v>5</v>
      </c>
      <c r="Q18" s="191" t="s">
        <v>91</v>
      </c>
      <c r="R18" s="191"/>
      <c r="S18" s="189" t="s">
        <v>220</v>
      </c>
      <c r="T18" s="189" t="s">
        <v>93</v>
      </c>
      <c r="U18" s="189" t="s">
        <v>126</v>
      </c>
      <c r="V18" s="196"/>
      <c r="W18" s="196"/>
      <c r="X18" s="196"/>
      <c r="Y18" s="246">
        <v>14</v>
      </c>
      <c r="Z18" s="66"/>
      <c r="AA18" s="67"/>
      <c r="AB18" s="67" t="s">
        <v>221</v>
      </c>
      <c r="AC18" s="67" t="s">
        <v>222</v>
      </c>
      <c r="AD18" s="67"/>
      <c r="AE18" s="67"/>
      <c r="AF18" s="71" t="s">
        <v>223</v>
      </c>
      <c r="AG18" s="69"/>
    </row>
    <row r="19" spans="2:33" ht="15.75" thickBot="1">
      <c r="B19" s="190">
        <v>15</v>
      </c>
      <c r="C19" s="61"/>
      <c r="D19" s="61"/>
      <c r="J19" s="186">
        <v>15</v>
      </c>
      <c r="K19" s="249" t="s">
        <v>207</v>
      </c>
      <c r="L19" s="249" t="s">
        <v>224</v>
      </c>
      <c r="M19" s="249" t="s">
        <v>207</v>
      </c>
      <c r="N19" s="249" t="s">
        <v>207</v>
      </c>
      <c r="O19" s="249">
        <v>4</v>
      </c>
      <c r="P19" s="197">
        <v>3</v>
      </c>
      <c r="Q19" s="191" t="s">
        <v>91</v>
      </c>
      <c r="R19" s="249"/>
      <c r="S19" s="187" t="s">
        <v>225</v>
      </c>
      <c r="T19" s="187" t="s">
        <v>226</v>
      </c>
      <c r="U19" s="187" t="s">
        <v>227</v>
      </c>
      <c r="V19" s="196"/>
      <c r="W19" s="196"/>
      <c r="X19" s="196"/>
      <c r="Y19" s="246">
        <v>15</v>
      </c>
      <c r="Z19" s="72"/>
      <c r="AA19" s="73"/>
      <c r="AB19" s="73" t="s">
        <v>228</v>
      </c>
      <c r="AC19" s="73" t="s">
        <v>229</v>
      </c>
      <c r="AD19" s="73"/>
      <c r="AE19" s="73"/>
      <c r="AF19" s="74" t="s">
        <v>209</v>
      </c>
      <c r="AG19" s="75"/>
    </row>
    <row r="20" spans="2:33" ht="15.75" thickBot="1">
      <c r="B20" s="190">
        <v>16</v>
      </c>
      <c r="C20" s="61" t="s">
        <v>230</v>
      </c>
      <c r="D20" s="131">
        <v>17</v>
      </c>
      <c r="J20" s="186">
        <v>16</v>
      </c>
      <c r="K20" s="191" t="s">
        <v>207</v>
      </c>
      <c r="L20" s="191" t="s">
        <v>231</v>
      </c>
      <c r="M20" s="191" t="s">
        <v>207</v>
      </c>
      <c r="N20" s="191" t="s">
        <v>207</v>
      </c>
      <c r="O20" s="191">
        <v>5</v>
      </c>
      <c r="P20" s="192">
        <v>8</v>
      </c>
      <c r="Q20" s="191" t="s">
        <v>196</v>
      </c>
      <c r="R20" s="191"/>
      <c r="S20" s="191" t="s">
        <v>176</v>
      </c>
      <c r="T20" s="191" t="s">
        <v>232</v>
      </c>
      <c r="U20" s="191" t="s">
        <v>233</v>
      </c>
      <c r="V20" s="196"/>
      <c r="W20" s="196"/>
      <c r="X20" s="196"/>
      <c r="Y20" s="246">
        <v>16</v>
      </c>
      <c r="Z20" s="62"/>
      <c r="AA20" s="63"/>
      <c r="AB20" s="63" t="s">
        <v>234</v>
      </c>
      <c r="AC20" s="63"/>
      <c r="AD20" s="63"/>
      <c r="AE20" s="63"/>
      <c r="AF20" s="64" t="s">
        <v>235</v>
      </c>
      <c r="AG20" s="65"/>
    </row>
    <row r="21" spans="2:33" ht="17.25" thickBot="1">
      <c r="B21" s="190">
        <v>17</v>
      </c>
      <c r="C21" s="61" t="s">
        <v>236</v>
      </c>
      <c r="D21" s="61" t="s">
        <v>237</v>
      </c>
      <c r="J21" s="186">
        <v>17</v>
      </c>
      <c r="K21" s="191" t="s">
        <v>207</v>
      </c>
      <c r="L21" s="191" t="s">
        <v>238</v>
      </c>
      <c r="M21" s="191" t="s">
        <v>207</v>
      </c>
      <c r="N21" s="191" t="s">
        <v>207</v>
      </c>
      <c r="O21" s="191">
        <v>6</v>
      </c>
      <c r="P21" s="192">
        <v>11</v>
      </c>
      <c r="Q21" s="191" t="s">
        <v>196</v>
      </c>
      <c r="R21" s="191"/>
      <c r="S21" s="191" t="s">
        <v>188</v>
      </c>
      <c r="T21" s="191" t="s">
        <v>239</v>
      </c>
      <c r="U21" s="191" t="s">
        <v>240</v>
      </c>
      <c r="V21" s="196"/>
      <c r="W21" s="196"/>
      <c r="X21" s="196"/>
      <c r="Y21" s="246">
        <v>17</v>
      </c>
      <c r="Z21" s="66"/>
      <c r="AA21" s="67"/>
      <c r="AB21" s="67"/>
      <c r="AC21" s="67"/>
      <c r="AD21" s="67"/>
      <c r="AE21" s="67"/>
      <c r="AF21" s="68" t="s">
        <v>241</v>
      </c>
      <c r="AG21" s="69"/>
    </row>
    <row r="22" spans="2:33" ht="17.25" thickBot="1">
      <c r="B22" s="190">
        <v>18</v>
      </c>
      <c r="C22" s="216" t="s">
        <v>242</v>
      </c>
      <c r="D22" s="61" t="s">
        <v>243</v>
      </c>
      <c r="J22" s="186">
        <v>18</v>
      </c>
      <c r="K22" s="187" t="s">
        <v>244</v>
      </c>
      <c r="L22" s="187" t="s">
        <v>245</v>
      </c>
      <c r="M22" s="187" t="s">
        <v>246</v>
      </c>
      <c r="N22" s="187" t="s">
        <v>244</v>
      </c>
      <c r="O22" s="187" t="s">
        <v>245</v>
      </c>
      <c r="P22" s="188">
        <v>1</v>
      </c>
      <c r="Q22" s="187" t="s">
        <v>196</v>
      </c>
      <c r="R22" s="187"/>
      <c r="S22" s="198"/>
      <c r="T22" s="198"/>
      <c r="U22" s="199"/>
      <c r="V22" s="196"/>
      <c r="W22" s="196"/>
      <c r="X22" s="196"/>
      <c r="Y22" s="246">
        <v>18</v>
      </c>
      <c r="Z22" s="66"/>
      <c r="AA22" s="67"/>
      <c r="AB22" s="67"/>
      <c r="AC22" s="67"/>
      <c r="AD22" s="67"/>
      <c r="AE22" s="67"/>
      <c r="AF22" s="70" t="s">
        <v>247</v>
      </c>
      <c r="AG22" s="69"/>
    </row>
    <row r="23" spans="2:33" ht="15.75" thickBot="1">
      <c r="B23" s="190">
        <v>19</v>
      </c>
      <c r="C23" s="61" t="s">
        <v>43</v>
      </c>
      <c r="D23" s="61">
        <v>64020138</v>
      </c>
      <c r="J23" s="186">
        <v>19</v>
      </c>
      <c r="K23" s="191" t="s">
        <v>244</v>
      </c>
      <c r="L23" s="191" t="s">
        <v>248</v>
      </c>
      <c r="M23" s="191" t="s">
        <v>244</v>
      </c>
      <c r="N23" s="191" t="s">
        <v>244</v>
      </c>
      <c r="O23" s="191" t="s">
        <v>249</v>
      </c>
      <c r="P23" s="192">
        <v>2</v>
      </c>
      <c r="Q23" s="191" t="s">
        <v>196</v>
      </c>
      <c r="R23" s="191"/>
      <c r="S23" s="189" t="s">
        <v>250</v>
      </c>
      <c r="T23" s="189" t="s">
        <v>93</v>
      </c>
      <c r="U23" s="189"/>
      <c r="V23" s="196"/>
      <c r="W23" s="196"/>
      <c r="X23" s="196"/>
      <c r="Y23" s="246">
        <v>19</v>
      </c>
      <c r="Z23" s="66"/>
      <c r="AA23" s="67"/>
      <c r="AB23" s="67"/>
      <c r="AC23" s="67"/>
      <c r="AD23" s="67"/>
      <c r="AE23" s="67"/>
      <c r="AF23" s="71" t="s">
        <v>251</v>
      </c>
      <c r="AG23" s="69"/>
    </row>
    <row r="24" spans="2:33" ht="15.75" thickBot="1">
      <c r="B24" s="190">
        <v>20</v>
      </c>
      <c r="C24" s="61" t="s">
        <v>44</v>
      </c>
      <c r="D24" s="61">
        <v>25579986</v>
      </c>
      <c r="J24" s="186">
        <v>20</v>
      </c>
      <c r="K24" s="187" t="s">
        <v>252</v>
      </c>
      <c r="L24" s="187" t="s">
        <v>253</v>
      </c>
      <c r="M24" s="187" t="s">
        <v>254</v>
      </c>
      <c r="N24" s="187" t="s">
        <v>252</v>
      </c>
      <c r="O24" s="187" t="s">
        <v>252</v>
      </c>
      <c r="P24" s="188">
        <v>0</v>
      </c>
      <c r="Q24" s="187" t="s">
        <v>91</v>
      </c>
      <c r="R24" s="187"/>
      <c r="S24" s="193" t="s">
        <v>106</v>
      </c>
      <c r="T24" s="193" t="s">
        <v>255</v>
      </c>
      <c r="U24" s="193"/>
      <c r="V24" s="196"/>
      <c r="W24" s="196"/>
      <c r="X24" s="196"/>
      <c r="Y24" s="246">
        <v>20</v>
      </c>
      <c r="Z24" s="72"/>
      <c r="AA24" s="73"/>
      <c r="AB24" s="73"/>
      <c r="AC24" s="73"/>
      <c r="AD24" s="73"/>
      <c r="AE24" s="73"/>
      <c r="AF24" s="74" t="s">
        <v>256</v>
      </c>
      <c r="AG24" s="75"/>
    </row>
    <row r="25" spans="2:33" ht="15.75" thickBot="1">
      <c r="B25" s="190">
        <v>21</v>
      </c>
      <c r="C25" s="61" t="s">
        <v>45</v>
      </c>
      <c r="D25" s="61" t="s">
        <v>1382</v>
      </c>
      <c r="J25" s="186">
        <v>21</v>
      </c>
      <c r="K25" s="187" t="s">
        <v>257</v>
      </c>
      <c r="L25" s="187" t="s">
        <v>258</v>
      </c>
      <c r="M25" s="187" t="s">
        <v>259</v>
      </c>
      <c r="N25" s="187" t="s">
        <v>260</v>
      </c>
      <c r="O25" s="187" t="s">
        <v>261</v>
      </c>
      <c r="P25" s="188">
        <v>0</v>
      </c>
      <c r="Q25" s="187" t="s">
        <v>91</v>
      </c>
      <c r="R25" s="187"/>
      <c r="S25" s="191"/>
      <c r="T25" s="194"/>
      <c r="U25" s="195"/>
      <c r="V25" s="196"/>
      <c r="W25" s="196"/>
      <c r="X25" s="196"/>
      <c r="Y25" s="246">
        <v>21</v>
      </c>
      <c r="Z25" s="62"/>
      <c r="AA25" s="63"/>
      <c r="AB25" s="63"/>
      <c r="AC25" s="63"/>
      <c r="AD25" s="63"/>
      <c r="AE25" s="63"/>
      <c r="AF25" s="64" t="s">
        <v>262</v>
      </c>
      <c r="AG25" s="65"/>
    </row>
    <row r="26" spans="2:33" ht="15.75" thickBot="1">
      <c r="B26" s="190">
        <v>22</v>
      </c>
      <c r="C26" s="61" t="s">
        <v>1189</v>
      </c>
      <c r="D26" s="61">
        <v>64020160</v>
      </c>
      <c r="J26" s="186">
        <v>22</v>
      </c>
      <c r="K26" s="191" t="s">
        <v>257</v>
      </c>
      <c r="L26" s="191" t="s">
        <v>263</v>
      </c>
      <c r="M26" s="191" t="s">
        <v>264</v>
      </c>
      <c r="N26" s="191" t="s">
        <v>260</v>
      </c>
      <c r="O26" s="191" t="s">
        <v>265</v>
      </c>
      <c r="P26" s="192">
        <v>1</v>
      </c>
      <c r="Q26" s="191" t="s">
        <v>91</v>
      </c>
      <c r="R26" s="191"/>
      <c r="S26" s="189" t="s">
        <v>266</v>
      </c>
      <c r="T26" s="189" t="s">
        <v>93</v>
      </c>
      <c r="U26" s="189" t="s">
        <v>126</v>
      </c>
      <c r="V26" s="196"/>
      <c r="W26" s="196"/>
      <c r="X26" s="196"/>
      <c r="Y26" s="246">
        <v>22</v>
      </c>
      <c r="Z26" s="66"/>
      <c r="AA26" s="67"/>
      <c r="AB26" s="67"/>
      <c r="AC26" s="67"/>
      <c r="AD26" s="67"/>
      <c r="AE26" s="67"/>
      <c r="AF26" s="68" t="s">
        <v>267</v>
      </c>
      <c r="AG26" s="69"/>
    </row>
    <row r="27" spans="2:33" ht="15.75" thickBot="1">
      <c r="B27" s="190">
        <v>23</v>
      </c>
      <c r="C27" s="61"/>
      <c r="D27" s="61"/>
      <c r="J27" s="186">
        <v>23</v>
      </c>
      <c r="K27" s="191" t="s">
        <v>257</v>
      </c>
      <c r="L27" s="191" t="s">
        <v>268</v>
      </c>
      <c r="M27" s="191" t="s">
        <v>264</v>
      </c>
      <c r="N27" s="191" t="s">
        <v>260</v>
      </c>
      <c r="O27" s="191" t="s">
        <v>269</v>
      </c>
      <c r="P27" s="192">
        <v>2</v>
      </c>
      <c r="Q27" s="191" t="s">
        <v>91</v>
      </c>
      <c r="R27" s="191"/>
      <c r="S27" s="187" t="s">
        <v>225</v>
      </c>
      <c r="T27" s="187" t="s">
        <v>226</v>
      </c>
      <c r="U27" s="187" t="s">
        <v>270</v>
      </c>
      <c r="V27" s="196"/>
      <c r="W27" s="196"/>
      <c r="X27" s="196"/>
      <c r="Y27" s="246">
        <v>23</v>
      </c>
      <c r="Z27" s="66"/>
      <c r="AA27" s="67"/>
      <c r="AB27" s="67"/>
      <c r="AC27" s="67"/>
      <c r="AD27" s="67"/>
      <c r="AE27" s="67"/>
      <c r="AF27" s="70" t="s">
        <v>271</v>
      </c>
      <c r="AG27" s="69"/>
    </row>
    <row r="28" spans="2:33" ht="15.75" thickBot="1">
      <c r="B28" s="190">
        <v>24</v>
      </c>
      <c r="C28" s="61"/>
      <c r="D28" s="61"/>
      <c r="J28" s="186">
        <v>24</v>
      </c>
      <c r="K28" s="249" t="s">
        <v>257</v>
      </c>
      <c r="L28" s="249" t="s">
        <v>272</v>
      </c>
      <c r="M28" s="249" t="s">
        <v>264</v>
      </c>
      <c r="N28" s="249" t="s">
        <v>260</v>
      </c>
      <c r="O28" s="249" t="s">
        <v>273</v>
      </c>
      <c r="P28" s="197">
        <v>3</v>
      </c>
      <c r="Q28" s="191" t="s">
        <v>91</v>
      </c>
      <c r="R28" s="249"/>
      <c r="S28" s="191" t="s">
        <v>176</v>
      </c>
      <c r="T28" s="191" t="s">
        <v>177</v>
      </c>
      <c r="U28" s="191" t="s">
        <v>274</v>
      </c>
      <c r="V28" s="196"/>
      <c r="W28" s="196"/>
      <c r="X28" s="196"/>
      <c r="Y28" s="246">
        <v>24</v>
      </c>
      <c r="Z28" s="66"/>
      <c r="AA28" s="67"/>
      <c r="AB28" s="67"/>
      <c r="AC28" s="67"/>
      <c r="AD28" s="67"/>
      <c r="AE28" s="67"/>
      <c r="AF28" s="71" t="s">
        <v>275</v>
      </c>
      <c r="AG28" s="69"/>
    </row>
    <row r="29" spans="2:33" ht="15.75" thickBot="1">
      <c r="B29" s="190">
        <v>25</v>
      </c>
      <c r="C29" s="61"/>
      <c r="D29" s="61"/>
      <c r="J29" s="186">
        <v>25</v>
      </c>
      <c r="K29" s="191" t="s">
        <v>257</v>
      </c>
      <c r="L29" s="191" t="s">
        <v>276</v>
      </c>
      <c r="M29" s="191" t="s">
        <v>264</v>
      </c>
      <c r="N29" s="191" t="s">
        <v>260</v>
      </c>
      <c r="O29" s="191" t="s">
        <v>277</v>
      </c>
      <c r="P29" s="192">
        <v>4</v>
      </c>
      <c r="Q29" s="191" t="s">
        <v>91</v>
      </c>
      <c r="R29" s="191"/>
      <c r="S29" s="191" t="s">
        <v>188</v>
      </c>
      <c r="T29" s="191" t="s">
        <v>189</v>
      </c>
      <c r="U29" s="191" t="s">
        <v>278</v>
      </c>
      <c r="V29" s="196"/>
      <c r="W29" s="196"/>
      <c r="X29" s="196"/>
      <c r="Y29" s="246">
        <v>25</v>
      </c>
      <c r="Z29" s="72"/>
      <c r="AA29" s="73"/>
      <c r="AB29" s="73"/>
      <c r="AC29" s="73"/>
      <c r="AD29" s="73"/>
      <c r="AE29" s="73"/>
      <c r="AF29" s="74"/>
      <c r="AG29" s="75"/>
    </row>
    <row r="30" spans="2:33" ht="15" thickBot="1">
      <c r="J30" s="186">
        <v>26</v>
      </c>
      <c r="K30" s="191" t="s">
        <v>257</v>
      </c>
      <c r="L30" s="191" t="s">
        <v>279</v>
      </c>
      <c r="M30" s="191" t="s">
        <v>280</v>
      </c>
      <c r="N30" s="191" t="s">
        <v>260</v>
      </c>
      <c r="O30" s="191" t="s">
        <v>281</v>
      </c>
      <c r="P30" s="192">
        <v>5</v>
      </c>
      <c r="Q30" s="191" t="s">
        <v>196</v>
      </c>
      <c r="R30" s="191"/>
      <c r="S30" s="198"/>
      <c r="T30" s="198"/>
      <c r="U30" s="199"/>
    </row>
    <row r="31" spans="2:33" ht="15" thickBot="1">
      <c r="J31" s="186">
        <v>27</v>
      </c>
      <c r="K31" s="191" t="s">
        <v>257</v>
      </c>
      <c r="L31" s="191" t="s">
        <v>282</v>
      </c>
      <c r="M31" s="191" t="s">
        <v>283</v>
      </c>
      <c r="N31" s="191" t="s">
        <v>284</v>
      </c>
      <c r="O31" s="191" t="s">
        <v>285</v>
      </c>
      <c r="P31" s="192">
        <v>6</v>
      </c>
      <c r="Q31" s="191" t="s">
        <v>91</v>
      </c>
      <c r="R31" s="191"/>
      <c r="S31" s="189" t="s">
        <v>286</v>
      </c>
      <c r="T31" s="189" t="s">
        <v>93</v>
      </c>
      <c r="U31" s="189"/>
    </row>
    <row r="32" spans="2:33" ht="15" thickBot="1">
      <c r="J32" s="186">
        <v>28</v>
      </c>
      <c r="K32" s="191" t="s">
        <v>257</v>
      </c>
      <c r="L32" s="191" t="s">
        <v>287</v>
      </c>
      <c r="M32" s="191" t="s">
        <v>288</v>
      </c>
      <c r="N32" s="191" t="s">
        <v>260</v>
      </c>
      <c r="O32" s="191" t="s">
        <v>289</v>
      </c>
      <c r="P32" s="192">
        <v>7</v>
      </c>
      <c r="Q32" s="191" t="s">
        <v>91</v>
      </c>
      <c r="R32" s="191"/>
      <c r="S32" s="193" t="s">
        <v>106</v>
      </c>
      <c r="T32" s="193" t="s">
        <v>254</v>
      </c>
      <c r="U32" s="193" t="s">
        <v>254</v>
      </c>
    </row>
    <row r="33" spans="2:26" ht="15" thickBot="1">
      <c r="J33" s="186">
        <v>29</v>
      </c>
      <c r="S33" s="191"/>
      <c r="T33" s="194"/>
      <c r="U33" s="195"/>
      <c r="Y33" s="246" t="s">
        <v>1198</v>
      </c>
      <c r="Z33" s="245"/>
    </row>
    <row r="34" spans="2:26" ht="15" thickBot="1">
      <c r="J34" s="186">
        <v>30</v>
      </c>
      <c r="S34" s="189" t="s">
        <v>290</v>
      </c>
      <c r="T34" s="189" t="s">
        <v>93</v>
      </c>
      <c r="U34" s="189" t="s">
        <v>126</v>
      </c>
      <c r="Y34" s="246">
        <v>1</v>
      </c>
      <c r="Z34" s="246" t="s">
        <v>1199</v>
      </c>
    </row>
    <row r="35" spans="2:26" ht="15" thickBot="1">
      <c r="J35" s="186">
        <v>31</v>
      </c>
      <c r="S35" s="187" t="s">
        <v>225</v>
      </c>
      <c r="T35" s="187" t="s">
        <v>226</v>
      </c>
      <c r="U35" s="187" t="s">
        <v>270</v>
      </c>
      <c r="Y35" s="246">
        <v>2</v>
      </c>
      <c r="Z35" s="246" t="s">
        <v>1200</v>
      </c>
    </row>
    <row r="36" spans="2:26" ht="15" thickBot="1">
      <c r="J36" s="186">
        <v>32</v>
      </c>
      <c r="S36" s="191" t="s">
        <v>176</v>
      </c>
      <c r="T36" s="191" t="s">
        <v>177</v>
      </c>
      <c r="U36" s="191" t="s">
        <v>274</v>
      </c>
      <c r="Y36" s="246">
        <v>3</v>
      </c>
      <c r="Z36" s="246" t="s">
        <v>1201</v>
      </c>
    </row>
    <row r="37" spans="2:26" ht="15" thickBot="1">
      <c r="J37" s="186">
        <v>33</v>
      </c>
      <c r="S37" s="191" t="s">
        <v>188</v>
      </c>
      <c r="T37" s="191" t="s">
        <v>189</v>
      </c>
      <c r="U37" s="191" t="s">
        <v>278</v>
      </c>
      <c r="Y37" s="246">
        <v>4</v>
      </c>
      <c r="Z37" s="246" t="s">
        <v>1202</v>
      </c>
    </row>
    <row r="38" spans="2:26" ht="15" thickBot="1">
      <c r="J38" s="186">
        <v>34</v>
      </c>
      <c r="S38" s="198"/>
      <c r="T38" s="198"/>
      <c r="U38" s="199"/>
      <c r="Y38" s="246">
        <v>5</v>
      </c>
      <c r="Z38" s="246" t="s">
        <v>1203</v>
      </c>
    </row>
    <row r="39" spans="2:26" ht="15" thickBot="1">
      <c r="J39" s="186">
        <v>35</v>
      </c>
      <c r="S39" s="189" t="s">
        <v>291</v>
      </c>
      <c r="T39" s="189" t="s">
        <v>93</v>
      </c>
      <c r="U39" s="189" t="s">
        <v>292</v>
      </c>
      <c r="V39" s="200" t="s">
        <v>293</v>
      </c>
      <c r="W39" s="200" t="s">
        <v>294</v>
      </c>
      <c r="X39" s="200" t="s">
        <v>295</v>
      </c>
      <c r="Y39" s="246">
        <v>6</v>
      </c>
      <c r="Z39" s="246" t="s">
        <v>1204</v>
      </c>
    </row>
    <row r="40" spans="2:26" ht="15" thickBot="1">
      <c r="J40" s="186">
        <v>36</v>
      </c>
      <c r="S40" s="193" t="s">
        <v>296</v>
      </c>
      <c r="T40" s="193" t="s">
        <v>297</v>
      </c>
      <c r="U40" s="193" t="s">
        <v>298</v>
      </c>
      <c r="V40" s="193" t="s">
        <v>299</v>
      </c>
      <c r="W40" s="193" t="s">
        <v>300</v>
      </c>
      <c r="X40" s="193" t="s">
        <v>301</v>
      </c>
      <c r="Y40" s="246">
        <v>7</v>
      </c>
      <c r="Z40" s="246" t="s">
        <v>1205</v>
      </c>
    </row>
    <row r="41" spans="2:26" ht="15" thickBot="1">
      <c r="J41" s="186">
        <v>37</v>
      </c>
      <c r="S41" s="191" t="s">
        <v>302</v>
      </c>
      <c r="T41" s="191" t="s">
        <v>303</v>
      </c>
      <c r="U41" s="201" t="s">
        <v>304</v>
      </c>
      <c r="V41" s="201" t="s">
        <v>305</v>
      </c>
      <c r="W41" s="201" t="s">
        <v>306</v>
      </c>
      <c r="X41" s="201" t="s">
        <v>288</v>
      </c>
      <c r="Y41" s="246">
        <v>8</v>
      </c>
      <c r="Z41" s="246" t="s">
        <v>1206</v>
      </c>
    </row>
    <row r="42" spans="2:26" ht="15" thickBot="1">
      <c r="J42" s="186">
        <v>38</v>
      </c>
      <c r="S42" s="202"/>
      <c r="T42" s="203"/>
      <c r="U42" s="204"/>
      <c r="V42" s="205"/>
      <c r="W42" s="205"/>
      <c r="X42" s="205"/>
      <c r="Y42" s="246">
        <v>9</v>
      </c>
      <c r="Z42" s="246" t="s">
        <v>1207</v>
      </c>
    </row>
    <row r="43" spans="2:26" ht="15" thickBot="1">
      <c r="J43" s="186">
        <v>39</v>
      </c>
      <c r="S43" s="189" t="s">
        <v>307</v>
      </c>
      <c r="T43" s="189" t="s">
        <v>93</v>
      </c>
      <c r="U43" s="189" t="s">
        <v>126</v>
      </c>
      <c r="Y43" s="246">
        <v>10</v>
      </c>
      <c r="Z43" s="246" t="s">
        <v>1208</v>
      </c>
    </row>
    <row r="44" spans="2:26" ht="15" thickBot="1">
      <c r="J44" s="186">
        <v>40</v>
      </c>
      <c r="S44" s="187" t="s">
        <v>176</v>
      </c>
      <c r="T44" s="187" t="s">
        <v>177</v>
      </c>
      <c r="U44" s="187" t="s">
        <v>308</v>
      </c>
      <c r="Y44" s="246">
        <v>11</v>
      </c>
      <c r="Z44" s="246" t="s">
        <v>1209</v>
      </c>
    </row>
    <row r="45" spans="2:26" ht="15" thickBot="1">
      <c r="J45" s="186">
        <v>41</v>
      </c>
      <c r="S45" s="198"/>
      <c r="T45" s="198"/>
      <c r="U45" s="199"/>
      <c r="Y45" s="246">
        <v>12</v>
      </c>
      <c r="Z45" s="246" t="s">
        <v>1210</v>
      </c>
    </row>
    <row r="46" spans="2:26" ht="15" thickBot="1">
      <c r="J46" s="186">
        <v>42</v>
      </c>
      <c r="S46" s="200" t="s">
        <v>309</v>
      </c>
      <c r="T46" s="200" t="s">
        <v>93</v>
      </c>
      <c r="U46" s="200" t="s">
        <v>292</v>
      </c>
      <c r="V46" s="200" t="s">
        <v>293</v>
      </c>
      <c r="W46" s="200" t="s">
        <v>294</v>
      </c>
      <c r="X46" s="200" t="s">
        <v>295</v>
      </c>
    </row>
    <row r="47" spans="2:26" ht="15" thickBot="1">
      <c r="B47" s="76"/>
      <c r="J47" s="186">
        <v>43</v>
      </c>
      <c r="S47" s="193" t="s">
        <v>310</v>
      </c>
      <c r="T47" s="193" t="s">
        <v>310</v>
      </c>
      <c r="U47" s="193" t="s">
        <v>298</v>
      </c>
      <c r="V47" s="193" t="s">
        <v>299</v>
      </c>
      <c r="W47" s="193" t="s">
        <v>300</v>
      </c>
      <c r="X47" s="193" t="s">
        <v>301</v>
      </c>
    </row>
    <row r="48" spans="2:26" ht="15" thickBot="1">
      <c r="J48" s="186">
        <v>44</v>
      </c>
      <c r="S48" s="201" t="s">
        <v>302</v>
      </c>
      <c r="T48" s="201" t="s">
        <v>302</v>
      </c>
      <c r="U48" s="201" t="s">
        <v>304</v>
      </c>
      <c r="V48" s="201" t="s">
        <v>305</v>
      </c>
      <c r="W48" s="201" t="s">
        <v>306</v>
      </c>
      <c r="X48" s="201" t="s">
        <v>288</v>
      </c>
    </row>
    <row r="49" spans="10:24" ht="15" thickBot="1">
      <c r="J49" s="186">
        <v>45</v>
      </c>
      <c r="S49" s="201"/>
      <c r="T49" s="201"/>
      <c r="U49" s="201"/>
    </row>
    <row r="50" spans="10:24" ht="15" thickBot="1">
      <c r="J50" s="186">
        <v>46</v>
      </c>
      <c r="S50" s="200" t="s">
        <v>311</v>
      </c>
      <c r="T50" s="200" t="s">
        <v>93</v>
      </c>
      <c r="U50" s="200" t="s">
        <v>126</v>
      </c>
    </row>
    <row r="51" spans="10:24" ht="15" thickBot="1">
      <c r="J51" s="186">
        <v>47</v>
      </c>
      <c r="S51" s="206" t="s">
        <v>144</v>
      </c>
      <c r="T51" s="206" t="s">
        <v>312</v>
      </c>
      <c r="U51" s="206" t="s">
        <v>313</v>
      </c>
    </row>
    <row r="52" spans="10:24" ht="15" thickBot="1">
      <c r="J52" s="186">
        <v>48</v>
      </c>
      <c r="S52" s="206" t="s">
        <v>155</v>
      </c>
      <c r="T52" s="206" t="s">
        <v>314</v>
      </c>
      <c r="U52" s="206" t="s">
        <v>315</v>
      </c>
    </row>
    <row r="53" spans="10:24" ht="15" thickBot="1">
      <c r="J53" s="186">
        <v>49</v>
      </c>
      <c r="S53" s="206" t="s">
        <v>165</v>
      </c>
      <c r="T53" s="206" t="s">
        <v>316</v>
      </c>
      <c r="U53" s="206" t="s">
        <v>317</v>
      </c>
    </row>
    <row r="54" spans="10:24" ht="15" thickBot="1">
      <c r="J54" s="186">
        <v>50</v>
      </c>
      <c r="S54" s="206" t="s">
        <v>176</v>
      </c>
      <c r="T54" s="206" t="s">
        <v>177</v>
      </c>
      <c r="U54" s="206" t="s">
        <v>308</v>
      </c>
    </row>
    <row r="55" spans="10:24" ht="15" thickBot="1">
      <c r="J55" s="186">
        <v>51</v>
      </c>
      <c r="S55" s="206" t="s">
        <v>188</v>
      </c>
      <c r="T55" s="206" t="s">
        <v>318</v>
      </c>
      <c r="U55" s="206" t="s">
        <v>319</v>
      </c>
    </row>
    <row r="56" spans="10:24" ht="15" thickBot="1">
      <c r="J56" s="186">
        <v>52</v>
      </c>
      <c r="S56" s="207" t="s">
        <v>320</v>
      </c>
      <c r="T56" s="207" t="s">
        <v>296</v>
      </c>
      <c r="U56" s="207" t="s">
        <v>321</v>
      </c>
    </row>
    <row r="57" spans="10:24" ht="15" thickBot="1">
      <c r="J57" s="186">
        <v>53</v>
      </c>
      <c r="S57" s="208" t="s">
        <v>134</v>
      </c>
      <c r="T57" s="208" t="s">
        <v>135</v>
      </c>
      <c r="U57" s="208" t="s">
        <v>322</v>
      </c>
    </row>
    <row r="58" spans="10:24" ht="15" thickBot="1">
      <c r="J58" s="186">
        <v>54</v>
      </c>
      <c r="S58" s="200" t="s">
        <v>323</v>
      </c>
      <c r="T58" s="200" t="s">
        <v>93</v>
      </c>
      <c r="U58" s="200" t="s">
        <v>292</v>
      </c>
      <c r="V58" s="200" t="s">
        <v>293</v>
      </c>
      <c r="W58" s="200" t="s">
        <v>294</v>
      </c>
      <c r="X58" s="200" t="s">
        <v>295</v>
      </c>
    </row>
    <row r="59" spans="10:24" ht="15" thickBot="1">
      <c r="J59" s="186">
        <v>55</v>
      </c>
      <c r="S59" s="193"/>
      <c r="T59" s="193"/>
      <c r="U59" s="193"/>
      <c r="V59" s="193" t="s">
        <v>299</v>
      </c>
      <c r="W59" s="193" t="s">
        <v>300</v>
      </c>
      <c r="X59" s="193" t="s">
        <v>301</v>
      </c>
    </row>
    <row r="60" spans="10:24" ht="15" thickBot="1">
      <c r="J60" s="186">
        <v>56</v>
      </c>
      <c r="S60" s="201"/>
      <c r="T60" s="201"/>
      <c r="U60" s="201"/>
      <c r="V60" s="201" t="s">
        <v>305</v>
      </c>
      <c r="W60" s="201" t="s">
        <v>306</v>
      </c>
      <c r="X60" s="201" t="s">
        <v>288</v>
      </c>
    </row>
    <row r="61" spans="10:24" ht="15" thickBot="1">
      <c r="J61" s="186">
        <v>57</v>
      </c>
      <c r="S61" s="201"/>
      <c r="T61" s="201"/>
      <c r="U61" s="201"/>
    </row>
    <row r="62" spans="10:24" ht="15" thickBot="1">
      <c r="J62" s="186">
        <v>58</v>
      </c>
      <c r="S62" s="200" t="s">
        <v>324</v>
      </c>
      <c r="T62" s="200" t="s">
        <v>93</v>
      </c>
      <c r="U62" s="200" t="s">
        <v>126</v>
      </c>
    </row>
    <row r="63" spans="10:24" ht="15" thickBot="1">
      <c r="J63" s="186">
        <v>59</v>
      </c>
      <c r="S63" s="193"/>
      <c r="T63" s="193"/>
      <c r="U63" s="193"/>
    </row>
    <row r="64" spans="10:24" ht="15" thickBot="1">
      <c r="J64" s="186">
        <v>60</v>
      </c>
      <c r="S64" s="201"/>
      <c r="T64" s="201"/>
      <c r="U64" s="201"/>
    </row>
  </sheetData>
  <phoneticPr fontId="29" type="noConversion"/>
  <conditionalFormatting sqref="D5 D8:D10 D15:D16">
    <cfRule type="cellIs" dxfId="331" priority="1" operator="equal">
      <formula>""</formula>
    </cfRule>
  </conditionalFormatting>
  <dataValidations count="11">
    <dataValidation type="list" allowBlank="1" showInputMessage="1" showErrorMessage="1" sqref="E11:H13 D11" xr:uid="{71C4FD3C-EAD3-4EB5-A638-1737773F68E0}">
      <formula1>$AB$5:$AB$14</formula1>
    </dataValidation>
    <dataValidation type="list" allowBlank="1" showInputMessage="1" showErrorMessage="1" sqref="D9" xr:uid="{B821B78E-9B2A-43EF-B761-2E1E21C1DC66}">
      <formula1>$AF$5:$AF$24</formula1>
    </dataValidation>
    <dataValidation type="list" allowBlank="1" showInputMessage="1" showErrorMessage="1" sqref="D6" xr:uid="{384C66F5-482C-49BE-814A-6EC1F9A0043F}">
      <formula1>$AA$5:$AA$14</formula1>
    </dataValidation>
    <dataValidation type="list" allowBlank="1" showInputMessage="1" showErrorMessage="1" sqref="D5" xr:uid="{9C53F06E-F444-4999-BC5A-D50013568BD9}">
      <formula1>$Z$5:$Z$14</formula1>
    </dataValidation>
    <dataValidation type="list" allowBlank="1" showInputMessage="1" showErrorMessage="1" sqref="D8" xr:uid="{5ED2D046-AD70-4B58-8833-A6E5B2EC5742}">
      <formula1>$AE$5:$AE$14</formula1>
    </dataValidation>
    <dataValidation type="list" allowBlank="1" showInputMessage="1" showErrorMessage="1" sqref="Q4:Q32" xr:uid="{4A8FF634-B2D8-4174-B31E-3DC8B383FDE8}">
      <formula1>"Yes,No"</formula1>
    </dataValidation>
    <dataValidation type="list" allowBlank="1" showInputMessage="1" showErrorMessage="1" sqref="M4:M32" xr:uid="{DB3DD828-7B12-4C0F-9F38-D787DA22B57C}">
      <formula1>"LOOP,RSU,LAMP,ENS,Buckle,STPS,PAB,Occupant"</formula1>
    </dataValidation>
    <dataValidation type="list" allowBlank="1" showInputMessage="1" showErrorMessage="1" sqref="N4:N32" xr:uid="{49A52E76-0690-4EFF-A1E9-0B6A48FD00FF}">
      <formula1>"LOOP,RSU,LAMP,ENS,Resistive,Make Break,Hall Effect"</formula1>
    </dataValidation>
    <dataValidation type="list" allowBlank="1" showInputMessage="1" showErrorMessage="1" sqref="D7" xr:uid="{726CBCF9-53CF-4992-9A28-BA0C583ACA49}">
      <formula1>$AD$5:$AD$13</formula1>
    </dataValidation>
    <dataValidation type="list" allowBlank="1" showInputMessage="1" showErrorMessage="1" sqref="E14:H17 D15:D16" xr:uid="{C9B1EDC3-1254-48DB-B49B-0449DE859933}">
      <formula1>$AC$5:$AC$14</formula1>
    </dataValidation>
    <dataValidation type="list" allowBlank="1" showInputMessage="1" showErrorMessage="1" sqref="L31 L20" xr:uid="{45848108-913E-498A-B939-43C181380B21}">
      <formula1>#REF!</formula1>
    </dataValidation>
  </dataValidations>
  <pageMargins left="0.86614173228346458" right="0.47244094488188981" top="0.98425196850393704" bottom="0.98425196850393704" header="0.47244094488188981" footer="0.51181102362204722"/>
  <pageSetup paperSize="9" scale="34" orientation="portrait" horizontalDpi="4294967295" verticalDpi="4294967295" r:id="rId1"/>
  <headerFooter>
    <oddHeader>&amp;R&amp;G</oddHeader>
  </headerFooter>
  <legacyDrawingHF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9"/>
  <dimension ref="A1:BJ624"/>
  <sheetViews>
    <sheetView workbookViewId="0">
      <pane xSplit="3" ySplit="3" topLeftCell="D6" activePane="bottomRight" state="frozen"/>
      <selection pane="topRight" activeCell="D1" sqref="D1"/>
      <selection pane="bottomLeft" activeCell="A4" sqref="A4"/>
      <selection pane="bottomRight" activeCell="D24" sqref="D24"/>
    </sheetView>
  </sheetViews>
  <sheetFormatPr defaultRowHeight="13.5" outlineLevelCol="1"/>
  <cols>
    <col min="1" max="1" width="8.125" style="112" hidden="1" customWidth="1" outlineLevel="1"/>
    <col min="2" max="2" width="12.75" style="112" hidden="1" customWidth="1" outlineLevel="1"/>
    <col min="3" max="3" width="16.75" style="112" hidden="1" customWidth="1" outlineLevel="1"/>
    <col min="4" max="4" width="52.75" style="105" bestFit="1" customWidth="1" collapsed="1"/>
    <col min="5" max="5" width="14" style="105" bestFit="1" customWidth="1"/>
    <col min="6" max="6" width="26" style="105" bestFit="1" customWidth="1"/>
    <col min="7" max="7" width="15.25" style="105" bestFit="1" customWidth="1"/>
    <col min="8" max="8" width="4.375" style="105" bestFit="1" customWidth="1"/>
    <col min="9" max="9" width="12.125" style="105" bestFit="1" customWidth="1"/>
    <col min="10" max="10" width="6.875" style="105" bestFit="1" customWidth="1"/>
    <col min="11" max="11" width="4.375" style="105" bestFit="1" customWidth="1"/>
    <col min="12" max="12" width="12.125" style="105" bestFit="1" customWidth="1"/>
    <col min="13" max="16" width="7.625" style="105" hidden="1" customWidth="1" outlineLevel="1"/>
    <col min="17" max="17" width="4.125" style="105" hidden="1" customWidth="1" outlineLevel="1"/>
    <col min="18" max="18" width="5.25" style="105" hidden="1" customWidth="1" outlineLevel="1"/>
    <col min="19" max="19" width="4.375" style="105" hidden="1" customWidth="1" outlineLevel="1"/>
    <col min="20" max="20" width="5.25" style="105" hidden="1" customWidth="1" outlineLevel="1"/>
    <col min="21" max="24" width="7.625" style="117" hidden="1" customWidth="1" outlineLevel="1"/>
    <col min="25" max="25" width="8" style="105" hidden="1" customWidth="1" outlineLevel="1" collapsed="1"/>
    <col min="26" max="26" width="2.625" style="113" hidden="1" customWidth="1" outlineLevel="1"/>
    <col min="27" max="27" width="3.75" style="108" hidden="1" customWidth="1" outlineLevel="1"/>
    <col min="28" max="28" width="2.375" style="108" hidden="1" customWidth="1" outlineLevel="1"/>
    <col min="29" max="29" width="3.625" style="108" hidden="1" customWidth="1" outlineLevel="1"/>
    <col min="30" max="30" width="1.375" style="108" hidden="1" customWidth="1" outlineLevel="1"/>
    <col min="31" max="31" width="3.75" style="108" hidden="1" customWidth="1" outlineLevel="1"/>
    <col min="32" max="32" width="1.375" style="108" hidden="1" customWidth="1" outlineLevel="1"/>
    <col min="33" max="33" width="3.625" style="108" hidden="1" customWidth="1" outlineLevel="1"/>
    <col min="34" max="34" width="1.375" style="108" hidden="1" customWidth="1" outlineLevel="1"/>
    <col min="35" max="35" width="3.75" style="108" hidden="1" customWidth="1" outlineLevel="1"/>
    <col min="36" max="36" width="1.375" style="108" hidden="1" customWidth="1" outlineLevel="1"/>
    <col min="37" max="37" width="3.625" style="108" hidden="1" customWidth="1" outlineLevel="1"/>
    <col min="38" max="38" width="1.375" style="108" hidden="1" customWidth="1" outlineLevel="1"/>
    <col min="39" max="39" width="3.75" style="108" hidden="1" customWidth="1" outlineLevel="1"/>
    <col min="40" max="40" width="1.375" style="108" hidden="1" customWidth="1" outlineLevel="1"/>
    <col min="41" max="41" width="3.625" style="108" hidden="1" customWidth="1" outlineLevel="1"/>
    <col min="42" max="42" width="1.375" style="108" hidden="1" customWidth="1" outlineLevel="1"/>
    <col min="43" max="43" width="3.75" style="108" hidden="1" customWidth="1" outlineLevel="1"/>
    <col min="44" max="44" width="1.375" style="108" hidden="1" customWidth="1" outlineLevel="1"/>
    <col min="45" max="45" width="3.625" style="108" hidden="1" customWidth="1" outlineLevel="1"/>
    <col min="46" max="46" width="1.375" style="108" hidden="1" customWidth="1" outlineLevel="1"/>
    <col min="47" max="47" width="3.75" style="108" hidden="1" customWidth="1" outlineLevel="1"/>
    <col min="48" max="48" width="1.375" style="108" hidden="1" customWidth="1" outlineLevel="1"/>
    <col min="49" max="49" width="3.625" style="108" hidden="1" customWidth="1" outlineLevel="1"/>
    <col min="50" max="50" width="1.375" style="108" hidden="1" customWidth="1" outlineLevel="1"/>
    <col min="51" max="51" width="3.75" style="108" hidden="1" customWidth="1" outlineLevel="1"/>
    <col min="52" max="52" width="1.375" style="108" hidden="1" customWidth="1" outlineLevel="1"/>
    <col min="53" max="53" width="3.625" style="108" hidden="1" customWidth="1" outlineLevel="1"/>
    <col min="54" max="54" width="1.375" style="108" hidden="1" customWidth="1" outlineLevel="1"/>
    <col min="55" max="55" width="3.75" style="108" hidden="1" customWidth="1" outlineLevel="1"/>
    <col min="56" max="56" width="1.375" style="108" hidden="1" customWidth="1" outlineLevel="1"/>
    <col min="57" max="57" width="3.625" style="108" hidden="1" customWidth="1" outlineLevel="1"/>
    <col min="58" max="58" width="3.875" style="100" hidden="1" customWidth="1" outlineLevel="1"/>
    <col min="59" max="59" width="31.75" style="110" hidden="1" customWidth="1" outlineLevel="1"/>
    <col min="60" max="60" width="12.375" style="118" hidden="1" customWidth="1" outlineLevel="1"/>
    <col min="61" max="61" width="49.625" style="119" hidden="1" customWidth="1" outlineLevel="1"/>
    <col min="62" max="62" width="35.75" customWidth="1" collapsed="1"/>
  </cols>
  <sheetData>
    <row r="1" spans="1:61" ht="48" customHeight="1" thickBot="1">
      <c r="A1" s="85"/>
      <c r="B1" s="85"/>
      <c r="C1" s="85"/>
      <c r="D1" s="123"/>
      <c r="E1" s="123"/>
      <c r="F1" s="86"/>
      <c r="G1" s="519" t="s">
        <v>325</v>
      </c>
      <c r="H1" s="520"/>
      <c r="I1" s="521"/>
      <c r="J1" s="519" t="s">
        <v>326</v>
      </c>
      <c r="K1" s="520"/>
      <c r="L1" s="521"/>
      <c r="M1" s="519" t="s">
        <v>327</v>
      </c>
      <c r="N1" s="520"/>
      <c r="O1" s="520"/>
      <c r="P1" s="520"/>
      <c r="Q1" s="520"/>
      <c r="R1" s="520"/>
      <c r="S1" s="520"/>
      <c r="T1" s="521"/>
      <c r="U1" s="522" t="s">
        <v>328</v>
      </c>
      <c r="V1" s="523"/>
      <c r="W1" s="523"/>
      <c r="X1" s="524"/>
      <c r="Y1" s="125"/>
      <c r="Z1" s="514" t="s">
        <v>329</v>
      </c>
      <c r="AA1" s="515"/>
      <c r="AB1" s="515"/>
      <c r="AC1" s="515"/>
      <c r="AD1" s="515"/>
      <c r="AE1" s="515"/>
      <c r="AF1" s="515"/>
      <c r="AG1" s="515"/>
      <c r="AH1" s="515"/>
      <c r="AI1" s="515"/>
      <c r="AJ1" s="515"/>
      <c r="AK1" s="515"/>
      <c r="AL1" s="515"/>
      <c r="AM1" s="515"/>
      <c r="AN1" s="515"/>
      <c r="AO1" s="515"/>
      <c r="AP1" s="515"/>
      <c r="AQ1" s="515"/>
      <c r="AR1" s="515"/>
      <c r="AS1" s="515"/>
      <c r="AT1" s="515"/>
      <c r="AU1" s="515"/>
      <c r="AV1" s="515"/>
      <c r="AW1" s="515"/>
      <c r="AX1" s="515"/>
      <c r="AY1" s="515"/>
      <c r="AZ1" s="515"/>
      <c r="BA1" s="515"/>
      <c r="BB1" s="515"/>
      <c r="BC1" s="515"/>
      <c r="BD1" s="515"/>
      <c r="BE1" s="515"/>
      <c r="BF1" s="87"/>
      <c r="BG1" s="88"/>
      <c r="BH1" s="516" t="s">
        <v>330</v>
      </c>
      <c r="BI1" s="517"/>
    </row>
    <row r="2" spans="1:61" ht="12.75" customHeight="1" thickBot="1">
      <c r="A2" s="506" t="s">
        <v>331</v>
      </c>
      <c r="B2" s="506" t="s">
        <v>332</v>
      </c>
      <c r="C2" s="508"/>
      <c r="D2" s="510" t="s">
        <v>333</v>
      </c>
      <c r="E2" s="510" t="s">
        <v>334</v>
      </c>
      <c r="F2" s="512" t="s">
        <v>335</v>
      </c>
      <c r="G2" s="518" t="s">
        <v>336</v>
      </c>
      <c r="H2" s="518" t="s">
        <v>337</v>
      </c>
      <c r="I2" s="527" t="s">
        <v>338</v>
      </c>
      <c r="J2" s="518" t="s">
        <v>339</v>
      </c>
      <c r="K2" s="518" t="s">
        <v>337</v>
      </c>
      <c r="L2" s="527" t="s">
        <v>338</v>
      </c>
      <c r="M2" s="501" t="s">
        <v>340</v>
      </c>
      <c r="N2" s="502"/>
      <c r="O2" s="502"/>
      <c r="P2" s="529"/>
      <c r="Q2" s="501" t="s">
        <v>341</v>
      </c>
      <c r="R2" s="502"/>
      <c r="S2" s="502"/>
      <c r="T2" s="502"/>
      <c r="U2" s="503" t="s">
        <v>342</v>
      </c>
      <c r="V2" s="504"/>
      <c r="W2" s="504" t="s">
        <v>343</v>
      </c>
      <c r="X2" s="505"/>
      <c r="Y2" s="525" t="s">
        <v>344</v>
      </c>
      <c r="Z2" s="525" t="s">
        <v>345</v>
      </c>
      <c r="AA2" s="525"/>
      <c r="AB2" s="525"/>
      <c r="AC2" s="527"/>
      <c r="AD2" s="497" t="s">
        <v>346</v>
      </c>
      <c r="AE2" s="498"/>
      <c r="AF2" s="498"/>
      <c r="AG2" s="499"/>
      <c r="AH2" s="497" t="s">
        <v>347</v>
      </c>
      <c r="AI2" s="498"/>
      <c r="AJ2" s="498"/>
      <c r="AK2" s="499"/>
      <c r="AL2" s="497" t="s">
        <v>348</v>
      </c>
      <c r="AM2" s="498"/>
      <c r="AN2" s="498"/>
      <c r="AO2" s="499"/>
      <c r="AP2" s="497" t="s">
        <v>349</v>
      </c>
      <c r="AQ2" s="498"/>
      <c r="AR2" s="498"/>
      <c r="AS2" s="499"/>
      <c r="AT2" s="497" t="s">
        <v>350</v>
      </c>
      <c r="AU2" s="498"/>
      <c r="AV2" s="498"/>
      <c r="AW2" s="500"/>
      <c r="AX2" s="497" t="s">
        <v>351</v>
      </c>
      <c r="AY2" s="498"/>
      <c r="AZ2" s="498"/>
      <c r="BA2" s="500"/>
      <c r="BB2" s="497" t="s">
        <v>352</v>
      </c>
      <c r="BC2" s="498"/>
      <c r="BD2" s="498"/>
      <c r="BE2" s="500"/>
      <c r="BF2" s="89"/>
      <c r="BG2" s="491" t="s">
        <v>353</v>
      </c>
      <c r="BH2" s="493" t="s">
        <v>354</v>
      </c>
      <c r="BI2" s="493" t="s">
        <v>355</v>
      </c>
    </row>
    <row r="3" spans="1:61" ht="13.5" customHeight="1">
      <c r="A3" s="507"/>
      <c r="B3" s="507"/>
      <c r="C3" s="509"/>
      <c r="D3" s="511"/>
      <c r="E3" s="511"/>
      <c r="F3" s="513"/>
      <c r="G3" s="512"/>
      <c r="H3" s="512"/>
      <c r="I3" s="528"/>
      <c r="J3" s="512"/>
      <c r="K3" s="512"/>
      <c r="L3" s="528"/>
      <c r="M3" s="124" t="s">
        <v>356</v>
      </c>
      <c r="N3" s="124" t="s">
        <v>357</v>
      </c>
      <c r="O3" s="124" t="s">
        <v>358</v>
      </c>
      <c r="P3" s="124" t="s">
        <v>359</v>
      </c>
      <c r="Q3" s="124" t="s">
        <v>356</v>
      </c>
      <c r="R3" s="124" t="s">
        <v>357</v>
      </c>
      <c r="S3" s="124" t="s">
        <v>358</v>
      </c>
      <c r="T3" s="126" t="s">
        <v>359</v>
      </c>
      <c r="U3" s="90" t="s">
        <v>357</v>
      </c>
      <c r="V3" s="90" t="s">
        <v>359</v>
      </c>
      <c r="W3" s="90" t="s">
        <v>357</v>
      </c>
      <c r="X3" s="91" t="s">
        <v>359</v>
      </c>
      <c r="Y3" s="526"/>
      <c r="Z3" s="92" t="s">
        <v>360</v>
      </c>
      <c r="AA3" s="92" t="s">
        <v>361</v>
      </c>
      <c r="AB3" s="92" t="s">
        <v>362</v>
      </c>
      <c r="AC3" s="93" t="s">
        <v>363</v>
      </c>
      <c r="AD3" s="92" t="s">
        <v>360</v>
      </c>
      <c r="AE3" s="92" t="s">
        <v>361</v>
      </c>
      <c r="AF3" s="92" t="s">
        <v>362</v>
      </c>
      <c r="AG3" s="93" t="s">
        <v>363</v>
      </c>
      <c r="AH3" s="92" t="s">
        <v>360</v>
      </c>
      <c r="AI3" s="92" t="s">
        <v>361</v>
      </c>
      <c r="AJ3" s="92" t="s">
        <v>362</v>
      </c>
      <c r="AK3" s="93" t="s">
        <v>363</v>
      </c>
      <c r="AL3" s="92" t="s">
        <v>360</v>
      </c>
      <c r="AM3" s="92" t="s">
        <v>361</v>
      </c>
      <c r="AN3" s="92" t="s">
        <v>362</v>
      </c>
      <c r="AO3" s="93" t="s">
        <v>363</v>
      </c>
      <c r="AP3" s="92" t="s">
        <v>360</v>
      </c>
      <c r="AQ3" s="92" t="s">
        <v>361</v>
      </c>
      <c r="AR3" s="92" t="s">
        <v>362</v>
      </c>
      <c r="AS3" s="93" t="s">
        <v>363</v>
      </c>
      <c r="AT3" s="92" t="s">
        <v>360</v>
      </c>
      <c r="AU3" s="92" t="s">
        <v>361</v>
      </c>
      <c r="AV3" s="92" t="s">
        <v>362</v>
      </c>
      <c r="AW3" s="94" t="s">
        <v>363</v>
      </c>
      <c r="AX3" s="92" t="s">
        <v>360</v>
      </c>
      <c r="AY3" s="92" t="s">
        <v>361</v>
      </c>
      <c r="AZ3" s="92" t="s">
        <v>362</v>
      </c>
      <c r="BA3" s="94" t="s">
        <v>363</v>
      </c>
      <c r="BB3" s="92" t="s">
        <v>360</v>
      </c>
      <c r="BC3" s="92" t="s">
        <v>361</v>
      </c>
      <c r="BD3" s="92" t="s">
        <v>362</v>
      </c>
      <c r="BE3" s="94" t="s">
        <v>363</v>
      </c>
      <c r="BF3" s="89"/>
      <c r="BG3" s="492"/>
      <c r="BH3" s="494"/>
      <c r="BI3" s="494"/>
    </row>
    <row r="4" spans="1:61" ht="17.25" customHeight="1">
      <c r="A4" s="128" t="s">
        <v>364</v>
      </c>
      <c r="B4" s="495" t="s">
        <v>365</v>
      </c>
      <c r="C4" s="496"/>
      <c r="D4" s="120" t="s">
        <v>366</v>
      </c>
      <c r="E4" s="95" t="s">
        <v>367</v>
      </c>
      <c r="F4" s="95" t="s">
        <v>196</v>
      </c>
      <c r="G4" s="95" t="s">
        <v>368</v>
      </c>
      <c r="H4" s="95" t="s">
        <v>369</v>
      </c>
      <c r="I4" s="95" t="s">
        <v>369</v>
      </c>
      <c r="J4" s="95" t="s">
        <v>370</v>
      </c>
      <c r="K4" s="95" t="s">
        <v>369</v>
      </c>
      <c r="L4" s="95" t="s">
        <v>369</v>
      </c>
      <c r="M4" s="95">
        <v>0</v>
      </c>
      <c r="N4" s="95">
        <v>0</v>
      </c>
      <c r="O4" s="95">
        <v>0</v>
      </c>
      <c r="P4" s="95">
        <v>0</v>
      </c>
      <c r="Q4" s="95">
        <v>0</v>
      </c>
      <c r="R4" s="95">
        <v>0</v>
      </c>
      <c r="S4" s="95">
        <v>0</v>
      </c>
      <c r="T4" s="95">
        <v>0</v>
      </c>
      <c r="U4" s="96">
        <v>0</v>
      </c>
      <c r="V4" s="96">
        <v>0</v>
      </c>
      <c r="W4" s="96">
        <v>0</v>
      </c>
      <c r="X4" s="96">
        <v>0</v>
      </c>
      <c r="Y4" s="97" t="s">
        <v>371</v>
      </c>
      <c r="Z4" s="98"/>
      <c r="AA4" s="99"/>
      <c r="AB4" s="99"/>
      <c r="AC4" s="99"/>
      <c r="AD4" s="99"/>
      <c r="AE4" s="99"/>
      <c r="AF4" s="99"/>
      <c r="AG4" s="99"/>
      <c r="AH4" s="99"/>
      <c r="AI4" s="99"/>
      <c r="AJ4" s="99"/>
      <c r="AK4" s="99"/>
      <c r="AL4" s="99"/>
      <c r="AM4" s="99"/>
      <c r="AN4" s="99"/>
      <c r="AO4" s="99"/>
      <c r="AP4" s="99"/>
      <c r="AQ4" s="99"/>
      <c r="AR4" s="99"/>
      <c r="AS4" s="99"/>
      <c r="AT4" s="99"/>
      <c r="AU4" s="99"/>
      <c r="AV4" s="99"/>
      <c r="AW4" s="99"/>
      <c r="AX4" s="99"/>
      <c r="AY4" s="99"/>
      <c r="AZ4" s="99"/>
      <c r="BA4" s="99"/>
      <c r="BB4" s="99"/>
      <c r="BC4" s="99"/>
      <c r="BD4" s="99"/>
      <c r="BE4" s="99"/>
      <c r="BG4" s="101" t="s">
        <v>372</v>
      </c>
      <c r="BH4" s="102"/>
      <c r="BI4" s="103"/>
    </row>
    <row r="5" spans="1:61" ht="15" customHeight="1">
      <c r="A5" s="104"/>
      <c r="B5" s="485" t="s">
        <v>373</v>
      </c>
      <c r="C5" s="105"/>
      <c r="D5" s="120" t="s">
        <v>374</v>
      </c>
      <c r="E5" s="97">
        <v>100</v>
      </c>
      <c r="F5" s="97" t="s">
        <v>375</v>
      </c>
      <c r="G5" s="97">
        <v>12700</v>
      </c>
      <c r="H5" s="95" t="s">
        <v>369</v>
      </c>
      <c r="I5" s="95" t="s">
        <v>369</v>
      </c>
      <c r="J5" s="97">
        <v>25500</v>
      </c>
      <c r="K5" s="95" t="s">
        <v>369</v>
      </c>
      <c r="L5" s="95" t="s">
        <v>369</v>
      </c>
      <c r="M5" s="97" t="e">
        <v>#VALUE!</v>
      </c>
      <c r="N5" s="97" t="e">
        <v>#VALUE!</v>
      </c>
      <c r="O5" s="97" t="e">
        <v>#VALUE!</v>
      </c>
      <c r="P5" s="97" t="e">
        <v>#VALUE!</v>
      </c>
      <c r="Q5" s="97">
        <v>205</v>
      </c>
      <c r="R5" s="97">
        <v>100</v>
      </c>
      <c r="S5" s="97">
        <v>205</v>
      </c>
      <c r="T5" s="97">
        <v>100</v>
      </c>
      <c r="U5" s="106" t="e">
        <f>IF($N5&lt;&gt;"Imd",(($N5-$I5)/$I5),1)</f>
        <v>#VALUE!</v>
      </c>
      <c r="V5" s="106" t="e">
        <f>IF($P5&lt;&gt;"Imd",(($P5-$L5)/$L5),1)</f>
        <v>#VALUE!</v>
      </c>
      <c r="W5" s="106" t="e">
        <f>IF($R5&lt;&gt;"Imd",(($R5-$I5)/$I5),1)</f>
        <v>#VALUE!</v>
      </c>
      <c r="X5" s="106" t="e">
        <f>IF($T5&lt;&gt;"Imd",(($T5-$L5)/$L5),1)</f>
        <v>#VALUE!</v>
      </c>
      <c r="Y5" s="97" t="s">
        <v>376</v>
      </c>
      <c r="Z5" s="107"/>
      <c r="AI5" s="108" t="s">
        <v>377</v>
      </c>
      <c r="AK5" s="108" t="s">
        <v>377</v>
      </c>
      <c r="AM5" s="108" t="s">
        <v>377</v>
      </c>
      <c r="AO5" s="108" t="s">
        <v>377</v>
      </c>
      <c r="AY5" s="108" t="s">
        <v>377</v>
      </c>
      <c r="BA5" s="108" t="s">
        <v>377</v>
      </c>
      <c r="BC5" s="108" t="s">
        <v>377</v>
      </c>
      <c r="BE5" s="108" t="s">
        <v>377</v>
      </c>
      <c r="BG5" s="109"/>
      <c r="BH5" s="110">
        <v>10.199999999999999</v>
      </c>
      <c r="BI5" s="111" t="s">
        <v>378</v>
      </c>
    </row>
    <row r="6" spans="1:61" ht="15">
      <c r="B6" s="486"/>
      <c r="D6" s="120" t="s">
        <v>379</v>
      </c>
      <c r="E6" s="97">
        <v>100</v>
      </c>
      <c r="F6" s="97" t="s">
        <v>375</v>
      </c>
      <c r="G6" s="97">
        <v>12700</v>
      </c>
      <c r="H6" s="95" t="s">
        <v>369</v>
      </c>
      <c r="I6" s="95" t="s">
        <v>369</v>
      </c>
      <c r="J6" s="97">
        <v>25500</v>
      </c>
      <c r="K6" s="95" t="s">
        <v>369</v>
      </c>
      <c r="L6" s="95" t="s">
        <v>369</v>
      </c>
      <c r="M6" s="97" t="e">
        <v>#VALUE!</v>
      </c>
      <c r="N6" s="97" t="e">
        <v>#VALUE!</v>
      </c>
      <c r="O6" s="97" t="e">
        <v>#VALUE!</v>
      </c>
      <c r="P6" s="97" t="e">
        <v>#VALUE!</v>
      </c>
      <c r="Q6" s="97">
        <v>205</v>
      </c>
      <c r="R6" s="97">
        <v>100</v>
      </c>
      <c r="S6" s="97">
        <v>205</v>
      </c>
      <c r="T6" s="97">
        <v>100</v>
      </c>
      <c r="U6" s="106" t="e">
        <f>IF($N6&lt;&gt;"Imd",(($N6-$I6)/$I6),1)</f>
        <v>#VALUE!</v>
      </c>
      <c r="V6" s="106" t="e">
        <f>IF($P6&lt;&gt;"Imd",(($P6-$L6)/$L6),1)</f>
        <v>#VALUE!</v>
      </c>
      <c r="W6" s="106" t="e">
        <f>IF($R6&lt;&gt;"Imd",(($R6-$I6)/$I6),1)</f>
        <v>#VALUE!</v>
      </c>
      <c r="X6" s="106" t="e">
        <f>IF($T6&lt;&gt;"Imd",(($T6-$L6)/$L6),1)</f>
        <v>#VALUE!</v>
      </c>
      <c r="Y6" s="97" t="s">
        <v>376</v>
      </c>
      <c r="BG6" s="108"/>
      <c r="BH6" s="110">
        <v>10.199999999999999</v>
      </c>
      <c r="BI6" s="111" t="s">
        <v>378</v>
      </c>
    </row>
    <row r="7" spans="1:61" ht="15">
      <c r="B7" s="486"/>
      <c r="D7" s="120" t="s">
        <v>380</v>
      </c>
      <c r="E7" s="97">
        <v>100</v>
      </c>
      <c r="F7" s="97" t="s">
        <v>375</v>
      </c>
      <c r="G7" s="97">
        <v>12700</v>
      </c>
      <c r="H7" s="95" t="s">
        <v>369</v>
      </c>
      <c r="I7" s="95" t="s">
        <v>369</v>
      </c>
      <c r="J7" s="97">
        <v>25500</v>
      </c>
      <c r="K7" s="95" t="s">
        <v>369</v>
      </c>
      <c r="L7" s="95" t="s">
        <v>369</v>
      </c>
      <c r="M7" s="97" t="e">
        <v>#VALUE!</v>
      </c>
      <c r="N7" s="97" t="e">
        <v>#VALUE!</v>
      </c>
      <c r="O7" s="97" t="e">
        <v>#VALUE!</v>
      </c>
      <c r="P7" s="97" t="e">
        <v>#VALUE!</v>
      </c>
      <c r="Q7" s="97">
        <v>205</v>
      </c>
      <c r="R7" s="97">
        <v>100</v>
      </c>
      <c r="S7" s="97">
        <v>205</v>
      </c>
      <c r="T7" s="97">
        <v>100</v>
      </c>
      <c r="U7" s="106" t="e">
        <f>IF($N7&lt;&gt;"Imd",(($N7-$I7)/$I7),1)</f>
        <v>#VALUE!</v>
      </c>
      <c r="V7" s="106" t="e">
        <f>IF($P7&lt;&gt;"Imd",(($P7-$L7)/$L7),1)</f>
        <v>#VALUE!</v>
      </c>
      <c r="W7" s="106" t="e">
        <f>IF($R7&lt;&gt;"Imd",(($R7-$I7)/$I7),1)</f>
        <v>#VALUE!</v>
      </c>
      <c r="X7" s="106" t="e">
        <f>IF($T7&lt;&gt;"Imd",(($T7-$L7)/$L7),1)</f>
        <v>#VALUE!</v>
      </c>
      <c r="Y7" s="97" t="s">
        <v>376</v>
      </c>
      <c r="BG7" s="108"/>
      <c r="BH7" s="110">
        <v>10.199999999999999</v>
      </c>
      <c r="BI7" s="111" t="s">
        <v>378</v>
      </c>
    </row>
    <row r="8" spans="1:61" ht="15">
      <c r="B8" s="486"/>
      <c r="D8" s="120" t="s">
        <v>381</v>
      </c>
      <c r="E8" s="97">
        <v>100</v>
      </c>
      <c r="F8" s="97" t="s">
        <v>375</v>
      </c>
      <c r="G8" s="97">
        <v>12700</v>
      </c>
      <c r="H8" s="95" t="s">
        <v>369</v>
      </c>
      <c r="I8" s="95" t="s">
        <v>369</v>
      </c>
      <c r="J8" s="97">
        <v>25500</v>
      </c>
      <c r="K8" s="95" t="s">
        <v>369</v>
      </c>
      <c r="L8" s="95" t="s">
        <v>369</v>
      </c>
      <c r="M8" s="97" t="e">
        <v>#VALUE!</v>
      </c>
      <c r="N8" s="97" t="e">
        <v>#VALUE!</v>
      </c>
      <c r="O8" s="97" t="e">
        <v>#VALUE!</v>
      </c>
      <c r="P8" s="97" t="e">
        <v>#VALUE!</v>
      </c>
      <c r="Q8" s="97">
        <v>205</v>
      </c>
      <c r="R8" s="97">
        <v>100</v>
      </c>
      <c r="S8" s="97">
        <v>205</v>
      </c>
      <c r="T8" s="97">
        <v>100</v>
      </c>
      <c r="U8" s="106" t="e">
        <f t="shared" ref="U8:U71" si="0">IF($N8&lt;&gt;"Imd",(($N8-$I8)/$I8),1)</f>
        <v>#VALUE!</v>
      </c>
      <c r="V8" s="106" t="e">
        <f t="shared" ref="V8:V71" si="1">IF($P8&lt;&gt;"Imd",(($P8-$L8)/$L8),1)</f>
        <v>#VALUE!</v>
      </c>
      <c r="W8" s="106" t="e">
        <f t="shared" ref="W8:W71" si="2">IF($R8&lt;&gt;"Imd",(($R8-$I8)/$I8),1)</f>
        <v>#VALUE!</v>
      </c>
      <c r="X8" s="106" t="e">
        <f t="shared" ref="X8:X71" si="3">IF($T8&lt;&gt;"Imd",(($T8-$L8)/$L8),1)</f>
        <v>#VALUE!</v>
      </c>
      <c r="Y8" s="97" t="s">
        <v>376</v>
      </c>
      <c r="BG8" s="108"/>
      <c r="BH8" s="110">
        <v>10.199999999999999</v>
      </c>
      <c r="BI8" s="111" t="s">
        <v>378</v>
      </c>
    </row>
    <row r="9" spans="1:61" ht="15">
      <c r="B9" s="486"/>
      <c r="D9" s="120" t="s">
        <v>382</v>
      </c>
      <c r="E9" s="97">
        <v>100</v>
      </c>
      <c r="F9" s="97" t="s">
        <v>375</v>
      </c>
      <c r="G9" s="97">
        <v>12700</v>
      </c>
      <c r="H9" s="95" t="s">
        <v>369</v>
      </c>
      <c r="I9" s="95" t="s">
        <v>369</v>
      </c>
      <c r="J9" s="97">
        <v>25500</v>
      </c>
      <c r="K9" s="95" t="s">
        <v>369</v>
      </c>
      <c r="L9" s="95" t="s">
        <v>369</v>
      </c>
      <c r="M9" s="97" t="e">
        <v>#VALUE!</v>
      </c>
      <c r="N9" s="97" t="e">
        <v>#VALUE!</v>
      </c>
      <c r="O9" s="97" t="e">
        <v>#VALUE!</v>
      </c>
      <c r="P9" s="97" t="e">
        <v>#VALUE!</v>
      </c>
      <c r="Q9" s="97">
        <v>205</v>
      </c>
      <c r="R9" s="97">
        <v>100</v>
      </c>
      <c r="S9" s="97">
        <v>205</v>
      </c>
      <c r="T9" s="97">
        <v>100</v>
      </c>
      <c r="U9" s="106" t="e">
        <f t="shared" si="0"/>
        <v>#VALUE!</v>
      </c>
      <c r="V9" s="106" t="e">
        <f t="shared" si="1"/>
        <v>#VALUE!</v>
      </c>
      <c r="W9" s="106" t="e">
        <f t="shared" si="2"/>
        <v>#VALUE!</v>
      </c>
      <c r="X9" s="106" t="e">
        <f t="shared" si="3"/>
        <v>#VALUE!</v>
      </c>
      <c r="Y9" s="97" t="s">
        <v>376</v>
      </c>
      <c r="BG9" s="108"/>
      <c r="BH9" s="110">
        <v>10.199999999999999</v>
      </c>
      <c r="BI9" s="111" t="s">
        <v>378</v>
      </c>
    </row>
    <row r="10" spans="1:61" ht="15">
      <c r="B10" s="486"/>
      <c r="D10" s="120" t="s">
        <v>383</v>
      </c>
      <c r="E10" s="97">
        <v>100</v>
      </c>
      <c r="F10" s="97" t="s">
        <v>375</v>
      </c>
      <c r="G10" s="97">
        <v>12700</v>
      </c>
      <c r="H10" s="95" t="s">
        <v>369</v>
      </c>
      <c r="I10" s="95" t="s">
        <v>369</v>
      </c>
      <c r="J10" s="97">
        <v>25500</v>
      </c>
      <c r="K10" s="95" t="s">
        <v>369</v>
      </c>
      <c r="L10" s="95" t="s">
        <v>369</v>
      </c>
      <c r="M10" s="97" t="e">
        <v>#VALUE!</v>
      </c>
      <c r="N10" s="97" t="e">
        <v>#VALUE!</v>
      </c>
      <c r="O10" s="97" t="e">
        <v>#VALUE!</v>
      </c>
      <c r="P10" s="97" t="e">
        <v>#VALUE!</v>
      </c>
      <c r="Q10" s="97">
        <v>205</v>
      </c>
      <c r="R10" s="97">
        <v>100</v>
      </c>
      <c r="S10" s="97">
        <v>205</v>
      </c>
      <c r="T10" s="97">
        <v>100</v>
      </c>
      <c r="U10" s="106" t="e">
        <f t="shared" si="0"/>
        <v>#VALUE!</v>
      </c>
      <c r="V10" s="106" t="e">
        <f t="shared" si="1"/>
        <v>#VALUE!</v>
      </c>
      <c r="W10" s="106" t="e">
        <f t="shared" si="2"/>
        <v>#VALUE!</v>
      </c>
      <c r="X10" s="106" t="e">
        <f t="shared" si="3"/>
        <v>#VALUE!</v>
      </c>
      <c r="Y10" s="97" t="s">
        <v>376</v>
      </c>
      <c r="BG10" s="108"/>
      <c r="BH10" s="110">
        <v>10.199999999999999</v>
      </c>
      <c r="BI10" s="111" t="s">
        <v>378</v>
      </c>
    </row>
    <row r="11" spans="1:61" ht="15">
      <c r="B11" s="486"/>
      <c r="D11" s="120" t="s">
        <v>384</v>
      </c>
      <c r="E11" s="97">
        <v>100</v>
      </c>
      <c r="F11" s="97" t="s">
        <v>375</v>
      </c>
      <c r="G11" s="97">
        <v>12700</v>
      </c>
      <c r="H11" s="95" t="s">
        <v>369</v>
      </c>
      <c r="I11" s="95" t="s">
        <v>369</v>
      </c>
      <c r="J11" s="97">
        <v>25500</v>
      </c>
      <c r="K11" s="95" t="s">
        <v>369</v>
      </c>
      <c r="L11" s="95" t="s">
        <v>369</v>
      </c>
      <c r="M11" s="97" t="e">
        <v>#VALUE!</v>
      </c>
      <c r="N11" s="97" t="e">
        <v>#VALUE!</v>
      </c>
      <c r="O11" s="97" t="e">
        <v>#VALUE!</v>
      </c>
      <c r="P11" s="97" t="e">
        <v>#VALUE!</v>
      </c>
      <c r="Q11" s="97">
        <v>205</v>
      </c>
      <c r="R11" s="97">
        <v>100</v>
      </c>
      <c r="S11" s="97">
        <v>205</v>
      </c>
      <c r="T11" s="97">
        <v>100</v>
      </c>
      <c r="U11" s="106" t="e">
        <f t="shared" si="0"/>
        <v>#VALUE!</v>
      </c>
      <c r="V11" s="106" t="e">
        <f t="shared" si="1"/>
        <v>#VALUE!</v>
      </c>
      <c r="W11" s="106" t="e">
        <f t="shared" si="2"/>
        <v>#VALUE!</v>
      </c>
      <c r="X11" s="106" t="e">
        <f t="shared" si="3"/>
        <v>#VALUE!</v>
      </c>
      <c r="Y11" s="97" t="s">
        <v>376</v>
      </c>
      <c r="BG11" s="108"/>
      <c r="BH11" s="110">
        <v>10.199999999999999</v>
      </c>
      <c r="BI11" s="111" t="s">
        <v>378</v>
      </c>
    </row>
    <row r="12" spans="1:61" ht="15">
      <c r="B12" s="486"/>
      <c r="D12" s="120" t="s">
        <v>385</v>
      </c>
      <c r="E12" s="97">
        <v>100</v>
      </c>
      <c r="F12" s="97" t="s">
        <v>375</v>
      </c>
      <c r="G12" s="97">
        <v>12700</v>
      </c>
      <c r="H12" s="95" t="s">
        <v>369</v>
      </c>
      <c r="I12" s="95" t="s">
        <v>369</v>
      </c>
      <c r="J12" s="97">
        <v>25500</v>
      </c>
      <c r="K12" s="95" t="s">
        <v>369</v>
      </c>
      <c r="L12" s="95" t="s">
        <v>369</v>
      </c>
      <c r="M12" s="97" t="e">
        <v>#VALUE!</v>
      </c>
      <c r="N12" s="97" t="e">
        <v>#VALUE!</v>
      </c>
      <c r="O12" s="97" t="e">
        <v>#VALUE!</v>
      </c>
      <c r="P12" s="97" t="e">
        <v>#VALUE!</v>
      </c>
      <c r="Q12" s="97">
        <v>205</v>
      </c>
      <c r="R12" s="97">
        <v>100</v>
      </c>
      <c r="S12" s="97">
        <v>205</v>
      </c>
      <c r="T12" s="97">
        <v>100</v>
      </c>
      <c r="U12" s="106" t="e">
        <f t="shared" si="0"/>
        <v>#VALUE!</v>
      </c>
      <c r="V12" s="106" t="e">
        <f t="shared" si="1"/>
        <v>#VALUE!</v>
      </c>
      <c r="W12" s="106" t="e">
        <f t="shared" si="2"/>
        <v>#VALUE!</v>
      </c>
      <c r="X12" s="106" t="e">
        <f t="shared" si="3"/>
        <v>#VALUE!</v>
      </c>
      <c r="Y12" s="97" t="s">
        <v>376</v>
      </c>
      <c r="BG12" s="108"/>
      <c r="BH12" s="110">
        <v>10.199999999999999</v>
      </c>
      <c r="BI12" s="111" t="s">
        <v>378</v>
      </c>
    </row>
    <row r="13" spans="1:61" ht="15">
      <c r="B13" s="486"/>
      <c r="D13" s="120" t="s">
        <v>386</v>
      </c>
      <c r="E13" s="97">
        <v>100</v>
      </c>
      <c r="F13" s="97" t="s">
        <v>375</v>
      </c>
      <c r="G13" s="97">
        <v>12700</v>
      </c>
      <c r="H13" s="95" t="s">
        <v>369</v>
      </c>
      <c r="I13" s="95" t="s">
        <v>369</v>
      </c>
      <c r="J13" s="97">
        <v>25500</v>
      </c>
      <c r="K13" s="95" t="s">
        <v>369</v>
      </c>
      <c r="L13" s="95" t="s">
        <v>369</v>
      </c>
      <c r="M13" s="97" t="e">
        <v>#VALUE!</v>
      </c>
      <c r="N13" s="97" t="e">
        <v>#VALUE!</v>
      </c>
      <c r="O13" s="97" t="e">
        <v>#VALUE!</v>
      </c>
      <c r="P13" s="97" t="e">
        <v>#VALUE!</v>
      </c>
      <c r="Q13" s="97">
        <v>205</v>
      </c>
      <c r="R13" s="97">
        <v>100</v>
      </c>
      <c r="S13" s="97">
        <v>205</v>
      </c>
      <c r="T13" s="97">
        <v>100</v>
      </c>
      <c r="U13" s="106" t="e">
        <f t="shared" si="0"/>
        <v>#VALUE!</v>
      </c>
      <c r="V13" s="106" t="e">
        <f t="shared" si="1"/>
        <v>#VALUE!</v>
      </c>
      <c r="W13" s="106" t="e">
        <f t="shared" si="2"/>
        <v>#VALUE!</v>
      </c>
      <c r="X13" s="106" t="e">
        <f t="shared" si="3"/>
        <v>#VALUE!</v>
      </c>
      <c r="Y13" s="97" t="s">
        <v>376</v>
      </c>
      <c r="BG13" s="108"/>
      <c r="BH13" s="110">
        <v>10.199999999999999</v>
      </c>
      <c r="BI13" s="111" t="s">
        <v>378</v>
      </c>
    </row>
    <row r="14" spans="1:61" ht="15">
      <c r="B14" s="486"/>
      <c r="D14" s="120" t="s">
        <v>387</v>
      </c>
      <c r="E14" s="97">
        <v>100</v>
      </c>
      <c r="F14" s="97" t="s">
        <v>375</v>
      </c>
      <c r="G14" s="97">
        <v>12700</v>
      </c>
      <c r="H14" s="95" t="s">
        <v>369</v>
      </c>
      <c r="I14" s="95" t="s">
        <v>369</v>
      </c>
      <c r="J14" s="97">
        <v>25500</v>
      </c>
      <c r="K14" s="95" t="s">
        <v>369</v>
      </c>
      <c r="L14" s="95" t="s">
        <v>369</v>
      </c>
      <c r="M14" s="97" t="e">
        <v>#VALUE!</v>
      </c>
      <c r="N14" s="97" t="e">
        <v>#VALUE!</v>
      </c>
      <c r="O14" s="97" t="e">
        <v>#VALUE!</v>
      </c>
      <c r="P14" s="97" t="e">
        <v>#VALUE!</v>
      </c>
      <c r="Q14" s="97">
        <v>205</v>
      </c>
      <c r="R14" s="97">
        <v>100</v>
      </c>
      <c r="S14" s="97">
        <v>205</v>
      </c>
      <c r="T14" s="97">
        <v>100</v>
      </c>
      <c r="U14" s="106" t="e">
        <f t="shared" si="0"/>
        <v>#VALUE!</v>
      </c>
      <c r="V14" s="106" t="e">
        <f t="shared" si="1"/>
        <v>#VALUE!</v>
      </c>
      <c r="W14" s="106" t="e">
        <f t="shared" si="2"/>
        <v>#VALUE!</v>
      </c>
      <c r="X14" s="106" t="e">
        <f t="shared" si="3"/>
        <v>#VALUE!</v>
      </c>
      <c r="Y14" s="97" t="s">
        <v>376</v>
      </c>
      <c r="BG14" s="108"/>
      <c r="BH14" s="110">
        <v>10.199999999999999</v>
      </c>
      <c r="BI14" s="111" t="s">
        <v>378</v>
      </c>
    </row>
    <row r="15" spans="1:61" ht="15">
      <c r="B15" s="486"/>
      <c r="D15" s="120" t="s">
        <v>388</v>
      </c>
      <c r="E15" s="97">
        <v>100</v>
      </c>
      <c r="F15" s="97" t="s">
        <v>375</v>
      </c>
      <c r="G15" s="97">
        <v>12700</v>
      </c>
      <c r="H15" s="95" t="s">
        <v>369</v>
      </c>
      <c r="I15" s="95" t="s">
        <v>369</v>
      </c>
      <c r="J15" s="97">
        <v>25500</v>
      </c>
      <c r="K15" s="95" t="s">
        <v>369</v>
      </c>
      <c r="L15" s="95" t="s">
        <v>369</v>
      </c>
      <c r="M15" s="97" t="e">
        <v>#VALUE!</v>
      </c>
      <c r="N15" s="97" t="e">
        <v>#VALUE!</v>
      </c>
      <c r="O15" s="97" t="e">
        <v>#VALUE!</v>
      </c>
      <c r="P15" s="97" t="e">
        <v>#VALUE!</v>
      </c>
      <c r="Q15" s="97">
        <v>205</v>
      </c>
      <c r="R15" s="97">
        <v>100</v>
      </c>
      <c r="S15" s="97">
        <v>205</v>
      </c>
      <c r="T15" s="97">
        <v>100</v>
      </c>
      <c r="U15" s="106" t="e">
        <f t="shared" si="0"/>
        <v>#VALUE!</v>
      </c>
      <c r="V15" s="106" t="e">
        <f t="shared" si="1"/>
        <v>#VALUE!</v>
      </c>
      <c r="W15" s="106" t="e">
        <f t="shared" si="2"/>
        <v>#VALUE!</v>
      </c>
      <c r="X15" s="106" t="e">
        <f t="shared" si="3"/>
        <v>#VALUE!</v>
      </c>
      <c r="Y15" s="97" t="s">
        <v>376</v>
      </c>
      <c r="BG15" s="108"/>
      <c r="BH15" s="110">
        <v>10.199999999999999</v>
      </c>
      <c r="BI15" s="111" t="s">
        <v>378</v>
      </c>
    </row>
    <row r="16" spans="1:61" ht="15">
      <c r="B16" s="486"/>
      <c r="D16" s="120" t="s">
        <v>389</v>
      </c>
      <c r="E16" s="97">
        <v>100</v>
      </c>
      <c r="F16" s="97" t="s">
        <v>375</v>
      </c>
      <c r="G16" s="97">
        <v>12700</v>
      </c>
      <c r="H16" s="95" t="s">
        <v>369</v>
      </c>
      <c r="I16" s="95" t="s">
        <v>369</v>
      </c>
      <c r="J16" s="97">
        <v>25500</v>
      </c>
      <c r="K16" s="95" t="s">
        <v>369</v>
      </c>
      <c r="L16" s="95" t="s">
        <v>369</v>
      </c>
      <c r="M16" s="97" t="e">
        <v>#VALUE!</v>
      </c>
      <c r="N16" s="97" t="e">
        <v>#VALUE!</v>
      </c>
      <c r="O16" s="97" t="e">
        <v>#VALUE!</v>
      </c>
      <c r="P16" s="97" t="e">
        <v>#VALUE!</v>
      </c>
      <c r="Q16" s="97">
        <v>205</v>
      </c>
      <c r="R16" s="97">
        <v>100</v>
      </c>
      <c r="S16" s="97">
        <v>205</v>
      </c>
      <c r="T16" s="97">
        <v>100</v>
      </c>
      <c r="U16" s="106" t="e">
        <f t="shared" si="0"/>
        <v>#VALUE!</v>
      </c>
      <c r="V16" s="106" t="e">
        <f t="shared" si="1"/>
        <v>#VALUE!</v>
      </c>
      <c r="W16" s="106" t="e">
        <f t="shared" si="2"/>
        <v>#VALUE!</v>
      </c>
      <c r="X16" s="106" t="e">
        <f t="shared" si="3"/>
        <v>#VALUE!</v>
      </c>
      <c r="Y16" s="97" t="s">
        <v>376</v>
      </c>
      <c r="BG16" s="108"/>
      <c r="BH16" s="110">
        <v>10.199999999999999</v>
      </c>
      <c r="BI16" s="111" t="s">
        <v>378</v>
      </c>
    </row>
    <row r="17" spans="2:61" ht="15">
      <c r="B17" s="486"/>
      <c r="D17" s="120" t="s">
        <v>390</v>
      </c>
      <c r="E17" s="97">
        <v>100</v>
      </c>
      <c r="F17" s="97" t="s">
        <v>375</v>
      </c>
      <c r="G17" s="97">
        <v>12700</v>
      </c>
      <c r="H17" s="95" t="s">
        <v>369</v>
      </c>
      <c r="I17" s="95" t="s">
        <v>369</v>
      </c>
      <c r="J17" s="97">
        <v>25500</v>
      </c>
      <c r="K17" s="95" t="s">
        <v>369</v>
      </c>
      <c r="L17" s="95" t="s">
        <v>369</v>
      </c>
      <c r="M17" s="97" t="e">
        <v>#VALUE!</v>
      </c>
      <c r="N17" s="97" t="e">
        <v>#VALUE!</v>
      </c>
      <c r="O17" s="97" t="e">
        <v>#VALUE!</v>
      </c>
      <c r="P17" s="97" t="e">
        <v>#VALUE!</v>
      </c>
      <c r="Q17" s="97">
        <v>205</v>
      </c>
      <c r="R17" s="97">
        <v>100</v>
      </c>
      <c r="S17" s="97">
        <v>205</v>
      </c>
      <c r="T17" s="97">
        <v>100</v>
      </c>
      <c r="U17" s="106" t="e">
        <f t="shared" si="0"/>
        <v>#VALUE!</v>
      </c>
      <c r="V17" s="106" t="e">
        <f t="shared" si="1"/>
        <v>#VALUE!</v>
      </c>
      <c r="W17" s="106" t="e">
        <f t="shared" si="2"/>
        <v>#VALUE!</v>
      </c>
      <c r="X17" s="106" t="e">
        <f t="shared" si="3"/>
        <v>#VALUE!</v>
      </c>
      <c r="Y17" s="97" t="s">
        <v>376</v>
      </c>
      <c r="BG17" s="108"/>
      <c r="BH17" s="110">
        <v>10.199999999999999</v>
      </c>
      <c r="BI17" s="111" t="s">
        <v>378</v>
      </c>
    </row>
    <row r="18" spans="2:61" ht="15">
      <c r="B18" s="486"/>
      <c r="D18" s="120" t="s">
        <v>391</v>
      </c>
      <c r="E18" s="97">
        <v>100</v>
      </c>
      <c r="F18" s="97" t="s">
        <v>375</v>
      </c>
      <c r="G18" s="97">
        <v>12700</v>
      </c>
      <c r="H18" s="95" t="s">
        <v>369</v>
      </c>
      <c r="I18" s="95" t="s">
        <v>369</v>
      </c>
      <c r="J18" s="97">
        <v>25500</v>
      </c>
      <c r="K18" s="95" t="s">
        <v>369</v>
      </c>
      <c r="L18" s="95" t="s">
        <v>369</v>
      </c>
      <c r="M18" s="97" t="e">
        <v>#VALUE!</v>
      </c>
      <c r="N18" s="97" t="e">
        <v>#VALUE!</v>
      </c>
      <c r="O18" s="97" t="e">
        <v>#VALUE!</v>
      </c>
      <c r="P18" s="97" t="e">
        <v>#VALUE!</v>
      </c>
      <c r="Q18" s="97">
        <v>205</v>
      </c>
      <c r="R18" s="97">
        <v>100</v>
      </c>
      <c r="S18" s="97">
        <v>205</v>
      </c>
      <c r="T18" s="97">
        <v>100</v>
      </c>
      <c r="U18" s="106" t="e">
        <f t="shared" si="0"/>
        <v>#VALUE!</v>
      </c>
      <c r="V18" s="106" t="e">
        <f t="shared" si="1"/>
        <v>#VALUE!</v>
      </c>
      <c r="W18" s="106" t="e">
        <f t="shared" si="2"/>
        <v>#VALUE!</v>
      </c>
      <c r="X18" s="106" t="e">
        <f t="shared" si="3"/>
        <v>#VALUE!</v>
      </c>
      <c r="Y18" s="97" t="s">
        <v>376</v>
      </c>
      <c r="BG18" s="108"/>
      <c r="BH18" s="110">
        <v>10.199999999999999</v>
      </c>
      <c r="BI18" s="111" t="s">
        <v>378</v>
      </c>
    </row>
    <row r="19" spans="2:61" ht="15">
      <c r="B19" s="486"/>
      <c r="D19" s="120" t="s">
        <v>392</v>
      </c>
      <c r="E19" s="97">
        <v>100</v>
      </c>
      <c r="F19" s="97" t="s">
        <v>375</v>
      </c>
      <c r="G19" s="97">
        <v>12700</v>
      </c>
      <c r="H19" s="95" t="s">
        <v>369</v>
      </c>
      <c r="I19" s="95" t="s">
        <v>369</v>
      </c>
      <c r="J19" s="97">
        <v>25500</v>
      </c>
      <c r="K19" s="95" t="s">
        <v>369</v>
      </c>
      <c r="L19" s="95" t="s">
        <v>369</v>
      </c>
      <c r="M19" s="97" t="e">
        <v>#VALUE!</v>
      </c>
      <c r="N19" s="97" t="e">
        <v>#VALUE!</v>
      </c>
      <c r="O19" s="97" t="e">
        <v>#VALUE!</v>
      </c>
      <c r="P19" s="97" t="e">
        <v>#VALUE!</v>
      </c>
      <c r="Q19" s="97">
        <v>205</v>
      </c>
      <c r="R19" s="97">
        <v>100</v>
      </c>
      <c r="S19" s="97">
        <v>205</v>
      </c>
      <c r="T19" s="97">
        <v>100</v>
      </c>
      <c r="U19" s="106" t="e">
        <f t="shared" si="0"/>
        <v>#VALUE!</v>
      </c>
      <c r="V19" s="106" t="e">
        <f t="shared" si="1"/>
        <v>#VALUE!</v>
      </c>
      <c r="W19" s="106" t="e">
        <f t="shared" si="2"/>
        <v>#VALUE!</v>
      </c>
      <c r="X19" s="106" t="e">
        <f t="shared" si="3"/>
        <v>#VALUE!</v>
      </c>
      <c r="Y19" s="97" t="s">
        <v>376</v>
      </c>
      <c r="BG19" s="108"/>
      <c r="BH19" s="110">
        <v>10.199999999999999</v>
      </c>
      <c r="BI19" s="111" t="s">
        <v>378</v>
      </c>
    </row>
    <row r="20" spans="2:61" ht="15">
      <c r="B20" s="486"/>
      <c r="D20" s="120" t="s">
        <v>393</v>
      </c>
      <c r="E20" s="97" t="s">
        <v>394</v>
      </c>
      <c r="F20" s="97" t="s">
        <v>375</v>
      </c>
      <c r="G20" s="97" t="s">
        <v>369</v>
      </c>
      <c r="H20" s="95" t="s">
        <v>369</v>
      </c>
      <c r="I20" s="95" t="s">
        <v>369</v>
      </c>
      <c r="J20" s="97" t="s">
        <v>369</v>
      </c>
      <c r="K20" s="95" t="s">
        <v>369</v>
      </c>
      <c r="L20" s="95" t="s">
        <v>369</v>
      </c>
      <c r="M20" s="97">
        <v>127</v>
      </c>
      <c r="N20" s="97" t="s">
        <v>395</v>
      </c>
      <c r="O20" s="97">
        <v>128</v>
      </c>
      <c r="P20" s="97" t="s">
        <v>395</v>
      </c>
      <c r="Q20" s="97">
        <v>205</v>
      </c>
      <c r="R20" s="97" t="s">
        <v>395</v>
      </c>
      <c r="S20" s="97">
        <v>205</v>
      </c>
      <c r="T20" s="97" t="s">
        <v>395</v>
      </c>
      <c r="U20" s="106">
        <f t="shared" si="0"/>
        <v>1</v>
      </c>
      <c r="V20" s="106">
        <f t="shared" si="1"/>
        <v>1</v>
      </c>
      <c r="W20" s="106">
        <f t="shared" si="2"/>
        <v>1</v>
      </c>
      <c r="X20" s="106">
        <f t="shared" si="3"/>
        <v>1</v>
      </c>
      <c r="Y20" s="97" t="s">
        <v>371</v>
      </c>
      <c r="BG20" s="108"/>
      <c r="BH20" s="110">
        <v>10.199999999999999</v>
      </c>
      <c r="BI20" s="111" t="s">
        <v>378</v>
      </c>
    </row>
    <row r="21" spans="2:61" ht="15">
      <c r="B21" s="485" t="s">
        <v>207</v>
      </c>
      <c r="D21" s="120" t="s">
        <v>396</v>
      </c>
      <c r="E21" s="97" t="s">
        <v>394</v>
      </c>
      <c r="F21" s="97" t="s">
        <v>375</v>
      </c>
      <c r="G21" s="97" t="s">
        <v>369</v>
      </c>
      <c r="H21" s="95" t="s">
        <v>369</v>
      </c>
      <c r="I21" s="95" t="s">
        <v>369</v>
      </c>
      <c r="J21" s="97" t="s">
        <v>369</v>
      </c>
      <c r="K21" s="95" t="s">
        <v>369</v>
      </c>
      <c r="L21" s="95" t="s">
        <v>369</v>
      </c>
      <c r="M21" s="97" t="e">
        <v>#N/A</v>
      </c>
      <c r="N21" s="97" t="s">
        <v>395</v>
      </c>
      <c r="O21" s="97" t="e">
        <v>#N/A</v>
      </c>
      <c r="P21" s="97" t="s">
        <v>395</v>
      </c>
      <c r="Q21" s="97">
        <v>205</v>
      </c>
      <c r="R21" s="97" t="s">
        <v>395</v>
      </c>
      <c r="S21" s="97">
        <v>205</v>
      </c>
      <c r="T21" s="97" t="s">
        <v>395</v>
      </c>
      <c r="U21" s="106">
        <f t="shared" si="0"/>
        <v>1</v>
      </c>
      <c r="V21" s="106">
        <f t="shared" si="1"/>
        <v>1</v>
      </c>
      <c r="W21" s="106">
        <f t="shared" si="2"/>
        <v>1</v>
      </c>
      <c r="X21" s="106">
        <f t="shared" si="3"/>
        <v>1</v>
      </c>
      <c r="Y21" s="97" t="s">
        <v>371</v>
      </c>
      <c r="BG21" s="108"/>
      <c r="BH21" s="110">
        <v>11.5</v>
      </c>
      <c r="BI21" s="111" t="s">
        <v>378</v>
      </c>
    </row>
    <row r="22" spans="2:61" ht="15">
      <c r="B22" s="486"/>
      <c r="D22" s="120" t="s">
        <v>397</v>
      </c>
      <c r="E22" s="97" t="s">
        <v>394</v>
      </c>
      <c r="F22" s="97" t="s">
        <v>375</v>
      </c>
      <c r="G22" s="97" t="s">
        <v>369</v>
      </c>
      <c r="H22" s="95" t="s">
        <v>369</v>
      </c>
      <c r="I22" s="95" t="s">
        <v>369</v>
      </c>
      <c r="J22" s="97" t="s">
        <v>369</v>
      </c>
      <c r="K22" s="95" t="s">
        <v>369</v>
      </c>
      <c r="L22" s="95" t="s">
        <v>369</v>
      </c>
      <c r="M22" s="97" t="e">
        <v>#N/A</v>
      </c>
      <c r="N22" s="97" t="s">
        <v>395</v>
      </c>
      <c r="O22" s="97" t="e">
        <v>#N/A</v>
      </c>
      <c r="P22" s="97" t="s">
        <v>395</v>
      </c>
      <c r="Q22" s="97">
        <v>205</v>
      </c>
      <c r="R22" s="97" t="s">
        <v>395</v>
      </c>
      <c r="S22" s="97">
        <v>205</v>
      </c>
      <c r="T22" s="97" t="s">
        <v>395</v>
      </c>
      <c r="U22" s="106">
        <f t="shared" si="0"/>
        <v>1</v>
      </c>
      <c r="V22" s="106">
        <f t="shared" si="1"/>
        <v>1</v>
      </c>
      <c r="W22" s="106">
        <f t="shared" si="2"/>
        <v>1</v>
      </c>
      <c r="X22" s="106">
        <f t="shared" si="3"/>
        <v>1</v>
      </c>
      <c r="Y22" s="97" t="s">
        <v>371</v>
      </c>
      <c r="BG22" s="108"/>
      <c r="BH22" s="110">
        <v>11.5</v>
      </c>
      <c r="BI22" s="111" t="s">
        <v>378</v>
      </c>
    </row>
    <row r="23" spans="2:61" ht="15">
      <c r="B23" s="486"/>
      <c r="D23" s="120" t="s">
        <v>398</v>
      </c>
      <c r="E23" s="97" t="s">
        <v>394</v>
      </c>
      <c r="F23" s="97" t="s">
        <v>375</v>
      </c>
      <c r="G23" s="97" t="s">
        <v>369</v>
      </c>
      <c r="H23" s="95" t="s">
        <v>369</v>
      </c>
      <c r="I23" s="95" t="s">
        <v>369</v>
      </c>
      <c r="J23" s="97" t="s">
        <v>369</v>
      </c>
      <c r="K23" s="95" t="s">
        <v>369</v>
      </c>
      <c r="L23" s="95" t="s">
        <v>369</v>
      </c>
      <c r="M23" s="97" t="e">
        <v>#N/A</v>
      </c>
      <c r="N23" s="97" t="s">
        <v>395</v>
      </c>
      <c r="O23" s="97" t="e">
        <v>#N/A</v>
      </c>
      <c r="P23" s="97" t="s">
        <v>395</v>
      </c>
      <c r="Q23" s="97">
        <v>205</v>
      </c>
      <c r="R23" s="97" t="s">
        <v>395</v>
      </c>
      <c r="S23" s="97">
        <v>205</v>
      </c>
      <c r="T23" s="97" t="s">
        <v>395</v>
      </c>
      <c r="U23" s="106">
        <f t="shared" si="0"/>
        <v>1</v>
      </c>
      <c r="V23" s="106">
        <f t="shared" si="1"/>
        <v>1</v>
      </c>
      <c r="W23" s="106">
        <f t="shared" si="2"/>
        <v>1</v>
      </c>
      <c r="X23" s="106">
        <f t="shared" si="3"/>
        <v>1</v>
      </c>
      <c r="Y23" s="97" t="s">
        <v>371</v>
      </c>
      <c r="BG23" s="108"/>
      <c r="BH23" s="110">
        <v>11.5</v>
      </c>
      <c r="BI23" s="111" t="s">
        <v>378</v>
      </c>
    </row>
    <row r="24" spans="2:61" ht="15">
      <c r="B24" s="486"/>
      <c r="D24" s="120" t="s">
        <v>399</v>
      </c>
      <c r="E24" s="97" t="s">
        <v>394</v>
      </c>
      <c r="F24" s="97" t="s">
        <v>375</v>
      </c>
      <c r="G24" s="97" t="s">
        <v>369</v>
      </c>
      <c r="H24" s="95" t="s">
        <v>369</v>
      </c>
      <c r="I24" s="95" t="s">
        <v>369</v>
      </c>
      <c r="J24" s="97" t="s">
        <v>369</v>
      </c>
      <c r="K24" s="95" t="s">
        <v>369</v>
      </c>
      <c r="L24" s="95" t="s">
        <v>369</v>
      </c>
      <c r="M24" s="97" t="e">
        <v>#N/A</v>
      </c>
      <c r="N24" s="97" t="s">
        <v>395</v>
      </c>
      <c r="O24" s="97" t="e">
        <v>#N/A</v>
      </c>
      <c r="P24" s="97" t="s">
        <v>395</v>
      </c>
      <c r="Q24" s="97">
        <v>205</v>
      </c>
      <c r="R24" s="97" t="s">
        <v>395</v>
      </c>
      <c r="S24" s="97">
        <v>205</v>
      </c>
      <c r="T24" s="97" t="s">
        <v>395</v>
      </c>
      <c r="U24" s="106">
        <f t="shared" si="0"/>
        <v>1</v>
      </c>
      <c r="V24" s="106">
        <f t="shared" si="1"/>
        <v>1</v>
      </c>
      <c r="W24" s="106">
        <f t="shared" si="2"/>
        <v>1</v>
      </c>
      <c r="X24" s="106">
        <f t="shared" si="3"/>
        <v>1</v>
      </c>
      <c r="Y24" s="97" t="s">
        <v>371</v>
      </c>
      <c r="BG24" s="108"/>
      <c r="BH24" s="110">
        <v>11.5</v>
      </c>
      <c r="BI24" s="111" t="s">
        <v>378</v>
      </c>
    </row>
    <row r="25" spans="2:61" ht="15">
      <c r="B25" s="486"/>
      <c r="D25" s="120" t="s">
        <v>400</v>
      </c>
      <c r="E25" s="97" t="s">
        <v>394</v>
      </c>
      <c r="F25" s="97" t="s">
        <v>375</v>
      </c>
      <c r="G25" s="97" t="s">
        <v>369</v>
      </c>
      <c r="H25" s="95" t="s">
        <v>369</v>
      </c>
      <c r="I25" s="95" t="s">
        <v>369</v>
      </c>
      <c r="J25" s="97" t="s">
        <v>369</v>
      </c>
      <c r="K25" s="95" t="s">
        <v>369</v>
      </c>
      <c r="L25" s="95" t="s">
        <v>369</v>
      </c>
      <c r="M25" s="97" t="e">
        <v>#N/A</v>
      </c>
      <c r="N25" s="97" t="s">
        <v>395</v>
      </c>
      <c r="O25" s="97" t="e">
        <v>#N/A</v>
      </c>
      <c r="P25" s="97" t="s">
        <v>395</v>
      </c>
      <c r="Q25" s="97">
        <v>205</v>
      </c>
      <c r="R25" s="97" t="s">
        <v>395</v>
      </c>
      <c r="S25" s="97">
        <v>205</v>
      </c>
      <c r="T25" s="97" t="s">
        <v>395</v>
      </c>
      <c r="U25" s="106">
        <f t="shared" si="0"/>
        <v>1</v>
      </c>
      <c r="V25" s="106">
        <f t="shared" si="1"/>
        <v>1</v>
      </c>
      <c r="W25" s="106">
        <f t="shared" si="2"/>
        <v>1</v>
      </c>
      <c r="X25" s="106">
        <f t="shared" si="3"/>
        <v>1</v>
      </c>
      <c r="Y25" s="97" t="s">
        <v>371</v>
      </c>
      <c r="BG25" s="108"/>
      <c r="BH25" s="110">
        <v>11.5</v>
      </c>
      <c r="BI25" s="111" t="s">
        <v>378</v>
      </c>
    </row>
    <row r="26" spans="2:61" ht="15">
      <c r="B26" s="486"/>
      <c r="D26" s="120" t="s">
        <v>401</v>
      </c>
      <c r="E26" s="97" t="s">
        <v>394</v>
      </c>
      <c r="F26" s="97" t="s">
        <v>375</v>
      </c>
      <c r="G26" s="97" t="s">
        <v>369</v>
      </c>
      <c r="H26" s="95" t="s">
        <v>369</v>
      </c>
      <c r="I26" s="95" t="s">
        <v>369</v>
      </c>
      <c r="J26" s="97" t="s">
        <v>369</v>
      </c>
      <c r="K26" s="95" t="s">
        <v>369</v>
      </c>
      <c r="L26" s="95" t="s">
        <v>369</v>
      </c>
      <c r="M26" s="97" t="e">
        <v>#N/A</v>
      </c>
      <c r="N26" s="97" t="s">
        <v>395</v>
      </c>
      <c r="O26" s="97" t="e">
        <v>#N/A</v>
      </c>
      <c r="P26" s="97" t="s">
        <v>395</v>
      </c>
      <c r="Q26" s="97">
        <v>205</v>
      </c>
      <c r="R26" s="97" t="s">
        <v>395</v>
      </c>
      <c r="S26" s="97">
        <v>205</v>
      </c>
      <c r="T26" s="97" t="s">
        <v>395</v>
      </c>
      <c r="U26" s="106">
        <f t="shared" si="0"/>
        <v>1</v>
      </c>
      <c r="V26" s="106">
        <f t="shared" si="1"/>
        <v>1</v>
      </c>
      <c r="W26" s="106">
        <f t="shared" si="2"/>
        <v>1</v>
      </c>
      <c r="X26" s="106">
        <f t="shared" si="3"/>
        <v>1</v>
      </c>
      <c r="Y26" s="97" t="s">
        <v>371</v>
      </c>
      <c r="BG26" s="108"/>
      <c r="BH26" s="110">
        <v>11.5</v>
      </c>
      <c r="BI26" s="111" t="s">
        <v>378</v>
      </c>
    </row>
    <row r="27" spans="2:61" ht="15">
      <c r="B27" s="486"/>
      <c r="D27" s="120" t="s">
        <v>402</v>
      </c>
      <c r="E27" s="97" t="s">
        <v>394</v>
      </c>
      <c r="F27" s="97" t="s">
        <v>375</v>
      </c>
      <c r="G27" s="97" t="s">
        <v>369</v>
      </c>
      <c r="H27" s="95" t="s">
        <v>369</v>
      </c>
      <c r="I27" s="95" t="s">
        <v>369</v>
      </c>
      <c r="J27" s="97" t="s">
        <v>369</v>
      </c>
      <c r="K27" s="95" t="s">
        <v>369</v>
      </c>
      <c r="L27" s="95" t="s">
        <v>369</v>
      </c>
      <c r="M27" s="97" t="e">
        <v>#N/A</v>
      </c>
      <c r="N27" s="97" t="s">
        <v>395</v>
      </c>
      <c r="O27" s="97" t="e">
        <v>#N/A</v>
      </c>
      <c r="P27" s="97" t="s">
        <v>395</v>
      </c>
      <c r="Q27" s="97">
        <v>205</v>
      </c>
      <c r="R27" s="97" t="s">
        <v>395</v>
      </c>
      <c r="S27" s="97">
        <v>205</v>
      </c>
      <c r="T27" s="97" t="s">
        <v>395</v>
      </c>
      <c r="U27" s="106">
        <f t="shared" si="0"/>
        <v>1</v>
      </c>
      <c r="V27" s="106">
        <f t="shared" si="1"/>
        <v>1</v>
      </c>
      <c r="W27" s="106">
        <f t="shared" si="2"/>
        <v>1</v>
      </c>
      <c r="X27" s="106">
        <f t="shared" si="3"/>
        <v>1</v>
      </c>
      <c r="Y27" s="97" t="s">
        <v>371</v>
      </c>
      <c r="BG27" s="108"/>
      <c r="BH27" s="110">
        <v>11.5</v>
      </c>
      <c r="BI27" s="111" t="s">
        <v>378</v>
      </c>
    </row>
    <row r="28" spans="2:61" ht="15">
      <c r="B28" s="486"/>
      <c r="D28" s="120" t="s">
        <v>403</v>
      </c>
      <c r="E28" s="97" t="s">
        <v>394</v>
      </c>
      <c r="F28" s="97" t="s">
        <v>375</v>
      </c>
      <c r="G28" s="97" t="s">
        <v>369</v>
      </c>
      <c r="H28" s="95" t="s">
        <v>369</v>
      </c>
      <c r="I28" s="95" t="s">
        <v>369</v>
      </c>
      <c r="J28" s="97" t="s">
        <v>369</v>
      </c>
      <c r="K28" s="95" t="s">
        <v>369</v>
      </c>
      <c r="L28" s="95" t="s">
        <v>369</v>
      </c>
      <c r="M28" s="97" t="e">
        <v>#N/A</v>
      </c>
      <c r="N28" s="97" t="s">
        <v>395</v>
      </c>
      <c r="O28" s="97" t="e">
        <v>#N/A</v>
      </c>
      <c r="P28" s="97" t="s">
        <v>395</v>
      </c>
      <c r="Q28" s="97">
        <v>205</v>
      </c>
      <c r="R28" s="97" t="s">
        <v>395</v>
      </c>
      <c r="S28" s="97">
        <v>205</v>
      </c>
      <c r="T28" s="97" t="s">
        <v>395</v>
      </c>
      <c r="U28" s="106">
        <f t="shared" si="0"/>
        <v>1</v>
      </c>
      <c r="V28" s="106">
        <f t="shared" si="1"/>
        <v>1</v>
      </c>
      <c r="W28" s="106">
        <f t="shared" si="2"/>
        <v>1</v>
      </c>
      <c r="X28" s="106">
        <f t="shared" si="3"/>
        <v>1</v>
      </c>
      <c r="Y28" s="97" t="s">
        <v>371</v>
      </c>
      <c r="BG28" s="108"/>
      <c r="BH28" s="110">
        <v>11.5</v>
      </c>
      <c r="BI28" s="111" t="s">
        <v>378</v>
      </c>
    </row>
    <row r="29" spans="2:61" ht="15">
      <c r="B29" s="486"/>
      <c r="D29" s="120" t="s">
        <v>404</v>
      </c>
      <c r="E29" s="121">
        <v>50</v>
      </c>
      <c r="F29" s="97" t="s">
        <v>375</v>
      </c>
      <c r="G29" s="121">
        <v>1430</v>
      </c>
      <c r="H29" s="95" t="s">
        <v>369</v>
      </c>
      <c r="I29" s="95" t="s">
        <v>369</v>
      </c>
      <c r="J29" s="121">
        <v>1700</v>
      </c>
      <c r="K29" s="95" t="s">
        <v>369</v>
      </c>
      <c r="L29" s="95" t="s">
        <v>369</v>
      </c>
      <c r="M29" s="97" t="e">
        <v>#N/A</v>
      </c>
      <c r="N29" s="97" t="e">
        <v>#N/A</v>
      </c>
      <c r="O29" s="97" t="e">
        <v>#N/A</v>
      </c>
      <c r="P29" s="97" t="e">
        <v>#N/A</v>
      </c>
      <c r="Q29" s="97">
        <v>205</v>
      </c>
      <c r="R29" s="97" t="e">
        <v>#N/A</v>
      </c>
      <c r="S29" s="97">
        <v>205</v>
      </c>
      <c r="T29" s="97" t="e">
        <v>#N/A</v>
      </c>
      <c r="U29" s="106" t="e">
        <f t="shared" si="0"/>
        <v>#N/A</v>
      </c>
      <c r="V29" s="106" t="e">
        <f t="shared" si="1"/>
        <v>#N/A</v>
      </c>
      <c r="W29" s="106" t="e">
        <f t="shared" si="2"/>
        <v>#N/A</v>
      </c>
      <c r="X29" s="106" t="e">
        <f t="shared" si="3"/>
        <v>#N/A</v>
      </c>
      <c r="Y29" s="97" t="s">
        <v>376</v>
      </c>
      <c r="BG29" s="108"/>
      <c r="BH29" s="110">
        <v>11.5</v>
      </c>
      <c r="BI29" s="111" t="s">
        <v>378</v>
      </c>
    </row>
    <row r="30" spans="2:61" ht="15">
      <c r="B30" s="486"/>
      <c r="D30" s="120" t="s">
        <v>405</v>
      </c>
      <c r="E30" s="121">
        <v>50</v>
      </c>
      <c r="F30" s="97" t="s">
        <v>375</v>
      </c>
      <c r="G30" s="121">
        <v>1430</v>
      </c>
      <c r="H30" s="95" t="s">
        <v>369</v>
      </c>
      <c r="I30" s="95" t="s">
        <v>369</v>
      </c>
      <c r="J30" s="121">
        <v>1700</v>
      </c>
      <c r="K30" s="95" t="s">
        <v>369</v>
      </c>
      <c r="L30" s="95" t="s">
        <v>369</v>
      </c>
      <c r="M30" s="97" t="e">
        <v>#N/A</v>
      </c>
      <c r="N30" s="97" t="e">
        <v>#N/A</v>
      </c>
      <c r="O30" s="97" t="e">
        <v>#N/A</v>
      </c>
      <c r="P30" s="97" t="e">
        <v>#N/A</v>
      </c>
      <c r="Q30" s="97">
        <v>205</v>
      </c>
      <c r="R30" s="97" t="e">
        <v>#N/A</v>
      </c>
      <c r="S30" s="97">
        <v>205</v>
      </c>
      <c r="T30" s="97" t="e">
        <v>#N/A</v>
      </c>
      <c r="U30" s="106" t="e">
        <f t="shared" si="0"/>
        <v>#N/A</v>
      </c>
      <c r="V30" s="106" t="e">
        <f t="shared" si="1"/>
        <v>#N/A</v>
      </c>
      <c r="W30" s="106" t="e">
        <f t="shared" si="2"/>
        <v>#N/A</v>
      </c>
      <c r="X30" s="106" t="e">
        <f t="shared" si="3"/>
        <v>#N/A</v>
      </c>
      <c r="Y30" s="97" t="s">
        <v>376</v>
      </c>
      <c r="BG30" s="108"/>
      <c r="BH30" s="110">
        <v>11.5</v>
      </c>
      <c r="BI30" s="111" t="s">
        <v>378</v>
      </c>
    </row>
    <row r="31" spans="2:61" ht="15">
      <c r="B31" s="486"/>
      <c r="D31" s="120" t="s">
        <v>406</v>
      </c>
      <c r="E31" s="121">
        <v>50</v>
      </c>
      <c r="F31" s="97" t="s">
        <v>375</v>
      </c>
      <c r="G31" s="121">
        <v>1430</v>
      </c>
      <c r="H31" s="95" t="s">
        <v>369</v>
      </c>
      <c r="I31" s="95" t="s">
        <v>369</v>
      </c>
      <c r="J31" s="121">
        <v>1700</v>
      </c>
      <c r="K31" s="95" t="s">
        <v>369</v>
      </c>
      <c r="L31" s="95" t="s">
        <v>369</v>
      </c>
      <c r="M31" s="97" t="e">
        <v>#N/A</v>
      </c>
      <c r="N31" s="97" t="e">
        <v>#N/A</v>
      </c>
      <c r="O31" s="97" t="e">
        <v>#N/A</v>
      </c>
      <c r="P31" s="97" t="e">
        <v>#N/A</v>
      </c>
      <c r="Q31" s="97">
        <v>205</v>
      </c>
      <c r="R31" s="97" t="e">
        <v>#N/A</v>
      </c>
      <c r="S31" s="97">
        <v>205</v>
      </c>
      <c r="T31" s="97" t="e">
        <v>#N/A</v>
      </c>
      <c r="U31" s="106" t="e">
        <f t="shared" si="0"/>
        <v>#N/A</v>
      </c>
      <c r="V31" s="106" t="e">
        <f t="shared" si="1"/>
        <v>#N/A</v>
      </c>
      <c r="W31" s="106" t="e">
        <f t="shared" si="2"/>
        <v>#N/A</v>
      </c>
      <c r="X31" s="106" t="e">
        <f t="shared" si="3"/>
        <v>#N/A</v>
      </c>
      <c r="Y31" s="97" t="s">
        <v>376</v>
      </c>
      <c r="BG31" s="108"/>
      <c r="BH31" s="110">
        <v>11.5</v>
      </c>
      <c r="BI31" s="111" t="s">
        <v>378</v>
      </c>
    </row>
    <row r="32" spans="2:61" ht="15">
      <c r="B32" s="486"/>
      <c r="D32" s="120" t="s">
        <v>407</v>
      </c>
      <c r="E32" s="121">
        <v>50</v>
      </c>
      <c r="F32" s="97" t="s">
        <v>375</v>
      </c>
      <c r="G32" s="121">
        <v>1430</v>
      </c>
      <c r="H32" s="95" t="s">
        <v>369</v>
      </c>
      <c r="I32" s="95" t="s">
        <v>369</v>
      </c>
      <c r="J32" s="121">
        <v>1700</v>
      </c>
      <c r="K32" s="95" t="s">
        <v>369</v>
      </c>
      <c r="L32" s="95" t="s">
        <v>369</v>
      </c>
      <c r="M32" s="97" t="e">
        <v>#N/A</v>
      </c>
      <c r="N32" s="97" t="e">
        <v>#N/A</v>
      </c>
      <c r="O32" s="97" t="e">
        <v>#N/A</v>
      </c>
      <c r="P32" s="97" t="e">
        <v>#N/A</v>
      </c>
      <c r="Q32" s="97">
        <v>205</v>
      </c>
      <c r="R32" s="97" t="e">
        <v>#N/A</v>
      </c>
      <c r="S32" s="97">
        <v>205</v>
      </c>
      <c r="T32" s="97" t="e">
        <v>#N/A</v>
      </c>
      <c r="U32" s="106" t="e">
        <f t="shared" si="0"/>
        <v>#N/A</v>
      </c>
      <c r="V32" s="106" t="e">
        <f t="shared" si="1"/>
        <v>#N/A</v>
      </c>
      <c r="W32" s="106" t="e">
        <f t="shared" si="2"/>
        <v>#N/A</v>
      </c>
      <c r="X32" s="106" t="e">
        <f t="shared" si="3"/>
        <v>#N/A</v>
      </c>
      <c r="Y32" s="97" t="s">
        <v>376</v>
      </c>
      <c r="BG32" s="108"/>
      <c r="BH32" s="110">
        <v>11.5</v>
      </c>
      <c r="BI32" s="111" t="s">
        <v>378</v>
      </c>
    </row>
    <row r="33" spans="2:61" ht="15">
      <c r="B33" s="486"/>
      <c r="D33" s="120" t="s">
        <v>408</v>
      </c>
      <c r="E33" s="121">
        <v>50</v>
      </c>
      <c r="F33" s="97" t="s">
        <v>375</v>
      </c>
      <c r="G33" s="121">
        <v>1430</v>
      </c>
      <c r="H33" s="95" t="s">
        <v>369</v>
      </c>
      <c r="I33" s="95" t="s">
        <v>369</v>
      </c>
      <c r="J33" s="121">
        <v>1700</v>
      </c>
      <c r="K33" s="95" t="s">
        <v>369</v>
      </c>
      <c r="L33" s="95" t="s">
        <v>369</v>
      </c>
      <c r="M33" s="97" t="e">
        <v>#N/A</v>
      </c>
      <c r="N33" s="97" t="e">
        <v>#N/A</v>
      </c>
      <c r="O33" s="97" t="e">
        <v>#N/A</v>
      </c>
      <c r="P33" s="97" t="e">
        <v>#N/A</v>
      </c>
      <c r="Q33" s="97">
        <v>205</v>
      </c>
      <c r="R33" s="97" t="e">
        <v>#N/A</v>
      </c>
      <c r="S33" s="97">
        <v>205</v>
      </c>
      <c r="T33" s="97" t="e">
        <v>#N/A</v>
      </c>
      <c r="U33" s="106" t="e">
        <f t="shared" si="0"/>
        <v>#N/A</v>
      </c>
      <c r="V33" s="106" t="e">
        <f t="shared" si="1"/>
        <v>#N/A</v>
      </c>
      <c r="W33" s="106" t="e">
        <f t="shared" si="2"/>
        <v>#N/A</v>
      </c>
      <c r="X33" s="106" t="e">
        <f t="shared" si="3"/>
        <v>#N/A</v>
      </c>
      <c r="Y33" s="97" t="s">
        <v>376</v>
      </c>
      <c r="BG33" s="108"/>
      <c r="BH33" s="110">
        <v>11.5</v>
      </c>
      <c r="BI33" s="111" t="s">
        <v>378</v>
      </c>
    </row>
    <row r="34" spans="2:61" ht="15">
      <c r="B34" s="486"/>
      <c r="D34" s="120" t="s">
        <v>409</v>
      </c>
      <c r="E34" s="121">
        <v>50</v>
      </c>
      <c r="F34" s="97" t="s">
        <v>375</v>
      </c>
      <c r="G34" s="121">
        <v>1430</v>
      </c>
      <c r="H34" s="95" t="s">
        <v>369</v>
      </c>
      <c r="I34" s="95" t="s">
        <v>369</v>
      </c>
      <c r="J34" s="121">
        <v>1700</v>
      </c>
      <c r="K34" s="95" t="s">
        <v>369</v>
      </c>
      <c r="L34" s="95" t="s">
        <v>369</v>
      </c>
      <c r="M34" s="97" t="e">
        <v>#N/A</v>
      </c>
      <c r="N34" s="97" t="e">
        <v>#N/A</v>
      </c>
      <c r="O34" s="97" t="e">
        <v>#N/A</v>
      </c>
      <c r="P34" s="97" t="e">
        <v>#N/A</v>
      </c>
      <c r="Q34" s="97">
        <v>205</v>
      </c>
      <c r="R34" s="97" t="e">
        <v>#N/A</v>
      </c>
      <c r="S34" s="97">
        <v>205</v>
      </c>
      <c r="T34" s="97" t="e">
        <v>#N/A</v>
      </c>
      <c r="U34" s="106" t="e">
        <f t="shared" si="0"/>
        <v>#N/A</v>
      </c>
      <c r="V34" s="106" t="e">
        <f t="shared" si="1"/>
        <v>#N/A</v>
      </c>
      <c r="W34" s="106" t="e">
        <f t="shared" si="2"/>
        <v>#N/A</v>
      </c>
      <c r="X34" s="106" t="e">
        <f t="shared" si="3"/>
        <v>#N/A</v>
      </c>
      <c r="Y34" s="97" t="s">
        <v>376</v>
      </c>
      <c r="BG34" s="108"/>
      <c r="BH34" s="110">
        <v>11.5</v>
      </c>
      <c r="BI34" s="111" t="s">
        <v>378</v>
      </c>
    </row>
    <row r="35" spans="2:61" ht="15">
      <c r="B35" s="486"/>
      <c r="D35" s="120" t="s">
        <v>410</v>
      </c>
      <c r="E35" s="121">
        <v>50</v>
      </c>
      <c r="F35" s="97" t="s">
        <v>375</v>
      </c>
      <c r="G35" s="121">
        <v>1430</v>
      </c>
      <c r="H35" s="95" t="s">
        <v>369</v>
      </c>
      <c r="I35" s="95" t="s">
        <v>369</v>
      </c>
      <c r="J35" s="121">
        <v>1700</v>
      </c>
      <c r="K35" s="95" t="s">
        <v>369</v>
      </c>
      <c r="L35" s="95" t="s">
        <v>369</v>
      </c>
      <c r="M35" s="97" t="e">
        <v>#N/A</v>
      </c>
      <c r="N35" s="97" t="e">
        <v>#N/A</v>
      </c>
      <c r="O35" s="97" t="e">
        <v>#N/A</v>
      </c>
      <c r="P35" s="97" t="e">
        <v>#N/A</v>
      </c>
      <c r="Q35" s="97">
        <v>205</v>
      </c>
      <c r="R35" s="97" t="e">
        <v>#N/A</v>
      </c>
      <c r="S35" s="97">
        <v>205</v>
      </c>
      <c r="T35" s="97" t="e">
        <v>#N/A</v>
      </c>
      <c r="U35" s="106" t="e">
        <f t="shared" si="0"/>
        <v>#N/A</v>
      </c>
      <c r="V35" s="106" t="e">
        <f t="shared" si="1"/>
        <v>#N/A</v>
      </c>
      <c r="W35" s="106" t="e">
        <f t="shared" si="2"/>
        <v>#N/A</v>
      </c>
      <c r="X35" s="106" t="e">
        <f t="shared" si="3"/>
        <v>#N/A</v>
      </c>
      <c r="Y35" s="97" t="s">
        <v>376</v>
      </c>
      <c r="BG35" s="108"/>
      <c r="BH35" s="110">
        <v>11.5</v>
      </c>
      <c r="BI35" s="111" t="s">
        <v>378</v>
      </c>
    </row>
    <row r="36" spans="2:61" ht="15">
      <c r="B36" s="486"/>
      <c r="D36" s="120" t="s">
        <v>411</v>
      </c>
      <c r="E36" s="121">
        <v>50</v>
      </c>
      <c r="F36" s="97" t="s">
        <v>375</v>
      </c>
      <c r="G36" s="121">
        <v>1430</v>
      </c>
      <c r="H36" s="95" t="s">
        <v>369</v>
      </c>
      <c r="I36" s="95" t="s">
        <v>369</v>
      </c>
      <c r="J36" s="121">
        <v>1700</v>
      </c>
      <c r="K36" s="95" t="s">
        <v>369</v>
      </c>
      <c r="L36" s="95" t="s">
        <v>369</v>
      </c>
      <c r="M36" s="97" t="e">
        <v>#N/A</v>
      </c>
      <c r="N36" s="97" t="e">
        <v>#N/A</v>
      </c>
      <c r="O36" s="97" t="e">
        <v>#N/A</v>
      </c>
      <c r="P36" s="97" t="e">
        <v>#N/A</v>
      </c>
      <c r="Q36" s="97">
        <v>205</v>
      </c>
      <c r="R36" s="97" t="e">
        <v>#N/A</v>
      </c>
      <c r="S36" s="97">
        <v>205</v>
      </c>
      <c r="T36" s="97" t="e">
        <v>#N/A</v>
      </c>
      <c r="U36" s="106" t="e">
        <f t="shared" si="0"/>
        <v>#N/A</v>
      </c>
      <c r="V36" s="106" t="e">
        <f t="shared" si="1"/>
        <v>#N/A</v>
      </c>
      <c r="W36" s="106" t="e">
        <f t="shared" si="2"/>
        <v>#N/A</v>
      </c>
      <c r="X36" s="106" t="e">
        <f t="shared" si="3"/>
        <v>#N/A</v>
      </c>
      <c r="Y36" s="97" t="s">
        <v>376</v>
      </c>
      <c r="BG36" s="108"/>
      <c r="BH36" s="110">
        <v>11.5</v>
      </c>
      <c r="BI36" s="111" t="s">
        <v>378</v>
      </c>
    </row>
    <row r="37" spans="2:61" ht="15">
      <c r="B37" s="486"/>
      <c r="D37" s="120" t="s">
        <v>412</v>
      </c>
      <c r="E37" s="121">
        <v>50</v>
      </c>
      <c r="F37" s="97" t="s">
        <v>375</v>
      </c>
      <c r="G37" s="121">
        <v>1430</v>
      </c>
      <c r="H37" s="95" t="s">
        <v>369</v>
      </c>
      <c r="I37" s="95" t="s">
        <v>369</v>
      </c>
      <c r="J37" s="121">
        <v>1700</v>
      </c>
      <c r="K37" s="95" t="s">
        <v>369</v>
      </c>
      <c r="L37" s="95" t="s">
        <v>369</v>
      </c>
      <c r="M37" s="97" t="e">
        <v>#N/A</v>
      </c>
      <c r="N37" s="97" t="e">
        <v>#N/A</v>
      </c>
      <c r="O37" s="97" t="e">
        <v>#N/A</v>
      </c>
      <c r="P37" s="97" t="e">
        <v>#N/A</v>
      </c>
      <c r="Q37" s="97">
        <v>205</v>
      </c>
      <c r="R37" s="97" t="e">
        <v>#N/A</v>
      </c>
      <c r="S37" s="97">
        <v>205</v>
      </c>
      <c r="T37" s="97" t="e">
        <v>#N/A</v>
      </c>
      <c r="U37" s="106" t="e">
        <f t="shared" si="0"/>
        <v>#N/A</v>
      </c>
      <c r="V37" s="106" t="e">
        <f t="shared" si="1"/>
        <v>#N/A</v>
      </c>
      <c r="W37" s="106" t="e">
        <f t="shared" si="2"/>
        <v>#N/A</v>
      </c>
      <c r="X37" s="106" t="e">
        <f t="shared" si="3"/>
        <v>#N/A</v>
      </c>
      <c r="Y37" s="97" t="s">
        <v>376</v>
      </c>
      <c r="BG37" s="108"/>
      <c r="BH37" s="110">
        <v>11.5</v>
      </c>
      <c r="BI37" s="111" t="s">
        <v>378</v>
      </c>
    </row>
    <row r="38" spans="2:61" ht="15">
      <c r="B38" s="486"/>
      <c r="D38" s="120" t="s">
        <v>413</v>
      </c>
      <c r="E38" s="121">
        <v>50</v>
      </c>
      <c r="F38" s="97" t="s">
        <v>375</v>
      </c>
      <c r="G38" s="121">
        <v>1430</v>
      </c>
      <c r="H38" s="95" t="s">
        <v>369</v>
      </c>
      <c r="I38" s="95" t="s">
        <v>369</v>
      </c>
      <c r="J38" s="121">
        <v>1700</v>
      </c>
      <c r="K38" s="95" t="s">
        <v>369</v>
      </c>
      <c r="L38" s="95" t="s">
        <v>369</v>
      </c>
      <c r="M38" s="97" t="e">
        <v>#N/A</v>
      </c>
      <c r="N38" s="97" t="e">
        <v>#N/A</v>
      </c>
      <c r="O38" s="97" t="e">
        <v>#N/A</v>
      </c>
      <c r="P38" s="97" t="e">
        <v>#N/A</v>
      </c>
      <c r="Q38" s="97">
        <v>205</v>
      </c>
      <c r="R38" s="97" t="e">
        <v>#N/A</v>
      </c>
      <c r="S38" s="97">
        <v>205</v>
      </c>
      <c r="T38" s="97" t="e">
        <v>#N/A</v>
      </c>
      <c r="U38" s="106" t="e">
        <f t="shared" si="0"/>
        <v>#N/A</v>
      </c>
      <c r="V38" s="106" t="e">
        <f t="shared" si="1"/>
        <v>#N/A</v>
      </c>
      <c r="W38" s="106" t="e">
        <f t="shared" si="2"/>
        <v>#N/A</v>
      </c>
      <c r="X38" s="106" t="e">
        <f t="shared" si="3"/>
        <v>#N/A</v>
      </c>
      <c r="Y38" s="97" t="s">
        <v>376</v>
      </c>
      <c r="BG38" s="108"/>
      <c r="BH38" s="110">
        <v>11.5</v>
      </c>
      <c r="BI38" s="111" t="s">
        <v>378</v>
      </c>
    </row>
    <row r="39" spans="2:61" ht="15">
      <c r="B39" s="486"/>
      <c r="D39" s="120" t="s">
        <v>414</v>
      </c>
      <c r="E39" s="121">
        <v>50</v>
      </c>
      <c r="F39" s="97" t="s">
        <v>375</v>
      </c>
      <c r="G39" s="121">
        <v>1430</v>
      </c>
      <c r="H39" s="95" t="s">
        <v>369</v>
      </c>
      <c r="I39" s="95" t="s">
        <v>369</v>
      </c>
      <c r="J39" s="121">
        <v>1700</v>
      </c>
      <c r="K39" s="95" t="s">
        <v>369</v>
      </c>
      <c r="L39" s="95" t="s">
        <v>369</v>
      </c>
      <c r="M39" s="97" t="e">
        <v>#N/A</v>
      </c>
      <c r="N39" s="97" t="e">
        <v>#N/A</v>
      </c>
      <c r="O39" s="97" t="e">
        <v>#N/A</v>
      </c>
      <c r="P39" s="97" t="e">
        <v>#N/A</v>
      </c>
      <c r="Q39" s="97">
        <v>205</v>
      </c>
      <c r="R39" s="97" t="e">
        <v>#N/A</v>
      </c>
      <c r="S39" s="97">
        <v>205</v>
      </c>
      <c r="T39" s="97" t="e">
        <v>#N/A</v>
      </c>
      <c r="U39" s="106" t="e">
        <f t="shared" si="0"/>
        <v>#N/A</v>
      </c>
      <c r="V39" s="106" t="e">
        <f t="shared" si="1"/>
        <v>#N/A</v>
      </c>
      <c r="W39" s="106" t="e">
        <f t="shared" si="2"/>
        <v>#N/A</v>
      </c>
      <c r="X39" s="106" t="e">
        <f t="shared" si="3"/>
        <v>#N/A</v>
      </c>
      <c r="Y39" s="97" t="s">
        <v>376</v>
      </c>
      <c r="BG39" s="108"/>
      <c r="BH39" s="110">
        <v>11.5</v>
      </c>
      <c r="BI39" s="111" t="s">
        <v>378</v>
      </c>
    </row>
    <row r="40" spans="2:61" ht="15">
      <c r="B40" s="486"/>
      <c r="D40" s="120" t="s">
        <v>415</v>
      </c>
      <c r="E40" s="121">
        <v>50</v>
      </c>
      <c r="F40" s="97" t="s">
        <v>375</v>
      </c>
      <c r="G40" s="121">
        <v>1430</v>
      </c>
      <c r="H40" s="95" t="s">
        <v>369</v>
      </c>
      <c r="I40" s="95" t="s">
        <v>369</v>
      </c>
      <c r="J40" s="121">
        <v>1700</v>
      </c>
      <c r="K40" s="95" t="s">
        <v>369</v>
      </c>
      <c r="L40" s="95" t="s">
        <v>369</v>
      </c>
      <c r="M40" s="97" t="e">
        <v>#N/A</v>
      </c>
      <c r="N40" s="97" t="e">
        <v>#N/A</v>
      </c>
      <c r="O40" s="97" t="e">
        <v>#N/A</v>
      </c>
      <c r="P40" s="97" t="e">
        <v>#N/A</v>
      </c>
      <c r="Q40" s="97">
        <v>205</v>
      </c>
      <c r="R40" s="97" t="e">
        <v>#N/A</v>
      </c>
      <c r="S40" s="97">
        <v>205</v>
      </c>
      <c r="T40" s="97" t="e">
        <v>#N/A</v>
      </c>
      <c r="U40" s="106" t="e">
        <f t="shared" si="0"/>
        <v>#N/A</v>
      </c>
      <c r="V40" s="106" t="e">
        <f t="shared" si="1"/>
        <v>#N/A</v>
      </c>
      <c r="W40" s="106" t="e">
        <f t="shared" si="2"/>
        <v>#N/A</v>
      </c>
      <c r="X40" s="106" t="e">
        <f t="shared" si="3"/>
        <v>#N/A</v>
      </c>
      <c r="Y40" s="97" t="s">
        <v>376</v>
      </c>
      <c r="BG40" s="108"/>
      <c r="BH40" s="110">
        <v>11.5</v>
      </c>
      <c r="BI40" s="111" t="s">
        <v>378</v>
      </c>
    </row>
    <row r="41" spans="2:61" ht="15">
      <c r="B41" s="486"/>
      <c r="D41" s="120" t="s">
        <v>416</v>
      </c>
      <c r="E41" s="121">
        <v>50</v>
      </c>
      <c r="F41" s="97" t="s">
        <v>375</v>
      </c>
      <c r="G41" s="121">
        <v>1430</v>
      </c>
      <c r="H41" s="95" t="s">
        <v>369</v>
      </c>
      <c r="I41" s="95" t="s">
        <v>369</v>
      </c>
      <c r="J41" s="121">
        <v>1700</v>
      </c>
      <c r="K41" s="95" t="s">
        <v>369</v>
      </c>
      <c r="L41" s="95" t="s">
        <v>369</v>
      </c>
      <c r="M41" s="97" t="e">
        <v>#N/A</v>
      </c>
      <c r="N41" s="97" t="e">
        <v>#N/A</v>
      </c>
      <c r="O41" s="97" t="e">
        <v>#N/A</v>
      </c>
      <c r="P41" s="97" t="e">
        <v>#N/A</v>
      </c>
      <c r="Q41" s="97">
        <v>205</v>
      </c>
      <c r="R41" s="97" t="e">
        <v>#N/A</v>
      </c>
      <c r="S41" s="97">
        <v>205</v>
      </c>
      <c r="T41" s="97" t="e">
        <v>#N/A</v>
      </c>
      <c r="U41" s="106" t="e">
        <f t="shared" si="0"/>
        <v>#N/A</v>
      </c>
      <c r="V41" s="106" t="e">
        <f t="shared" si="1"/>
        <v>#N/A</v>
      </c>
      <c r="W41" s="106" t="e">
        <f t="shared" si="2"/>
        <v>#N/A</v>
      </c>
      <c r="X41" s="106" t="e">
        <f t="shared" si="3"/>
        <v>#N/A</v>
      </c>
      <c r="Y41" s="97" t="s">
        <v>376</v>
      </c>
      <c r="BG41" s="108"/>
      <c r="BH41" s="110">
        <v>11.5</v>
      </c>
      <c r="BI41" s="111" t="s">
        <v>378</v>
      </c>
    </row>
    <row r="42" spans="2:61" ht="15">
      <c r="B42" s="486"/>
      <c r="D42" s="120" t="s">
        <v>417</v>
      </c>
      <c r="E42" s="121">
        <v>50</v>
      </c>
      <c r="F42" s="97" t="s">
        <v>375</v>
      </c>
      <c r="G42" s="121">
        <v>1430</v>
      </c>
      <c r="H42" s="95" t="s">
        <v>369</v>
      </c>
      <c r="I42" s="95" t="s">
        <v>369</v>
      </c>
      <c r="J42" s="121">
        <v>1700</v>
      </c>
      <c r="K42" s="95" t="s">
        <v>369</v>
      </c>
      <c r="L42" s="95" t="s">
        <v>369</v>
      </c>
      <c r="M42" s="97" t="e">
        <v>#N/A</v>
      </c>
      <c r="N42" s="97" t="e">
        <v>#N/A</v>
      </c>
      <c r="O42" s="97" t="e">
        <v>#N/A</v>
      </c>
      <c r="P42" s="97" t="e">
        <v>#N/A</v>
      </c>
      <c r="Q42" s="97">
        <v>205</v>
      </c>
      <c r="R42" s="97" t="e">
        <v>#N/A</v>
      </c>
      <c r="S42" s="97">
        <v>205</v>
      </c>
      <c r="T42" s="97" t="e">
        <v>#N/A</v>
      </c>
      <c r="U42" s="106" t="e">
        <f t="shared" si="0"/>
        <v>#N/A</v>
      </c>
      <c r="V42" s="106" t="e">
        <f t="shared" si="1"/>
        <v>#N/A</v>
      </c>
      <c r="W42" s="106" t="e">
        <f t="shared" si="2"/>
        <v>#N/A</v>
      </c>
      <c r="X42" s="106" t="e">
        <f t="shared" si="3"/>
        <v>#N/A</v>
      </c>
      <c r="Y42" s="97" t="s">
        <v>376</v>
      </c>
      <c r="BG42" s="108"/>
      <c r="BH42" s="110">
        <v>11.5</v>
      </c>
      <c r="BI42" s="111" t="s">
        <v>378</v>
      </c>
    </row>
    <row r="43" spans="2:61" ht="15">
      <c r="B43" s="486"/>
      <c r="D43" s="120" t="s">
        <v>418</v>
      </c>
      <c r="E43" s="121">
        <v>50</v>
      </c>
      <c r="F43" s="97" t="s">
        <v>375</v>
      </c>
      <c r="G43" s="121">
        <v>1430</v>
      </c>
      <c r="H43" s="95" t="s">
        <v>369</v>
      </c>
      <c r="I43" s="95" t="s">
        <v>369</v>
      </c>
      <c r="J43" s="121">
        <v>1700</v>
      </c>
      <c r="K43" s="95" t="s">
        <v>369</v>
      </c>
      <c r="L43" s="95" t="s">
        <v>369</v>
      </c>
      <c r="M43" s="97" t="e">
        <v>#N/A</v>
      </c>
      <c r="N43" s="97" t="e">
        <v>#N/A</v>
      </c>
      <c r="O43" s="97" t="e">
        <v>#N/A</v>
      </c>
      <c r="P43" s="97" t="e">
        <v>#N/A</v>
      </c>
      <c r="Q43" s="97">
        <v>205</v>
      </c>
      <c r="R43" s="97" t="e">
        <v>#N/A</v>
      </c>
      <c r="S43" s="97">
        <v>205</v>
      </c>
      <c r="T43" s="97" t="e">
        <v>#N/A</v>
      </c>
      <c r="U43" s="106" t="e">
        <f t="shared" si="0"/>
        <v>#N/A</v>
      </c>
      <c r="V43" s="106" t="e">
        <f t="shared" si="1"/>
        <v>#N/A</v>
      </c>
      <c r="W43" s="106" t="e">
        <f t="shared" si="2"/>
        <v>#N/A</v>
      </c>
      <c r="X43" s="106" t="e">
        <f t="shared" si="3"/>
        <v>#N/A</v>
      </c>
      <c r="Y43" s="97" t="s">
        <v>376</v>
      </c>
      <c r="BG43" s="108"/>
      <c r="BH43" s="110">
        <v>11.5</v>
      </c>
      <c r="BI43" s="111" t="s">
        <v>378</v>
      </c>
    </row>
    <row r="44" spans="2:61" ht="15">
      <c r="B44" s="486"/>
      <c r="D44" s="120" t="s">
        <v>419</v>
      </c>
      <c r="E44" s="121">
        <v>50</v>
      </c>
      <c r="F44" s="97" t="s">
        <v>375</v>
      </c>
      <c r="G44" s="121">
        <v>1430</v>
      </c>
      <c r="H44" s="95" t="s">
        <v>369</v>
      </c>
      <c r="I44" s="95" t="s">
        <v>369</v>
      </c>
      <c r="J44" s="121">
        <v>1700</v>
      </c>
      <c r="K44" s="95" t="s">
        <v>369</v>
      </c>
      <c r="L44" s="95" t="s">
        <v>369</v>
      </c>
      <c r="M44" s="97" t="e">
        <v>#N/A</v>
      </c>
      <c r="N44" s="97" t="e">
        <v>#N/A</v>
      </c>
      <c r="O44" s="97" t="e">
        <v>#N/A</v>
      </c>
      <c r="P44" s="97" t="e">
        <v>#N/A</v>
      </c>
      <c r="Q44" s="97">
        <v>205</v>
      </c>
      <c r="R44" s="97" t="e">
        <v>#N/A</v>
      </c>
      <c r="S44" s="97">
        <v>205</v>
      </c>
      <c r="T44" s="97" t="e">
        <v>#N/A</v>
      </c>
      <c r="U44" s="106" t="e">
        <f t="shared" si="0"/>
        <v>#N/A</v>
      </c>
      <c r="V44" s="106" t="e">
        <f t="shared" si="1"/>
        <v>#N/A</v>
      </c>
      <c r="W44" s="106" t="e">
        <f t="shared" si="2"/>
        <v>#N/A</v>
      </c>
      <c r="X44" s="106" t="e">
        <f t="shared" si="3"/>
        <v>#N/A</v>
      </c>
      <c r="Y44" s="97" t="s">
        <v>376</v>
      </c>
      <c r="BG44" s="108"/>
      <c r="BH44" s="110">
        <v>11.5</v>
      </c>
      <c r="BI44" s="111" t="s">
        <v>378</v>
      </c>
    </row>
    <row r="45" spans="2:61" ht="15">
      <c r="B45" s="486"/>
      <c r="D45" s="120" t="s">
        <v>420</v>
      </c>
      <c r="E45" s="121">
        <v>50</v>
      </c>
      <c r="F45" s="97" t="s">
        <v>375</v>
      </c>
      <c r="G45" s="121">
        <v>1430</v>
      </c>
      <c r="H45" s="95" t="s">
        <v>369</v>
      </c>
      <c r="I45" s="95" t="s">
        <v>369</v>
      </c>
      <c r="J45" s="121">
        <v>1700</v>
      </c>
      <c r="K45" s="95" t="s">
        <v>369</v>
      </c>
      <c r="L45" s="95" t="s">
        <v>369</v>
      </c>
      <c r="M45" s="97" t="e">
        <v>#N/A</v>
      </c>
      <c r="N45" s="97" t="e">
        <v>#N/A</v>
      </c>
      <c r="O45" s="97" t="e">
        <v>#N/A</v>
      </c>
      <c r="P45" s="97" t="e">
        <v>#N/A</v>
      </c>
      <c r="Q45" s="97">
        <v>205</v>
      </c>
      <c r="R45" s="97" t="e">
        <v>#N/A</v>
      </c>
      <c r="S45" s="97">
        <v>205</v>
      </c>
      <c r="T45" s="97" t="e">
        <v>#N/A</v>
      </c>
      <c r="U45" s="106" t="e">
        <f t="shared" si="0"/>
        <v>#N/A</v>
      </c>
      <c r="V45" s="106" t="e">
        <f t="shared" si="1"/>
        <v>#N/A</v>
      </c>
      <c r="W45" s="106" t="e">
        <f t="shared" si="2"/>
        <v>#N/A</v>
      </c>
      <c r="X45" s="106" t="e">
        <f t="shared" si="3"/>
        <v>#N/A</v>
      </c>
      <c r="Y45" s="97" t="s">
        <v>376</v>
      </c>
      <c r="BG45" s="108"/>
      <c r="BH45" s="110">
        <v>11.5</v>
      </c>
      <c r="BI45" s="111" t="s">
        <v>378</v>
      </c>
    </row>
    <row r="46" spans="2:61" ht="15">
      <c r="B46" s="486"/>
      <c r="D46" s="120" t="s">
        <v>421</v>
      </c>
      <c r="E46" s="121">
        <v>50</v>
      </c>
      <c r="F46" s="97" t="s">
        <v>375</v>
      </c>
      <c r="G46" s="121">
        <v>1430</v>
      </c>
      <c r="H46" s="95" t="s">
        <v>369</v>
      </c>
      <c r="I46" s="95" t="s">
        <v>369</v>
      </c>
      <c r="J46" s="121">
        <v>1700</v>
      </c>
      <c r="K46" s="95" t="s">
        <v>369</v>
      </c>
      <c r="L46" s="95" t="s">
        <v>369</v>
      </c>
      <c r="M46" s="97" t="e">
        <v>#N/A</v>
      </c>
      <c r="N46" s="97" t="e">
        <v>#N/A</v>
      </c>
      <c r="O46" s="97" t="e">
        <v>#N/A</v>
      </c>
      <c r="P46" s="97" t="e">
        <v>#N/A</v>
      </c>
      <c r="Q46" s="97">
        <v>205</v>
      </c>
      <c r="R46" s="97" t="e">
        <v>#N/A</v>
      </c>
      <c r="S46" s="97">
        <v>205</v>
      </c>
      <c r="T46" s="97" t="e">
        <v>#N/A</v>
      </c>
      <c r="U46" s="106" t="e">
        <f t="shared" si="0"/>
        <v>#N/A</v>
      </c>
      <c r="V46" s="106" t="e">
        <f t="shared" si="1"/>
        <v>#N/A</v>
      </c>
      <c r="W46" s="106" t="e">
        <f t="shared" si="2"/>
        <v>#N/A</v>
      </c>
      <c r="X46" s="106" t="e">
        <f t="shared" si="3"/>
        <v>#N/A</v>
      </c>
      <c r="Y46" s="97" t="s">
        <v>376</v>
      </c>
      <c r="BG46" s="108"/>
      <c r="BH46" s="110">
        <v>11.5</v>
      </c>
      <c r="BI46" s="111" t="s">
        <v>378</v>
      </c>
    </row>
    <row r="47" spans="2:61" ht="15">
      <c r="B47" s="486"/>
      <c r="D47" s="120" t="s">
        <v>422</v>
      </c>
      <c r="E47" s="121">
        <v>50</v>
      </c>
      <c r="F47" s="97" t="s">
        <v>375</v>
      </c>
      <c r="G47" s="121">
        <v>1430</v>
      </c>
      <c r="H47" s="95" t="s">
        <v>369</v>
      </c>
      <c r="I47" s="95" t="s">
        <v>369</v>
      </c>
      <c r="J47" s="121">
        <v>1700</v>
      </c>
      <c r="K47" s="95" t="s">
        <v>369</v>
      </c>
      <c r="L47" s="95" t="s">
        <v>369</v>
      </c>
      <c r="M47" s="97" t="e">
        <v>#N/A</v>
      </c>
      <c r="N47" s="97" t="e">
        <v>#N/A</v>
      </c>
      <c r="O47" s="97" t="e">
        <v>#N/A</v>
      </c>
      <c r="P47" s="97" t="e">
        <v>#N/A</v>
      </c>
      <c r="Q47" s="97">
        <v>205</v>
      </c>
      <c r="R47" s="97" t="e">
        <v>#N/A</v>
      </c>
      <c r="S47" s="97">
        <v>205</v>
      </c>
      <c r="T47" s="97" t="e">
        <v>#N/A</v>
      </c>
      <c r="U47" s="106" t="e">
        <f t="shared" si="0"/>
        <v>#N/A</v>
      </c>
      <c r="V47" s="106" t="e">
        <f t="shared" si="1"/>
        <v>#N/A</v>
      </c>
      <c r="W47" s="106" t="e">
        <f t="shared" si="2"/>
        <v>#N/A</v>
      </c>
      <c r="X47" s="106" t="e">
        <f t="shared" si="3"/>
        <v>#N/A</v>
      </c>
      <c r="Y47" s="97" t="s">
        <v>376</v>
      </c>
      <c r="BG47" s="108"/>
      <c r="BH47" s="110">
        <v>11.5</v>
      </c>
      <c r="BI47" s="111" t="s">
        <v>378</v>
      </c>
    </row>
    <row r="48" spans="2:61" ht="15">
      <c r="B48" s="486"/>
      <c r="D48" s="120" t="s">
        <v>423</v>
      </c>
      <c r="E48" s="121">
        <v>50</v>
      </c>
      <c r="F48" s="97" t="s">
        <v>375</v>
      </c>
      <c r="G48" s="121">
        <v>1430</v>
      </c>
      <c r="H48" s="95" t="s">
        <v>369</v>
      </c>
      <c r="I48" s="95" t="s">
        <v>369</v>
      </c>
      <c r="J48" s="121">
        <v>1700</v>
      </c>
      <c r="K48" s="95" t="s">
        <v>369</v>
      </c>
      <c r="L48" s="95" t="s">
        <v>369</v>
      </c>
      <c r="M48" s="97" t="e">
        <v>#N/A</v>
      </c>
      <c r="N48" s="97" t="e">
        <v>#N/A</v>
      </c>
      <c r="O48" s="97" t="e">
        <v>#N/A</v>
      </c>
      <c r="P48" s="97" t="e">
        <v>#N/A</v>
      </c>
      <c r="Q48" s="97">
        <v>205</v>
      </c>
      <c r="R48" s="97" t="e">
        <v>#N/A</v>
      </c>
      <c r="S48" s="97">
        <v>205</v>
      </c>
      <c r="T48" s="97" t="e">
        <v>#N/A</v>
      </c>
      <c r="U48" s="106" t="e">
        <f t="shared" si="0"/>
        <v>#N/A</v>
      </c>
      <c r="V48" s="106" t="e">
        <f t="shared" si="1"/>
        <v>#N/A</v>
      </c>
      <c r="W48" s="106" t="e">
        <f t="shared" si="2"/>
        <v>#N/A</v>
      </c>
      <c r="X48" s="106" t="e">
        <f t="shared" si="3"/>
        <v>#N/A</v>
      </c>
      <c r="Y48" s="97" t="s">
        <v>376</v>
      </c>
      <c r="BG48" s="108"/>
      <c r="BH48" s="110">
        <v>11.5</v>
      </c>
      <c r="BI48" s="111" t="s">
        <v>378</v>
      </c>
    </row>
    <row r="49" spans="2:61" ht="15">
      <c r="B49" s="486"/>
      <c r="D49" s="120" t="s">
        <v>424</v>
      </c>
      <c r="E49" s="121">
        <v>50</v>
      </c>
      <c r="F49" s="97" t="s">
        <v>375</v>
      </c>
      <c r="G49" s="121">
        <v>1430</v>
      </c>
      <c r="H49" s="95" t="s">
        <v>369</v>
      </c>
      <c r="I49" s="95" t="s">
        <v>369</v>
      </c>
      <c r="J49" s="121">
        <v>1700</v>
      </c>
      <c r="K49" s="95" t="s">
        <v>369</v>
      </c>
      <c r="L49" s="95" t="s">
        <v>369</v>
      </c>
      <c r="M49" s="97" t="e">
        <v>#N/A</v>
      </c>
      <c r="N49" s="97" t="e">
        <v>#N/A</v>
      </c>
      <c r="O49" s="97" t="e">
        <v>#N/A</v>
      </c>
      <c r="P49" s="97" t="e">
        <v>#N/A</v>
      </c>
      <c r="Q49" s="97">
        <v>205</v>
      </c>
      <c r="R49" s="97" t="e">
        <v>#N/A</v>
      </c>
      <c r="S49" s="97">
        <v>205</v>
      </c>
      <c r="T49" s="97" t="e">
        <v>#N/A</v>
      </c>
      <c r="U49" s="106" t="e">
        <f t="shared" si="0"/>
        <v>#N/A</v>
      </c>
      <c r="V49" s="106" t="e">
        <f t="shared" si="1"/>
        <v>#N/A</v>
      </c>
      <c r="W49" s="106" t="e">
        <f t="shared" si="2"/>
        <v>#N/A</v>
      </c>
      <c r="X49" s="106" t="e">
        <f t="shared" si="3"/>
        <v>#N/A</v>
      </c>
      <c r="Y49" s="97" t="s">
        <v>376</v>
      </c>
      <c r="BG49" s="108"/>
      <c r="BH49" s="110">
        <v>11.5</v>
      </c>
      <c r="BI49" s="111" t="s">
        <v>378</v>
      </c>
    </row>
    <row r="50" spans="2:61" ht="15">
      <c r="B50" s="486"/>
      <c r="D50" s="120" t="s">
        <v>425</v>
      </c>
      <c r="E50" s="121">
        <v>50</v>
      </c>
      <c r="F50" s="97" t="s">
        <v>375</v>
      </c>
      <c r="G50" s="121">
        <v>1430</v>
      </c>
      <c r="H50" s="95" t="s">
        <v>369</v>
      </c>
      <c r="I50" s="95" t="s">
        <v>369</v>
      </c>
      <c r="J50" s="121">
        <v>1700</v>
      </c>
      <c r="K50" s="95" t="s">
        <v>369</v>
      </c>
      <c r="L50" s="95" t="s">
        <v>369</v>
      </c>
      <c r="M50" s="97" t="e">
        <v>#N/A</v>
      </c>
      <c r="N50" s="97" t="e">
        <v>#N/A</v>
      </c>
      <c r="O50" s="97" t="e">
        <v>#N/A</v>
      </c>
      <c r="P50" s="97" t="e">
        <v>#N/A</v>
      </c>
      <c r="Q50" s="97">
        <v>205</v>
      </c>
      <c r="R50" s="97" t="e">
        <v>#N/A</v>
      </c>
      <c r="S50" s="97">
        <v>205</v>
      </c>
      <c r="T50" s="97" t="e">
        <v>#N/A</v>
      </c>
      <c r="U50" s="106" t="e">
        <f t="shared" si="0"/>
        <v>#N/A</v>
      </c>
      <c r="V50" s="106" t="e">
        <f t="shared" si="1"/>
        <v>#N/A</v>
      </c>
      <c r="W50" s="106" t="e">
        <f t="shared" si="2"/>
        <v>#N/A</v>
      </c>
      <c r="X50" s="106" t="e">
        <f t="shared" si="3"/>
        <v>#N/A</v>
      </c>
      <c r="Y50" s="97" t="s">
        <v>376</v>
      </c>
      <c r="BG50" s="108"/>
      <c r="BH50" s="110">
        <v>11.5</v>
      </c>
      <c r="BI50" s="111" t="s">
        <v>378</v>
      </c>
    </row>
    <row r="51" spans="2:61" ht="15">
      <c r="B51" s="486"/>
      <c r="D51" s="120" t="s">
        <v>426</v>
      </c>
      <c r="E51" s="121">
        <v>50</v>
      </c>
      <c r="F51" s="97" t="s">
        <v>375</v>
      </c>
      <c r="G51" s="121">
        <v>1430</v>
      </c>
      <c r="H51" s="95" t="s">
        <v>369</v>
      </c>
      <c r="I51" s="95" t="s">
        <v>369</v>
      </c>
      <c r="J51" s="121">
        <v>1700</v>
      </c>
      <c r="K51" s="95" t="s">
        <v>369</v>
      </c>
      <c r="L51" s="95" t="s">
        <v>369</v>
      </c>
      <c r="M51" s="97" t="e">
        <v>#N/A</v>
      </c>
      <c r="N51" s="97" t="e">
        <v>#N/A</v>
      </c>
      <c r="O51" s="97" t="e">
        <v>#N/A</v>
      </c>
      <c r="P51" s="97" t="e">
        <v>#N/A</v>
      </c>
      <c r="Q51" s="97">
        <v>205</v>
      </c>
      <c r="R51" s="97" t="e">
        <v>#N/A</v>
      </c>
      <c r="S51" s="97">
        <v>205</v>
      </c>
      <c r="T51" s="97" t="e">
        <v>#N/A</v>
      </c>
      <c r="U51" s="106" t="e">
        <f t="shared" si="0"/>
        <v>#N/A</v>
      </c>
      <c r="V51" s="106" t="e">
        <f t="shared" si="1"/>
        <v>#N/A</v>
      </c>
      <c r="W51" s="106" t="e">
        <f t="shared" si="2"/>
        <v>#N/A</v>
      </c>
      <c r="X51" s="106" t="e">
        <f t="shared" si="3"/>
        <v>#N/A</v>
      </c>
      <c r="Y51" s="97" t="s">
        <v>376</v>
      </c>
      <c r="BG51" s="108"/>
      <c r="BH51" s="110">
        <v>11.5</v>
      </c>
      <c r="BI51" s="111" t="s">
        <v>378</v>
      </c>
    </row>
    <row r="52" spans="2:61" ht="15">
      <c r="B52" s="486"/>
      <c r="D52" s="120" t="s">
        <v>427</v>
      </c>
      <c r="E52" s="121">
        <v>50</v>
      </c>
      <c r="F52" s="97" t="s">
        <v>375</v>
      </c>
      <c r="G52" s="121">
        <v>1430</v>
      </c>
      <c r="H52" s="95" t="s">
        <v>369</v>
      </c>
      <c r="I52" s="95" t="s">
        <v>369</v>
      </c>
      <c r="J52" s="121">
        <v>1700</v>
      </c>
      <c r="K52" s="95" t="s">
        <v>369</v>
      </c>
      <c r="L52" s="95" t="s">
        <v>369</v>
      </c>
      <c r="M52" s="97" t="e">
        <v>#N/A</v>
      </c>
      <c r="N52" s="97" t="e">
        <v>#N/A</v>
      </c>
      <c r="O52" s="97" t="e">
        <v>#N/A</v>
      </c>
      <c r="P52" s="97" t="e">
        <v>#N/A</v>
      </c>
      <c r="Q52" s="97">
        <v>205</v>
      </c>
      <c r="R52" s="97" t="e">
        <v>#N/A</v>
      </c>
      <c r="S52" s="97">
        <v>205</v>
      </c>
      <c r="T52" s="97" t="e">
        <v>#N/A</v>
      </c>
      <c r="U52" s="106" t="e">
        <f t="shared" si="0"/>
        <v>#N/A</v>
      </c>
      <c r="V52" s="106" t="e">
        <f t="shared" si="1"/>
        <v>#N/A</v>
      </c>
      <c r="W52" s="106" t="e">
        <f t="shared" si="2"/>
        <v>#N/A</v>
      </c>
      <c r="X52" s="106" t="e">
        <f t="shared" si="3"/>
        <v>#N/A</v>
      </c>
      <c r="Y52" s="97" t="s">
        <v>376</v>
      </c>
      <c r="BG52" s="108"/>
      <c r="BH52" s="110">
        <v>11.5</v>
      </c>
      <c r="BI52" s="111" t="s">
        <v>378</v>
      </c>
    </row>
    <row r="53" spans="2:61" ht="15">
      <c r="B53" s="486"/>
      <c r="D53" s="120" t="s">
        <v>428</v>
      </c>
      <c r="E53" s="121">
        <v>50</v>
      </c>
      <c r="F53" s="97" t="s">
        <v>375</v>
      </c>
      <c r="G53" s="121">
        <v>1430</v>
      </c>
      <c r="H53" s="95" t="s">
        <v>369</v>
      </c>
      <c r="I53" s="95" t="s">
        <v>369</v>
      </c>
      <c r="J53" s="121">
        <v>1700</v>
      </c>
      <c r="K53" s="95" t="s">
        <v>369</v>
      </c>
      <c r="L53" s="95" t="s">
        <v>369</v>
      </c>
      <c r="M53" s="97" t="e">
        <v>#N/A</v>
      </c>
      <c r="N53" s="97" t="e">
        <v>#N/A</v>
      </c>
      <c r="O53" s="97" t="e">
        <v>#N/A</v>
      </c>
      <c r="P53" s="97" t="e">
        <v>#N/A</v>
      </c>
      <c r="Q53" s="97">
        <v>205</v>
      </c>
      <c r="R53" s="97" t="e">
        <v>#N/A</v>
      </c>
      <c r="S53" s="97">
        <v>205</v>
      </c>
      <c r="T53" s="97" t="e">
        <v>#N/A</v>
      </c>
      <c r="U53" s="106" t="e">
        <f t="shared" si="0"/>
        <v>#N/A</v>
      </c>
      <c r="V53" s="106" t="e">
        <f t="shared" si="1"/>
        <v>#N/A</v>
      </c>
      <c r="W53" s="106" t="e">
        <f t="shared" si="2"/>
        <v>#N/A</v>
      </c>
      <c r="X53" s="106" t="e">
        <f t="shared" si="3"/>
        <v>#N/A</v>
      </c>
      <c r="Y53" s="97" t="s">
        <v>376</v>
      </c>
      <c r="BG53" s="108"/>
      <c r="BH53" s="110">
        <v>11.5</v>
      </c>
      <c r="BI53" s="111" t="s">
        <v>378</v>
      </c>
    </row>
    <row r="54" spans="2:61" ht="15">
      <c r="B54" s="486"/>
      <c r="D54" s="120" t="s">
        <v>429</v>
      </c>
      <c r="E54" s="121">
        <v>50</v>
      </c>
      <c r="F54" s="97" t="s">
        <v>375</v>
      </c>
      <c r="G54" s="121">
        <v>1430</v>
      </c>
      <c r="H54" s="95" t="s">
        <v>369</v>
      </c>
      <c r="I54" s="95" t="s">
        <v>369</v>
      </c>
      <c r="J54" s="121">
        <v>1700</v>
      </c>
      <c r="K54" s="95" t="s">
        <v>369</v>
      </c>
      <c r="L54" s="95" t="s">
        <v>369</v>
      </c>
      <c r="M54" s="97" t="e">
        <v>#N/A</v>
      </c>
      <c r="N54" s="97" t="e">
        <v>#N/A</v>
      </c>
      <c r="O54" s="97" t="e">
        <v>#N/A</v>
      </c>
      <c r="P54" s="97" t="e">
        <v>#N/A</v>
      </c>
      <c r="Q54" s="97">
        <v>205</v>
      </c>
      <c r="R54" s="97" t="e">
        <v>#N/A</v>
      </c>
      <c r="S54" s="97">
        <v>205</v>
      </c>
      <c r="T54" s="97" t="e">
        <v>#N/A</v>
      </c>
      <c r="U54" s="106" t="e">
        <f t="shared" si="0"/>
        <v>#N/A</v>
      </c>
      <c r="V54" s="106" t="e">
        <f t="shared" si="1"/>
        <v>#N/A</v>
      </c>
      <c r="W54" s="106" t="e">
        <f t="shared" si="2"/>
        <v>#N/A</v>
      </c>
      <c r="X54" s="106" t="e">
        <f t="shared" si="3"/>
        <v>#N/A</v>
      </c>
      <c r="Y54" s="97" t="s">
        <v>376</v>
      </c>
      <c r="BG54" s="108"/>
      <c r="BH54" s="110">
        <v>11.5</v>
      </c>
      <c r="BI54" s="111" t="s">
        <v>378</v>
      </c>
    </row>
    <row r="55" spans="2:61" ht="15">
      <c r="B55" s="486"/>
      <c r="D55" s="120" t="s">
        <v>430</v>
      </c>
      <c r="E55" s="121">
        <v>50</v>
      </c>
      <c r="F55" s="97" t="s">
        <v>375</v>
      </c>
      <c r="G55" s="121">
        <v>1430</v>
      </c>
      <c r="H55" s="95" t="s">
        <v>369</v>
      </c>
      <c r="I55" s="95" t="s">
        <v>369</v>
      </c>
      <c r="J55" s="121">
        <v>1700</v>
      </c>
      <c r="K55" s="95" t="s">
        <v>369</v>
      </c>
      <c r="L55" s="95" t="s">
        <v>369</v>
      </c>
      <c r="M55" s="97" t="e">
        <v>#N/A</v>
      </c>
      <c r="N55" s="97" t="e">
        <v>#N/A</v>
      </c>
      <c r="O55" s="97" t="e">
        <v>#N/A</v>
      </c>
      <c r="P55" s="97" t="e">
        <v>#N/A</v>
      </c>
      <c r="Q55" s="97">
        <v>205</v>
      </c>
      <c r="R55" s="97" t="e">
        <v>#N/A</v>
      </c>
      <c r="S55" s="97">
        <v>205</v>
      </c>
      <c r="T55" s="97" t="e">
        <v>#N/A</v>
      </c>
      <c r="U55" s="106" t="e">
        <f t="shared" si="0"/>
        <v>#N/A</v>
      </c>
      <c r="V55" s="106" t="e">
        <f t="shared" si="1"/>
        <v>#N/A</v>
      </c>
      <c r="W55" s="106" t="e">
        <f t="shared" si="2"/>
        <v>#N/A</v>
      </c>
      <c r="X55" s="106" t="e">
        <f t="shared" si="3"/>
        <v>#N/A</v>
      </c>
      <c r="Y55" s="97" t="s">
        <v>376</v>
      </c>
      <c r="BG55" s="108"/>
      <c r="BH55" s="110">
        <v>11.5</v>
      </c>
      <c r="BI55" s="111" t="s">
        <v>378</v>
      </c>
    </row>
    <row r="56" spans="2:61" ht="15">
      <c r="B56" s="486"/>
      <c r="D56" s="120" t="s">
        <v>431</v>
      </c>
      <c r="E56" s="121">
        <v>50</v>
      </c>
      <c r="F56" s="97" t="s">
        <v>375</v>
      </c>
      <c r="G56" s="121">
        <v>1430</v>
      </c>
      <c r="H56" s="95" t="s">
        <v>369</v>
      </c>
      <c r="I56" s="95" t="s">
        <v>369</v>
      </c>
      <c r="J56" s="121">
        <v>1700</v>
      </c>
      <c r="K56" s="95" t="s">
        <v>369</v>
      </c>
      <c r="L56" s="95" t="s">
        <v>369</v>
      </c>
      <c r="M56" s="97" t="e">
        <v>#N/A</v>
      </c>
      <c r="N56" s="97" t="e">
        <v>#N/A</v>
      </c>
      <c r="O56" s="97" t="e">
        <v>#N/A</v>
      </c>
      <c r="P56" s="97" t="e">
        <v>#N/A</v>
      </c>
      <c r="Q56" s="97">
        <v>205</v>
      </c>
      <c r="R56" s="97" t="e">
        <v>#N/A</v>
      </c>
      <c r="S56" s="97">
        <v>205</v>
      </c>
      <c r="T56" s="97" t="e">
        <v>#N/A</v>
      </c>
      <c r="U56" s="106" t="e">
        <f t="shared" si="0"/>
        <v>#N/A</v>
      </c>
      <c r="V56" s="106" t="e">
        <f t="shared" si="1"/>
        <v>#N/A</v>
      </c>
      <c r="W56" s="106" t="e">
        <f t="shared" si="2"/>
        <v>#N/A</v>
      </c>
      <c r="X56" s="106" t="e">
        <f t="shared" si="3"/>
        <v>#N/A</v>
      </c>
      <c r="Y56" s="97" t="s">
        <v>376</v>
      </c>
      <c r="BG56" s="108"/>
      <c r="BH56" s="110">
        <v>11.5</v>
      </c>
      <c r="BI56" s="111" t="s">
        <v>378</v>
      </c>
    </row>
    <row r="57" spans="2:61" ht="15">
      <c r="B57" s="486"/>
      <c r="D57" s="120" t="s">
        <v>432</v>
      </c>
      <c r="E57" s="121">
        <v>50</v>
      </c>
      <c r="F57" s="97" t="s">
        <v>375</v>
      </c>
      <c r="G57" s="121">
        <v>1430</v>
      </c>
      <c r="H57" s="95" t="s">
        <v>369</v>
      </c>
      <c r="I57" s="95" t="s">
        <v>369</v>
      </c>
      <c r="J57" s="121">
        <v>1700</v>
      </c>
      <c r="K57" s="95" t="s">
        <v>369</v>
      </c>
      <c r="L57" s="95" t="s">
        <v>369</v>
      </c>
      <c r="M57" s="97" t="e">
        <v>#N/A</v>
      </c>
      <c r="N57" s="97" t="e">
        <v>#N/A</v>
      </c>
      <c r="O57" s="97" t="e">
        <v>#N/A</v>
      </c>
      <c r="P57" s="97" t="e">
        <v>#N/A</v>
      </c>
      <c r="Q57" s="97">
        <v>205</v>
      </c>
      <c r="R57" s="97" t="e">
        <v>#N/A</v>
      </c>
      <c r="S57" s="97">
        <v>205</v>
      </c>
      <c r="T57" s="97" t="e">
        <v>#N/A</v>
      </c>
      <c r="U57" s="106" t="e">
        <f t="shared" si="0"/>
        <v>#N/A</v>
      </c>
      <c r="V57" s="106" t="e">
        <f t="shared" si="1"/>
        <v>#N/A</v>
      </c>
      <c r="W57" s="106" t="e">
        <f t="shared" si="2"/>
        <v>#N/A</v>
      </c>
      <c r="X57" s="106" t="e">
        <f t="shared" si="3"/>
        <v>#N/A</v>
      </c>
      <c r="Y57" s="97" t="s">
        <v>376</v>
      </c>
      <c r="BG57" s="108"/>
      <c r="BH57" s="110">
        <v>11.5</v>
      </c>
      <c r="BI57" s="111" t="s">
        <v>378</v>
      </c>
    </row>
    <row r="58" spans="2:61" ht="15">
      <c r="B58" s="486"/>
      <c r="D58" s="120" t="s">
        <v>433</v>
      </c>
      <c r="E58" s="121">
        <v>50</v>
      </c>
      <c r="F58" s="97" t="s">
        <v>375</v>
      </c>
      <c r="G58" s="121">
        <v>1430</v>
      </c>
      <c r="H58" s="95" t="s">
        <v>369</v>
      </c>
      <c r="I58" s="95" t="s">
        <v>369</v>
      </c>
      <c r="J58" s="121">
        <v>1700</v>
      </c>
      <c r="K58" s="95" t="s">
        <v>369</v>
      </c>
      <c r="L58" s="95" t="s">
        <v>369</v>
      </c>
      <c r="M58" s="97" t="e">
        <v>#N/A</v>
      </c>
      <c r="N58" s="97" t="e">
        <v>#N/A</v>
      </c>
      <c r="O58" s="97" t="e">
        <v>#N/A</v>
      </c>
      <c r="P58" s="97" t="e">
        <v>#N/A</v>
      </c>
      <c r="Q58" s="97">
        <v>205</v>
      </c>
      <c r="R58" s="97" t="e">
        <v>#N/A</v>
      </c>
      <c r="S58" s="97">
        <v>205</v>
      </c>
      <c r="T58" s="97" t="e">
        <v>#N/A</v>
      </c>
      <c r="U58" s="106" t="e">
        <f t="shared" si="0"/>
        <v>#N/A</v>
      </c>
      <c r="V58" s="106" t="e">
        <f t="shared" si="1"/>
        <v>#N/A</v>
      </c>
      <c r="W58" s="106" t="e">
        <f t="shared" si="2"/>
        <v>#N/A</v>
      </c>
      <c r="X58" s="106" t="e">
        <f t="shared" si="3"/>
        <v>#N/A</v>
      </c>
      <c r="Y58" s="97" t="s">
        <v>376</v>
      </c>
      <c r="BG58" s="108"/>
      <c r="BH58" s="110">
        <v>11.5</v>
      </c>
      <c r="BI58" s="111" t="s">
        <v>378</v>
      </c>
    </row>
    <row r="59" spans="2:61" ht="15">
      <c r="B59" s="486"/>
      <c r="D59" s="120" t="s">
        <v>434</v>
      </c>
      <c r="E59" s="121">
        <v>50</v>
      </c>
      <c r="F59" s="97" t="s">
        <v>375</v>
      </c>
      <c r="G59" s="121">
        <v>1430</v>
      </c>
      <c r="H59" s="95" t="s">
        <v>369</v>
      </c>
      <c r="I59" s="95" t="s">
        <v>369</v>
      </c>
      <c r="J59" s="121">
        <v>1700</v>
      </c>
      <c r="K59" s="95" t="s">
        <v>369</v>
      </c>
      <c r="L59" s="95" t="s">
        <v>369</v>
      </c>
      <c r="M59" s="97" t="e">
        <v>#N/A</v>
      </c>
      <c r="N59" s="97" t="e">
        <v>#N/A</v>
      </c>
      <c r="O59" s="97" t="e">
        <v>#N/A</v>
      </c>
      <c r="P59" s="97" t="e">
        <v>#N/A</v>
      </c>
      <c r="Q59" s="97">
        <v>205</v>
      </c>
      <c r="R59" s="97" t="e">
        <v>#N/A</v>
      </c>
      <c r="S59" s="97">
        <v>205</v>
      </c>
      <c r="T59" s="97" t="e">
        <v>#N/A</v>
      </c>
      <c r="U59" s="106" t="e">
        <f t="shared" si="0"/>
        <v>#N/A</v>
      </c>
      <c r="V59" s="106" t="e">
        <f t="shared" si="1"/>
        <v>#N/A</v>
      </c>
      <c r="W59" s="106" t="e">
        <f t="shared" si="2"/>
        <v>#N/A</v>
      </c>
      <c r="X59" s="106" t="e">
        <f t="shared" si="3"/>
        <v>#N/A</v>
      </c>
      <c r="Y59" s="97" t="s">
        <v>376</v>
      </c>
      <c r="BG59" s="108"/>
      <c r="BH59" s="110">
        <v>11.5</v>
      </c>
      <c r="BI59" s="111" t="s">
        <v>378</v>
      </c>
    </row>
    <row r="60" spans="2:61" ht="15">
      <c r="B60" s="486"/>
      <c r="D60" s="120" t="s">
        <v>435</v>
      </c>
      <c r="E60" s="121">
        <v>50</v>
      </c>
      <c r="F60" s="97" t="s">
        <v>375</v>
      </c>
      <c r="G60" s="121">
        <v>1430</v>
      </c>
      <c r="H60" s="95" t="s">
        <v>369</v>
      </c>
      <c r="I60" s="95" t="s">
        <v>369</v>
      </c>
      <c r="J60" s="121">
        <v>1700</v>
      </c>
      <c r="K60" s="95" t="s">
        <v>369</v>
      </c>
      <c r="L60" s="95" t="s">
        <v>369</v>
      </c>
      <c r="M60" s="97" t="e">
        <v>#N/A</v>
      </c>
      <c r="N60" s="97" t="e">
        <v>#N/A</v>
      </c>
      <c r="O60" s="97" t="e">
        <v>#N/A</v>
      </c>
      <c r="P60" s="97" t="e">
        <v>#N/A</v>
      </c>
      <c r="Q60" s="97">
        <v>205</v>
      </c>
      <c r="R60" s="97" t="e">
        <v>#N/A</v>
      </c>
      <c r="S60" s="97">
        <v>205</v>
      </c>
      <c r="T60" s="97" t="e">
        <v>#N/A</v>
      </c>
      <c r="U60" s="106" t="e">
        <f t="shared" si="0"/>
        <v>#N/A</v>
      </c>
      <c r="V60" s="106" t="e">
        <f t="shared" si="1"/>
        <v>#N/A</v>
      </c>
      <c r="W60" s="106" t="e">
        <f t="shared" si="2"/>
        <v>#N/A</v>
      </c>
      <c r="X60" s="106" t="e">
        <f t="shared" si="3"/>
        <v>#N/A</v>
      </c>
      <c r="Y60" s="97" t="s">
        <v>376</v>
      </c>
      <c r="BG60" s="108"/>
      <c r="BH60" s="110">
        <v>11.5</v>
      </c>
      <c r="BI60" s="111" t="s">
        <v>378</v>
      </c>
    </row>
    <row r="61" spans="2:61" ht="15">
      <c r="B61" s="486"/>
      <c r="D61" s="120" t="s">
        <v>436</v>
      </c>
      <c r="E61" s="121">
        <v>50</v>
      </c>
      <c r="F61" s="97" t="s">
        <v>375</v>
      </c>
      <c r="G61" s="121">
        <v>1430</v>
      </c>
      <c r="H61" s="95" t="s">
        <v>369</v>
      </c>
      <c r="I61" s="95" t="s">
        <v>369</v>
      </c>
      <c r="J61" s="121">
        <v>1700</v>
      </c>
      <c r="K61" s="95" t="s">
        <v>369</v>
      </c>
      <c r="L61" s="95" t="s">
        <v>369</v>
      </c>
      <c r="M61" s="97" t="e">
        <v>#N/A</v>
      </c>
      <c r="N61" s="97" t="e">
        <v>#N/A</v>
      </c>
      <c r="O61" s="97" t="e">
        <v>#N/A</v>
      </c>
      <c r="P61" s="97" t="e">
        <v>#N/A</v>
      </c>
      <c r="Q61" s="97">
        <v>205</v>
      </c>
      <c r="R61" s="97" t="e">
        <v>#N/A</v>
      </c>
      <c r="S61" s="97">
        <v>205</v>
      </c>
      <c r="T61" s="97" t="e">
        <v>#N/A</v>
      </c>
      <c r="U61" s="106" t="e">
        <f t="shared" si="0"/>
        <v>#N/A</v>
      </c>
      <c r="V61" s="106" t="e">
        <f t="shared" si="1"/>
        <v>#N/A</v>
      </c>
      <c r="W61" s="106" t="e">
        <f t="shared" si="2"/>
        <v>#N/A</v>
      </c>
      <c r="X61" s="106" t="e">
        <f t="shared" si="3"/>
        <v>#N/A</v>
      </c>
      <c r="Y61" s="97" t="s">
        <v>376</v>
      </c>
      <c r="BG61" s="108"/>
      <c r="BH61" s="110">
        <v>11.5</v>
      </c>
      <c r="BI61" s="111" t="s">
        <v>378</v>
      </c>
    </row>
    <row r="62" spans="2:61" ht="15">
      <c r="B62" s="486"/>
      <c r="D62" s="120" t="s">
        <v>437</v>
      </c>
      <c r="E62" s="121">
        <v>50</v>
      </c>
      <c r="F62" s="97" t="s">
        <v>375</v>
      </c>
      <c r="G62" s="121">
        <v>1430</v>
      </c>
      <c r="H62" s="95" t="s">
        <v>369</v>
      </c>
      <c r="I62" s="95" t="s">
        <v>369</v>
      </c>
      <c r="J62" s="121">
        <v>1700</v>
      </c>
      <c r="K62" s="95" t="s">
        <v>369</v>
      </c>
      <c r="L62" s="95" t="s">
        <v>369</v>
      </c>
      <c r="M62" s="97" t="e">
        <v>#N/A</v>
      </c>
      <c r="N62" s="97" t="e">
        <v>#N/A</v>
      </c>
      <c r="O62" s="97" t="e">
        <v>#N/A</v>
      </c>
      <c r="P62" s="97" t="e">
        <v>#N/A</v>
      </c>
      <c r="Q62" s="97">
        <v>205</v>
      </c>
      <c r="R62" s="97" t="e">
        <v>#N/A</v>
      </c>
      <c r="S62" s="97">
        <v>205</v>
      </c>
      <c r="T62" s="97" t="e">
        <v>#N/A</v>
      </c>
      <c r="U62" s="106" t="e">
        <f t="shared" si="0"/>
        <v>#N/A</v>
      </c>
      <c r="V62" s="106" t="e">
        <f t="shared" si="1"/>
        <v>#N/A</v>
      </c>
      <c r="W62" s="106" t="e">
        <f t="shared" si="2"/>
        <v>#N/A</v>
      </c>
      <c r="X62" s="106" t="e">
        <f t="shared" si="3"/>
        <v>#N/A</v>
      </c>
      <c r="Y62" s="97" t="s">
        <v>376</v>
      </c>
      <c r="BG62" s="108"/>
      <c r="BH62" s="110">
        <v>11.5</v>
      </c>
      <c r="BI62" s="111" t="s">
        <v>378</v>
      </c>
    </row>
    <row r="63" spans="2:61" ht="15">
      <c r="B63" s="486"/>
      <c r="D63" s="120" t="s">
        <v>438</v>
      </c>
      <c r="E63" s="121">
        <v>50</v>
      </c>
      <c r="F63" s="97" t="s">
        <v>375</v>
      </c>
      <c r="G63" s="121">
        <v>1430</v>
      </c>
      <c r="H63" s="95" t="s">
        <v>369</v>
      </c>
      <c r="I63" s="95" t="s">
        <v>369</v>
      </c>
      <c r="J63" s="121">
        <v>1700</v>
      </c>
      <c r="K63" s="95" t="s">
        <v>369</v>
      </c>
      <c r="L63" s="95" t="s">
        <v>369</v>
      </c>
      <c r="M63" s="97" t="e">
        <v>#N/A</v>
      </c>
      <c r="N63" s="97" t="e">
        <v>#N/A</v>
      </c>
      <c r="O63" s="97" t="e">
        <v>#N/A</v>
      </c>
      <c r="P63" s="97" t="e">
        <v>#N/A</v>
      </c>
      <c r="Q63" s="97">
        <v>205</v>
      </c>
      <c r="R63" s="97" t="e">
        <v>#N/A</v>
      </c>
      <c r="S63" s="97">
        <v>205</v>
      </c>
      <c r="T63" s="97" t="e">
        <v>#N/A</v>
      </c>
      <c r="U63" s="106" t="e">
        <f t="shared" si="0"/>
        <v>#N/A</v>
      </c>
      <c r="V63" s="106" t="e">
        <f t="shared" si="1"/>
        <v>#N/A</v>
      </c>
      <c r="W63" s="106" t="e">
        <f t="shared" si="2"/>
        <v>#N/A</v>
      </c>
      <c r="X63" s="106" t="e">
        <f t="shared" si="3"/>
        <v>#N/A</v>
      </c>
      <c r="Y63" s="97" t="s">
        <v>376</v>
      </c>
      <c r="BG63" s="108"/>
      <c r="BH63" s="110">
        <v>11.5</v>
      </c>
      <c r="BI63" s="111" t="s">
        <v>378</v>
      </c>
    </row>
    <row r="64" spans="2:61" ht="15">
      <c r="B64" s="486"/>
      <c r="D64" s="120" t="s">
        <v>439</v>
      </c>
      <c r="E64" s="121">
        <v>50</v>
      </c>
      <c r="F64" s="97" t="s">
        <v>375</v>
      </c>
      <c r="G64" s="121">
        <v>1430</v>
      </c>
      <c r="H64" s="95" t="s">
        <v>369</v>
      </c>
      <c r="I64" s="95" t="s">
        <v>369</v>
      </c>
      <c r="J64" s="121">
        <v>1700</v>
      </c>
      <c r="K64" s="95" t="s">
        <v>369</v>
      </c>
      <c r="L64" s="95" t="s">
        <v>369</v>
      </c>
      <c r="M64" s="97" t="e">
        <v>#N/A</v>
      </c>
      <c r="N64" s="97" t="e">
        <v>#N/A</v>
      </c>
      <c r="O64" s="97" t="e">
        <v>#N/A</v>
      </c>
      <c r="P64" s="97" t="e">
        <v>#N/A</v>
      </c>
      <c r="Q64" s="97">
        <v>205</v>
      </c>
      <c r="R64" s="97" t="e">
        <v>#N/A</v>
      </c>
      <c r="S64" s="97">
        <v>205</v>
      </c>
      <c r="T64" s="97" t="e">
        <v>#N/A</v>
      </c>
      <c r="U64" s="106" t="e">
        <f t="shared" si="0"/>
        <v>#N/A</v>
      </c>
      <c r="V64" s="106" t="e">
        <f t="shared" si="1"/>
        <v>#N/A</v>
      </c>
      <c r="W64" s="106" t="e">
        <f t="shared" si="2"/>
        <v>#N/A</v>
      </c>
      <c r="X64" s="106" t="e">
        <f t="shared" si="3"/>
        <v>#N/A</v>
      </c>
      <c r="Y64" s="97" t="s">
        <v>376</v>
      </c>
      <c r="BG64" s="108"/>
      <c r="BH64" s="110">
        <v>11.5</v>
      </c>
      <c r="BI64" s="111" t="s">
        <v>378</v>
      </c>
    </row>
    <row r="65" spans="2:61" ht="15">
      <c r="B65" s="486"/>
      <c r="D65" s="120" t="s">
        <v>440</v>
      </c>
      <c r="E65" s="121">
        <v>50</v>
      </c>
      <c r="F65" s="97" t="s">
        <v>375</v>
      </c>
      <c r="G65" s="121">
        <v>1430</v>
      </c>
      <c r="H65" s="95" t="s">
        <v>369</v>
      </c>
      <c r="I65" s="95" t="s">
        <v>369</v>
      </c>
      <c r="J65" s="121">
        <v>1700</v>
      </c>
      <c r="K65" s="95" t="s">
        <v>369</v>
      </c>
      <c r="L65" s="95" t="s">
        <v>369</v>
      </c>
      <c r="M65" s="97" t="e">
        <v>#N/A</v>
      </c>
      <c r="N65" s="97" t="e">
        <v>#N/A</v>
      </c>
      <c r="O65" s="97" t="e">
        <v>#N/A</v>
      </c>
      <c r="P65" s="97" t="e">
        <v>#N/A</v>
      </c>
      <c r="Q65" s="97">
        <v>205</v>
      </c>
      <c r="R65" s="97" t="e">
        <v>#N/A</v>
      </c>
      <c r="S65" s="97">
        <v>205</v>
      </c>
      <c r="T65" s="97" t="e">
        <v>#N/A</v>
      </c>
      <c r="U65" s="106" t="e">
        <f t="shared" si="0"/>
        <v>#N/A</v>
      </c>
      <c r="V65" s="106" t="e">
        <f t="shared" si="1"/>
        <v>#N/A</v>
      </c>
      <c r="W65" s="106" t="e">
        <f t="shared" si="2"/>
        <v>#N/A</v>
      </c>
      <c r="X65" s="106" t="e">
        <f t="shared" si="3"/>
        <v>#N/A</v>
      </c>
      <c r="Y65" s="97" t="s">
        <v>376</v>
      </c>
      <c r="BG65" s="108"/>
      <c r="BH65" s="110">
        <v>11.5</v>
      </c>
      <c r="BI65" s="111" t="s">
        <v>378</v>
      </c>
    </row>
    <row r="66" spans="2:61" ht="15">
      <c r="B66" s="486"/>
      <c r="D66" s="120" t="s">
        <v>441</v>
      </c>
      <c r="E66" s="121">
        <v>50</v>
      </c>
      <c r="F66" s="97" t="s">
        <v>375</v>
      </c>
      <c r="G66" s="121">
        <v>1430</v>
      </c>
      <c r="H66" s="95" t="s">
        <v>369</v>
      </c>
      <c r="I66" s="95" t="s">
        <v>369</v>
      </c>
      <c r="J66" s="121">
        <v>1700</v>
      </c>
      <c r="K66" s="95" t="s">
        <v>369</v>
      </c>
      <c r="L66" s="95" t="s">
        <v>369</v>
      </c>
      <c r="M66" s="97" t="e">
        <v>#N/A</v>
      </c>
      <c r="N66" s="97" t="e">
        <v>#N/A</v>
      </c>
      <c r="O66" s="97" t="e">
        <v>#N/A</v>
      </c>
      <c r="P66" s="97" t="e">
        <v>#N/A</v>
      </c>
      <c r="Q66" s="97">
        <v>205</v>
      </c>
      <c r="R66" s="97" t="e">
        <v>#N/A</v>
      </c>
      <c r="S66" s="97">
        <v>205</v>
      </c>
      <c r="T66" s="97" t="e">
        <v>#N/A</v>
      </c>
      <c r="U66" s="106" t="e">
        <f t="shared" si="0"/>
        <v>#N/A</v>
      </c>
      <c r="V66" s="106" t="e">
        <f t="shared" si="1"/>
        <v>#N/A</v>
      </c>
      <c r="W66" s="106" t="e">
        <f t="shared" si="2"/>
        <v>#N/A</v>
      </c>
      <c r="X66" s="106" t="e">
        <f t="shared" si="3"/>
        <v>#N/A</v>
      </c>
      <c r="Y66" s="97" t="s">
        <v>376</v>
      </c>
      <c r="BG66" s="108"/>
      <c r="BH66" s="110">
        <v>11.5</v>
      </c>
      <c r="BI66" s="111" t="s">
        <v>378</v>
      </c>
    </row>
    <row r="67" spans="2:61" ht="15">
      <c r="B67" s="486"/>
      <c r="D67" s="120" t="s">
        <v>442</v>
      </c>
      <c r="E67" s="121">
        <v>50</v>
      </c>
      <c r="F67" s="97" t="s">
        <v>375</v>
      </c>
      <c r="G67" s="121">
        <v>1430</v>
      </c>
      <c r="H67" s="95" t="s">
        <v>369</v>
      </c>
      <c r="I67" s="95" t="s">
        <v>369</v>
      </c>
      <c r="J67" s="121">
        <v>1700</v>
      </c>
      <c r="K67" s="95" t="s">
        <v>369</v>
      </c>
      <c r="L67" s="95" t="s">
        <v>369</v>
      </c>
      <c r="M67" s="97" t="e">
        <v>#N/A</v>
      </c>
      <c r="N67" s="97" t="e">
        <v>#N/A</v>
      </c>
      <c r="O67" s="97" t="e">
        <v>#N/A</v>
      </c>
      <c r="P67" s="97" t="e">
        <v>#N/A</v>
      </c>
      <c r="Q67" s="97">
        <v>205</v>
      </c>
      <c r="R67" s="97" t="e">
        <v>#N/A</v>
      </c>
      <c r="S67" s="97">
        <v>205</v>
      </c>
      <c r="T67" s="97" t="e">
        <v>#N/A</v>
      </c>
      <c r="U67" s="106" t="e">
        <f t="shared" si="0"/>
        <v>#N/A</v>
      </c>
      <c r="V67" s="106" t="e">
        <f t="shared" si="1"/>
        <v>#N/A</v>
      </c>
      <c r="W67" s="106" t="e">
        <f t="shared" si="2"/>
        <v>#N/A</v>
      </c>
      <c r="X67" s="106" t="e">
        <f t="shared" si="3"/>
        <v>#N/A</v>
      </c>
      <c r="Y67" s="97" t="s">
        <v>376</v>
      </c>
      <c r="BG67" s="108"/>
      <c r="BH67" s="110">
        <v>11.5</v>
      </c>
      <c r="BI67" s="111" t="s">
        <v>378</v>
      </c>
    </row>
    <row r="68" spans="2:61" ht="15">
      <c r="B68" s="486"/>
      <c r="D68" s="120" t="s">
        <v>443</v>
      </c>
      <c r="E68" s="121">
        <v>50</v>
      </c>
      <c r="F68" s="97" t="s">
        <v>375</v>
      </c>
      <c r="G68" s="121">
        <v>1430</v>
      </c>
      <c r="H68" s="95" t="s">
        <v>369</v>
      </c>
      <c r="I68" s="95" t="s">
        <v>369</v>
      </c>
      <c r="J68" s="121">
        <v>1700</v>
      </c>
      <c r="K68" s="95" t="s">
        <v>369</v>
      </c>
      <c r="L68" s="95" t="s">
        <v>369</v>
      </c>
      <c r="M68" s="97" t="e">
        <v>#N/A</v>
      </c>
      <c r="N68" s="97" t="e">
        <v>#N/A</v>
      </c>
      <c r="O68" s="97" t="e">
        <v>#N/A</v>
      </c>
      <c r="P68" s="97" t="e">
        <v>#N/A</v>
      </c>
      <c r="Q68" s="97">
        <v>205</v>
      </c>
      <c r="R68" s="97" t="e">
        <v>#N/A</v>
      </c>
      <c r="S68" s="97">
        <v>205</v>
      </c>
      <c r="T68" s="97" t="e">
        <v>#N/A</v>
      </c>
      <c r="U68" s="106" t="e">
        <f t="shared" si="0"/>
        <v>#N/A</v>
      </c>
      <c r="V68" s="106" t="e">
        <f t="shared" si="1"/>
        <v>#N/A</v>
      </c>
      <c r="W68" s="106" t="e">
        <f t="shared" si="2"/>
        <v>#N/A</v>
      </c>
      <c r="X68" s="106" t="e">
        <f t="shared" si="3"/>
        <v>#N/A</v>
      </c>
      <c r="Y68" s="97" t="s">
        <v>376</v>
      </c>
      <c r="BG68" s="108"/>
      <c r="BH68" s="110">
        <v>11.5</v>
      </c>
      <c r="BI68" s="111" t="s">
        <v>378</v>
      </c>
    </row>
    <row r="69" spans="2:61" ht="15">
      <c r="B69" s="486"/>
      <c r="D69" s="120" t="s">
        <v>444</v>
      </c>
      <c r="E69" s="121">
        <v>50</v>
      </c>
      <c r="F69" s="97" t="s">
        <v>375</v>
      </c>
      <c r="G69" s="121">
        <v>1430</v>
      </c>
      <c r="H69" s="95" t="s">
        <v>369</v>
      </c>
      <c r="I69" s="95" t="s">
        <v>369</v>
      </c>
      <c r="J69" s="121">
        <v>1700</v>
      </c>
      <c r="K69" s="95" t="s">
        <v>369</v>
      </c>
      <c r="L69" s="95" t="s">
        <v>369</v>
      </c>
      <c r="M69" s="97" t="e">
        <v>#N/A</v>
      </c>
      <c r="N69" s="97" t="e">
        <v>#N/A</v>
      </c>
      <c r="O69" s="97" t="e">
        <v>#N/A</v>
      </c>
      <c r="P69" s="97" t="e">
        <v>#N/A</v>
      </c>
      <c r="Q69" s="97">
        <v>205</v>
      </c>
      <c r="R69" s="97" t="e">
        <v>#N/A</v>
      </c>
      <c r="S69" s="97">
        <v>205</v>
      </c>
      <c r="T69" s="97" t="e">
        <v>#N/A</v>
      </c>
      <c r="U69" s="106" t="e">
        <f t="shared" si="0"/>
        <v>#N/A</v>
      </c>
      <c r="V69" s="106" t="e">
        <f t="shared" si="1"/>
        <v>#N/A</v>
      </c>
      <c r="W69" s="106" t="e">
        <f t="shared" si="2"/>
        <v>#N/A</v>
      </c>
      <c r="X69" s="106" t="e">
        <f t="shared" si="3"/>
        <v>#N/A</v>
      </c>
      <c r="Y69" s="97" t="s">
        <v>376</v>
      </c>
      <c r="BG69" s="108"/>
      <c r="BH69" s="110">
        <v>11.5</v>
      </c>
      <c r="BI69" s="111" t="s">
        <v>378</v>
      </c>
    </row>
    <row r="70" spans="2:61" ht="15">
      <c r="B70" s="486"/>
      <c r="D70" s="120" t="s">
        <v>445</v>
      </c>
      <c r="E70" s="121">
        <v>50</v>
      </c>
      <c r="F70" s="97" t="s">
        <v>375</v>
      </c>
      <c r="G70" s="121">
        <v>1430</v>
      </c>
      <c r="H70" s="95" t="s">
        <v>369</v>
      </c>
      <c r="I70" s="95" t="s">
        <v>369</v>
      </c>
      <c r="J70" s="121">
        <v>1700</v>
      </c>
      <c r="K70" s="95" t="s">
        <v>369</v>
      </c>
      <c r="L70" s="95" t="s">
        <v>369</v>
      </c>
      <c r="M70" s="97" t="e">
        <v>#N/A</v>
      </c>
      <c r="N70" s="97" t="e">
        <v>#N/A</v>
      </c>
      <c r="O70" s="97" t="e">
        <v>#N/A</v>
      </c>
      <c r="P70" s="97" t="e">
        <v>#N/A</v>
      </c>
      <c r="Q70" s="97">
        <v>205</v>
      </c>
      <c r="R70" s="97" t="e">
        <v>#N/A</v>
      </c>
      <c r="S70" s="97">
        <v>205</v>
      </c>
      <c r="T70" s="97" t="e">
        <v>#N/A</v>
      </c>
      <c r="U70" s="106" t="e">
        <f t="shared" si="0"/>
        <v>#N/A</v>
      </c>
      <c r="V70" s="106" t="e">
        <f t="shared" si="1"/>
        <v>#N/A</v>
      </c>
      <c r="W70" s="106" t="e">
        <f t="shared" si="2"/>
        <v>#N/A</v>
      </c>
      <c r="X70" s="106" t="e">
        <f t="shared" si="3"/>
        <v>#N/A</v>
      </c>
      <c r="Y70" s="97" t="s">
        <v>376</v>
      </c>
      <c r="BG70" s="108"/>
      <c r="BH70" s="110">
        <v>11.5</v>
      </c>
      <c r="BI70" s="111" t="s">
        <v>378</v>
      </c>
    </row>
    <row r="71" spans="2:61" ht="15">
      <c r="B71" s="486"/>
      <c r="D71" s="120" t="s">
        <v>446</v>
      </c>
      <c r="E71" s="121">
        <v>50</v>
      </c>
      <c r="F71" s="97" t="s">
        <v>375</v>
      </c>
      <c r="G71" s="121">
        <v>1430</v>
      </c>
      <c r="H71" s="95" t="s">
        <v>369</v>
      </c>
      <c r="I71" s="95" t="s">
        <v>369</v>
      </c>
      <c r="J71" s="121">
        <v>1700</v>
      </c>
      <c r="K71" s="95" t="s">
        <v>369</v>
      </c>
      <c r="L71" s="95" t="s">
        <v>369</v>
      </c>
      <c r="M71" s="97" t="e">
        <v>#N/A</v>
      </c>
      <c r="N71" s="97" t="e">
        <v>#N/A</v>
      </c>
      <c r="O71" s="97" t="e">
        <v>#N/A</v>
      </c>
      <c r="P71" s="97" t="e">
        <v>#N/A</v>
      </c>
      <c r="Q71" s="97">
        <v>205</v>
      </c>
      <c r="R71" s="97" t="e">
        <v>#N/A</v>
      </c>
      <c r="S71" s="97">
        <v>205</v>
      </c>
      <c r="T71" s="97" t="e">
        <v>#N/A</v>
      </c>
      <c r="U71" s="106" t="e">
        <f t="shared" si="0"/>
        <v>#N/A</v>
      </c>
      <c r="V71" s="106" t="e">
        <f t="shared" si="1"/>
        <v>#N/A</v>
      </c>
      <c r="W71" s="106" t="e">
        <f t="shared" si="2"/>
        <v>#N/A</v>
      </c>
      <c r="X71" s="106" t="e">
        <f t="shared" si="3"/>
        <v>#N/A</v>
      </c>
      <c r="Y71" s="97" t="s">
        <v>376</v>
      </c>
      <c r="BG71" s="108"/>
      <c r="BH71" s="110">
        <v>11.5</v>
      </c>
      <c r="BI71" s="111" t="s">
        <v>378</v>
      </c>
    </row>
    <row r="72" spans="2:61" ht="15">
      <c r="B72" s="486"/>
      <c r="D72" s="120" t="s">
        <v>447</v>
      </c>
      <c r="E72" s="121">
        <v>50</v>
      </c>
      <c r="F72" s="97" t="s">
        <v>375</v>
      </c>
      <c r="G72" s="121">
        <v>1430</v>
      </c>
      <c r="H72" s="95" t="s">
        <v>369</v>
      </c>
      <c r="I72" s="95" t="s">
        <v>369</v>
      </c>
      <c r="J72" s="121">
        <v>1700</v>
      </c>
      <c r="K72" s="95" t="s">
        <v>369</v>
      </c>
      <c r="L72" s="95" t="s">
        <v>369</v>
      </c>
      <c r="M72" s="97" t="e">
        <v>#N/A</v>
      </c>
      <c r="N72" s="97" t="e">
        <v>#N/A</v>
      </c>
      <c r="O72" s="97" t="e">
        <v>#N/A</v>
      </c>
      <c r="P72" s="97" t="e">
        <v>#N/A</v>
      </c>
      <c r="Q72" s="97">
        <v>205</v>
      </c>
      <c r="R72" s="97" t="e">
        <v>#N/A</v>
      </c>
      <c r="S72" s="97">
        <v>205</v>
      </c>
      <c r="T72" s="97" t="e">
        <v>#N/A</v>
      </c>
      <c r="U72" s="106" t="e">
        <f t="shared" ref="U72:U135" si="4">IF($N72&lt;&gt;"Imd",(($N72-$I72)/$I72),1)</f>
        <v>#N/A</v>
      </c>
      <c r="V72" s="106" t="e">
        <f t="shared" ref="V72:V135" si="5">IF($P72&lt;&gt;"Imd",(($P72-$L72)/$L72),1)</f>
        <v>#N/A</v>
      </c>
      <c r="W72" s="106" t="e">
        <f t="shared" ref="W72:W135" si="6">IF($R72&lt;&gt;"Imd",(($R72-$I72)/$I72),1)</f>
        <v>#N/A</v>
      </c>
      <c r="X72" s="106" t="e">
        <f t="shared" ref="X72:X135" si="7">IF($T72&lt;&gt;"Imd",(($T72-$L72)/$L72),1)</f>
        <v>#N/A</v>
      </c>
      <c r="Y72" s="97" t="s">
        <v>376</v>
      </c>
      <c r="BG72" s="108"/>
      <c r="BH72" s="110">
        <v>11.5</v>
      </c>
      <c r="BI72" s="111" t="s">
        <v>378</v>
      </c>
    </row>
    <row r="73" spans="2:61" ht="15">
      <c r="B73" s="486"/>
      <c r="D73" s="120" t="s">
        <v>448</v>
      </c>
      <c r="E73" s="121">
        <v>50</v>
      </c>
      <c r="F73" s="97" t="s">
        <v>375</v>
      </c>
      <c r="G73" s="121">
        <v>1430</v>
      </c>
      <c r="H73" s="95" t="s">
        <v>369</v>
      </c>
      <c r="I73" s="95" t="s">
        <v>369</v>
      </c>
      <c r="J73" s="121">
        <v>1700</v>
      </c>
      <c r="K73" s="95" t="s">
        <v>369</v>
      </c>
      <c r="L73" s="95" t="s">
        <v>369</v>
      </c>
      <c r="M73" s="97" t="e">
        <v>#N/A</v>
      </c>
      <c r="N73" s="97" t="e">
        <v>#N/A</v>
      </c>
      <c r="O73" s="97" t="e">
        <v>#N/A</v>
      </c>
      <c r="P73" s="97" t="e">
        <v>#N/A</v>
      </c>
      <c r="Q73" s="97">
        <v>205</v>
      </c>
      <c r="R73" s="97" t="e">
        <v>#N/A</v>
      </c>
      <c r="S73" s="97">
        <v>205</v>
      </c>
      <c r="T73" s="97" t="e">
        <v>#N/A</v>
      </c>
      <c r="U73" s="106" t="e">
        <f t="shared" si="4"/>
        <v>#N/A</v>
      </c>
      <c r="V73" s="106" t="e">
        <f t="shared" si="5"/>
        <v>#N/A</v>
      </c>
      <c r="W73" s="106" t="e">
        <f t="shared" si="6"/>
        <v>#N/A</v>
      </c>
      <c r="X73" s="106" t="e">
        <f t="shared" si="7"/>
        <v>#N/A</v>
      </c>
      <c r="Y73" s="97" t="s">
        <v>376</v>
      </c>
      <c r="BG73" s="108"/>
      <c r="BH73" s="110">
        <v>11.5</v>
      </c>
      <c r="BI73" s="111" t="s">
        <v>378</v>
      </c>
    </row>
    <row r="74" spans="2:61" ht="15">
      <c r="B74" s="486"/>
      <c r="D74" s="120" t="s">
        <v>449</v>
      </c>
      <c r="E74" s="121">
        <v>50</v>
      </c>
      <c r="F74" s="97" t="s">
        <v>375</v>
      </c>
      <c r="G74" s="121">
        <v>1430</v>
      </c>
      <c r="H74" s="95" t="s">
        <v>369</v>
      </c>
      <c r="I74" s="95" t="s">
        <v>369</v>
      </c>
      <c r="J74" s="121">
        <v>1700</v>
      </c>
      <c r="K74" s="95" t="s">
        <v>369</v>
      </c>
      <c r="L74" s="95" t="s">
        <v>369</v>
      </c>
      <c r="M74" s="97" t="e">
        <v>#N/A</v>
      </c>
      <c r="N74" s="97" t="e">
        <v>#N/A</v>
      </c>
      <c r="O74" s="97" t="e">
        <v>#N/A</v>
      </c>
      <c r="P74" s="97" t="e">
        <v>#N/A</v>
      </c>
      <c r="Q74" s="97">
        <v>205</v>
      </c>
      <c r="R74" s="97" t="e">
        <v>#N/A</v>
      </c>
      <c r="S74" s="97">
        <v>205</v>
      </c>
      <c r="T74" s="97" t="e">
        <v>#N/A</v>
      </c>
      <c r="U74" s="106" t="e">
        <f t="shared" si="4"/>
        <v>#N/A</v>
      </c>
      <c r="V74" s="106" t="e">
        <f t="shared" si="5"/>
        <v>#N/A</v>
      </c>
      <c r="W74" s="106" t="e">
        <f t="shared" si="6"/>
        <v>#N/A</v>
      </c>
      <c r="X74" s="106" t="e">
        <f t="shared" si="7"/>
        <v>#N/A</v>
      </c>
      <c r="Y74" s="97" t="s">
        <v>376</v>
      </c>
      <c r="BG74" s="108"/>
      <c r="BH74" s="110">
        <v>11.5</v>
      </c>
      <c r="BI74" s="111" t="s">
        <v>378</v>
      </c>
    </row>
    <row r="75" spans="2:61" ht="15">
      <c r="B75" s="486"/>
      <c r="D75" s="120" t="s">
        <v>450</v>
      </c>
      <c r="E75" s="121">
        <v>50</v>
      </c>
      <c r="F75" s="97" t="s">
        <v>375</v>
      </c>
      <c r="G75" s="121">
        <v>1430</v>
      </c>
      <c r="H75" s="95" t="s">
        <v>369</v>
      </c>
      <c r="I75" s="95" t="s">
        <v>369</v>
      </c>
      <c r="J75" s="121">
        <v>1700</v>
      </c>
      <c r="K75" s="95" t="s">
        <v>369</v>
      </c>
      <c r="L75" s="95" t="s">
        <v>369</v>
      </c>
      <c r="M75" s="97" t="e">
        <v>#N/A</v>
      </c>
      <c r="N75" s="97" t="e">
        <v>#N/A</v>
      </c>
      <c r="O75" s="97" t="e">
        <v>#N/A</v>
      </c>
      <c r="P75" s="97" t="e">
        <v>#N/A</v>
      </c>
      <c r="Q75" s="97">
        <v>205</v>
      </c>
      <c r="R75" s="97" t="e">
        <v>#N/A</v>
      </c>
      <c r="S75" s="97">
        <v>205</v>
      </c>
      <c r="T75" s="97" t="e">
        <v>#N/A</v>
      </c>
      <c r="U75" s="106" t="e">
        <f t="shared" si="4"/>
        <v>#N/A</v>
      </c>
      <c r="V75" s="106" t="e">
        <f t="shared" si="5"/>
        <v>#N/A</v>
      </c>
      <c r="W75" s="106" t="e">
        <f t="shared" si="6"/>
        <v>#N/A</v>
      </c>
      <c r="X75" s="106" t="e">
        <f t="shared" si="7"/>
        <v>#N/A</v>
      </c>
      <c r="Y75" s="97" t="s">
        <v>376</v>
      </c>
      <c r="BG75" s="108"/>
      <c r="BH75" s="110">
        <v>11.5</v>
      </c>
      <c r="BI75" s="111" t="s">
        <v>378</v>
      </c>
    </row>
    <row r="76" spans="2:61" ht="15">
      <c r="B76" s="486"/>
      <c r="D76" s="120" t="s">
        <v>451</v>
      </c>
      <c r="E76" s="121">
        <v>50</v>
      </c>
      <c r="F76" s="97" t="s">
        <v>375</v>
      </c>
      <c r="G76" s="121">
        <v>1430</v>
      </c>
      <c r="H76" s="95" t="s">
        <v>369</v>
      </c>
      <c r="I76" s="95" t="s">
        <v>369</v>
      </c>
      <c r="J76" s="121">
        <v>1700</v>
      </c>
      <c r="K76" s="95" t="s">
        <v>369</v>
      </c>
      <c r="L76" s="95" t="s">
        <v>369</v>
      </c>
      <c r="M76" s="97" t="e">
        <v>#N/A</v>
      </c>
      <c r="N76" s="97" t="e">
        <v>#N/A</v>
      </c>
      <c r="O76" s="97" t="e">
        <v>#N/A</v>
      </c>
      <c r="P76" s="97" t="e">
        <v>#N/A</v>
      </c>
      <c r="Q76" s="97">
        <v>205</v>
      </c>
      <c r="R76" s="97" t="e">
        <v>#N/A</v>
      </c>
      <c r="S76" s="97">
        <v>205</v>
      </c>
      <c r="T76" s="97" t="e">
        <v>#N/A</v>
      </c>
      <c r="U76" s="106" t="e">
        <f t="shared" si="4"/>
        <v>#N/A</v>
      </c>
      <c r="V76" s="106" t="e">
        <f t="shared" si="5"/>
        <v>#N/A</v>
      </c>
      <c r="W76" s="106" t="e">
        <f t="shared" si="6"/>
        <v>#N/A</v>
      </c>
      <c r="X76" s="106" t="e">
        <f t="shared" si="7"/>
        <v>#N/A</v>
      </c>
      <c r="Y76" s="97" t="s">
        <v>376</v>
      </c>
      <c r="BG76" s="108"/>
      <c r="BH76" s="110">
        <v>11.5</v>
      </c>
      <c r="BI76" s="111" t="s">
        <v>378</v>
      </c>
    </row>
    <row r="77" spans="2:61" ht="15">
      <c r="B77" s="486"/>
      <c r="D77" s="120" t="s">
        <v>452</v>
      </c>
      <c r="E77" s="121">
        <v>50</v>
      </c>
      <c r="F77" s="97" t="s">
        <v>375</v>
      </c>
      <c r="G77" s="121">
        <v>1430</v>
      </c>
      <c r="H77" s="95" t="s">
        <v>369</v>
      </c>
      <c r="I77" s="95" t="s">
        <v>369</v>
      </c>
      <c r="J77" s="121">
        <v>1700</v>
      </c>
      <c r="K77" s="95" t="s">
        <v>369</v>
      </c>
      <c r="L77" s="95" t="s">
        <v>369</v>
      </c>
      <c r="M77" s="97" t="e">
        <v>#N/A</v>
      </c>
      <c r="N77" s="97" t="e">
        <v>#N/A</v>
      </c>
      <c r="O77" s="97" t="e">
        <v>#N/A</v>
      </c>
      <c r="P77" s="97" t="e">
        <v>#N/A</v>
      </c>
      <c r="Q77" s="97">
        <v>205</v>
      </c>
      <c r="R77" s="97" t="e">
        <v>#N/A</v>
      </c>
      <c r="S77" s="97">
        <v>205</v>
      </c>
      <c r="T77" s="97" t="e">
        <v>#N/A</v>
      </c>
      <c r="U77" s="106" t="e">
        <f t="shared" si="4"/>
        <v>#N/A</v>
      </c>
      <c r="V77" s="106" t="e">
        <f t="shared" si="5"/>
        <v>#N/A</v>
      </c>
      <c r="W77" s="106" t="e">
        <f t="shared" si="6"/>
        <v>#N/A</v>
      </c>
      <c r="X77" s="106" t="e">
        <f t="shared" si="7"/>
        <v>#N/A</v>
      </c>
      <c r="Y77" s="97" t="s">
        <v>376</v>
      </c>
      <c r="BG77" s="108"/>
      <c r="BH77" s="110">
        <v>11.5</v>
      </c>
      <c r="BI77" s="111" t="s">
        <v>378</v>
      </c>
    </row>
    <row r="78" spans="2:61" ht="15">
      <c r="B78" s="486"/>
      <c r="D78" s="120" t="s">
        <v>453</v>
      </c>
      <c r="E78" s="121">
        <v>50</v>
      </c>
      <c r="F78" s="97" t="s">
        <v>375</v>
      </c>
      <c r="G78" s="121">
        <v>1430</v>
      </c>
      <c r="H78" s="95" t="s">
        <v>369</v>
      </c>
      <c r="I78" s="95" t="s">
        <v>369</v>
      </c>
      <c r="J78" s="121">
        <v>1700</v>
      </c>
      <c r="K78" s="95" t="s">
        <v>369</v>
      </c>
      <c r="L78" s="95" t="s">
        <v>369</v>
      </c>
      <c r="M78" s="97" t="e">
        <v>#N/A</v>
      </c>
      <c r="N78" s="97" t="e">
        <v>#N/A</v>
      </c>
      <c r="O78" s="97" t="e">
        <v>#N/A</v>
      </c>
      <c r="P78" s="97" t="e">
        <v>#N/A</v>
      </c>
      <c r="Q78" s="97">
        <v>205</v>
      </c>
      <c r="R78" s="97" t="e">
        <v>#N/A</v>
      </c>
      <c r="S78" s="97">
        <v>205</v>
      </c>
      <c r="T78" s="97" t="e">
        <v>#N/A</v>
      </c>
      <c r="U78" s="106" t="e">
        <f t="shared" si="4"/>
        <v>#N/A</v>
      </c>
      <c r="V78" s="106" t="e">
        <f t="shared" si="5"/>
        <v>#N/A</v>
      </c>
      <c r="W78" s="106" t="e">
        <f t="shared" si="6"/>
        <v>#N/A</v>
      </c>
      <c r="X78" s="106" t="e">
        <f t="shared" si="7"/>
        <v>#N/A</v>
      </c>
      <c r="Y78" s="97" t="s">
        <v>376</v>
      </c>
      <c r="BG78" s="108"/>
      <c r="BH78" s="110">
        <v>11.5</v>
      </c>
      <c r="BI78" s="111" t="s">
        <v>378</v>
      </c>
    </row>
    <row r="79" spans="2:61" ht="15">
      <c r="B79" s="486"/>
      <c r="D79" s="120" t="s">
        <v>454</v>
      </c>
      <c r="E79" s="121">
        <v>50</v>
      </c>
      <c r="F79" s="97" t="s">
        <v>375</v>
      </c>
      <c r="G79" s="121">
        <v>1430</v>
      </c>
      <c r="H79" s="95" t="s">
        <v>369</v>
      </c>
      <c r="I79" s="95" t="s">
        <v>369</v>
      </c>
      <c r="J79" s="121">
        <v>1700</v>
      </c>
      <c r="K79" s="95" t="s">
        <v>369</v>
      </c>
      <c r="L79" s="95" t="s">
        <v>369</v>
      </c>
      <c r="M79" s="97" t="e">
        <v>#N/A</v>
      </c>
      <c r="N79" s="97" t="e">
        <v>#N/A</v>
      </c>
      <c r="O79" s="97" t="e">
        <v>#N/A</v>
      </c>
      <c r="P79" s="97" t="e">
        <v>#N/A</v>
      </c>
      <c r="Q79" s="97">
        <v>205</v>
      </c>
      <c r="R79" s="97" t="e">
        <v>#N/A</v>
      </c>
      <c r="S79" s="97">
        <v>205</v>
      </c>
      <c r="T79" s="97" t="e">
        <v>#N/A</v>
      </c>
      <c r="U79" s="106" t="e">
        <f t="shared" si="4"/>
        <v>#N/A</v>
      </c>
      <c r="V79" s="106" t="e">
        <f t="shared" si="5"/>
        <v>#N/A</v>
      </c>
      <c r="W79" s="106" t="e">
        <f t="shared" si="6"/>
        <v>#N/A</v>
      </c>
      <c r="X79" s="106" t="e">
        <f t="shared" si="7"/>
        <v>#N/A</v>
      </c>
      <c r="Y79" s="97" t="s">
        <v>376</v>
      </c>
      <c r="BG79" s="108"/>
      <c r="BH79" s="110">
        <v>11.5</v>
      </c>
      <c r="BI79" s="111" t="s">
        <v>378</v>
      </c>
    </row>
    <row r="80" spans="2:61" ht="15">
      <c r="B80" s="486"/>
      <c r="D80" s="120" t="s">
        <v>455</v>
      </c>
      <c r="E80" s="121">
        <v>50</v>
      </c>
      <c r="F80" s="97" t="s">
        <v>375</v>
      </c>
      <c r="G80" s="121">
        <v>1430</v>
      </c>
      <c r="H80" s="95" t="s">
        <v>369</v>
      </c>
      <c r="I80" s="95" t="s">
        <v>369</v>
      </c>
      <c r="J80" s="121">
        <v>1700</v>
      </c>
      <c r="K80" s="95" t="s">
        <v>369</v>
      </c>
      <c r="L80" s="95" t="s">
        <v>369</v>
      </c>
      <c r="M80" s="97" t="e">
        <v>#N/A</v>
      </c>
      <c r="N80" s="97" t="e">
        <v>#N/A</v>
      </c>
      <c r="O80" s="97" t="e">
        <v>#N/A</v>
      </c>
      <c r="P80" s="97" t="e">
        <v>#N/A</v>
      </c>
      <c r="Q80" s="97">
        <v>205</v>
      </c>
      <c r="R80" s="97" t="e">
        <v>#N/A</v>
      </c>
      <c r="S80" s="97">
        <v>205</v>
      </c>
      <c r="T80" s="97" t="e">
        <v>#N/A</v>
      </c>
      <c r="U80" s="106" t="e">
        <f t="shared" si="4"/>
        <v>#N/A</v>
      </c>
      <c r="V80" s="106" t="e">
        <f t="shared" si="5"/>
        <v>#N/A</v>
      </c>
      <c r="W80" s="106" t="e">
        <f t="shared" si="6"/>
        <v>#N/A</v>
      </c>
      <c r="X80" s="106" t="e">
        <f t="shared" si="7"/>
        <v>#N/A</v>
      </c>
      <c r="Y80" s="97" t="s">
        <v>376</v>
      </c>
      <c r="BG80" s="108"/>
      <c r="BH80" s="110">
        <v>11.5</v>
      </c>
      <c r="BI80" s="111" t="s">
        <v>378</v>
      </c>
    </row>
    <row r="81" spans="2:61" ht="15">
      <c r="B81" s="486"/>
      <c r="D81" s="120" t="s">
        <v>456</v>
      </c>
      <c r="E81" s="121">
        <v>50</v>
      </c>
      <c r="F81" s="97" t="s">
        <v>375</v>
      </c>
      <c r="G81" s="121">
        <v>1430</v>
      </c>
      <c r="H81" s="95" t="s">
        <v>369</v>
      </c>
      <c r="I81" s="95" t="s">
        <v>369</v>
      </c>
      <c r="J81" s="121">
        <v>1700</v>
      </c>
      <c r="K81" s="95" t="s">
        <v>369</v>
      </c>
      <c r="L81" s="95" t="s">
        <v>369</v>
      </c>
      <c r="M81" s="97" t="e">
        <v>#N/A</v>
      </c>
      <c r="N81" s="97" t="e">
        <v>#N/A</v>
      </c>
      <c r="O81" s="97" t="e">
        <v>#N/A</v>
      </c>
      <c r="P81" s="97" t="e">
        <v>#N/A</v>
      </c>
      <c r="Q81" s="97">
        <v>205</v>
      </c>
      <c r="R81" s="97" t="e">
        <v>#N/A</v>
      </c>
      <c r="S81" s="97">
        <v>205</v>
      </c>
      <c r="T81" s="97" t="e">
        <v>#N/A</v>
      </c>
      <c r="U81" s="106" t="e">
        <f t="shared" si="4"/>
        <v>#N/A</v>
      </c>
      <c r="V81" s="106" t="e">
        <f t="shared" si="5"/>
        <v>#N/A</v>
      </c>
      <c r="W81" s="106" t="e">
        <f t="shared" si="6"/>
        <v>#N/A</v>
      </c>
      <c r="X81" s="106" t="e">
        <f t="shared" si="7"/>
        <v>#N/A</v>
      </c>
      <c r="Y81" s="97" t="s">
        <v>376</v>
      </c>
      <c r="BG81" s="108"/>
      <c r="BH81" s="110">
        <v>11.5</v>
      </c>
      <c r="BI81" s="111" t="s">
        <v>378</v>
      </c>
    </row>
    <row r="82" spans="2:61" ht="15">
      <c r="B82" s="486"/>
      <c r="D82" s="120" t="s">
        <v>457</v>
      </c>
      <c r="E82" s="121">
        <v>50</v>
      </c>
      <c r="F82" s="97" t="s">
        <v>375</v>
      </c>
      <c r="G82" s="121">
        <v>1430</v>
      </c>
      <c r="H82" s="95" t="s">
        <v>369</v>
      </c>
      <c r="I82" s="95" t="s">
        <v>369</v>
      </c>
      <c r="J82" s="121">
        <v>1700</v>
      </c>
      <c r="K82" s="95" t="s">
        <v>369</v>
      </c>
      <c r="L82" s="95" t="s">
        <v>369</v>
      </c>
      <c r="M82" s="97" t="e">
        <v>#N/A</v>
      </c>
      <c r="N82" s="97" t="e">
        <v>#N/A</v>
      </c>
      <c r="O82" s="97" t="e">
        <v>#N/A</v>
      </c>
      <c r="P82" s="97" t="e">
        <v>#N/A</v>
      </c>
      <c r="Q82" s="97">
        <v>205</v>
      </c>
      <c r="R82" s="97" t="e">
        <v>#N/A</v>
      </c>
      <c r="S82" s="97">
        <v>205</v>
      </c>
      <c r="T82" s="97" t="e">
        <v>#N/A</v>
      </c>
      <c r="U82" s="106" t="e">
        <f t="shared" si="4"/>
        <v>#N/A</v>
      </c>
      <c r="V82" s="106" t="e">
        <f t="shared" si="5"/>
        <v>#N/A</v>
      </c>
      <c r="W82" s="106" t="e">
        <f t="shared" si="6"/>
        <v>#N/A</v>
      </c>
      <c r="X82" s="106" t="e">
        <f t="shared" si="7"/>
        <v>#N/A</v>
      </c>
      <c r="Y82" s="97" t="s">
        <v>376</v>
      </c>
      <c r="BG82" s="108"/>
      <c r="BH82" s="110">
        <v>11.5</v>
      </c>
      <c r="BI82" s="111" t="s">
        <v>378</v>
      </c>
    </row>
    <row r="83" spans="2:61" ht="15">
      <c r="B83" s="486"/>
      <c r="D83" s="120" t="s">
        <v>458</v>
      </c>
      <c r="E83" s="121">
        <v>50</v>
      </c>
      <c r="F83" s="97" t="s">
        <v>375</v>
      </c>
      <c r="G83" s="121">
        <v>1430</v>
      </c>
      <c r="H83" s="95" t="s">
        <v>369</v>
      </c>
      <c r="I83" s="95" t="s">
        <v>369</v>
      </c>
      <c r="J83" s="121">
        <v>1700</v>
      </c>
      <c r="K83" s="95" t="s">
        <v>369</v>
      </c>
      <c r="L83" s="95" t="s">
        <v>369</v>
      </c>
      <c r="M83" s="97" t="e">
        <v>#N/A</v>
      </c>
      <c r="N83" s="97" t="e">
        <v>#N/A</v>
      </c>
      <c r="O83" s="97" t="e">
        <v>#N/A</v>
      </c>
      <c r="P83" s="97" t="e">
        <v>#N/A</v>
      </c>
      <c r="Q83" s="97">
        <v>205</v>
      </c>
      <c r="R83" s="97" t="e">
        <v>#N/A</v>
      </c>
      <c r="S83" s="97">
        <v>205</v>
      </c>
      <c r="T83" s="97" t="e">
        <v>#N/A</v>
      </c>
      <c r="U83" s="106" t="e">
        <f t="shared" si="4"/>
        <v>#N/A</v>
      </c>
      <c r="V83" s="106" t="e">
        <f t="shared" si="5"/>
        <v>#N/A</v>
      </c>
      <c r="W83" s="106" t="e">
        <f t="shared" si="6"/>
        <v>#N/A</v>
      </c>
      <c r="X83" s="106" t="e">
        <f t="shared" si="7"/>
        <v>#N/A</v>
      </c>
      <c r="Y83" s="97" t="s">
        <v>376</v>
      </c>
      <c r="BG83" s="108"/>
      <c r="BH83" s="110">
        <v>11.5</v>
      </c>
      <c r="BI83" s="111" t="s">
        <v>378</v>
      </c>
    </row>
    <row r="84" spans="2:61" ht="15">
      <c r="B84" s="486"/>
      <c r="D84" s="120" t="s">
        <v>459</v>
      </c>
      <c r="E84" s="121">
        <v>50</v>
      </c>
      <c r="F84" s="97" t="s">
        <v>375</v>
      </c>
      <c r="G84" s="121">
        <v>1430</v>
      </c>
      <c r="H84" s="95" t="s">
        <v>369</v>
      </c>
      <c r="I84" s="95" t="s">
        <v>369</v>
      </c>
      <c r="J84" s="121">
        <v>1700</v>
      </c>
      <c r="K84" s="95" t="s">
        <v>369</v>
      </c>
      <c r="L84" s="95" t="s">
        <v>369</v>
      </c>
      <c r="M84" s="97" t="e">
        <v>#N/A</v>
      </c>
      <c r="N84" s="97" t="e">
        <v>#N/A</v>
      </c>
      <c r="O84" s="97" t="e">
        <v>#N/A</v>
      </c>
      <c r="P84" s="97" t="e">
        <v>#N/A</v>
      </c>
      <c r="Q84" s="97">
        <v>205</v>
      </c>
      <c r="R84" s="97" t="e">
        <v>#N/A</v>
      </c>
      <c r="S84" s="97">
        <v>205</v>
      </c>
      <c r="T84" s="97" t="e">
        <v>#N/A</v>
      </c>
      <c r="U84" s="106" t="e">
        <f t="shared" si="4"/>
        <v>#N/A</v>
      </c>
      <c r="V84" s="106" t="e">
        <f t="shared" si="5"/>
        <v>#N/A</v>
      </c>
      <c r="W84" s="106" t="e">
        <f t="shared" si="6"/>
        <v>#N/A</v>
      </c>
      <c r="X84" s="106" t="e">
        <f t="shared" si="7"/>
        <v>#N/A</v>
      </c>
      <c r="Y84" s="97" t="s">
        <v>376</v>
      </c>
      <c r="BG84" s="108"/>
      <c r="BH84" s="110">
        <v>11.5</v>
      </c>
      <c r="BI84" s="111" t="s">
        <v>378</v>
      </c>
    </row>
    <row r="85" spans="2:61" ht="15">
      <c r="B85" s="486"/>
      <c r="D85" s="120" t="s">
        <v>460</v>
      </c>
      <c r="E85" s="121">
        <v>50</v>
      </c>
      <c r="F85" s="97" t="s">
        <v>375</v>
      </c>
      <c r="G85" s="121">
        <v>1430</v>
      </c>
      <c r="H85" s="95" t="s">
        <v>369</v>
      </c>
      <c r="I85" s="95" t="s">
        <v>369</v>
      </c>
      <c r="J85" s="121">
        <v>1700</v>
      </c>
      <c r="K85" s="95" t="s">
        <v>369</v>
      </c>
      <c r="L85" s="95" t="s">
        <v>369</v>
      </c>
      <c r="M85" s="97" t="e">
        <v>#N/A</v>
      </c>
      <c r="N85" s="97" t="e">
        <v>#N/A</v>
      </c>
      <c r="O85" s="97" t="e">
        <v>#N/A</v>
      </c>
      <c r="P85" s="97" t="e">
        <v>#N/A</v>
      </c>
      <c r="Q85" s="97">
        <v>205</v>
      </c>
      <c r="R85" s="97" t="e">
        <v>#N/A</v>
      </c>
      <c r="S85" s="97">
        <v>205</v>
      </c>
      <c r="T85" s="97" t="e">
        <v>#N/A</v>
      </c>
      <c r="U85" s="106" t="e">
        <f t="shared" si="4"/>
        <v>#N/A</v>
      </c>
      <c r="V85" s="106" t="e">
        <f t="shared" si="5"/>
        <v>#N/A</v>
      </c>
      <c r="W85" s="106" t="e">
        <f t="shared" si="6"/>
        <v>#N/A</v>
      </c>
      <c r="X85" s="106" t="e">
        <f t="shared" si="7"/>
        <v>#N/A</v>
      </c>
      <c r="Y85" s="97" t="s">
        <v>376</v>
      </c>
      <c r="BG85" s="108"/>
      <c r="BH85" s="110">
        <v>11.5</v>
      </c>
      <c r="BI85" s="111" t="s">
        <v>378</v>
      </c>
    </row>
    <row r="86" spans="2:61" ht="15">
      <c r="B86" s="486"/>
      <c r="D86" s="120" t="s">
        <v>461</v>
      </c>
      <c r="E86" s="121">
        <v>50</v>
      </c>
      <c r="F86" s="97" t="s">
        <v>375</v>
      </c>
      <c r="G86" s="121">
        <v>1430</v>
      </c>
      <c r="H86" s="95" t="s">
        <v>369</v>
      </c>
      <c r="I86" s="95" t="s">
        <v>369</v>
      </c>
      <c r="J86" s="121">
        <v>1700</v>
      </c>
      <c r="K86" s="95" t="s">
        <v>369</v>
      </c>
      <c r="L86" s="95" t="s">
        <v>369</v>
      </c>
      <c r="M86" s="97" t="e">
        <v>#N/A</v>
      </c>
      <c r="N86" s="97" t="e">
        <v>#N/A</v>
      </c>
      <c r="O86" s="97" t="e">
        <v>#N/A</v>
      </c>
      <c r="P86" s="97" t="e">
        <v>#N/A</v>
      </c>
      <c r="Q86" s="97">
        <v>205</v>
      </c>
      <c r="R86" s="97" t="e">
        <v>#N/A</v>
      </c>
      <c r="S86" s="97">
        <v>205</v>
      </c>
      <c r="T86" s="97" t="e">
        <v>#N/A</v>
      </c>
      <c r="U86" s="106" t="e">
        <f t="shared" si="4"/>
        <v>#N/A</v>
      </c>
      <c r="V86" s="106" t="e">
        <f t="shared" si="5"/>
        <v>#N/A</v>
      </c>
      <c r="W86" s="106" t="e">
        <f t="shared" si="6"/>
        <v>#N/A</v>
      </c>
      <c r="X86" s="106" t="e">
        <f t="shared" si="7"/>
        <v>#N/A</v>
      </c>
      <c r="Y86" s="97" t="s">
        <v>376</v>
      </c>
      <c r="BG86" s="108"/>
      <c r="BH86" s="110">
        <v>11.5</v>
      </c>
      <c r="BI86" s="111" t="s">
        <v>378</v>
      </c>
    </row>
    <row r="87" spans="2:61" ht="15">
      <c r="B87" s="486"/>
      <c r="D87" s="120" t="s">
        <v>462</v>
      </c>
      <c r="E87" s="121">
        <v>50</v>
      </c>
      <c r="F87" s="97" t="s">
        <v>375</v>
      </c>
      <c r="G87" s="121">
        <v>1430</v>
      </c>
      <c r="H87" s="95" t="s">
        <v>369</v>
      </c>
      <c r="I87" s="95" t="s">
        <v>369</v>
      </c>
      <c r="J87" s="121">
        <v>1700</v>
      </c>
      <c r="K87" s="95" t="s">
        <v>369</v>
      </c>
      <c r="L87" s="95" t="s">
        <v>369</v>
      </c>
      <c r="M87" s="97" t="e">
        <v>#N/A</v>
      </c>
      <c r="N87" s="97" t="e">
        <v>#N/A</v>
      </c>
      <c r="O87" s="97" t="e">
        <v>#N/A</v>
      </c>
      <c r="P87" s="97" t="e">
        <v>#N/A</v>
      </c>
      <c r="Q87" s="97">
        <v>205</v>
      </c>
      <c r="R87" s="97" t="e">
        <v>#N/A</v>
      </c>
      <c r="S87" s="97">
        <v>205</v>
      </c>
      <c r="T87" s="97" t="e">
        <v>#N/A</v>
      </c>
      <c r="U87" s="106" t="e">
        <f t="shared" si="4"/>
        <v>#N/A</v>
      </c>
      <c r="V87" s="106" t="e">
        <f t="shared" si="5"/>
        <v>#N/A</v>
      </c>
      <c r="W87" s="106" t="e">
        <f t="shared" si="6"/>
        <v>#N/A</v>
      </c>
      <c r="X87" s="106" t="e">
        <f t="shared" si="7"/>
        <v>#N/A</v>
      </c>
      <c r="Y87" s="97" t="s">
        <v>376</v>
      </c>
      <c r="BG87" s="108"/>
      <c r="BH87" s="110">
        <v>11.5</v>
      </c>
      <c r="BI87" s="111" t="s">
        <v>378</v>
      </c>
    </row>
    <row r="88" spans="2:61" ht="15">
      <c r="B88" s="486"/>
      <c r="D88" s="120" t="s">
        <v>463</v>
      </c>
      <c r="E88" s="121">
        <v>50</v>
      </c>
      <c r="F88" s="97" t="s">
        <v>375</v>
      </c>
      <c r="G88" s="121">
        <v>1430</v>
      </c>
      <c r="H88" s="95" t="s">
        <v>369</v>
      </c>
      <c r="I88" s="95" t="s">
        <v>369</v>
      </c>
      <c r="J88" s="121">
        <v>1700</v>
      </c>
      <c r="K88" s="95" t="s">
        <v>369</v>
      </c>
      <c r="L88" s="95" t="s">
        <v>369</v>
      </c>
      <c r="M88" s="97" t="e">
        <v>#N/A</v>
      </c>
      <c r="N88" s="97" t="e">
        <v>#N/A</v>
      </c>
      <c r="O88" s="97" t="e">
        <v>#N/A</v>
      </c>
      <c r="P88" s="97" t="e">
        <v>#N/A</v>
      </c>
      <c r="Q88" s="97">
        <v>205</v>
      </c>
      <c r="R88" s="97" t="e">
        <v>#N/A</v>
      </c>
      <c r="S88" s="97">
        <v>205</v>
      </c>
      <c r="T88" s="97" t="e">
        <v>#N/A</v>
      </c>
      <c r="U88" s="106" t="e">
        <f t="shared" si="4"/>
        <v>#N/A</v>
      </c>
      <c r="V88" s="106" t="e">
        <f t="shared" si="5"/>
        <v>#N/A</v>
      </c>
      <c r="W88" s="106" t="e">
        <f t="shared" si="6"/>
        <v>#N/A</v>
      </c>
      <c r="X88" s="106" t="e">
        <f t="shared" si="7"/>
        <v>#N/A</v>
      </c>
      <c r="Y88" s="97" t="s">
        <v>376</v>
      </c>
      <c r="BG88" s="108"/>
      <c r="BH88" s="110">
        <v>11.5</v>
      </c>
      <c r="BI88" s="111" t="s">
        <v>378</v>
      </c>
    </row>
    <row r="89" spans="2:61" ht="15">
      <c r="B89" s="486"/>
      <c r="D89" s="120" t="s">
        <v>464</v>
      </c>
      <c r="E89" s="121">
        <v>50</v>
      </c>
      <c r="F89" s="97" t="s">
        <v>375</v>
      </c>
      <c r="G89" s="121">
        <v>1430</v>
      </c>
      <c r="H89" s="95" t="s">
        <v>369</v>
      </c>
      <c r="I89" s="95" t="s">
        <v>369</v>
      </c>
      <c r="J89" s="121">
        <v>1700</v>
      </c>
      <c r="K89" s="95" t="s">
        <v>369</v>
      </c>
      <c r="L89" s="95" t="s">
        <v>369</v>
      </c>
      <c r="M89" s="97" t="e">
        <v>#N/A</v>
      </c>
      <c r="N89" s="97" t="e">
        <v>#N/A</v>
      </c>
      <c r="O89" s="97" t="e">
        <v>#N/A</v>
      </c>
      <c r="P89" s="97" t="e">
        <v>#N/A</v>
      </c>
      <c r="Q89" s="97">
        <v>205</v>
      </c>
      <c r="R89" s="97" t="e">
        <v>#N/A</v>
      </c>
      <c r="S89" s="97">
        <v>205</v>
      </c>
      <c r="T89" s="97" t="e">
        <v>#N/A</v>
      </c>
      <c r="U89" s="106" t="e">
        <f t="shared" si="4"/>
        <v>#N/A</v>
      </c>
      <c r="V89" s="106" t="e">
        <f t="shared" si="5"/>
        <v>#N/A</v>
      </c>
      <c r="W89" s="106" t="e">
        <f t="shared" si="6"/>
        <v>#N/A</v>
      </c>
      <c r="X89" s="106" t="e">
        <f t="shared" si="7"/>
        <v>#N/A</v>
      </c>
      <c r="Y89" s="97" t="s">
        <v>376</v>
      </c>
      <c r="BG89" s="108"/>
      <c r="BH89" s="110">
        <v>11.5</v>
      </c>
      <c r="BI89" s="111" t="s">
        <v>378</v>
      </c>
    </row>
    <row r="90" spans="2:61" ht="15">
      <c r="B90" s="486"/>
      <c r="D90" s="120" t="s">
        <v>465</v>
      </c>
      <c r="E90" s="121">
        <v>50</v>
      </c>
      <c r="F90" s="97" t="s">
        <v>375</v>
      </c>
      <c r="G90" s="121">
        <v>1430</v>
      </c>
      <c r="H90" s="95" t="s">
        <v>369</v>
      </c>
      <c r="I90" s="95" t="s">
        <v>369</v>
      </c>
      <c r="J90" s="121">
        <v>1700</v>
      </c>
      <c r="K90" s="95" t="s">
        <v>369</v>
      </c>
      <c r="L90" s="95" t="s">
        <v>369</v>
      </c>
      <c r="M90" s="97" t="e">
        <v>#N/A</v>
      </c>
      <c r="N90" s="97" t="e">
        <v>#N/A</v>
      </c>
      <c r="O90" s="97" t="e">
        <v>#N/A</v>
      </c>
      <c r="P90" s="97" t="e">
        <v>#N/A</v>
      </c>
      <c r="Q90" s="97">
        <v>205</v>
      </c>
      <c r="R90" s="97" t="e">
        <v>#N/A</v>
      </c>
      <c r="S90" s="97">
        <v>205</v>
      </c>
      <c r="T90" s="97" t="e">
        <v>#N/A</v>
      </c>
      <c r="U90" s="106" t="e">
        <f t="shared" si="4"/>
        <v>#N/A</v>
      </c>
      <c r="V90" s="106" t="e">
        <f t="shared" si="5"/>
        <v>#N/A</v>
      </c>
      <c r="W90" s="106" t="e">
        <f t="shared" si="6"/>
        <v>#N/A</v>
      </c>
      <c r="X90" s="106" t="e">
        <f t="shared" si="7"/>
        <v>#N/A</v>
      </c>
      <c r="Y90" s="97" t="s">
        <v>376</v>
      </c>
      <c r="BG90" s="108"/>
      <c r="BH90" s="110">
        <v>11.5</v>
      </c>
      <c r="BI90" s="111" t="s">
        <v>378</v>
      </c>
    </row>
    <row r="91" spans="2:61" ht="15">
      <c r="B91" s="486"/>
      <c r="D91" s="120" t="s">
        <v>466</v>
      </c>
      <c r="E91" s="121">
        <v>50</v>
      </c>
      <c r="F91" s="97" t="s">
        <v>375</v>
      </c>
      <c r="G91" s="121">
        <v>1430</v>
      </c>
      <c r="H91" s="95" t="s">
        <v>369</v>
      </c>
      <c r="I91" s="95" t="s">
        <v>369</v>
      </c>
      <c r="J91" s="121">
        <v>1700</v>
      </c>
      <c r="K91" s="95" t="s">
        <v>369</v>
      </c>
      <c r="L91" s="95" t="s">
        <v>369</v>
      </c>
      <c r="M91" s="97" t="e">
        <v>#N/A</v>
      </c>
      <c r="N91" s="97" t="e">
        <v>#N/A</v>
      </c>
      <c r="O91" s="97" t="e">
        <v>#N/A</v>
      </c>
      <c r="P91" s="97" t="e">
        <v>#N/A</v>
      </c>
      <c r="Q91" s="97">
        <v>205</v>
      </c>
      <c r="R91" s="97" t="e">
        <v>#N/A</v>
      </c>
      <c r="S91" s="97">
        <v>205</v>
      </c>
      <c r="T91" s="97" t="e">
        <v>#N/A</v>
      </c>
      <c r="U91" s="106" t="e">
        <f t="shared" si="4"/>
        <v>#N/A</v>
      </c>
      <c r="V91" s="106" t="e">
        <f t="shared" si="5"/>
        <v>#N/A</v>
      </c>
      <c r="W91" s="106" t="e">
        <f t="shared" si="6"/>
        <v>#N/A</v>
      </c>
      <c r="X91" s="106" t="e">
        <f t="shared" si="7"/>
        <v>#N/A</v>
      </c>
      <c r="Y91" s="97" t="s">
        <v>376</v>
      </c>
      <c r="BG91" s="108"/>
      <c r="BH91" s="110">
        <v>11.5</v>
      </c>
      <c r="BI91" s="111" t="s">
        <v>378</v>
      </c>
    </row>
    <row r="92" spans="2:61" ht="15">
      <c r="B92" s="486"/>
      <c r="D92" s="120" t="s">
        <v>467</v>
      </c>
      <c r="E92" s="121">
        <v>50</v>
      </c>
      <c r="F92" s="97" t="s">
        <v>375</v>
      </c>
      <c r="G92" s="121">
        <v>1430</v>
      </c>
      <c r="H92" s="95" t="s">
        <v>369</v>
      </c>
      <c r="I92" s="95" t="s">
        <v>369</v>
      </c>
      <c r="J92" s="121">
        <v>1700</v>
      </c>
      <c r="K92" s="95" t="s">
        <v>369</v>
      </c>
      <c r="L92" s="95" t="s">
        <v>369</v>
      </c>
      <c r="M92" s="97" t="e">
        <v>#N/A</v>
      </c>
      <c r="N92" s="97" t="e">
        <v>#N/A</v>
      </c>
      <c r="O92" s="97" t="e">
        <v>#N/A</v>
      </c>
      <c r="P92" s="97" t="e">
        <v>#N/A</v>
      </c>
      <c r="Q92" s="97">
        <v>205</v>
      </c>
      <c r="R92" s="97" t="e">
        <v>#N/A</v>
      </c>
      <c r="S92" s="97">
        <v>205</v>
      </c>
      <c r="T92" s="97" t="e">
        <v>#N/A</v>
      </c>
      <c r="U92" s="106" t="e">
        <f t="shared" si="4"/>
        <v>#N/A</v>
      </c>
      <c r="V92" s="106" t="e">
        <f t="shared" si="5"/>
        <v>#N/A</v>
      </c>
      <c r="W92" s="106" t="e">
        <f t="shared" si="6"/>
        <v>#N/A</v>
      </c>
      <c r="X92" s="106" t="e">
        <f t="shared" si="7"/>
        <v>#N/A</v>
      </c>
      <c r="Y92" s="97" t="s">
        <v>376</v>
      </c>
      <c r="BG92" s="108"/>
      <c r="BH92" s="110">
        <v>11.5</v>
      </c>
      <c r="BI92" s="111" t="s">
        <v>378</v>
      </c>
    </row>
    <row r="93" spans="2:61" ht="15">
      <c r="B93" s="486"/>
      <c r="D93" s="120" t="s">
        <v>468</v>
      </c>
      <c r="E93" s="121">
        <v>50</v>
      </c>
      <c r="F93" s="97" t="s">
        <v>375</v>
      </c>
      <c r="G93" s="121">
        <v>1430</v>
      </c>
      <c r="H93" s="95" t="s">
        <v>369</v>
      </c>
      <c r="I93" s="95" t="s">
        <v>369</v>
      </c>
      <c r="J93" s="121">
        <v>1700</v>
      </c>
      <c r="K93" s="95" t="s">
        <v>369</v>
      </c>
      <c r="L93" s="95" t="s">
        <v>369</v>
      </c>
      <c r="M93" s="97" t="e">
        <v>#N/A</v>
      </c>
      <c r="N93" s="97" t="e">
        <v>#N/A</v>
      </c>
      <c r="O93" s="97" t="e">
        <v>#N/A</v>
      </c>
      <c r="P93" s="97" t="e">
        <v>#N/A</v>
      </c>
      <c r="Q93" s="97">
        <v>205</v>
      </c>
      <c r="R93" s="97" t="e">
        <v>#N/A</v>
      </c>
      <c r="S93" s="97">
        <v>205</v>
      </c>
      <c r="T93" s="97" t="e">
        <v>#N/A</v>
      </c>
      <c r="U93" s="106" t="e">
        <f t="shared" si="4"/>
        <v>#N/A</v>
      </c>
      <c r="V93" s="106" t="e">
        <f t="shared" si="5"/>
        <v>#N/A</v>
      </c>
      <c r="W93" s="106" t="e">
        <f t="shared" si="6"/>
        <v>#N/A</v>
      </c>
      <c r="X93" s="106" t="e">
        <f t="shared" si="7"/>
        <v>#N/A</v>
      </c>
      <c r="Y93" s="97" t="s">
        <v>376</v>
      </c>
      <c r="BG93" s="108"/>
      <c r="BH93" s="110">
        <v>11.5</v>
      </c>
      <c r="BI93" s="111" t="s">
        <v>378</v>
      </c>
    </row>
    <row r="94" spans="2:61" ht="15">
      <c r="B94" s="486"/>
      <c r="D94" s="120" t="s">
        <v>469</v>
      </c>
      <c r="E94" s="121">
        <v>50</v>
      </c>
      <c r="F94" s="97" t="s">
        <v>375</v>
      </c>
      <c r="G94" s="121">
        <v>1430</v>
      </c>
      <c r="H94" s="95" t="s">
        <v>369</v>
      </c>
      <c r="I94" s="95" t="s">
        <v>369</v>
      </c>
      <c r="J94" s="121">
        <v>1700</v>
      </c>
      <c r="K94" s="95" t="s">
        <v>369</v>
      </c>
      <c r="L94" s="95" t="s">
        <v>369</v>
      </c>
      <c r="M94" s="97" t="e">
        <v>#N/A</v>
      </c>
      <c r="N94" s="97" t="e">
        <v>#N/A</v>
      </c>
      <c r="O94" s="97" t="e">
        <v>#N/A</v>
      </c>
      <c r="P94" s="97" t="e">
        <v>#N/A</v>
      </c>
      <c r="Q94" s="97">
        <v>205</v>
      </c>
      <c r="R94" s="97" t="e">
        <v>#N/A</v>
      </c>
      <c r="S94" s="97">
        <v>205</v>
      </c>
      <c r="T94" s="97" t="e">
        <v>#N/A</v>
      </c>
      <c r="U94" s="106" t="e">
        <f t="shared" si="4"/>
        <v>#N/A</v>
      </c>
      <c r="V94" s="106" t="e">
        <f t="shared" si="5"/>
        <v>#N/A</v>
      </c>
      <c r="W94" s="106" t="e">
        <f t="shared" si="6"/>
        <v>#N/A</v>
      </c>
      <c r="X94" s="106" t="e">
        <f t="shared" si="7"/>
        <v>#N/A</v>
      </c>
      <c r="Y94" s="97" t="s">
        <v>376</v>
      </c>
      <c r="BG94" s="108"/>
      <c r="BH94" s="110">
        <v>11.5</v>
      </c>
      <c r="BI94" s="111" t="s">
        <v>378</v>
      </c>
    </row>
    <row r="95" spans="2:61" ht="15">
      <c r="B95" s="486"/>
      <c r="D95" s="120" t="s">
        <v>470</v>
      </c>
      <c r="E95" s="121">
        <v>50</v>
      </c>
      <c r="F95" s="97" t="s">
        <v>375</v>
      </c>
      <c r="G95" s="121">
        <v>1430</v>
      </c>
      <c r="H95" s="95" t="s">
        <v>369</v>
      </c>
      <c r="I95" s="95" t="s">
        <v>369</v>
      </c>
      <c r="J95" s="121">
        <v>1700</v>
      </c>
      <c r="K95" s="95" t="s">
        <v>369</v>
      </c>
      <c r="L95" s="95" t="s">
        <v>369</v>
      </c>
      <c r="M95" s="97" t="e">
        <v>#N/A</v>
      </c>
      <c r="N95" s="97" t="e">
        <v>#N/A</v>
      </c>
      <c r="O95" s="97" t="e">
        <v>#N/A</v>
      </c>
      <c r="P95" s="97" t="e">
        <v>#N/A</v>
      </c>
      <c r="Q95" s="97">
        <v>205</v>
      </c>
      <c r="R95" s="97" t="e">
        <v>#N/A</v>
      </c>
      <c r="S95" s="97">
        <v>205</v>
      </c>
      <c r="T95" s="97" t="e">
        <v>#N/A</v>
      </c>
      <c r="U95" s="106" t="e">
        <f t="shared" si="4"/>
        <v>#N/A</v>
      </c>
      <c r="V95" s="106" t="e">
        <f t="shared" si="5"/>
        <v>#N/A</v>
      </c>
      <c r="W95" s="106" t="e">
        <f t="shared" si="6"/>
        <v>#N/A</v>
      </c>
      <c r="X95" s="106" t="e">
        <f t="shared" si="7"/>
        <v>#N/A</v>
      </c>
      <c r="Y95" s="97" t="s">
        <v>376</v>
      </c>
      <c r="BG95" s="108"/>
      <c r="BH95" s="110">
        <v>11.5</v>
      </c>
      <c r="BI95" s="111" t="s">
        <v>378</v>
      </c>
    </row>
    <row r="96" spans="2:61" ht="15">
      <c r="B96" s="486"/>
      <c r="D96" s="120" t="s">
        <v>471</v>
      </c>
      <c r="E96" s="121">
        <v>50</v>
      </c>
      <c r="F96" s="97" t="s">
        <v>375</v>
      </c>
      <c r="G96" s="121">
        <v>1430</v>
      </c>
      <c r="H96" s="95" t="s">
        <v>369</v>
      </c>
      <c r="I96" s="95" t="s">
        <v>369</v>
      </c>
      <c r="J96" s="121">
        <v>1700</v>
      </c>
      <c r="K96" s="95" t="s">
        <v>369</v>
      </c>
      <c r="L96" s="95" t="s">
        <v>369</v>
      </c>
      <c r="M96" s="97" t="e">
        <v>#N/A</v>
      </c>
      <c r="N96" s="97" t="e">
        <v>#N/A</v>
      </c>
      <c r="O96" s="97" t="e">
        <v>#N/A</v>
      </c>
      <c r="P96" s="97" t="e">
        <v>#N/A</v>
      </c>
      <c r="Q96" s="97">
        <v>205</v>
      </c>
      <c r="R96" s="97" t="e">
        <v>#N/A</v>
      </c>
      <c r="S96" s="97">
        <v>205</v>
      </c>
      <c r="T96" s="97" t="e">
        <v>#N/A</v>
      </c>
      <c r="U96" s="106" t="e">
        <f t="shared" si="4"/>
        <v>#N/A</v>
      </c>
      <c r="V96" s="106" t="e">
        <f t="shared" si="5"/>
        <v>#N/A</v>
      </c>
      <c r="W96" s="106" t="e">
        <f t="shared" si="6"/>
        <v>#N/A</v>
      </c>
      <c r="X96" s="106" t="e">
        <f t="shared" si="7"/>
        <v>#N/A</v>
      </c>
      <c r="Y96" s="97" t="s">
        <v>376</v>
      </c>
      <c r="BG96" s="108"/>
      <c r="BH96" s="110">
        <v>11.5</v>
      </c>
      <c r="BI96" s="111" t="s">
        <v>378</v>
      </c>
    </row>
    <row r="97" spans="2:61" ht="15">
      <c r="B97" s="486"/>
      <c r="D97" s="120" t="s">
        <v>472</v>
      </c>
      <c r="E97" s="121">
        <v>50</v>
      </c>
      <c r="F97" s="97" t="s">
        <v>375</v>
      </c>
      <c r="G97" s="121">
        <v>1430</v>
      </c>
      <c r="H97" s="95" t="s">
        <v>369</v>
      </c>
      <c r="I97" s="95" t="s">
        <v>369</v>
      </c>
      <c r="J97" s="121">
        <v>1700</v>
      </c>
      <c r="K97" s="95" t="s">
        <v>369</v>
      </c>
      <c r="L97" s="95" t="s">
        <v>369</v>
      </c>
      <c r="M97" s="97" t="e">
        <v>#N/A</v>
      </c>
      <c r="N97" s="97" t="e">
        <v>#N/A</v>
      </c>
      <c r="O97" s="97" t="e">
        <v>#N/A</v>
      </c>
      <c r="P97" s="97" t="e">
        <v>#N/A</v>
      </c>
      <c r="Q97" s="97">
        <v>205</v>
      </c>
      <c r="R97" s="97" t="e">
        <v>#N/A</v>
      </c>
      <c r="S97" s="97">
        <v>205</v>
      </c>
      <c r="T97" s="97" t="e">
        <v>#N/A</v>
      </c>
      <c r="U97" s="106" t="e">
        <f t="shared" si="4"/>
        <v>#N/A</v>
      </c>
      <c r="V97" s="106" t="e">
        <f t="shared" si="5"/>
        <v>#N/A</v>
      </c>
      <c r="W97" s="106" t="e">
        <f t="shared" si="6"/>
        <v>#N/A</v>
      </c>
      <c r="X97" s="106" t="e">
        <f t="shared" si="7"/>
        <v>#N/A</v>
      </c>
      <c r="Y97" s="97" t="s">
        <v>376</v>
      </c>
      <c r="BG97" s="108"/>
      <c r="BH97" s="110">
        <v>11.5</v>
      </c>
      <c r="BI97" s="111" t="s">
        <v>378</v>
      </c>
    </row>
    <row r="98" spans="2:61" ht="15">
      <c r="B98" s="486"/>
      <c r="D98" s="120" t="s">
        <v>473</v>
      </c>
      <c r="E98" s="121">
        <v>50</v>
      </c>
      <c r="F98" s="97" t="s">
        <v>375</v>
      </c>
      <c r="G98" s="121">
        <v>1430</v>
      </c>
      <c r="H98" s="95" t="s">
        <v>369</v>
      </c>
      <c r="I98" s="95" t="s">
        <v>369</v>
      </c>
      <c r="J98" s="121">
        <v>1700</v>
      </c>
      <c r="K98" s="95" t="s">
        <v>369</v>
      </c>
      <c r="L98" s="95" t="s">
        <v>369</v>
      </c>
      <c r="M98" s="97" t="e">
        <v>#N/A</v>
      </c>
      <c r="N98" s="97" t="e">
        <v>#N/A</v>
      </c>
      <c r="O98" s="97" t="e">
        <v>#N/A</v>
      </c>
      <c r="P98" s="97" t="e">
        <v>#N/A</v>
      </c>
      <c r="Q98" s="97">
        <v>205</v>
      </c>
      <c r="R98" s="97" t="e">
        <v>#N/A</v>
      </c>
      <c r="S98" s="97">
        <v>205</v>
      </c>
      <c r="T98" s="97" t="e">
        <v>#N/A</v>
      </c>
      <c r="U98" s="106" t="e">
        <f t="shared" si="4"/>
        <v>#N/A</v>
      </c>
      <c r="V98" s="106" t="e">
        <f t="shared" si="5"/>
        <v>#N/A</v>
      </c>
      <c r="W98" s="106" t="e">
        <f t="shared" si="6"/>
        <v>#N/A</v>
      </c>
      <c r="X98" s="106" t="e">
        <f t="shared" si="7"/>
        <v>#N/A</v>
      </c>
      <c r="Y98" s="97" t="s">
        <v>376</v>
      </c>
      <c r="BG98" s="108"/>
      <c r="BH98" s="110">
        <v>11.5</v>
      </c>
      <c r="BI98" s="111" t="s">
        <v>378</v>
      </c>
    </row>
    <row r="99" spans="2:61" ht="15">
      <c r="B99" s="486"/>
      <c r="D99" s="120" t="s">
        <v>474</v>
      </c>
      <c r="E99" s="121">
        <v>50</v>
      </c>
      <c r="F99" s="97" t="s">
        <v>375</v>
      </c>
      <c r="G99" s="121">
        <v>1430</v>
      </c>
      <c r="H99" s="95" t="s">
        <v>369</v>
      </c>
      <c r="I99" s="95" t="s">
        <v>369</v>
      </c>
      <c r="J99" s="121">
        <v>1700</v>
      </c>
      <c r="K99" s="95" t="s">
        <v>369</v>
      </c>
      <c r="L99" s="95" t="s">
        <v>369</v>
      </c>
      <c r="M99" s="97" t="e">
        <v>#N/A</v>
      </c>
      <c r="N99" s="97" t="e">
        <v>#N/A</v>
      </c>
      <c r="O99" s="97" t="e">
        <v>#N/A</v>
      </c>
      <c r="P99" s="97" t="e">
        <v>#N/A</v>
      </c>
      <c r="Q99" s="97">
        <v>205</v>
      </c>
      <c r="R99" s="97" t="e">
        <v>#N/A</v>
      </c>
      <c r="S99" s="97">
        <v>205</v>
      </c>
      <c r="T99" s="97" t="e">
        <v>#N/A</v>
      </c>
      <c r="U99" s="106" t="e">
        <f t="shared" si="4"/>
        <v>#N/A</v>
      </c>
      <c r="V99" s="106" t="e">
        <f t="shared" si="5"/>
        <v>#N/A</v>
      </c>
      <c r="W99" s="106" t="e">
        <f t="shared" si="6"/>
        <v>#N/A</v>
      </c>
      <c r="X99" s="106" t="e">
        <f t="shared" si="7"/>
        <v>#N/A</v>
      </c>
      <c r="Y99" s="97" t="s">
        <v>376</v>
      </c>
      <c r="BG99" s="108"/>
      <c r="BH99" s="110">
        <v>11.5</v>
      </c>
      <c r="BI99" s="111" t="s">
        <v>378</v>
      </c>
    </row>
    <row r="100" spans="2:61" ht="15">
      <c r="B100" s="486"/>
      <c r="D100" s="120" t="s">
        <v>475</v>
      </c>
      <c r="E100" s="121">
        <v>50</v>
      </c>
      <c r="F100" s="97" t="s">
        <v>375</v>
      </c>
      <c r="G100" s="121">
        <v>1430</v>
      </c>
      <c r="H100" s="95" t="s">
        <v>369</v>
      </c>
      <c r="I100" s="95" t="s">
        <v>369</v>
      </c>
      <c r="J100" s="121">
        <v>1700</v>
      </c>
      <c r="K100" s="95" t="s">
        <v>369</v>
      </c>
      <c r="L100" s="95" t="s">
        <v>369</v>
      </c>
      <c r="M100" s="97" t="e">
        <v>#N/A</v>
      </c>
      <c r="N100" s="97" t="e">
        <v>#N/A</v>
      </c>
      <c r="O100" s="97" t="e">
        <v>#N/A</v>
      </c>
      <c r="P100" s="97" t="e">
        <v>#N/A</v>
      </c>
      <c r="Q100" s="97">
        <v>205</v>
      </c>
      <c r="R100" s="97" t="e">
        <v>#N/A</v>
      </c>
      <c r="S100" s="97">
        <v>205</v>
      </c>
      <c r="T100" s="97" t="e">
        <v>#N/A</v>
      </c>
      <c r="U100" s="106" t="e">
        <f t="shared" si="4"/>
        <v>#N/A</v>
      </c>
      <c r="V100" s="106" t="e">
        <f t="shared" si="5"/>
        <v>#N/A</v>
      </c>
      <c r="W100" s="106" t="e">
        <f t="shared" si="6"/>
        <v>#N/A</v>
      </c>
      <c r="X100" s="106" t="e">
        <f t="shared" si="7"/>
        <v>#N/A</v>
      </c>
      <c r="Y100" s="97" t="s">
        <v>376</v>
      </c>
      <c r="BG100" s="108"/>
      <c r="BH100" s="110">
        <v>11.5</v>
      </c>
      <c r="BI100" s="111" t="s">
        <v>378</v>
      </c>
    </row>
    <row r="101" spans="2:61" ht="15">
      <c r="B101" s="485" t="s">
        <v>476</v>
      </c>
      <c r="D101" s="120" t="s">
        <v>477</v>
      </c>
      <c r="E101" s="97">
        <v>100</v>
      </c>
      <c r="F101" s="97" t="s">
        <v>375</v>
      </c>
      <c r="G101" s="97">
        <v>3200</v>
      </c>
      <c r="H101" s="95" t="s">
        <v>369</v>
      </c>
      <c r="I101" s="95" t="s">
        <v>369</v>
      </c>
      <c r="J101" s="97">
        <v>3200</v>
      </c>
      <c r="K101" s="95" t="s">
        <v>369</v>
      </c>
      <c r="L101" s="95" t="s">
        <v>369</v>
      </c>
      <c r="M101" s="97" t="e">
        <v>#N/A</v>
      </c>
      <c r="N101" s="97" t="e">
        <v>#N/A</v>
      </c>
      <c r="O101" s="97" t="e">
        <v>#N/A</v>
      </c>
      <c r="P101" s="97" t="e">
        <v>#N/A</v>
      </c>
      <c r="Q101" s="97">
        <v>205</v>
      </c>
      <c r="R101" s="97" t="e">
        <v>#N/A</v>
      </c>
      <c r="S101" s="97">
        <v>205</v>
      </c>
      <c r="T101" s="97" t="e">
        <v>#N/A</v>
      </c>
      <c r="U101" s="106" t="e">
        <f t="shared" si="4"/>
        <v>#N/A</v>
      </c>
      <c r="V101" s="106" t="e">
        <f t="shared" si="5"/>
        <v>#N/A</v>
      </c>
      <c r="W101" s="106" t="e">
        <f t="shared" si="6"/>
        <v>#N/A</v>
      </c>
      <c r="X101" s="106" t="e">
        <f t="shared" si="7"/>
        <v>#N/A</v>
      </c>
      <c r="Y101" s="97" t="s">
        <v>376</v>
      </c>
      <c r="BG101" s="108"/>
      <c r="BH101" s="110">
        <v>10.199999999999999</v>
      </c>
      <c r="BI101" s="114" t="s">
        <v>378</v>
      </c>
    </row>
    <row r="102" spans="2:61" ht="15">
      <c r="B102" s="486"/>
      <c r="D102" s="120" t="s">
        <v>478</v>
      </c>
      <c r="E102" s="97">
        <v>100</v>
      </c>
      <c r="F102" s="97" t="s">
        <v>375</v>
      </c>
      <c r="G102" s="97">
        <v>3200</v>
      </c>
      <c r="H102" s="95" t="s">
        <v>369</v>
      </c>
      <c r="I102" s="95" t="s">
        <v>369</v>
      </c>
      <c r="J102" s="97">
        <v>3200</v>
      </c>
      <c r="K102" s="95" t="s">
        <v>369</v>
      </c>
      <c r="L102" s="95" t="s">
        <v>369</v>
      </c>
      <c r="M102" s="97" t="e">
        <v>#N/A</v>
      </c>
      <c r="N102" s="97" t="e">
        <v>#N/A</v>
      </c>
      <c r="O102" s="97" t="e">
        <v>#N/A</v>
      </c>
      <c r="P102" s="97" t="e">
        <v>#N/A</v>
      </c>
      <c r="Q102" s="97">
        <v>205</v>
      </c>
      <c r="R102" s="97" t="e">
        <v>#N/A</v>
      </c>
      <c r="S102" s="97">
        <v>205</v>
      </c>
      <c r="T102" s="97" t="e">
        <v>#N/A</v>
      </c>
      <c r="U102" s="106" t="e">
        <f t="shared" si="4"/>
        <v>#N/A</v>
      </c>
      <c r="V102" s="106" t="e">
        <f t="shared" si="5"/>
        <v>#N/A</v>
      </c>
      <c r="W102" s="106" t="e">
        <f t="shared" si="6"/>
        <v>#N/A</v>
      </c>
      <c r="X102" s="106" t="e">
        <f t="shared" si="7"/>
        <v>#N/A</v>
      </c>
      <c r="Y102" s="97" t="s">
        <v>376</v>
      </c>
      <c r="BG102" s="108"/>
      <c r="BH102" s="110">
        <v>10.199999999999999</v>
      </c>
      <c r="BI102" s="114" t="s">
        <v>378</v>
      </c>
    </row>
    <row r="103" spans="2:61" ht="15">
      <c r="B103" s="486"/>
      <c r="D103" s="120" t="s">
        <v>479</v>
      </c>
      <c r="E103" s="97">
        <v>100</v>
      </c>
      <c r="F103" s="97" t="s">
        <v>375</v>
      </c>
      <c r="G103" s="97">
        <v>3200</v>
      </c>
      <c r="H103" s="95" t="s">
        <v>369</v>
      </c>
      <c r="I103" s="95" t="s">
        <v>369</v>
      </c>
      <c r="J103" s="97">
        <v>3200</v>
      </c>
      <c r="K103" s="95" t="s">
        <v>369</v>
      </c>
      <c r="L103" s="95" t="s">
        <v>369</v>
      </c>
      <c r="M103" s="97" t="e">
        <v>#N/A</v>
      </c>
      <c r="N103" s="97" t="e">
        <v>#N/A</v>
      </c>
      <c r="O103" s="97" t="e">
        <v>#N/A</v>
      </c>
      <c r="P103" s="97" t="e">
        <v>#N/A</v>
      </c>
      <c r="Q103" s="97">
        <v>205</v>
      </c>
      <c r="R103" s="97" t="e">
        <v>#N/A</v>
      </c>
      <c r="S103" s="97">
        <v>205</v>
      </c>
      <c r="T103" s="97" t="e">
        <v>#N/A</v>
      </c>
      <c r="U103" s="106" t="e">
        <f t="shared" si="4"/>
        <v>#N/A</v>
      </c>
      <c r="V103" s="106" t="e">
        <f t="shared" si="5"/>
        <v>#N/A</v>
      </c>
      <c r="W103" s="106" t="e">
        <f t="shared" si="6"/>
        <v>#N/A</v>
      </c>
      <c r="X103" s="106" t="e">
        <f t="shared" si="7"/>
        <v>#N/A</v>
      </c>
      <c r="Y103" s="97" t="s">
        <v>376</v>
      </c>
      <c r="BG103" s="108"/>
      <c r="BH103" s="110">
        <v>10.199999999999999</v>
      </c>
      <c r="BI103" s="114" t="s">
        <v>378</v>
      </c>
    </row>
    <row r="104" spans="2:61" ht="15">
      <c r="B104" s="486"/>
      <c r="D104" s="120" t="s">
        <v>480</v>
      </c>
      <c r="E104" s="97">
        <v>100</v>
      </c>
      <c r="F104" s="97" t="s">
        <v>375</v>
      </c>
      <c r="G104" s="97">
        <v>3200</v>
      </c>
      <c r="H104" s="95" t="s">
        <v>369</v>
      </c>
      <c r="I104" s="95" t="s">
        <v>369</v>
      </c>
      <c r="J104" s="97">
        <v>3200</v>
      </c>
      <c r="K104" s="95" t="s">
        <v>369</v>
      </c>
      <c r="L104" s="95" t="s">
        <v>369</v>
      </c>
      <c r="M104" s="97" t="e">
        <v>#N/A</v>
      </c>
      <c r="N104" s="97" t="e">
        <v>#N/A</v>
      </c>
      <c r="O104" s="97" t="e">
        <v>#N/A</v>
      </c>
      <c r="P104" s="97" t="e">
        <v>#N/A</v>
      </c>
      <c r="Q104" s="97">
        <v>205</v>
      </c>
      <c r="R104" s="97" t="e">
        <v>#N/A</v>
      </c>
      <c r="S104" s="97">
        <v>205</v>
      </c>
      <c r="T104" s="97" t="e">
        <v>#N/A</v>
      </c>
      <c r="U104" s="106" t="e">
        <f t="shared" si="4"/>
        <v>#N/A</v>
      </c>
      <c r="V104" s="106" t="e">
        <f t="shared" si="5"/>
        <v>#N/A</v>
      </c>
      <c r="W104" s="106" t="e">
        <f t="shared" si="6"/>
        <v>#N/A</v>
      </c>
      <c r="X104" s="106" t="e">
        <f t="shared" si="7"/>
        <v>#N/A</v>
      </c>
      <c r="Y104" s="97" t="s">
        <v>376</v>
      </c>
      <c r="BG104" s="108"/>
      <c r="BH104" s="110">
        <v>10.199999999999999</v>
      </c>
      <c r="BI104" s="114" t="s">
        <v>378</v>
      </c>
    </row>
    <row r="105" spans="2:61" ht="15">
      <c r="B105" s="486"/>
      <c r="D105" s="120" t="s">
        <v>481</v>
      </c>
      <c r="E105" s="97">
        <v>100</v>
      </c>
      <c r="F105" s="97" t="s">
        <v>375</v>
      </c>
      <c r="G105" s="97">
        <v>3200</v>
      </c>
      <c r="H105" s="95" t="s">
        <v>369</v>
      </c>
      <c r="I105" s="95" t="s">
        <v>369</v>
      </c>
      <c r="J105" s="97">
        <v>3200</v>
      </c>
      <c r="K105" s="95" t="s">
        <v>369</v>
      </c>
      <c r="L105" s="95" t="s">
        <v>369</v>
      </c>
      <c r="M105" s="97" t="e">
        <v>#N/A</v>
      </c>
      <c r="N105" s="97" t="e">
        <v>#N/A</v>
      </c>
      <c r="O105" s="97" t="e">
        <v>#N/A</v>
      </c>
      <c r="P105" s="97" t="e">
        <v>#N/A</v>
      </c>
      <c r="Q105" s="97">
        <v>205</v>
      </c>
      <c r="R105" s="97" t="e">
        <v>#N/A</v>
      </c>
      <c r="S105" s="97">
        <v>205</v>
      </c>
      <c r="T105" s="97" t="e">
        <v>#N/A</v>
      </c>
      <c r="U105" s="106" t="e">
        <f t="shared" si="4"/>
        <v>#N/A</v>
      </c>
      <c r="V105" s="106" t="e">
        <f t="shared" si="5"/>
        <v>#N/A</v>
      </c>
      <c r="W105" s="106" t="e">
        <f t="shared" si="6"/>
        <v>#N/A</v>
      </c>
      <c r="X105" s="106" t="e">
        <f t="shared" si="7"/>
        <v>#N/A</v>
      </c>
      <c r="Y105" s="97" t="s">
        <v>376</v>
      </c>
      <c r="BG105" s="108"/>
      <c r="BH105" s="110">
        <v>10.199999999999999</v>
      </c>
      <c r="BI105" s="114" t="s">
        <v>378</v>
      </c>
    </row>
    <row r="106" spans="2:61" ht="15">
      <c r="B106" s="486"/>
      <c r="D106" s="120" t="s">
        <v>482</v>
      </c>
      <c r="E106" s="97">
        <v>100</v>
      </c>
      <c r="F106" s="97" t="s">
        <v>375</v>
      </c>
      <c r="G106" s="97">
        <v>3200</v>
      </c>
      <c r="H106" s="95" t="s">
        <v>369</v>
      </c>
      <c r="I106" s="95" t="s">
        <v>369</v>
      </c>
      <c r="J106" s="97">
        <v>3200</v>
      </c>
      <c r="K106" s="95" t="s">
        <v>369</v>
      </c>
      <c r="L106" s="95" t="s">
        <v>369</v>
      </c>
      <c r="M106" s="97" t="e">
        <v>#N/A</v>
      </c>
      <c r="N106" s="97" t="e">
        <v>#N/A</v>
      </c>
      <c r="O106" s="97" t="e">
        <v>#N/A</v>
      </c>
      <c r="P106" s="97" t="e">
        <v>#N/A</v>
      </c>
      <c r="Q106" s="97">
        <v>205</v>
      </c>
      <c r="R106" s="97" t="e">
        <v>#N/A</v>
      </c>
      <c r="S106" s="97">
        <v>205</v>
      </c>
      <c r="T106" s="97" t="e">
        <v>#N/A</v>
      </c>
      <c r="U106" s="106" t="e">
        <f t="shared" si="4"/>
        <v>#N/A</v>
      </c>
      <c r="V106" s="106" t="e">
        <f t="shared" si="5"/>
        <v>#N/A</v>
      </c>
      <c r="W106" s="106" t="e">
        <f t="shared" si="6"/>
        <v>#N/A</v>
      </c>
      <c r="X106" s="106" t="e">
        <f t="shared" si="7"/>
        <v>#N/A</v>
      </c>
      <c r="Y106" s="97" t="s">
        <v>376</v>
      </c>
      <c r="BG106" s="108"/>
      <c r="BH106" s="110">
        <v>10.199999999999999</v>
      </c>
      <c r="BI106" s="114" t="s">
        <v>378</v>
      </c>
    </row>
    <row r="107" spans="2:61" ht="15">
      <c r="B107" s="486"/>
      <c r="D107" s="120" t="s">
        <v>483</v>
      </c>
      <c r="E107" s="97">
        <v>100</v>
      </c>
      <c r="F107" s="97" t="s">
        <v>375</v>
      </c>
      <c r="G107" s="97">
        <v>3200</v>
      </c>
      <c r="H107" s="95" t="s">
        <v>369</v>
      </c>
      <c r="I107" s="95" t="s">
        <v>369</v>
      </c>
      <c r="J107" s="97">
        <v>3200</v>
      </c>
      <c r="K107" s="95" t="s">
        <v>369</v>
      </c>
      <c r="L107" s="95" t="s">
        <v>369</v>
      </c>
      <c r="M107" s="97" t="e">
        <v>#N/A</v>
      </c>
      <c r="N107" s="97" t="e">
        <v>#N/A</v>
      </c>
      <c r="O107" s="97" t="e">
        <v>#N/A</v>
      </c>
      <c r="P107" s="97" t="e">
        <v>#N/A</v>
      </c>
      <c r="Q107" s="97">
        <v>205</v>
      </c>
      <c r="R107" s="97" t="e">
        <v>#N/A</v>
      </c>
      <c r="S107" s="97">
        <v>205</v>
      </c>
      <c r="T107" s="97" t="e">
        <v>#N/A</v>
      </c>
      <c r="U107" s="106" t="e">
        <f t="shared" si="4"/>
        <v>#N/A</v>
      </c>
      <c r="V107" s="106" t="e">
        <f t="shared" si="5"/>
        <v>#N/A</v>
      </c>
      <c r="W107" s="106" t="e">
        <f t="shared" si="6"/>
        <v>#N/A</v>
      </c>
      <c r="X107" s="106" t="e">
        <f t="shared" si="7"/>
        <v>#N/A</v>
      </c>
      <c r="Y107" s="97" t="s">
        <v>376</v>
      </c>
      <c r="BG107" s="108"/>
      <c r="BH107" s="110">
        <v>10.199999999999999</v>
      </c>
      <c r="BI107" s="114" t="s">
        <v>378</v>
      </c>
    </row>
    <row r="108" spans="2:61" ht="15">
      <c r="B108" s="486"/>
      <c r="D108" s="120" t="s">
        <v>484</v>
      </c>
      <c r="E108" s="97">
        <v>100</v>
      </c>
      <c r="F108" s="97" t="s">
        <v>375</v>
      </c>
      <c r="G108" s="97">
        <v>3200</v>
      </c>
      <c r="H108" s="95" t="s">
        <v>369</v>
      </c>
      <c r="I108" s="95" t="s">
        <v>369</v>
      </c>
      <c r="J108" s="97">
        <v>3200</v>
      </c>
      <c r="K108" s="95" t="s">
        <v>369</v>
      </c>
      <c r="L108" s="95" t="s">
        <v>369</v>
      </c>
      <c r="M108" s="97" t="e">
        <v>#N/A</v>
      </c>
      <c r="N108" s="97" t="e">
        <v>#N/A</v>
      </c>
      <c r="O108" s="97" t="e">
        <v>#N/A</v>
      </c>
      <c r="P108" s="97" t="e">
        <v>#N/A</v>
      </c>
      <c r="Q108" s="97">
        <v>205</v>
      </c>
      <c r="R108" s="97" t="e">
        <v>#N/A</v>
      </c>
      <c r="S108" s="97">
        <v>205</v>
      </c>
      <c r="T108" s="97" t="e">
        <v>#N/A</v>
      </c>
      <c r="U108" s="106" t="e">
        <f t="shared" si="4"/>
        <v>#N/A</v>
      </c>
      <c r="V108" s="106" t="e">
        <f t="shared" si="5"/>
        <v>#N/A</v>
      </c>
      <c r="W108" s="106" t="e">
        <f t="shared" si="6"/>
        <v>#N/A</v>
      </c>
      <c r="X108" s="106" t="e">
        <f t="shared" si="7"/>
        <v>#N/A</v>
      </c>
      <c r="Y108" s="97" t="s">
        <v>376</v>
      </c>
      <c r="BG108" s="108"/>
      <c r="BH108" s="110">
        <v>10.199999999999999</v>
      </c>
      <c r="BI108" s="114" t="s">
        <v>378</v>
      </c>
    </row>
    <row r="109" spans="2:61" ht="15">
      <c r="B109" s="486"/>
      <c r="D109" s="120" t="s">
        <v>485</v>
      </c>
      <c r="E109" s="97">
        <v>300</v>
      </c>
      <c r="F109" s="97" t="s">
        <v>375</v>
      </c>
      <c r="G109" s="97">
        <v>2100</v>
      </c>
      <c r="H109" s="95" t="s">
        <v>369</v>
      </c>
      <c r="I109" s="95" t="s">
        <v>369</v>
      </c>
      <c r="J109" s="97">
        <v>2100</v>
      </c>
      <c r="K109" s="95" t="s">
        <v>369</v>
      </c>
      <c r="L109" s="95" t="s">
        <v>369</v>
      </c>
      <c r="M109" s="97" t="e">
        <v>#N/A</v>
      </c>
      <c r="N109" s="97" t="e">
        <v>#N/A</v>
      </c>
      <c r="O109" s="97" t="e">
        <v>#N/A</v>
      </c>
      <c r="P109" s="97" t="e">
        <v>#N/A</v>
      </c>
      <c r="Q109" s="97">
        <v>205</v>
      </c>
      <c r="R109" s="97" t="e">
        <v>#N/A</v>
      </c>
      <c r="S109" s="97">
        <v>205</v>
      </c>
      <c r="T109" s="97" t="e">
        <v>#N/A</v>
      </c>
      <c r="U109" s="106" t="e">
        <f t="shared" si="4"/>
        <v>#N/A</v>
      </c>
      <c r="V109" s="106" t="e">
        <f t="shared" si="5"/>
        <v>#N/A</v>
      </c>
      <c r="W109" s="106" t="e">
        <f t="shared" si="6"/>
        <v>#N/A</v>
      </c>
      <c r="X109" s="106" t="e">
        <f t="shared" si="7"/>
        <v>#N/A</v>
      </c>
      <c r="Y109" s="97" t="s">
        <v>376</v>
      </c>
      <c r="BG109" s="108"/>
      <c r="BH109" s="110">
        <v>10.199999999999999</v>
      </c>
      <c r="BI109" s="114" t="s">
        <v>378</v>
      </c>
    </row>
    <row r="110" spans="2:61" ht="15">
      <c r="B110" s="486"/>
      <c r="D110" s="120" t="s">
        <v>486</v>
      </c>
      <c r="E110" s="97">
        <v>300</v>
      </c>
      <c r="F110" s="97" t="s">
        <v>375</v>
      </c>
      <c r="G110" s="97">
        <v>2100</v>
      </c>
      <c r="H110" s="95" t="s">
        <v>369</v>
      </c>
      <c r="I110" s="95" t="s">
        <v>369</v>
      </c>
      <c r="J110" s="97">
        <v>2100</v>
      </c>
      <c r="K110" s="95" t="s">
        <v>369</v>
      </c>
      <c r="L110" s="95" t="s">
        <v>369</v>
      </c>
      <c r="M110" s="97" t="e">
        <v>#N/A</v>
      </c>
      <c r="N110" s="97" t="e">
        <v>#N/A</v>
      </c>
      <c r="O110" s="97" t="e">
        <v>#N/A</v>
      </c>
      <c r="P110" s="97" t="e">
        <v>#N/A</v>
      </c>
      <c r="Q110" s="97">
        <v>205</v>
      </c>
      <c r="R110" s="97" t="e">
        <v>#N/A</v>
      </c>
      <c r="S110" s="97">
        <v>205</v>
      </c>
      <c r="T110" s="97" t="e">
        <v>#N/A</v>
      </c>
      <c r="U110" s="106" t="e">
        <f t="shared" si="4"/>
        <v>#N/A</v>
      </c>
      <c r="V110" s="106" t="e">
        <f t="shared" si="5"/>
        <v>#N/A</v>
      </c>
      <c r="W110" s="106" t="e">
        <f t="shared" si="6"/>
        <v>#N/A</v>
      </c>
      <c r="X110" s="106" t="e">
        <f t="shared" si="7"/>
        <v>#N/A</v>
      </c>
      <c r="Y110" s="97" t="s">
        <v>376</v>
      </c>
      <c r="BG110" s="108"/>
      <c r="BH110" s="110">
        <v>10.199999999999999</v>
      </c>
      <c r="BI110" s="114" t="s">
        <v>378</v>
      </c>
    </row>
    <row r="111" spans="2:61" ht="15">
      <c r="B111" s="486"/>
      <c r="D111" s="120" t="s">
        <v>487</v>
      </c>
      <c r="E111" s="97">
        <v>300</v>
      </c>
      <c r="F111" s="97" t="s">
        <v>375</v>
      </c>
      <c r="G111" s="97">
        <v>2100</v>
      </c>
      <c r="H111" s="95" t="s">
        <v>369</v>
      </c>
      <c r="I111" s="95" t="s">
        <v>369</v>
      </c>
      <c r="J111" s="97">
        <v>2100</v>
      </c>
      <c r="K111" s="95" t="s">
        <v>369</v>
      </c>
      <c r="L111" s="95" t="s">
        <v>369</v>
      </c>
      <c r="M111" s="97" t="e">
        <v>#N/A</v>
      </c>
      <c r="N111" s="97" t="e">
        <v>#N/A</v>
      </c>
      <c r="O111" s="97" t="e">
        <v>#N/A</v>
      </c>
      <c r="P111" s="97" t="e">
        <v>#N/A</v>
      </c>
      <c r="Q111" s="97">
        <v>205</v>
      </c>
      <c r="R111" s="97" t="e">
        <v>#N/A</v>
      </c>
      <c r="S111" s="97">
        <v>205</v>
      </c>
      <c r="T111" s="97" t="e">
        <v>#N/A</v>
      </c>
      <c r="U111" s="106" t="e">
        <f t="shared" si="4"/>
        <v>#N/A</v>
      </c>
      <c r="V111" s="106" t="e">
        <f t="shared" si="5"/>
        <v>#N/A</v>
      </c>
      <c r="W111" s="106" t="e">
        <f t="shared" si="6"/>
        <v>#N/A</v>
      </c>
      <c r="X111" s="106" t="e">
        <f t="shared" si="7"/>
        <v>#N/A</v>
      </c>
      <c r="Y111" s="97" t="s">
        <v>376</v>
      </c>
      <c r="BG111" s="108"/>
      <c r="BH111" s="110">
        <v>10.199999999999999</v>
      </c>
      <c r="BI111" s="114" t="s">
        <v>378</v>
      </c>
    </row>
    <row r="112" spans="2:61" ht="15">
      <c r="B112" s="486"/>
      <c r="D112" s="120" t="s">
        <v>488</v>
      </c>
      <c r="E112" s="97">
        <v>300</v>
      </c>
      <c r="F112" s="97" t="s">
        <v>375</v>
      </c>
      <c r="G112" s="97">
        <v>2100</v>
      </c>
      <c r="H112" s="95" t="s">
        <v>369</v>
      </c>
      <c r="I112" s="95" t="s">
        <v>369</v>
      </c>
      <c r="J112" s="97">
        <v>2100</v>
      </c>
      <c r="K112" s="95" t="s">
        <v>369</v>
      </c>
      <c r="L112" s="95" t="s">
        <v>369</v>
      </c>
      <c r="M112" s="97" t="e">
        <v>#N/A</v>
      </c>
      <c r="N112" s="97" t="e">
        <v>#N/A</v>
      </c>
      <c r="O112" s="97" t="e">
        <v>#N/A</v>
      </c>
      <c r="P112" s="97" t="e">
        <v>#N/A</v>
      </c>
      <c r="Q112" s="97">
        <v>205</v>
      </c>
      <c r="R112" s="97" t="e">
        <v>#N/A</v>
      </c>
      <c r="S112" s="97">
        <v>205</v>
      </c>
      <c r="T112" s="97" t="e">
        <v>#N/A</v>
      </c>
      <c r="U112" s="106" t="e">
        <f t="shared" si="4"/>
        <v>#N/A</v>
      </c>
      <c r="V112" s="106" t="e">
        <f t="shared" si="5"/>
        <v>#N/A</v>
      </c>
      <c r="W112" s="106" t="e">
        <f t="shared" si="6"/>
        <v>#N/A</v>
      </c>
      <c r="X112" s="106" t="e">
        <f t="shared" si="7"/>
        <v>#N/A</v>
      </c>
      <c r="Y112" s="97" t="s">
        <v>376</v>
      </c>
      <c r="BG112" s="108"/>
      <c r="BH112" s="110">
        <v>10.199999999999999</v>
      </c>
      <c r="BI112" s="114" t="s">
        <v>378</v>
      </c>
    </row>
    <row r="113" spans="2:61" ht="15">
      <c r="B113" s="486"/>
      <c r="D113" s="120" t="s">
        <v>489</v>
      </c>
      <c r="E113" s="97">
        <v>300</v>
      </c>
      <c r="F113" s="97" t="s">
        <v>375</v>
      </c>
      <c r="G113" s="97">
        <v>2100</v>
      </c>
      <c r="H113" s="95" t="s">
        <v>369</v>
      </c>
      <c r="I113" s="95" t="s">
        <v>369</v>
      </c>
      <c r="J113" s="97">
        <v>2100</v>
      </c>
      <c r="K113" s="95" t="s">
        <v>369</v>
      </c>
      <c r="L113" s="95" t="s">
        <v>369</v>
      </c>
      <c r="M113" s="97" t="e">
        <v>#N/A</v>
      </c>
      <c r="N113" s="97" t="e">
        <v>#N/A</v>
      </c>
      <c r="O113" s="97" t="e">
        <v>#N/A</v>
      </c>
      <c r="P113" s="97" t="e">
        <v>#N/A</v>
      </c>
      <c r="Q113" s="97">
        <v>205</v>
      </c>
      <c r="R113" s="97" t="e">
        <v>#N/A</v>
      </c>
      <c r="S113" s="97">
        <v>205</v>
      </c>
      <c r="T113" s="97" t="e">
        <v>#N/A</v>
      </c>
      <c r="U113" s="106" t="e">
        <f t="shared" si="4"/>
        <v>#N/A</v>
      </c>
      <c r="V113" s="106" t="e">
        <f t="shared" si="5"/>
        <v>#N/A</v>
      </c>
      <c r="W113" s="106" t="e">
        <f t="shared" si="6"/>
        <v>#N/A</v>
      </c>
      <c r="X113" s="106" t="e">
        <f t="shared" si="7"/>
        <v>#N/A</v>
      </c>
      <c r="Y113" s="97" t="s">
        <v>376</v>
      </c>
      <c r="BG113" s="108"/>
      <c r="BH113" s="110">
        <v>10.199999999999999</v>
      </c>
      <c r="BI113" s="114" t="s">
        <v>378</v>
      </c>
    </row>
    <row r="114" spans="2:61" ht="15">
      <c r="B114" s="486"/>
      <c r="D114" s="120" t="s">
        <v>490</v>
      </c>
      <c r="E114" s="97">
        <v>300</v>
      </c>
      <c r="F114" s="97" t="s">
        <v>375</v>
      </c>
      <c r="G114" s="97">
        <v>2100</v>
      </c>
      <c r="H114" s="95" t="s">
        <v>369</v>
      </c>
      <c r="I114" s="95" t="s">
        <v>369</v>
      </c>
      <c r="J114" s="97">
        <v>2100</v>
      </c>
      <c r="K114" s="95" t="s">
        <v>369</v>
      </c>
      <c r="L114" s="95" t="s">
        <v>369</v>
      </c>
      <c r="M114" s="97" t="e">
        <v>#N/A</v>
      </c>
      <c r="N114" s="97" t="e">
        <v>#N/A</v>
      </c>
      <c r="O114" s="97" t="e">
        <v>#N/A</v>
      </c>
      <c r="P114" s="97" t="e">
        <v>#N/A</v>
      </c>
      <c r="Q114" s="97">
        <v>205</v>
      </c>
      <c r="R114" s="97" t="e">
        <v>#N/A</v>
      </c>
      <c r="S114" s="97">
        <v>205</v>
      </c>
      <c r="T114" s="97" t="e">
        <v>#N/A</v>
      </c>
      <c r="U114" s="106" t="e">
        <f t="shared" si="4"/>
        <v>#N/A</v>
      </c>
      <c r="V114" s="106" t="e">
        <f t="shared" si="5"/>
        <v>#N/A</v>
      </c>
      <c r="W114" s="106" t="e">
        <f t="shared" si="6"/>
        <v>#N/A</v>
      </c>
      <c r="X114" s="106" t="e">
        <f t="shared" si="7"/>
        <v>#N/A</v>
      </c>
      <c r="Y114" s="97" t="s">
        <v>376</v>
      </c>
      <c r="BG114" s="108"/>
      <c r="BH114" s="110">
        <v>10.199999999999999</v>
      </c>
      <c r="BI114" s="114" t="s">
        <v>378</v>
      </c>
    </row>
    <row r="115" spans="2:61" ht="15">
      <c r="B115" s="486"/>
      <c r="D115" s="120" t="s">
        <v>491</v>
      </c>
      <c r="E115" s="97">
        <v>300</v>
      </c>
      <c r="F115" s="97" t="s">
        <v>375</v>
      </c>
      <c r="G115" s="97">
        <v>2100</v>
      </c>
      <c r="H115" s="95" t="s">
        <v>369</v>
      </c>
      <c r="I115" s="95" t="s">
        <v>369</v>
      </c>
      <c r="J115" s="97">
        <v>2100</v>
      </c>
      <c r="K115" s="95" t="s">
        <v>369</v>
      </c>
      <c r="L115" s="95" t="s">
        <v>369</v>
      </c>
      <c r="M115" s="97" t="e">
        <v>#N/A</v>
      </c>
      <c r="N115" s="97" t="e">
        <v>#N/A</v>
      </c>
      <c r="O115" s="97" t="e">
        <v>#N/A</v>
      </c>
      <c r="P115" s="97" t="e">
        <v>#N/A</v>
      </c>
      <c r="Q115" s="97">
        <v>205</v>
      </c>
      <c r="R115" s="97" t="e">
        <v>#N/A</v>
      </c>
      <c r="S115" s="97">
        <v>205</v>
      </c>
      <c r="T115" s="97" t="e">
        <v>#N/A</v>
      </c>
      <c r="U115" s="106" t="e">
        <f t="shared" si="4"/>
        <v>#N/A</v>
      </c>
      <c r="V115" s="106" t="e">
        <f t="shared" si="5"/>
        <v>#N/A</v>
      </c>
      <c r="W115" s="106" t="e">
        <f t="shared" si="6"/>
        <v>#N/A</v>
      </c>
      <c r="X115" s="106" t="e">
        <f t="shared" si="7"/>
        <v>#N/A</v>
      </c>
      <c r="Y115" s="97" t="s">
        <v>376</v>
      </c>
      <c r="BG115" s="108"/>
      <c r="BH115" s="110">
        <v>10.199999999999999</v>
      </c>
      <c r="BI115" s="114" t="s">
        <v>378</v>
      </c>
    </row>
    <row r="116" spans="2:61" ht="15">
      <c r="B116" s="486"/>
      <c r="D116" s="120" t="s">
        <v>492</v>
      </c>
      <c r="E116" s="97">
        <v>300</v>
      </c>
      <c r="F116" s="97" t="s">
        <v>375</v>
      </c>
      <c r="G116" s="97">
        <v>2100</v>
      </c>
      <c r="H116" s="95" t="s">
        <v>369</v>
      </c>
      <c r="I116" s="95" t="s">
        <v>369</v>
      </c>
      <c r="J116" s="97">
        <v>2100</v>
      </c>
      <c r="K116" s="95" t="s">
        <v>369</v>
      </c>
      <c r="L116" s="95" t="s">
        <v>369</v>
      </c>
      <c r="M116" s="97" t="e">
        <v>#N/A</v>
      </c>
      <c r="N116" s="97" t="e">
        <v>#N/A</v>
      </c>
      <c r="O116" s="97" t="e">
        <v>#N/A</v>
      </c>
      <c r="P116" s="97" t="e">
        <v>#N/A</v>
      </c>
      <c r="Q116" s="97">
        <v>205</v>
      </c>
      <c r="R116" s="97" t="e">
        <v>#N/A</v>
      </c>
      <c r="S116" s="97">
        <v>205</v>
      </c>
      <c r="T116" s="97" t="e">
        <v>#N/A</v>
      </c>
      <c r="U116" s="106" t="e">
        <f t="shared" si="4"/>
        <v>#N/A</v>
      </c>
      <c r="V116" s="106" t="e">
        <f t="shared" si="5"/>
        <v>#N/A</v>
      </c>
      <c r="W116" s="106" t="e">
        <f t="shared" si="6"/>
        <v>#N/A</v>
      </c>
      <c r="X116" s="106" t="e">
        <f t="shared" si="7"/>
        <v>#N/A</v>
      </c>
      <c r="Y116" s="97" t="s">
        <v>376</v>
      </c>
      <c r="BG116" s="108"/>
      <c r="BH116" s="110">
        <v>10.199999999999999</v>
      </c>
      <c r="BI116" s="114" t="s">
        <v>378</v>
      </c>
    </row>
    <row r="117" spans="2:61" ht="15">
      <c r="B117" s="486"/>
      <c r="D117" s="120" t="s">
        <v>493</v>
      </c>
      <c r="E117" s="97">
        <v>100</v>
      </c>
      <c r="F117" s="97" t="s">
        <v>375</v>
      </c>
      <c r="G117" s="97">
        <v>3200</v>
      </c>
      <c r="H117" s="95" t="s">
        <v>369</v>
      </c>
      <c r="I117" s="95" t="s">
        <v>369</v>
      </c>
      <c r="J117" s="97">
        <v>3200</v>
      </c>
      <c r="K117" s="95" t="s">
        <v>369</v>
      </c>
      <c r="L117" s="95" t="s">
        <v>369</v>
      </c>
      <c r="M117" s="97" t="e">
        <v>#N/A</v>
      </c>
      <c r="N117" s="97" t="e">
        <v>#N/A</v>
      </c>
      <c r="O117" s="97" t="e">
        <v>#N/A</v>
      </c>
      <c r="P117" s="97" t="e">
        <v>#N/A</v>
      </c>
      <c r="Q117" s="97">
        <v>205</v>
      </c>
      <c r="R117" s="97" t="e">
        <v>#N/A</v>
      </c>
      <c r="S117" s="97">
        <v>205</v>
      </c>
      <c r="T117" s="97" t="e">
        <v>#N/A</v>
      </c>
      <c r="U117" s="106" t="e">
        <f t="shared" si="4"/>
        <v>#N/A</v>
      </c>
      <c r="V117" s="106" t="e">
        <f t="shared" si="5"/>
        <v>#N/A</v>
      </c>
      <c r="W117" s="106" t="e">
        <f t="shared" si="6"/>
        <v>#N/A</v>
      </c>
      <c r="X117" s="106" t="e">
        <f t="shared" si="7"/>
        <v>#N/A</v>
      </c>
      <c r="Y117" s="97" t="s">
        <v>376</v>
      </c>
      <c r="BG117" s="108"/>
      <c r="BH117" s="110">
        <v>10.199999999999999</v>
      </c>
      <c r="BI117" s="114" t="s">
        <v>378</v>
      </c>
    </row>
    <row r="118" spans="2:61" ht="15">
      <c r="B118" s="486"/>
      <c r="D118" s="120" t="s">
        <v>494</v>
      </c>
      <c r="E118" s="97">
        <v>100</v>
      </c>
      <c r="F118" s="97" t="s">
        <v>375</v>
      </c>
      <c r="G118" s="97">
        <v>3200</v>
      </c>
      <c r="H118" s="95" t="s">
        <v>369</v>
      </c>
      <c r="I118" s="95" t="s">
        <v>369</v>
      </c>
      <c r="J118" s="97">
        <v>3200</v>
      </c>
      <c r="K118" s="95" t="s">
        <v>369</v>
      </c>
      <c r="L118" s="95" t="s">
        <v>369</v>
      </c>
      <c r="M118" s="97" t="e">
        <v>#N/A</v>
      </c>
      <c r="N118" s="97" t="e">
        <v>#N/A</v>
      </c>
      <c r="O118" s="97" t="e">
        <v>#N/A</v>
      </c>
      <c r="P118" s="97" t="e">
        <v>#N/A</v>
      </c>
      <c r="Q118" s="97">
        <v>205</v>
      </c>
      <c r="R118" s="97" t="e">
        <v>#N/A</v>
      </c>
      <c r="S118" s="97">
        <v>205</v>
      </c>
      <c r="T118" s="97" t="e">
        <v>#N/A</v>
      </c>
      <c r="U118" s="106" t="e">
        <f t="shared" si="4"/>
        <v>#N/A</v>
      </c>
      <c r="V118" s="106" t="e">
        <f t="shared" si="5"/>
        <v>#N/A</v>
      </c>
      <c r="W118" s="106" t="e">
        <f t="shared" si="6"/>
        <v>#N/A</v>
      </c>
      <c r="X118" s="106" t="e">
        <f t="shared" si="7"/>
        <v>#N/A</v>
      </c>
      <c r="Y118" s="97" t="s">
        <v>376</v>
      </c>
      <c r="BG118" s="108"/>
      <c r="BH118" s="110">
        <v>10.199999999999999</v>
      </c>
      <c r="BI118" s="114" t="s">
        <v>378</v>
      </c>
    </row>
    <row r="119" spans="2:61" ht="15">
      <c r="B119" s="486"/>
      <c r="D119" s="120" t="s">
        <v>495</v>
      </c>
      <c r="E119" s="97">
        <v>100</v>
      </c>
      <c r="F119" s="97" t="s">
        <v>375</v>
      </c>
      <c r="G119" s="97">
        <v>3200</v>
      </c>
      <c r="H119" s="95" t="s">
        <v>369</v>
      </c>
      <c r="I119" s="95" t="s">
        <v>369</v>
      </c>
      <c r="J119" s="97">
        <v>3200</v>
      </c>
      <c r="K119" s="95" t="s">
        <v>369</v>
      </c>
      <c r="L119" s="95" t="s">
        <v>369</v>
      </c>
      <c r="M119" s="97" t="e">
        <v>#N/A</v>
      </c>
      <c r="N119" s="97" t="e">
        <v>#N/A</v>
      </c>
      <c r="O119" s="97" t="e">
        <v>#N/A</v>
      </c>
      <c r="P119" s="97" t="e">
        <v>#N/A</v>
      </c>
      <c r="Q119" s="97">
        <v>205</v>
      </c>
      <c r="R119" s="97" t="e">
        <v>#N/A</v>
      </c>
      <c r="S119" s="97">
        <v>205</v>
      </c>
      <c r="T119" s="97" t="e">
        <v>#N/A</v>
      </c>
      <c r="U119" s="106" t="e">
        <f t="shared" si="4"/>
        <v>#N/A</v>
      </c>
      <c r="V119" s="106" t="e">
        <f t="shared" si="5"/>
        <v>#N/A</v>
      </c>
      <c r="W119" s="106" t="e">
        <f t="shared" si="6"/>
        <v>#N/A</v>
      </c>
      <c r="X119" s="106" t="e">
        <f t="shared" si="7"/>
        <v>#N/A</v>
      </c>
      <c r="Y119" s="97" t="s">
        <v>376</v>
      </c>
      <c r="BG119" s="108"/>
      <c r="BH119" s="110">
        <v>10.199999999999999</v>
      </c>
      <c r="BI119" s="114" t="s">
        <v>378</v>
      </c>
    </row>
    <row r="120" spans="2:61" ht="15">
      <c r="B120" s="486"/>
      <c r="D120" s="120" t="s">
        <v>496</v>
      </c>
      <c r="E120" s="97">
        <v>100</v>
      </c>
      <c r="F120" s="97" t="s">
        <v>375</v>
      </c>
      <c r="G120" s="97">
        <v>3200</v>
      </c>
      <c r="H120" s="95" t="s">
        <v>369</v>
      </c>
      <c r="I120" s="95" t="s">
        <v>369</v>
      </c>
      <c r="J120" s="97">
        <v>3200</v>
      </c>
      <c r="K120" s="95" t="s">
        <v>369</v>
      </c>
      <c r="L120" s="95" t="s">
        <v>369</v>
      </c>
      <c r="M120" s="97" t="e">
        <v>#N/A</v>
      </c>
      <c r="N120" s="97" t="e">
        <v>#N/A</v>
      </c>
      <c r="O120" s="97" t="e">
        <v>#N/A</v>
      </c>
      <c r="P120" s="97" t="e">
        <v>#N/A</v>
      </c>
      <c r="Q120" s="97">
        <v>205</v>
      </c>
      <c r="R120" s="97" t="e">
        <v>#N/A</v>
      </c>
      <c r="S120" s="97">
        <v>205</v>
      </c>
      <c r="T120" s="97" t="e">
        <v>#N/A</v>
      </c>
      <c r="U120" s="106" t="e">
        <f t="shared" si="4"/>
        <v>#N/A</v>
      </c>
      <c r="V120" s="106" t="e">
        <f t="shared" si="5"/>
        <v>#N/A</v>
      </c>
      <c r="W120" s="106" t="e">
        <f t="shared" si="6"/>
        <v>#N/A</v>
      </c>
      <c r="X120" s="106" t="e">
        <f t="shared" si="7"/>
        <v>#N/A</v>
      </c>
      <c r="Y120" s="97" t="s">
        <v>376</v>
      </c>
      <c r="BG120" s="108"/>
      <c r="BH120" s="110">
        <v>10.199999999999999</v>
      </c>
      <c r="BI120" s="114" t="s">
        <v>378</v>
      </c>
    </row>
    <row r="121" spans="2:61" ht="15">
      <c r="B121" s="486"/>
      <c r="D121" s="120" t="s">
        <v>497</v>
      </c>
      <c r="E121" s="97">
        <v>100</v>
      </c>
      <c r="F121" s="97" t="s">
        <v>375</v>
      </c>
      <c r="G121" s="97">
        <v>3200</v>
      </c>
      <c r="H121" s="95" t="s">
        <v>369</v>
      </c>
      <c r="I121" s="95" t="s">
        <v>369</v>
      </c>
      <c r="J121" s="97">
        <v>3200</v>
      </c>
      <c r="K121" s="95" t="s">
        <v>369</v>
      </c>
      <c r="L121" s="95" t="s">
        <v>369</v>
      </c>
      <c r="M121" s="97" t="e">
        <v>#N/A</v>
      </c>
      <c r="N121" s="97" t="e">
        <v>#N/A</v>
      </c>
      <c r="O121" s="97" t="e">
        <v>#N/A</v>
      </c>
      <c r="P121" s="97" t="e">
        <v>#N/A</v>
      </c>
      <c r="Q121" s="97">
        <v>205</v>
      </c>
      <c r="R121" s="97" t="e">
        <v>#N/A</v>
      </c>
      <c r="S121" s="97">
        <v>205</v>
      </c>
      <c r="T121" s="97" t="e">
        <v>#N/A</v>
      </c>
      <c r="U121" s="106" t="e">
        <f t="shared" si="4"/>
        <v>#N/A</v>
      </c>
      <c r="V121" s="106" t="e">
        <f t="shared" si="5"/>
        <v>#N/A</v>
      </c>
      <c r="W121" s="106" t="e">
        <f t="shared" si="6"/>
        <v>#N/A</v>
      </c>
      <c r="X121" s="106" t="e">
        <f t="shared" si="7"/>
        <v>#N/A</v>
      </c>
      <c r="Y121" s="97" t="s">
        <v>376</v>
      </c>
      <c r="BG121" s="108"/>
      <c r="BH121" s="110">
        <v>10.199999999999999</v>
      </c>
      <c r="BI121" s="114" t="s">
        <v>378</v>
      </c>
    </row>
    <row r="122" spans="2:61" ht="15">
      <c r="B122" s="486"/>
      <c r="D122" s="120" t="s">
        <v>498</v>
      </c>
      <c r="E122" s="97">
        <v>100</v>
      </c>
      <c r="F122" s="97" t="s">
        <v>375</v>
      </c>
      <c r="G122" s="97">
        <v>3200</v>
      </c>
      <c r="H122" s="95" t="s">
        <v>369</v>
      </c>
      <c r="I122" s="95" t="s">
        <v>369</v>
      </c>
      <c r="J122" s="97">
        <v>3200</v>
      </c>
      <c r="K122" s="95" t="s">
        <v>369</v>
      </c>
      <c r="L122" s="95" t="s">
        <v>369</v>
      </c>
      <c r="M122" s="97" t="e">
        <v>#N/A</v>
      </c>
      <c r="N122" s="97" t="e">
        <v>#N/A</v>
      </c>
      <c r="O122" s="97" t="e">
        <v>#N/A</v>
      </c>
      <c r="P122" s="97" t="e">
        <v>#N/A</v>
      </c>
      <c r="Q122" s="97">
        <v>205</v>
      </c>
      <c r="R122" s="97" t="e">
        <v>#N/A</v>
      </c>
      <c r="S122" s="97">
        <v>205</v>
      </c>
      <c r="T122" s="97" t="e">
        <v>#N/A</v>
      </c>
      <c r="U122" s="106" t="e">
        <f t="shared" si="4"/>
        <v>#N/A</v>
      </c>
      <c r="V122" s="106" t="e">
        <f t="shared" si="5"/>
        <v>#N/A</v>
      </c>
      <c r="W122" s="106" t="e">
        <f t="shared" si="6"/>
        <v>#N/A</v>
      </c>
      <c r="X122" s="106" t="e">
        <f t="shared" si="7"/>
        <v>#N/A</v>
      </c>
      <c r="Y122" s="97" t="s">
        <v>376</v>
      </c>
      <c r="BG122" s="108"/>
      <c r="BH122" s="110">
        <v>10.199999999999999</v>
      </c>
      <c r="BI122" s="114" t="s">
        <v>378</v>
      </c>
    </row>
    <row r="123" spans="2:61" ht="15">
      <c r="B123" s="486"/>
      <c r="D123" s="120" t="s">
        <v>499</v>
      </c>
      <c r="E123" s="97">
        <v>100</v>
      </c>
      <c r="F123" s="97" t="s">
        <v>375</v>
      </c>
      <c r="G123" s="97">
        <v>3200</v>
      </c>
      <c r="H123" s="95" t="s">
        <v>369</v>
      </c>
      <c r="I123" s="95" t="s">
        <v>369</v>
      </c>
      <c r="J123" s="97">
        <v>3200</v>
      </c>
      <c r="K123" s="95" t="s">
        <v>369</v>
      </c>
      <c r="L123" s="95" t="s">
        <v>369</v>
      </c>
      <c r="M123" s="97" t="e">
        <v>#N/A</v>
      </c>
      <c r="N123" s="97" t="e">
        <v>#N/A</v>
      </c>
      <c r="O123" s="97" t="e">
        <v>#N/A</v>
      </c>
      <c r="P123" s="97" t="e">
        <v>#N/A</v>
      </c>
      <c r="Q123" s="97">
        <v>205</v>
      </c>
      <c r="R123" s="97" t="e">
        <v>#N/A</v>
      </c>
      <c r="S123" s="97">
        <v>205</v>
      </c>
      <c r="T123" s="97" t="e">
        <v>#N/A</v>
      </c>
      <c r="U123" s="106" t="e">
        <f t="shared" si="4"/>
        <v>#N/A</v>
      </c>
      <c r="V123" s="106" t="e">
        <f t="shared" si="5"/>
        <v>#N/A</v>
      </c>
      <c r="W123" s="106" t="e">
        <f t="shared" si="6"/>
        <v>#N/A</v>
      </c>
      <c r="X123" s="106" t="e">
        <f t="shared" si="7"/>
        <v>#N/A</v>
      </c>
      <c r="Y123" s="97" t="s">
        <v>376</v>
      </c>
      <c r="BG123" s="108"/>
      <c r="BH123" s="110">
        <v>10.199999999999999</v>
      </c>
      <c r="BI123" s="114" t="s">
        <v>378</v>
      </c>
    </row>
    <row r="124" spans="2:61" ht="15">
      <c r="B124" s="486"/>
      <c r="D124" s="120" t="s">
        <v>500</v>
      </c>
      <c r="E124" s="97">
        <v>100</v>
      </c>
      <c r="F124" s="97" t="s">
        <v>375</v>
      </c>
      <c r="G124" s="97">
        <v>3200</v>
      </c>
      <c r="H124" s="95" t="s">
        <v>369</v>
      </c>
      <c r="I124" s="95" t="s">
        <v>369</v>
      </c>
      <c r="J124" s="97">
        <v>3200</v>
      </c>
      <c r="K124" s="95" t="s">
        <v>369</v>
      </c>
      <c r="L124" s="95" t="s">
        <v>369</v>
      </c>
      <c r="M124" s="97" t="e">
        <v>#N/A</v>
      </c>
      <c r="N124" s="97" t="e">
        <v>#N/A</v>
      </c>
      <c r="O124" s="97" t="e">
        <v>#N/A</v>
      </c>
      <c r="P124" s="97" t="e">
        <v>#N/A</v>
      </c>
      <c r="Q124" s="97">
        <v>205</v>
      </c>
      <c r="R124" s="97" t="e">
        <v>#N/A</v>
      </c>
      <c r="S124" s="97">
        <v>205</v>
      </c>
      <c r="T124" s="97" t="e">
        <v>#N/A</v>
      </c>
      <c r="U124" s="106" t="e">
        <f t="shared" si="4"/>
        <v>#N/A</v>
      </c>
      <c r="V124" s="106" t="e">
        <f t="shared" si="5"/>
        <v>#N/A</v>
      </c>
      <c r="W124" s="106" t="e">
        <f t="shared" si="6"/>
        <v>#N/A</v>
      </c>
      <c r="X124" s="106" t="e">
        <f t="shared" si="7"/>
        <v>#N/A</v>
      </c>
      <c r="Y124" s="97" t="s">
        <v>376</v>
      </c>
      <c r="BG124" s="108"/>
      <c r="BH124" s="110">
        <v>10.199999999999999</v>
      </c>
      <c r="BI124" s="114" t="s">
        <v>378</v>
      </c>
    </row>
    <row r="125" spans="2:61" ht="15">
      <c r="B125" s="486"/>
      <c r="D125" s="120" t="s">
        <v>501</v>
      </c>
      <c r="E125" s="97">
        <v>100</v>
      </c>
      <c r="F125" s="97" t="s">
        <v>375</v>
      </c>
      <c r="G125" s="97">
        <v>3200</v>
      </c>
      <c r="H125" s="95" t="s">
        <v>369</v>
      </c>
      <c r="I125" s="95" t="s">
        <v>369</v>
      </c>
      <c r="J125" s="97">
        <v>3200</v>
      </c>
      <c r="K125" s="95" t="s">
        <v>369</v>
      </c>
      <c r="L125" s="95" t="s">
        <v>369</v>
      </c>
      <c r="M125" s="97" t="e">
        <v>#N/A</v>
      </c>
      <c r="N125" s="97" t="e">
        <v>#N/A</v>
      </c>
      <c r="O125" s="97" t="e">
        <v>#N/A</v>
      </c>
      <c r="P125" s="97" t="e">
        <v>#N/A</v>
      </c>
      <c r="Q125" s="97">
        <v>205</v>
      </c>
      <c r="R125" s="97" t="e">
        <v>#N/A</v>
      </c>
      <c r="S125" s="97">
        <v>205</v>
      </c>
      <c r="T125" s="97" t="e">
        <v>#N/A</v>
      </c>
      <c r="U125" s="106" t="e">
        <f t="shared" si="4"/>
        <v>#N/A</v>
      </c>
      <c r="V125" s="106" t="e">
        <f t="shared" si="5"/>
        <v>#N/A</v>
      </c>
      <c r="W125" s="106" t="e">
        <f t="shared" si="6"/>
        <v>#N/A</v>
      </c>
      <c r="X125" s="106" t="e">
        <f t="shared" si="7"/>
        <v>#N/A</v>
      </c>
      <c r="Y125" s="97" t="s">
        <v>376</v>
      </c>
      <c r="BG125" s="108"/>
      <c r="BH125" s="110">
        <v>10.199999999999999</v>
      </c>
      <c r="BI125" s="114" t="s">
        <v>378</v>
      </c>
    </row>
    <row r="126" spans="2:61" ht="15">
      <c r="B126" s="486"/>
      <c r="D126" s="120" t="s">
        <v>502</v>
      </c>
      <c r="E126" s="97">
        <v>100</v>
      </c>
      <c r="F126" s="97" t="s">
        <v>375</v>
      </c>
      <c r="G126" s="97">
        <v>3200</v>
      </c>
      <c r="H126" s="95" t="s">
        <v>369</v>
      </c>
      <c r="I126" s="95" t="s">
        <v>369</v>
      </c>
      <c r="J126" s="97">
        <v>3200</v>
      </c>
      <c r="K126" s="95" t="s">
        <v>369</v>
      </c>
      <c r="L126" s="95" t="s">
        <v>369</v>
      </c>
      <c r="M126" s="97" t="e">
        <v>#N/A</v>
      </c>
      <c r="N126" s="97" t="e">
        <v>#N/A</v>
      </c>
      <c r="O126" s="97" t="e">
        <v>#N/A</v>
      </c>
      <c r="P126" s="97" t="e">
        <v>#N/A</v>
      </c>
      <c r="Q126" s="97">
        <v>205</v>
      </c>
      <c r="R126" s="97" t="e">
        <v>#N/A</v>
      </c>
      <c r="S126" s="97">
        <v>205</v>
      </c>
      <c r="T126" s="97" t="e">
        <v>#N/A</v>
      </c>
      <c r="U126" s="106" t="e">
        <f t="shared" si="4"/>
        <v>#N/A</v>
      </c>
      <c r="V126" s="106" t="e">
        <f t="shared" si="5"/>
        <v>#N/A</v>
      </c>
      <c r="W126" s="106" t="e">
        <f t="shared" si="6"/>
        <v>#N/A</v>
      </c>
      <c r="X126" s="106" t="e">
        <f t="shared" si="7"/>
        <v>#N/A</v>
      </c>
      <c r="Y126" s="97" t="s">
        <v>376</v>
      </c>
      <c r="BG126" s="108"/>
      <c r="BH126" s="110">
        <v>10.199999999999999</v>
      </c>
      <c r="BI126" s="114" t="s">
        <v>378</v>
      </c>
    </row>
    <row r="127" spans="2:61" ht="15">
      <c r="B127" s="486"/>
      <c r="D127" s="120" t="s">
        <v>503</v>
      </c>
      <c r="E127" s="97">
        <v>100</v>
      </c>
      <c r="F127" s="97" t="s">
        <v>375</v>
      </c>
      <c r="G127" s="97">
        <v>3200</v>
      </c>
      <c r="H127" s="95" t="s">
        <v>369</v>
      </c>
      <c r="I127" s="95" t="s">
        <v>369</v>
      </c>
      <c r="J127" s="97">
        <v>3200</v>
      </c>
      <c r="K127" s="95" t="s">
        <v>369</v>
      </c>
      <c r="L127" s="95" t="s">
        <v>369</v>
      </c>
      <c r="M127" s="97" t="e">
        <v>#N/A</v>
      </c>
      <c r="N127" s="97" t="e">
        <v>#N/A</v>
      </c>
      <c r="O127" s="97" t="e">
        <v>#N/A</v>
      </c>
      <c r="P127" s="97" t="e">
        <v>#N/A</v>
      </c>
      <c r="Q127" s="97">
        <v>205</v>
      </c>
      <c r="R127" s="97" t="e">
        <v>#N/A</v>
      </c>
      <c r="S127" s="97">
        <v>205</v>
      </c>
      <c r="T127" s="97" t="e">
        <v>#N/A</v>
      </c>
      <c r="U127" s="106" t="e">
        <f t="shared" si="4"/>
        <v>#N/A</v>
      </c>
      <c r="V127" s="106" t="e">
        <f t="shared" si="5"/>
        <v>#N/A</v>
      </c>
      <c r="W127" s="106" t="e">
        <f t="shared" si="6"/>
        <v>#N/A</v>
      </c>
      <c r="X127" s="106" t="e">
        <f t="shared" si="7"/>
        <v>#N/A</v>
      </c>
      <c r="Y127" s="97" t="s">
        <v>376</v>
      </c>
      <c r="BG127" s="108"/>
      <c r="BH127" s="110">
        <v>10.199999999999999</v>
      </c>
      <c r="BI127" s="114" t="s">
        <v>378</v>
      </c>
    </row>
    <row r="128" spans="2:61" ht="15">
      <c r="B128" s="486"/>
      <c r="D128" s="120" t="s">
        <v>504</v>
      </c>
      <c r="E128" s="97">
        <v>100</v>
      </c>
      <c r="F128" s="97" t="s">
        <v>375</v>
      </c>
      <c r="G128" s="97">
        <v>3200</v>
      </c>
      <c r="H128" s="95" t="s">
        <v>369</v>
      </c>
      <c r="I128" s="95" t="s">
        <v>369</v>
      </c>
      <c r="J128" s="97">
        <v>3200</v>
      </c>
      <c r="K128" s="95" t="s">
        <v>369</v>
      </c>
      <c r="L128" s="95" t="s">
        <v>369</v>
      </c>
      <c r="M128" s="97" t="e">
        <v>#N/A</v>
      </c>
      <c r="N128" s="97" t="e">
        <v>#N/A</v>
      </c>
      <c r="O128" s="97" t="e">
        <v>#N/A</v>
      </c>
      <c r="P128" s="97" t="e">
        <v>#N/A</v>
      </c>
      <c r="Q128" s="97">
        <v>205</v>
      </c>
      <c r="R128" s="97" t="e">
        <v>#N/A</v>
      </c>
      <c r="S128" s="97">
        <v>205</v>
      </c>
      <c r="T128" s="97" t="e">
        <v>#N/A</v>
      </c>
      <c r="U128" s="106" t="e">
        <f t="shared" si="4"/>
        <v>#N/A</v>
      </c>
      <c r="V128" s="106" t="e">
        <f t="shared" si="5"/>
        <v>#N/A</v>
      </c>
      <c r="W128" s="106" t="e">
        <f t="shared" si="6"/>
        <v>#N/A</v>
      </c>
      <c r="X128" s="106" t="e">
        <f t="shared" si="7"/>
        <v>#N/A</v>
      </c>
      <c r="Y128" s="97" t="s">
        <v>376</v>
      </c>
      <c r="BG128" s="108"/>
      <c r="BH128" s="110">
        <v>10.199999999999999</v>
      </c>
      <c r="BI128" s="114" t="s">
        <v>378</v>
      </c>
    </row>
    <row r="129" spans="2:61" ht="15">
      <c r="B129" s="486"/>
      <c r="D129" s="120" t="s">
        <v>505</v>
      </c>
      <c r="E129" s="97">
        <v>100</v>
      </c>
      <c r="F129" s="97" t="s">
        <v>375</v>
      </c>
      <c r="G129" s="97">
        <v>3200</v>
      </c>
      <c r="H129" s="95" t="s">
        <v>369</v>
      </c>
      <c r="I129" s="95" t="s">
        <v>369</v>
      </c>
      <c r="J129" s="97">
        <v>3200</v>
      </c>
      <c r="K129" s="95" t="s">
        <v>369</v>
      </c>
      <c r="L129" s="95" t="s">
        <v>369</v>
      </c>
      <c r="M129" s="97" t="e">
        <v>#N/A</v>
      </c>
      <c r="N129" s="97" t="e">
        <v>#N/A</v>
      </c>
      <c r="O129" s="97" t="e">
        <v>#N/A</v>
      </c>
      <c r="P129" s="97" t="e">
        <v>#N/A</v>
      </c>
      <c r="Q129" s="97">
        <v>205</v>
      </c>
      <c r="R129" s="97" t="e">
        <v>#N/A</v>
      </c>
      <c r="S129" s="97">
        <v>205</v>
      </c>
      <c r="T129" s="97" t="e">
        <v>#N/A</v>
      </c>
      <c r="U129" s="106" t="e">
        <f t="shared" si="4"/>
        <v>#N/A</v>
      </c>
      <c r="V129" s="106" t="e">
        <f t="shared" si="5"/>
        <v>#N/A</v>
      </c>
      <c r="W129" s="106" t="e">
        <f t="shared" si="6"/>
        <v>#N/A</v>
      </c>
      <c r="X129" s="106" t="e">
        <f t="shared" si="7"/>
        <v>#N/A</v>
      </c>
      <c r="Y129" s="97" t="s">
        <v>376</v>
      </c>
      <c r="BG129" s="108"/>
      <c r="BH129" s="110">
        <v>10.199999999999999</v>
      </c>
      <c r="BI129" s="114" t="s">
        <v>378</v>
      </c>
    </row>
    <row r="130" spans="2:61" ht="15">
      <c r="B130" s="486"/>
      <c r="D130" s="120" t="s">
        <v>506</v>
      </c>
      <c r="E130" s="97">
        <v>100</v>
      </c>
      <c r="F130" s="97" t="s">
        <v>375</v>
      </c>
      <c r="G130" s="97">
        <v>3200</v>
      </c>
      <c r="H130" s="95" t="s">
        <v>369</v>
      </c>
      <c r="I130" s="95" t="s">
        <v>369</v>
      </c>
      <c r="J130" s="97">
        <v>3200</v>
      </c>
      <c r="K130" s="95" t="s">
        <v>369</v>
      </c>
      <c r="L130" s="95" t="s">
        <v>369</v>
      </c>
      <c r="M130" s="97" t="e">
        <v>#N/A</v>
      </c>
      <c r="N130" s="97" t="e">
        <v>#N/A</v>
      </c>
      <c r="O130" s="97" t="e">
        <v>#N/A</v>
      </c>
      <c r="P130" s="97" t="e">
        <v>#N/A</v>
      </c>
      <c r="Q130" s="97">
        <v>205</v>
      </c>
      <c r="R130" s="97" t="e">
        <v>#N/A</v>
      </c>
      <c r="S130" s="97">
        <v>205</v>
      </c>
      <c r="T130" s="97" t="e">
        <v>#N/A</v>
      </c>
      <c r="U130" s="106" t="e">
        <f t="shared" si="4"/>
        <v>#N/A</v>
      </c>
      <c r="V130" s="106" t="e">
        <f t="shared" si="5"/>
        <v>#N/A</v>
      </c>
      <c r="W130" s="106" t="e">
        <f t="shared" si="6"/>
        <v>#N/A</v>
      </c>
      <c r="X130" s="106" t="e">
        <f t="shared" si="7"/>
        <v>#N/A</v>
      </c>
      <c r="Y130" s="97" t="s">
        <v>376</v>
      </c>
      <c r="BG130" s="108"/>
      <c r="BH130" s="110">
        <v>10.199999999999999</v>
      </c>
      <c r="BI130" s="114" t="s">
        <v>378</v>
      </c>
    </row>
    <row r="131" spans="2:61" ht="15">
      <c r="B131" s="486"/>
      <c r="D131" s="120" t="s">
        <v>507</v>
      </c>
      <c r="E131" s="97">
        <v>100</v>
      </c>
      <c r="F131" s="97" t="s">
        <v>375</v>
      </c>
      <c r="G131" s="97">
        <v>3200</v>
      </c>
      <c r="H131" s="95" t="s">
        <v>369</v>
      </c>
      <c r="I131" s="95" t="s">
        <v>369</v>
      </c>
      <c r="J131" s="97">
        <v>3200</v>
      </c>
      <c r="K131" s="95" t="s">
        <v>369</v>
      </c>
      <c r="L131" s="95" t="s">
        <v>369</v>
      </c>
      <c r="M131" s="97" t="e">
        <v>#N/A</v>
      </c>
      <c r="N131" s="97" t="e">
        <v>#N/A</v>
      </c>
      <c r="O131" s="97" t="e">
        <v>#N/A</v>
      </c>
      <c r="P131" s="97" t="e">
        <v>#N/A</v>
      </c>
      <c r="Q131" s="97">
        <v>205</v>
      </c>
      <c r="R131" s="97" t="e">
        <v>#N/A</v>
      </c>
      <c r="S131" s="97">
        <v>205</v>
      </c>
      <c r="T131" s="97" t="e">
        <v>#N/A</v>
      </c>
      <c r="U131" s="106" t="e">
        <f t="shared" si="4"/>
        <v>#N/A</v>
      </c>
      <c r="V131" s="106" t="e">
        <f t="shared" si="5"/>
        <v>#N/A</v>
      </c>
      <c r="W131" s="106" t="e">
        <f t="shared" si="6"/>
        <v>#N/A</v>
      </c>
      <c r="X131" s="106" t="e">
        <f t="shared" si="7"/>
        <v>#N/A</v>
      </c>
      <c r="Y131" s="97" t="s">
        <v>376</v>
      </c>
      <c r="BG131" s="108"/>
      <c r="BH131" s="110">
        <v>10.199999999999999</v>
      </c>
      <c r="BI131" s="114" t="s">
        <v>378</v>
      </c>
    </row>
    <row r="132" spans="2:61" ht="15">
      <c r="B132" s="486"/>
      <c r="D132" s="120" t="s">
        <v>508</v>
      </c>
      <c r="E132" s="97">
        <v>100</v>
      </c>
      <c r="F132" s="97" t="s">
        <v>375</v>
      </c>
      <c r="G132" s="97">
        <v>3200</v>
      </c>
      <c r="H132" s="95" t="s">
        <v>369</v>
      </c>
      <c r="I132" s="95" t="s">
        <v>369</v>
      </c>
      <c r="J132" s="97">
        <v>3200</v>
      </c>
      <c r="K132" s="95" t="s">
        <v>369</v>
      </c>
      <c r="L132" s="95" t="s">
        <v>369</v>
      </c>
      <c r="M132" s="97" t="e">
        <v>#N/A</v>
      </c>
      <c r="N132" s="97" t="e">
        <v>#N/A</v>
      </c>
      <c r="O132" s="97" t="e">
        <v>#N/A</v>
      </c>
      <c r="P132" s="97" t="e">
        <v>#N/A</v>
      </c>
      <c r="Q132" s="97">
        <v>205</v>
      </c>
      <c r="R132" s="97" t="e">
        <v>#N/A</v>
      </c>
      <c r="S132" s="97">
        <v>205</v>
      </c>
      <c r="T132" s="97" t="e">
        <v>#N/A</v>
      </c>
      <c r="U132" s="106" t="e">
        <f t="shared" si="4"/>
        <v>#N/A</v>
      </c>
      <c r="V132" s="106" t="e">
        <f t="shared" si="5"/>
        <v>#N/A</v>
      </c>
      <c r="W132" s="106" t="e">
        <f t="shared" si="6"/>
        <v>#N/A</v>
      </c>
      <c r="X132" s="106" t="e">
        <f t="shared" si="7"/>
        <v>#N/A</v>
      </c>
      <c r="Y132" s="97" t="s">
        <v>376</v>
      </c>
      <c r="BG132" s="108"/>
      <c r="BH132" s="110">
        <v>10.199999999999999</v>
      </c>
      <c r="BI132" s="114" t="s">
        <v>378</v>
      </c>
    </row>
    <row r="133" spans="2:61" ht="15">
      <c r="B133" s="486"/>
      <c r="D133" s="120" t="s">
        <v>509</v>
      </c>
      <c r="E133" s="97">
        <v>100</v>
      </c>
      <c r="F133" s="97" t="s">
        <v>375</v>
      </c>
      <c r="G133" s="97">
        <v>3200</v>
      </c>
      <c r="H133" s="95" t="s">
        <v>369</v>
      </c>
      <c r="I133" s="95" t="s">
        <v>369</v>
      </c>
      <c r="J133" s="97">
        <v>3200</v>
      </c>
      <c r="K133" s="95" t="s">
        <v>369</v>
      </c>
      <c r="L133" s="95" t="s">
        <v>369</v>
      </c>
      <c r="M133" s="97" t="e">
        <v>#N/A</v>
      </c>
      <c r="N133" s="97" t="e">
        <v>#N/A</v>
      </c>
      <c r="O133" s="97" t="e">
        <v>#N/A</v>
      </c>
      <c r="P133" s="97" t="e">
        <v>#N/A</v>
      </c>
      <c r="Q133" s="97">
        <v>205</v>
      </c>
      <c r="R133" s="97" t="e">
        <v>#N/A</v>
      </c>
      <c r="S133" s="97">
        <v>205</v>
      </c>
      <c r="T133" s="97" t="e">
        <v>#N/A</v>
      </c>
      <c r="U133" s="106" t="e">
        <f t="shared" si="4"/>
        <v>#N/A</v>
      </c>
      <c r="V133" s="106" t="e">
        <f t="shared" si="5"/>
        <v>#N/A</v>
      </c>
      <c r="W133" s="106" t="e">
        <f t="shared" si="6"/>
        <v>#N/A</v>
      </c>
      <c r="X133" s="106" t="e">
        <f t="shared" si="7"/>
        <v>#N/A</v>
      </c>
      <c r="Y133" s="97" t="s">
        <v>376</v>
      </c>
      <c r="BG133" s="108"/>
      <c r="BH133" s="110">
        <v>10.199999999999999</v>
      </c>
      <c r="BI133" s="114" t="s">
        <v>378</v>
      </c>
    </row>
    <row r="134" spans="2:61" ht="15">
      <c r="B134" s="486"/>
      <c r="D134" s="120" t="s">
        <v>510</v>
      </c>
      <c r="E134" s="97">
        <v>100</v>
      </c>
      <c r="F134" s="97" t="s">
        <v>375</v>
      </c>
      <c r="G134" s="97">
        <v>3200</v>
      </c>
      <c r="H134" s="95" t="s">
        <v>369</v>
      </c>
      <c r="I134" s="95" t="s">
        <v>369</v>
      </c>
      <c r="J134" s="97">
        <v>3200</v>
      </c>
      <c r="K134" s="95" t="s">
        <v>369</v>
      </c>
      <c r="L134" s="95" t="s">
        <v>369</v>
      </c>
      <c r="M134" s="97" t="e">
        <v>#N/A</v>
      </c>
      <c r="N134" s="97" t="e">
        <v>#N/A</v>
      </c>
      <c r="O134" s="97" t="e">
        <v>#N/A</v>
      </c>
      <c r="P134" s="97" t="e">
        <v>#N/A</v>
      </c>
      <c r="Q134" s="97">
        <v>205</v>
      </c>
      <c r="R134" s="97" t="e">
        <v>#N/A</v>
      </c>
      <c r="S134" s="97">
        <v>205</v>
      </c>
      <c r="T134" s="97" t="e">
        <v>#N/A</v>
      </c>
      <c r="U134" s="106" t="e">
        <f t="shared" si="4"/>
        <v>#N/A</v>
      </c>
      <c r="V134" s="106" t="e">
        <f t="shared" si="5"/>
        <v>#N/A</v>
      </c>
      <c r="W134" s="106" t="e">
        <f t="shared" si="6"/>
        <v>#N/A</v>
      </c>
      <c r="X134" s="106" t="e">
        <f t="shared" si="7"/>
        <v>#N/A</v>
      </c>
      <c r="Y134" s="97" t="s">
        <v>376</v>
      </c>
      <c r="BG134" s="108"/>
      <c r="BH134" s="110">
        <v>10.199999999999999</v>
      </c>
      <c r="BI134" s="114" t="s">
        <v>378</v>
      </c>
    </row>
    <row r="135" spans="2:61" ht="15">
      <c r="B135" s="486"/>
      <c r="D135" s="120" t="s">
        <v>511</v>
      </c>
      <c r="E135" s="97">
        <v>100</v>
      </c>
      <c r="F135" s="97" t="s">
        <v>375</v>
      </c>
      <c r="G135" s="97">
        <v>3200</v>
      </c>
      <c r="H135" s="95" t="s">
        <v>369</v>
      </c>
      <c r="I135" s="95" t="s">
        <v>369</v>
      </c>
      <c r="J135" s="97">
        <v>3200</v>
      </c>
      <c r="K135" s="95" t="s">
        <v>369</v>
      </c>
      <c r="L135" s="95" t="s">
        <v>369</v>
      </c>
      <c r="M135" s="97" t="e">
        <v>#N/A</v>
      </c>
      <c r="N135" s="97" t="e">
        <v>#N/A</v>
      </c>
      <c r="O135" s="97" t="e">
        <v>#N/A</v>
      </c>
      <c r="P135" s="97" t="e">
        <v>#N/A</v>
      </c>
      <c r="Q135" s="97">
        <v>205</v>
      </c>
      <c r="R135" s="97" t="e">
        <v>#N/A</v>
      </c>
      <c r="S135" s="97">
        <v>205</v>
      </c>
      <c r="T135" s="97" t="e">
        <v>#N/A</v>
      </c>
      <c r="U135" s="106" t="e">
        <f t="shared" si="4"/>
        <v>#N/A</v>
      </c>
      <c r="V135" s="106" t="e">
        <f t="shared" si="5"/>
        <v>#N/A</v>
      </c>
      <c r="W135" s="106" t="e">
        <f t="shared" si="6"/>
        <v>#N/A</v>
      </c>
      <c r="X135" s="106" t="e">
        <f t="shared" si="7"/>
        <v>#N/A</v>
      </c>
      <c r="Y135" s="97" t="s">
        <v>376</v>
      </c>
      <c r="BG135" s="108"/>
      <c r="BH135" s="110">
        <v>10.199999999999999</v>
      </c>
      <c r="BI135" s="114" t="s">
        <v>378</v>
      </c>
    </row>
    <row r="136" spans="2:61" ht="15">
      <c r="B136" s="486"/>
      <c r="D136" s="120" t="s">
        <v>512</v>
      </c>
      <c r="E136" s="97">
        <v>100</v>
      </c>
      <c r="F136" s="97" t="s">
        <v>375</v>
      </c>
      <c r="G136" s="97">
        <v>3200</v>
      </c>
      <c r="H136" s="95" t="s">
        <v>369</v>
      </c>
      <c r="I136" s="95" t="s">
        <v>369</v>
      </c>
      <c r="J136" s="97">
        <v>3200</v>
      </c>
      <c r="K136" s="95" t="s">
        <v>369</v>
      </c>
      <c r="L136" s="95" t="s">
        <v>369</v>
      </c>
      <c r="M136" s="97" t="e">
        <v>#N/A</v>
      </c>
      <c r="N136" s="97" t="e">
        <v>#N/A</v>
      </c>
      <c r="O136" s="97" t="e">
        <v>#N/A</v>
      </c>
      <c r="P136" s="97" t="e">
        <v>#N/A</v>
      </c>
      <c r="Q136" s="97">
        <v>205</v>
      </c>
      <c r="R136" s="97" t="e">
        <v>#N/A</v>
      </c>
      <c r="S136" s="97">
        <v>205</v>
      </c>
      <c r="T136" s="97" t="e">
        <v>#N/A</v>
      </c>
      <c r="U136" s="106" t="e">
        <f t="shared" ref="U136:U190" si="8">IF($N136&lt;&gt;"Imd",(($N136-$I136)/$I136),1)</f>
        <v>#N/A</v>
      </c>
      <c r="V136" s="106" t="e">
        <f t="shared" ref="V136:V190" si="9">IF($P136&lt;&gt;"Imd",(($P136-$L136)/$L136),1)</f>
        <v>#N/A</v>
      </c>
      <c r="W136" s="106" t="e">
        <f t="shared" ref="W136:W190" si="10">IF($R136&lt;&gt;"Imd",(($R136-$I136)/$I136),1)</f>
        <v>#N/A</v>
      </c>
      <c r="X136" s="106" t="e">
        <f t="shared" ref="X136:X190" si="11">IF($T136&lt;&gt;"Imd",(($T136-$L136)/$L136),1)</f>
        <v>#N/A</v>
      </c>
      <c r="Y136" s="97" t="s">
        <v>376</v>
      </c>
      <c r="BG136" s="108"/>
      <c r="BH136" s="110">
        <v>10.199999999999999</v>
      </c>
      <c r="BI136" s="114" t="s">
        <v>378</v>
      </c>
    </row>
    <row r="137" spans="2:61" ht="15">
      <c r="B137" s="486"/>
      <c r="D137" s="120" t="s">
        <v>513</v>
      </c>
      <c r="E137" s="97">
        <v>100</v>
      </c>
      <c r="F137" s="97" t="s">
        <v>375</v>
      </c>
      <c r="G137" s="97">
        <v>3200</v>
      </c>
      <c r="H137" s="95" t="s">
        <v>369</v>
      </c>
      <c r="I137" s="95" t="s">
        <v>369</v>
      </c>
      <c r="J137" s="97">
        <v>3200</v>
      </c>
      <c r="K137" s="95" t="s">
        <v>369</v>
      </c>
      <c r="L137" s="95" t="s">
        <v>369</v>
      </c>
      <c r="M137" s="97" t="e">
        <v>#N/A</v>
      </c>
      <c r="N137" s="97" t="e">
        <v>#N/A</v>
      </c>
      <c r="O137" s="97" t="e">
        <v>#N/A</v>
      </c>
      <c r="P137" s="97" t="e">
        <v>#N/A</v>
      </c>
      <c r="Q137" s="97">
        <v>205</v>
      </c>
      <c r="R137" s="97" t="e">
        <v>#N/A</v>
      </c>
      <c r="S137" s="97">
        <v>205</v>
      </c>
      <c r="T137" s="97" t="e">
        <v>#N/A</v>
      </c>
      <c r="U137" s="106" t="e">
        <f t="shared" si="8"/>
        <v>#N/A</v>
      </c>
      <c r="V137" s="106" t="e">
        <f t="shared" si="9"/>
        <v>#N/A</v>
      </c>
      <c r="W137" s="106" t="e">
        <f t="shared" si="10"/>
        <v>#N/A</v>
      </c>
      <c r="X137" s="106" t="e">
        <f t="shared" si="11"/>
        <v>#N/A</v>
      </c>
      <c r="Y137" s="97" t="s">
        <v>376</v>
      </c>
      <c r="BG137" s="108"/>
      <c r="BH137" s="110">
        <v>10.199999999999999</v>
      </c>
      <c r="BI137" s="114" t="s">
        <v>378</v>
      </c>
    </row>
    <row r="138" spans="2:61" ht="15">
      <c r="B138" s="486"/>
      <c r="D138" s="120" t="s">
        <v>514</v>
      </c>
      <c r="E138" s="97">
        <v>100</v>
      </c>
      <c r="F138" s="97" t="s">
        <v>375</v>
      </c>
      <c r="G138" s="97">
        <v>3200</v>
      </c>
      <c r="H138" s="95" t="s">
        <v>369</v>
      </c>
      <c r="I138" s="95" t="s">
        <v>369</v>
      </c>
      <c r="J138" s="97">
        <v>3200</v>
      </c>
      <c r="K138" s="95" t="s">
        <v>369</v>
      </c>
      <c r="L138" s="95" t="s">
        <v>369</v>
      </c>
      <c r="M138" s="97" t="e">
        <v>#N/A</v>
      </c>
      <c r="N138" s="97" t="e">
        <v>#N/A</v>
      </c>
      <c r="O138" s="97" t="e">
        <v>#N/A</v>
      </c>
      <c r="P138" s="97" t="e">
        <v>#N/A</v>
      </c>
      <c r="Q138" s="97">
        <v>205</v>
      </c>
      <c r="R138" s="97" t="e">
        <v>#N/A</v>
      </c>
      <c r="S138" s="97">
        <v>205</v>
      </c>
      <c r="T138" s="97" t="e">
        <v>#N/A</v>
      </c>
      <c r="U138" s="106" t="e">
        <f t="shared" si="8"/>
        <v>#N/A</v>
      </c>
      <c r="V138" s="106" t="e">
        <f t="shared" si="9"/>
        <v>#N/A</v>
      </c>
      <c r="W138" s="106" t="e">
        <f t="shared" si="10"/>
        <v>#N/A</v>
      </c>
      <c r="X138" s="106" t="e">
        <f t="shared" si="11"/>
        <v>#N/A</v>
      </c>
      <c r="Y138" s="97" t="s">
        <v>376</v>
      </c>
      <c r="BG138" s="108"/>
      <c r="BH138" s="110">
        <v>10.199999999999999</v>
      </c>
      <c r="BI138" s="114" t="s">
        <v>378</v>
      </c>
    </row>
    <row r="139" spans="2:61" ht="15">
      <c r="B139" s="486"/>
      <c r="D139" s="120" t="s">
        <v>515</v>
      </c>
      <c r="E139" s="97">
        <v>100</v>
      </c>
      <c r="F139" s="97" t="s">
        <v>375</v>
      </c>
      <c r="G139" s="97">
        <v>3200</v>
      </c>
      <c r="H139" s="95" t="s">
        <v>369</v>
      </c>
      <c r="I139" s="95" t="s">
        <v>369</v>
      </c>
      <c r="J139" s="97">
        <v>3200</v>
      </c>
      <c r="K139" s="95" t="s">
        <v>369</v>
      </c>
      <c r="L139" s="95" t="s">
        <v>369</v>
      </c>
      <c r="M139" s="97" t="e">
        <v>#N/A</v>
      </c>
      <c r="N139" s="97" t="e">
        <v>#N/A</v>
      </c>
      <c r="O139" s="97" t="e">
        <v>#N/A</v>
      </c>
      <c r="P139" s="97" t="e">
        <v>#N/A</v>
      </c>
      <c r="Q139" s="97">
        <v>205</v>
      </c>
      <c r="R139" s="97" t="e">
        <v>#N/A</v>
      </c>
      <c r="S139" s="97">
        <v>205</v>
      </c>
      <c r="T139" s="97" t="e">
        <v>#N/A</v>
      </c>
      <c r="U139" s="106" t="e">
        <f t="shared" si="8"/>
        <v>#N/A</v>
      </c>
      <c r="V139" s="106" t="e">
        <f t="shared" si="9"/>
        <v>#N/A</v>
      </c>
      <c r="W139" s="106" t="e">
        <f t="shared" si="10"/>
        <v>#N/A</v>
      </c>
      <c r="X139" s="106" t="e">
        <f t="shared" si="11"/>
        <v>#N/A</v>
      </c>
      <c r="Y139" s="97" t="s">
        <v>376</v>
      </c>
      <c r="BG139" s="108"/>
      <c r="BH139" s="110">
        <v>10.199999999999999</v>
      </c>
      <c r="BI139" s="114" t="s">
        <v>378</v>
      </c>
    </row>
    <row r="140" spans="2:61" ht="15">
      <c r="B140" s="486"/>
      <c r="D140" s="120" t="s">
        <v>516</v>
      </c>
      <c r="E140" s="97">
        <v>100</v>
      </c>
      <c r="F140" s="97" t="s">
        <v>375</v>
      </c>
      <c r="G140" s="97">
        <v>3200</v>
      </c>
      <c r="H140" s="95" t="s">
        <v>369</v>
      </c>
      <c r="I140" s="95" t="s">
        <v>369</v>
      </c>
      <c r="J140" s="97">
        <v>3200</v>
      </c>
      <c r="K140" s="95" t="s">
        <v>369</v>
      </c>
      <c r="L140" s="95" t="s">
        <v>369</v>
      </c>
      <c r="M140" s="97" t="e">
        <v>#N/A</v>
      </c>
      <c r="N140" s="97" t="e">
        <v>#N/A</v>
      </c>
      <c r="O140" s="97" t="e">
        <v>#N/A</v>
      </c>
      <c r="P140" s="97" t="e">
        <v>#N/A</v>
      </c>
      <c r="Q140" s="97">
        <v>205</v>
      </c>
      <c r="R140" s="97" t="e">
        <v>#N/A</v>
      </c>
      <c r="S140" s="97">
        <v>205</v>
      </c>
      <c r="T140" s="97" t="e">
        <v>#N/A</v>
      </c>
      <c r="U140" s="106" t="e">
        <f t="shared" si="8"/>
        <v>#N/A</v>
      </c>
      <c r="V140" s="106" t="e">
        <f t="shared" si="9"/>
        <v>#N/A</v>
      </c>
      <c r="W140" s="106" t="e">
        <f t="shared" si="10"/>
        <v>#N/A</v>
      </c>
      <c r="X140" s="106" t="e">
        <f t="shared" si="11"/>
        <v>#N/A</v>
      </c>
      <c r="Y140" s="97" t="s">
        <v>376</v>
      </c>
      <c r="BG140" s="108"/>
      <c r="BH140" s="110">
        <v>10.199999999999999</v>
      </c>
      <c r="BI140" s="114" t="s">
        <v>378</v>
      </c>
    </row>
    <row r="141" spans="2:61" ht="15">
      <c r="B141" s="486"/>
      <c r="D141" s="120" t="s">
        <v>517</v>
      </c>
      <c r="E141" s="97">
        <v>100</v>
      </c>
      <c r="F141" s="97" t="s">
        <v>375</v>
      </c>
      <c r="G141" s="97">
        <v>3200</v>
      </c>
      <c r="H141" s="95" t="s">
        <v>369</v>
      </c>
      <c r="I141" s="95" t="s">
        <v>369</v>
      </c>
      <c r="J141" s="97">
        <v>3200</v>
      </c>
      <c r="K141" s="95" t="s">
        <v>369</v>
      </c>
      <c r="L141" s="95" t="s">
        <v>369</v>
      </c>
      <c r="M141" s="97" t="e">
        <v>#N/A</v>
      </c>
      <c r="N141" s="97" t="e">
        <v>#N/A</v>
      </c>
      <c r="O141" s="97" t="e">
        <v>#N/A</v>
      </c>
      <c r="P141" s="97" t="e">
        <v>#N/A</v>
      </c>
      <c r="Q141" s="97">
        <v>205</v>
      </c>
      <c r="R141" s="97" t="e">
        <v>#N/A</v>
      </c>
      <c r="S141" s="97">
        <v>205</v>
      </c>
      <c r="T141" s="97" t="e">
        <v>#N/A</v>
      </c>
      <c r="U141" s="106" t="e">
        <f t="shared" si="8"/>
        <v>#N/A</v>
      </c>
      <c r="V141" s="106" t="e">
        <f t="shared" si="9"/>
        <v>#N/A</v>
      </c>
      <c r="W141" s="106" t="e">
        <f t="shared" si="10"/>
        <v>#N/A</v>
      </c>
      <c r="X141" s="106" t="e">
        <f t="shared" si="11"/>
        <v>#N/A</v>
      </c>
      <c r="Y141" s="97" t="s">
        <v>376</v>
      </c>
      <c r="BG141" s="108"/>
      <c r="BH141" s="110">
        <v>10.199999999999999</v>
      </c>
      <c r="BI141" s="114" t="s">
        <v>378</v>
      </c>
    </row>
    <row r="142" spans="2:61" ht="15">
      <c r="B142" s="486"/>
      <c r="D142" s="120" t="s">
        <v>518</v>
      </c>
      <c r="E142" s="97">
        <v>100</v>
      </c>
      <c r="F142" s="97" t="s">
        <v>375</v>
      </c>
      <c r="G142" s="97">
        <v>3200</v>
      </c>
      <c r="H142" s="95" t="s">
        <v>369</v>
      </c>
      <c r="I142" s="95" t="s">
        <v>369</v>
      </c>
      <c r="J142" s="97">
        <v>3200</v>
      </c>
      <c r="K142" s="95" t="s">
        <v>369</v>
      </c>
      <c r="L142" s="95" t="s">
        <v>369</v>
      </c>
      <c r="M142" s="97" t="e">
        <v>#N/A</v>
      </c>
      <c r="N142" s="97" t="e">
        <v>#N/A</v>
      </c>
      <c r="O142" s="97" t="e">
        <v>#N/A</v>
      </c>
      <c r="P142" s="97" t="e">
        <v>#N/A</v>
      </c>
      <c r="Q142" s="97">
        <v>205</v>
      </c>
      <c r="R142" s="97" t="e">
        <v>#N/A</v>
      </c>
      <c r="S142" s="97">
        <v>205</v>
      </c>
      <c r="T142" s="97" t="e">
        <v>#N/A</v>
      </c>
      <c r="U142" s="106" t="e">
        <f t="shared" si="8"/>
        <v>#N/A</v>
      </c>
      <c r="V142" s="106" t="e">
        <f t="shared" si="9"/>
        <v>#N/A</v>
      </c>
      <c r="W142" s="106" t="e">
        <f t="shared" si="10"/>
        <v>#N/A</v>
      </c>
      <c r="X142" s="106" t="e">
        <f t="shared" si="11"/>
        <v>#N/A</v>
      </c>
      <c r="Y142" s="97" t="s">
        <v>376</v>
      </c>
      <c r="BG142" s="108"/>
      <c r="BH142" s="110">
        <v>10.199999999999999</v>
      </c>
      <c r="BI142" s="114" t="s">
        <v>378</v>
      </c>
    </row>
    <row r="143" spans="2:61" ht="15">
      <c r="B143" s="486"/>
      <c r="D143" s="120" t="s">
        <v>519</v>
      </c>
      <c r="E143" s="97">
        <v>100</v>
      </c>
      <c r="F143" s="97" t="s">
        <v>375</v>
      </c>
      <c r="G143" s="97">
        <v>3200</v>
      </c>
      <c r="H143" s="95" t="s">
        <v>369</v>
      </c>
      <c r="I143" s="95" t="s">
        <v>369</v>
      </c>
      <c r="J143" s="97">
        <v>3200</v>
      </c>
      <c r="K143" s="95" t="s">
        <v>369</v>
      </c>
      <c r="L143" s="95" t="s">
        <v>369</v>
      </c>
      <c r="M143" s="97" t="e">
        <v>#N/A</v>
      </c>
      <c r="N143" s="97" t="e">
        <v>#N/A</v>
      </c>
      <c r="O143" s="97" t="e">
        <v>#N/A</v>
      </c>
      <c r="P143" s="97" t="e">
        <v>#N/A</v>
      </c>
      <c r="Q143" s="97">
        <v>205</v>
      </c>
      <c r="R143" s="97" t="e">
        <v>#N/A</v>
      </c>
      <c r="S143" s="97">
        <v>205</v>
      </c>
      <c r="T143" s="97" t="e">
        <v>#N/A</v>
      </c>
      <c r="U143" s="106" t="e">
        <f t="shared" si="8"/>
        <v>#N/A</v>
      </c>
      <c r="V143" s="106" t="e">
        <f t="shared" si="9"/>
        <v>#N/A</v>
      </c>
      <c r="W143" s="106" t="e">
        <f t="shared" si="10"/>
        <v>#N/A</v>
      </c>
      <c r="X143" s="106" t="e">
        <f t="shared" si="11"/>
        <v>#N/A</v>
      </c>
      <c r="Y143" s="97" t="s">
        <v>376</v>
      </c>
      <c r="BG143" s="108"/>
      <c r="BH143" s="110">
        <v>10.199999999999999</v>
      </c>
      <c r="BI143" s="114" t="s">
        <v>378</v>
      </c>
    </row>
    <row r="144" spans="2:61" ht="15">
      <c r="B144" s="486"/>
      <c r="D144" s="120" t="s">
        <v>520</v>
      </c>
      <c r="E144" s="97">
        <v>100</v>
      </c>
      <c r="F144" s="97" t="s">
        <v>375</v>
      </c>
      <c r="G144" s="97">
        <v>3200</v>
      </c>
      <c r="H144" s="95" t="s">
        <v>369</v>
      </c>
      <c r="I144" s="95" t="s">
        <v>369</v>
      </c>
      <c r="J144" s="97">
        <v>3200</v>
      </c>
      <c r="K144" s="95" t="s">
        <v>369</v>
      </c>
      <c r="L144" s="95" t="s">
        <v>369</v>
      </c>
      <c r="M144" s="97" t="e">
        <v>#N/A</v>
      </c>
      <c r="N144" s="97" t="e">
        <v>#N/A</v>
      </c>
      <c r="O144" s="97" t="e">
        <v>#N/A</v>
      </c>
      <c r="P144" s="97" t="e">
        <v>#N/A</v>
      </c>
      <c r="Q144" s="97">
        <v>205</v>
      </c>
      <c r="R144" s="97" t="e">
        <v>#N/A</v>
      </c>
      <c r="S144" s="97">
        <v>205</v>
      </c>
      <c r="T144" s="97" t="e">
        <v>#N/A</v>
      </c>
      <c r="U144" s="106" t="e">
        <f t="shared" si="8"/>
        <v>#N/A</v>
      </c>
      <c r="V144" s="106" t="e">
        <f t="shared" si="9"/>
        <v>#N/A</v>
      </c>
      <c r="W144" s="106" t="e">
        <f t="shared" si="10"/>
        <v>#N/A</v>
      </c>
      <c r="X144" s="106" t="e">
        <f t="shared" si="11"/>
        <v>#N/A</v>
      </c>
      <c r="Y144" s="97" t="s">
        <v>376</v>
      </c>
      <c r="BG144" s="108"/>
      <c r="BH144" s="110">
        <v>10.199999999999999</v>
      </c>
      <c r="BI144" s="114" t="s">
        <v>378</v>
      </c>
    </row>
    <row r="145" spans="2:61" ht="15">
      <c r="B145" s="486"/>
      <c r="D145" s="120" t="s">
        <v>521</v>
      </c>
      <c r="E145" s="97">
        <v>100</v>
      </c>
      <c r="F145" s="97" t="s">
        <v>375</v>
      </c>
      <c r="G145" s="97">
        <v>3200</v>
      </c>
      <c r="H145" s="95" t="s">
        <v>369</v>
      </c>
      <c r="I145" s="95" t="s">
        <v>369</v>
      </c>
      <c r="J145" s="97">
        <v>3200</v>
      </c>
      <c r="K145" s="95" t="s">
        <v>369</v>
      </c>
      <c r="L145" s="95" t="s">
        <v>369</v>
      </c>
      <c r="M145" s="97" t="e">
        <v>#N/A</v>
      </c>
      <c r="N145" s="97" t="e">
        <v>#N/A</v>
      </c>
      <c r="O145" s="97" t="e">
        <v>#N/A</v>
      </c>
      <c r="P145" s="97" t="e">
        <v>#N/A</v>
      </c>
      <c r="Q145" s="97">
        <v>205</v>
      </c>
      <c r="R145" s="97" t="e">
        <v>#N/A</v>
      </c>
      <c r="S145" s="97">
        <v>205</v>
      </c>
      <c r="T145" s="97" t="e">
        <v>#N/A</v>
      </c>
      <c r="U145" s="106" t="e">
        <f t="shared" si="8"/>
        <v>#N/A</v>
      </c>
      <c r="V145" s="106" t="e">
        <f t="shared" si="9"/>
        <v>#N/A</v>
      </c>
      <c r="W145" s="106" t="e">
        <f t="shared" si="10"/>
        <v>#N/A</v>
      </c>
      <c r="X145" s="106" t="e">
        <f t="shared" si="11"/>
        <v>#N/A</v>
      </c>
      <c r="Y145" s="97" t="s">
        <v>376</v>
      </c>
      <c r="BG145" s="108"/>
      <c r="BH145" s="110">
        <v>10.199999999999999</v>
      </c>
      <c r="BI145" s="114" t="s">
        <v>378</v>
      </c>
    </row>
    <row r="146" spans="2:61" ht="15">
      <c r="B146" s="486"/>
      <c r="D146" s="120" t="s">
        <v>522</v>
      </c>
      <c r="E146" s="97">
        <v>100</v>
      </c>
      <c r="F146" s="97" t="s">
        <v>375</v>
      </c>
      <c r="G146" s="97">
        <v>3200</v>
      </c>
      <c r="H146" s="95" t="s">
        <v>369</v>
      </c>
      <c r="I146" s="95" t="s">
        <v>369</v>
      </c>
      <c r="J146" s="97">
        <v>3200</v>
      </c>
      <c r="K146" s="95" t="s">
        <v>369</v>
      </c>
      <c r="L146" s="95" t="s">
        <v>369</v>
      </c>
      <c r="M146" s="97" t="e">
        <v>#N/A</v>
      </c>
      <c r="N146" s="97" t="e">
        <v>#N/A</v>
      </c>
      <c r="O146" s="97" t="e">
        <v>#N/A</v>
      </c>
      <c r="P146" s="97" t="e">
        <v>#N/A</v>
      </c>
      <c r="Q146" s="97">
        <v>205</v>
      </c>
      <c r="R146" s="97" t="e">
        <v>#N/A</v>
      </c>
      <c r="S146" s="97">
        <v>205</v>
      </c>
      <c r="T146" s="97" t="e">
        <v>#N/A</v>
      </c>
      <c r="U146" s="106" t="e">
        <f t="shared" si="8"/>
        <v>#N/A</v>
      </c>
      <c r="V146" s="106" t="e">
        <f t="shared" si="9"/>
        <v>#N/A</v>
      </c>
      <c r="W146" s="106" t="e">
        <f t="shared" si="10"/>
        <v>#N/A</v>
      </c>
      <c r="X146" s="106" t="e">
        <f t="shared" si="11"/>
        <v>#N/A</v>
      </c>
      <c r="Y146" s="97" t="s">
        <v>376</v>
      </c>
      <c r="BG146" s="108"/>
      <c r="BH146" s="110">
        <v>10.199999999999999</v>
      </c>
      <c r="BI146" s="114" t="s">
        <v>378</v>
      </c>
    </row>
    <row r="147" spans="2:61" ht="15">
      <c r="B147" s="486"/>
      <c r="D147" s="120" t="s">
        <v>523</v>
      </c>
      <c r="E147" s="97">
        <v>100</v>
      </c>
      <c r="F147" s="97" t="s">
        <v>375</v>
      </c>
      <c r="G147" s="97">
        <v>3200</v>
      </c>
      <c r="H147" s="95" t="s">
        <v>369</v>
      </c>
      <c r="I147" s="95" t="s">
        <v>369</v>
      </c>
      <c r="J147" s="97">
        <v>3200</v>
      </c>
      <c r="K147" s="95" t="s">
        <v>369</v>
      </c>
      <c r="L147" s="95" t="s">
        <v>369</v>
      </c>
      <c r="M147" s="97" t="e">
        <v>#N/A</v>
      </c>
      <c r="N147" s="97" t="e">
        <v>#N/A</v>
      </c>
      <c r="O147" s="97" t="e">
        <v>#N/A</v>
      </c>
      <c r="P147" s="97" t="e">
        <v>#N/A</v>
      </c>
      <c r="Q147" s="97">
        <v>205</v>
      </c>
      <c r="R147" s="97" t="e">
        <v>#N/A</v>
      </c>
      <c r="S147" s="97">
        <v>205</v>
      </c>
      <c r="T147" s="97" t="e">
        <v>#N/A</v>
      </c>
      <c r="U147" s="106" t="e">
        <f t="shared" si="8"/>
        <v>#N/A</v>
      </c>
      <c r="V147" s="106" t="e">
        <f t="shared" si="9"/>
        <v>#N/A</v>
      </c>
      <c r="W147" s="106" t="e">
        <f t="shared" si="10"/>
        <v>#N/A</v>
      </c>
      <c r="X147" s="106" t="e">
        <f t="shared" si="11"/>
        <v>#N/A</v>
      </c>
      <c r="Y147" s="97" t="s">
        <v>376</v>
      </c>
      <c r="BG147" s="108"/>
      <c r="BH147" s="110">
        <v>10.199999999999999</v>
      </c>
      <c r="BI147" s="114" t="s">
        <v>378</v>
      </c>
    </row>
    <row r="148" spans="2:61" ht="15">
      <c r="B148" s="486"/>
      <c r="D148" s="120" t="s">
        <v>524</v>
      </c>
      <c r="E148" s="97">
        <v>100</v>
      </c>
      <c r="F148" s="97" t="s">
        <v>375</v>
      </c>
      <c r="G148" s="97">
        <v>3200</v>
      </c>
      <c r="H148" s="95" t="s">
        <v>369</v>
      </c>
      <c r="I148" s="95" t="s">
        <v>369</v>
      </c>
      <c r="J148" s="97">
        <v>3200</v>
      </c>
      <c r="K148" s="95" t="s">
        <v>369</v>
      </c>
      <c r="L148" s="95" t="s">
        <v>369</v>
      </c>
      <c r="M148" s="97" t="e">
        <v>#N/A</v>
      </c>
      <c r="N148" s="97" t="e">
        <v>#N/A</v>
      </c>
      <c r="O148" s="97" t="e">
        <v>#N/A</v>
      </c>
      <c r="P148" s="97" t="e">
        <v>#N/A</v>
      </c>
      <c r="Q148" s="97">
        <v>205</v>
      </c>
      <c r="R148" s="97" t="e">
        <v>#N/A</v>
      </c>
      <c r="S148" s="97">
        <v>205</v>
      </c>
      <c r="T148" s="97" t="e">
        <v>#N/A</v>
      </c>
      <c r="U148" s="106" t="e">
        <f t="shared" si="8"/>
        <v>#N/A</v>
      </c>
      <c r="V148" s="106" t="e">
        <f t="shared" si="9"/>
        <v>#N/A</v>
      </c>
      <c r="W148" s="106" t="e">
        <f t="shared" si="10"/>
        <v>#N/A</v>
      </c>
      <c r="X148" s="106" t="e">
        <f t="shared" si="11"/>
        <v>#N/A</v>
      </c>
      <c r="Y148" s="97" t="s">
        <v>376</v>
      </c>
      <c r="BG148" s="108"/>
      <c r="BH148" s="110">
        <v>10.199999999999999</v>
      </c>
      <c r="BI148" s="114" t="s">
        <v>378</v>
      </c>
    </row>
    <row r="149" spans="2:61" ht="15">
      <c r="B149" s="486"/>
      <c r="D149" s="120" t="s">
        <v>525</v>
      </c>
      <c r="E149" s="97">
        <v>100</v>
      </c>
      <c r="F149" s="97" t="s">
        <v>375</v>
      </c>
      <c r="G149" s="97">
        <v>3200</v>
      </c>
      <c r="H149" s="95" t="s">
        <v>369</v>
      </c>
      <c r="I149" s="95" t="s">
        <v>369</v>
      </c>
      <c r="J149" s="97">
        <v>3200</v>
      </c>
      <c r="K149" s="95" t="s">
        <v>369</v>
      </c>
      <c r="L149" s="95" t="s">
        <v>369</v>
      </c>
      <c r="M149" s="97" t="e">
        <v>#N/A</v>
      </c>
      <c r="N149" s="97" t="e">
        <v>#N/A</v>
      </c>
      <c r="O149" s="97" t="e">
        <v>#N/A</v>
      </c>
      <c r="P149" s="97" t="e">
        <v>#N/A</v>
      </c>
      <c r="Q149" s="97">
        <v>205</v>
      </c>
      <c r="R149" s="97" t="e">
        <v>#N/A</v>
      </c>
      <c r="S149" s="97">
        <v>205</v>
      </c>
      <c r="T149" s="97" t="e">
        <v>#N/A</v>
      </c>
      <c r="U149" s="106" t="e">
        <f t="shared" si="8"/>
        <v>#N/A</v>
      </c>
      <c r="V149" s="106" t="e">
        <f t="shared" si="9"/>
        <v>#N/A</v>
      </c>
      <c r="W149" s="106" t="e">
        <f t="shared" si="10"/>
        <v>#N/A</v>
      </c>
      <c r="X149" s="106" t="e">
        <f t="shared" si="11"/>
        <v>#N/A</v>
      </c>
      <c r="Y149" s="97" t="s">
        <v>376</v>
      </c>
      <c r="BG149" s="108"/>
      <c r="BH149" s="110">
        <v>10.199999999999999</v>
      </c>
      <c r="BI149" s="114" t="s">
        <v>378</v>
      </c>
    </row>
    <row r="150" spans="2:61" ht="15">
      <c r="B150" s="486"/>
      <c r="D150" s="120" t="s">
        <v>526</v>
      </c>
      <c r="E150" s="97">
        <v>100</v>
      </c>
      <c r="F150" s="97" t="s">
        <v>375</v>
      </c>
      <c r="G150" s="97">
        <v>3200</v>
      </c>
      <c r="H150" s="95" t="s">
        <v>369</v>
      </c>
      <c r="I150" s="95" t="s">
        <v>369</v>
      </c>
      <c r="J150" s="97">
        <v>3200</v>
      </c>
      <c r="K150" s="95" t="s">
        <v>369</v>
      </c>
      <c r="L150" s="95" t="s">
        <v>369</v>
      </c>
      <c r="M150" s="97" t="e">
        <v>#N/A</v>
      </c>
      <c r="N150" s="97" t="e">
        <v>#N/A</v>
      </c>
      <c r="O150" s="97" t="e">
        <v>#N/A</v>
      </c>
      <c r="P150" s="97" t="e">
        <v>#N/A</v>
      </c>
      <c r="Q150" s="97">
        <v>205</v>
      </c>
      <c r="R150" s="97" t="e">
        <v>#N/A</v>
      </c>
      <c r="S150" s="97">
        <v>205</v>
      </c>
      <c r="T150" s="97" t="e">
        <v>#N/A</v>
      </c>
      <c r="U150" s="106" t="e">
        <f t="shared" si="8"/>
        <v>#N/A</v>
      </c>
      <c r="V150" s="106" t="e">
        <f t="shared" si="9"/>
        <v>#N/A</v>
      </c>
      <c r="W150" s="106" t="e">
        <f t="shared" si="10"/>
        <v>#N/A</v>
      </c>
      <c r="X150" s="106" t="e">
        <f t="shared" si="11"/>
        <v>#N/A</v>
      </c>
      <c r="Y150" s="97" t="s">
        <v>376</v>
      </c>
      <c r="BG150" s="108"/>
      <c r="BH150" s="110">
        <v>10.199999999999999</v>
      </c>
      <c r="BI150" s="114" t="s">
        <v>378</v>
      </c>
    </row>
    <row r="151" spans="2:61" ht="15">
      <c r="B151" s="486"/>
      <c r="D151" s="120" t="s">
        <v>527</v>
      </c>
      <c r="E151" s="97">
        <v>100</v>
      </c>
      <c r="F151" s="97" t="s">
        <v>375</v>
      </c>
      <c r="G151" s="97">
        <v>3200</v>
      </c>
      <c r="H151" s="95" t="s">
        <v>369</v>
      </c>
      <c r="I151" s="95" t="s">
        <v>369</v>
      </c>
      <c r="J151" s="97">
        <v>3200</v>
      </c>
      <c r="K151" s="95" t="s">
        <v>369</v>
      </c>
      <c r="L151" s="95" t="s">
        <v>369</v>
      </c>
      <c r="M151" s="97" t="e">
        <v>#N/A</v>
      </c>
      <c r="N151" s="97" t="e">
        <v>#N/A</v>
      </c>
      <c r="O151" s="97" t="e">
        <v>#N/A</v>
      </c>
      <c r="P151" s="97" t="e">
        <v>#N/A</v>
      </c>
      <c r="Q151" s="97">
        <v>205</v>
      </c>
      <c r="R151" s="97" t="e">
        <v>#N/A</v>
      </c>
      <c r="S151" s="97">
        <v>205</v>
      </c>
      <c r="T151" s="97" t="e">
        <v>#N/A</v>
      </c>
      <c r="U151" s="106" t="e">
        <f t="shared" si="8"/>
        <v>#N/A</v>
      </c>
      <c r="V151" s="106" t="e">
        <f t="shared" si="9"/>
        <v>#N/A</v>
      </c>
      <c r="W151" s="106" t="e">
        <f t="shared" si="10"/>
        <v>#N/A</v>
      </c>
      <c r="X151" s="106" t="e">
        <f t="shared" si="11"/>
        <v>#N/A</v>
      </c>
      <c r="Y151" s="97" t="s">
        <v>376</v>
      </c>
      <c r="BG151" s="108"/>
      <c r="BH151" s="110">
        <v>10.199999999999999</v>
      </c>
      <c r="BI151" s="114" t="s">
        <v>378</v>
      </c>
    </row>
    <row r="152" spans="2:61" ht="15">
      <c r="B152" s="486"/>
      <c r="D152" s="120" t="s">
        <v>528</v>
      </c>
      <c r="E152" s="97">
        <v>100</v>
      </c>
      <c r="F152" s="97" t="s">
        <v>375</v>
      </c>
      <c r="G152" s="97">
        <v>3200</v>
      </c>
      <c r="H152" s="95" t="s">
        <v>369</v>
      </c>
      <c r="I152" s="95" t="s">
        <v>369</v>
      </c>
      <c r="J152" s="97">
        <v>3200</v>
      </c>
      <c r="K152" s="95" t="s">
        <v>369</v>
      </c>
      <c r="L152" s="95" t="s">
        <v>369</v>
      </c>
      <c r="M152" s="97" t="e">
        <v>#N/A</v>
      </c>
      <c r="N152" s="97" t="e">
        <v>#N/A</v>
      </c>
      <c r="O152" s="97" t="e">
        <v>#N/A</v>
      </c>
      <c r="P152" s="97" t="e">
        <v>#N/A</v>
      </c>
      <c r="Q152" s="97">
        <v>205</v>
      </c>
      <c r="R152" s="97" t="e">
        <v>#N/A</v>
      </c>
      <c r="S152" s="97">
        <v>205</v>
      </c>
      <c r="T152" s="97" t="e">
        <v>#N/A</v>
      </c>
      <c r="U152" s="106" t="e">
        <f t="shared" si="8"/>
        <v>#N/A</v>
      </c>
      <c r="V152" s="106" t="e">
        <f t="shared" si="9"/>
        <v>#N/A</v>
      </c>
      <c r="W152" s="106" t="e">
        <f t="shared" si="10"/>
        <v>#N/A</v>
      </c>
      <c r="X152" s="106" t="e">
        <f t="shared" si="11"/>
        <v>#N/A</v>
      </c>
      <c r="Y152" s="97" t="s">
        <v>376</v>
      </c>
      <c r="BG152" s="108"/>
      <c r="BH152" s="110">
        <v>10.199999999999999</v>
      </c>
      <c r="BI152" s="114" t="s">
        <v>378</v>
      </c>
    </row>
    <row r="153" spans="2:61" ht="15">
      <c r="B153" s="486"/>
      <c r="D153" s="120" t="s">
        <v>529</v>
      </c>
      <c r="E153" s="97">
        <v>100</v>
      </c>
      <c r="F153" s="97" t="s">
        <v>375</v>
      </c>
      <c r="G153" s="97">
        <v>3200</v>
      </c>
      <c r="H153" s="95" t="s">
        <v>369</v>
      </c>
      <c r="I153" s="95" t="s">
        <v>369</v>
      </c>
      <c r="J153" s="97">
        <v>3200</v>
      </c>
      <c r="K153" s="95" t="s">
        <v>369</v>
      </c>
      <c r="L153" s="95" t="s">
        <v>369</v>
      </c>
      <c r="M153" s="97" t="e">
        <v>#N/A</v>
      </c>
      <c r="N153" s="97" t="e">
        <v>#N/A</v>
      </c>
      <c r="O153" s="97" t="e">
        <v>#N/A</v>
      </c>
      <c r="P153" s="97" t="e">
        <v>#N/A</v>
      </c>
      <c r="Q153" s="97">
        <v>205</v>
      </c>
      <c r="R153" s="97" t="e">
        <v>#N/A</v>
      </c>
      <c r="S153" s="97">
        <v>205</v>
      </c>
      <c r="T153" s="97" t="e">
        <v>#N/A</v>
      </c>
      <c r="U153" s="106" t="e">
        <f t="shared" si="8"/>
        <v>#N/A</v>
      </c>
      <c r="V153" s="106" t="e">
        <f t="shared" si="9"/>
        <v>#N/A</v>
      </c>
      <c r="W153" s="106" t="e">
        <f t="shared" si="10"/>
        <v>#N/A</v>
      </c>
      <c r="X153" s="106" t="e">
        <f t="shared" si="11"/>
        <v>#N/A</v>
      </c>
      <c r="Y153" s="97" t="s">
        <v>376</v>
      </c>
      <c r="BG153" s="108"/>
      <c r="BH153" s="110">
        <v>10.199999999999999</v>
      </c>
      <c r="BI153" s="114" t="s">
        <v>378</v>
      </c>
    </row>
    <row r="154" spans="2:61" ht="15">
      <c r="B154" s="486"/>
      <c r="D154" s="120" t="s">
        <v>530</v>
      </c>
      <c r="E154" s="97">
        <v>100</v>
      </c>
      <c r="F154" s="97" t="s">
        <v>375</v>
      </c>
      <c r="G154" s="97">
        <v>3200</v>
      </c>
      <c r="H154" s="95" t="s">
        <v>369</v>
      </c>
      <c r="I154" s="95" t="s">
        <v>369</v>
      </c>
      <c r="J154" s="97">
        <v>3200</v>
      </c>
      <c r="K154" s="95" t="s">
        <v>369</v>
      </c>
      <c r="L154" s="95" t="s">
        <v>369</v>
      </c>
      <c r="M154" s="97" t="e">
        <v>#N/A</v>
      </c>
      <c r="N154" s="97" t="e">
        <v>#N/A</v>
      </c>
      <c r="O154" s="97" t="e">
        <v>#N/A</v>
      </c>
      <c r="P154" s="97" t="e">
        <v>#N/A</v>
      </c>
      <c r="Q154" s="97">
        <v>205</v>
      </c>
      <c r="R154" s="97" t="e">
        <v>#N/A</v>
      </c>
      <c r="S154" s="97">
        <v>205</v>
      </c>
      <c r="T154" s="97" t="e">
        <v>#N/A</v>
      </c>
      <c r="U154" s="106" t="e">
        <f t="shared" si="8"/>
        <v>#N/A</v>
      </c>
      <c r="V154" s="106" t="e">
        <f t="shared" si="9"/>
        <v>#N/A</v>
      </c>
      <c r="W154" s="106" t="e">
        <f t="shared" si="10"/>
        <v>#N/A</v>
      </c>
      <c r="X154" s="106" t="e">
        <f t="shared" si="11"/>
        <v>#N/A</v>
      </c>
      <c r="Y154" s="97" t="s">
        <v>376</v>
      </c>
      <c r="BG154" s="108"/>
      <c r="BH154" s="110">
        <v>10.199999999999999</v>
      </c>
      <c r="BI154" s="114" t="s">
        <v>378</v>
      </c>
    </row>
    <row r="155" spans="2:61" ht="15">
      <c r="B155" s="486"/>
      <c r="D155" s="120" t="s">
        <v>531</v>
      </c>
      <c r="E155" s="97">
        <v>100</v>
      </c>
      <c r="F155" s="97" t="s">
        <v>375</v>
      </c>
      <c r="G155" s="97">
        <v>3200</v>
      </c>
      <c r="H155" s="95" t="s">
        <v>369</v>
      </c>
      <c r="I155" s="95" t="s">
        <v>369</v>
      </c>
      <c r="J155" s="97">
        <v>3200</v>
      </c>
      <c r="K155" s="95" t="s">
        <v>369</v>
      </c>
      <c r="L155" s="95" t="s">
        <v>369</v>
      </c>
      <c r="M155" s="97" t="e">
        <v>#N/A</v>
      </c>
      <c r="N155" s="97" t="e">
        <v>#N/A</v>
      </c>
      <c r="O155" s="97" t="e">
        <v>#N/A</v>
      </c>
      <c r="P155" s="97" t="e">
        <v>#N/A</v>
      </c>
      <c r="Q155" s="97">
        <v>205</v>
      </c>
      <c r="R155" s="97" t="e">
        <v>#N/A</v>
      </c>
      <c r="S155" s="97">
        <v>205</v>
      </c>
      <c r="T155" s="97" t="e">
        <v>#N/A</v>
      </c>
      <c r="U155" s="106" t="e">
        <f t="shared" si="8"/>
        <v>#N/A</v>
      </c>
      <c r="V155" s="106" t="e">
        <f t="shared" si="9"/>
        <v>#N/A</v>
      </c>
      <c r="W155" s="106" t="e">
        <f t="shared" si="10"/>
        <v>#N/A</v>
      </c>
      <c r="X155" s="106" t="e">
        <f t="shared" si="11"/>
        <v>#N/A</v>
      </c>
      <c r="Y155" s="97" t="s">
        <v>376</v>
      </c>
      <c r="BG155" s="108"/>
      <c r="BH155" s="110">
        <v>10.199999999999999</v>
      </c>
      <c r="BI155" s="114" t="s">
        <v>378</v>
      </c>
    </row>
    <row r="156" spans="2:61" ht="15">
      <c r="B156" s="486"/>
      <c r="D156" s="120" t="s">
        <v>532</v>
      </c>
      <c r="E156" s="97">
        <v>100</v>
      </c>
      <c r="F156" s="97" t="s">
        <v>375</v>
      </c>
      <c r="G156" s="97">
        <v>3200</v>
      </c>
      <c r="H156" s="95" t="s">
        <v>369</v>
      </c>
      <c r="I156" s="95" t="s">
        <v>369</v>
      </c>
      <c r="J156" s="97">
        <v>3200</v>
      </c>
      <c r="K156" s="95" t="s">
        <v>369</v>
      </c>
      <c r="L156" s="95" t="s">
        <v>369</v>
      </c>
      <c r="M156" s="97" t="e">
        <v>#N/A</v>
      </c>
      <c r="N156" s="97" t="e">
        <v>#N/A</v>
      </c>
      <c r="O156" s="97" t="e">
        <v>#N/A</v>
      </c>
      <c r="P156" s="97" t="e">
        <v>#N/A</v>
      </c>
      <c r="Q156" s="97">
        <v>205</v>
      </c>
      <c r="R156" s="97" t="e">
        <v>#N/A</v>
      </c>
      <c r="S156" s="97">
        <v>205</v>
      </c>
      <c r="T156" s="97" t="e">
        <v>#N/A</v>
      </c>
      <c r="U156" s="106" t="e">
        <f t="shared" si="8"/>
        <v>#N/A</v>
      </c>
      <c r="V156" s="106" t="e">
        <f t="shared" si="9"/>
        <v>#N/A</v>
      </c>
      <c r="W156" s="106" t="e">
        <f t="shared" si="10"/>
        <v>#N/A</v>
      </c>
      <c r="X156" s="106" t="e">
        <f t="shared" si="11"/>
        <v>#N/A</v>
      </c>
      <c r="Y156" s="97" t="s">
        <v>376</v>
      </c>
      <c r="BG156" s="108"/>
      <c r="BH156" s="110">
        <v>10.199999999999999</v>
      </c>
      <c r="BI156" s="114" t="s">
        <v>378</v>
      </c>
    </row>
    <row r="157" spans="2:61" ht="15">
      <c r="B157" s="486"/>
      <c r="D157" s="120" t="s">
        <v>533</v>
      </c>
      <c r="E157" s="97">
        <v>100</v>
      </c>
      <c r="F157" s="97" t="s">
        <v>375</v>
      </c>
      <c r="G157" s="97">
        <v>3200</v>
      </c>
      <c r="H157" s="95" t="s">
        <v>369</v>
      </c>
      <c r="I157" s="95" t="s">
        <v>369</v>
      </c>
      <c r="J157" s="97">
        <v>3200</v>
      </c>
      <c r="K157" s="95" t="s">
        <v>369</v>
      </c>
      <c r="L157" s="95" t="s">
        <v>369</v>
      </c>
      <c r="M157" s="97" t="e">
        <v>#N/A</v>
      </c>
      <c r="N157" s="97" t="e">
        <v>#N/A</v>
      </c>
      <c r="O157" s="97" t="e">
        <v>#N/A</v>
      </c>
      <c r="P157" s="97" t="e">
        <v>#N/A</v>
      </c>
      <c r="Q157" s="97">
        <v>205</v>
      </c>
      <c r="R157" s="97" t="e">
        <v>#N/A</v>
      </c>
      <c r="S157" s="97">
        <v>205</v>
      </c>
      <c r="T157" s="97" t="e">
        <v>#N/A</v>
      </c>
      <c r="U157" s="106" t="e">
        <f t="shared" si="8"/>
        <v>#N/A</v>
      </c>
      <c r="V157" s="106" t="e">
        <f t="shared" si="9"/>
        <v>#N/A</v>
      </c>
      <c r="W157" s="106" t="e">
        <f t="shared" si="10"/>
        <v>#N/A</v>
      </c>
      <c r="X157" s="106" t="e">
        <f t="shared" si="11"/>
        <v>#N/A</v>
      </c>
      <c r="Y157" s="97" t="s">
        <v>376</v>
      </c>
      <c r="BG157" s="108"/>
      <c r="BH157" s="110">
        <v>10.199999999999999</v>
      </c>
      <c r="BI157" s="114" t="s">
        <v>378</v>
      </c>
    </row>
    <row r="158" spans="2:61" ht="15">
      <c r="B158" s="486"/>
      <c r="D158" s="120" t="s">
        <v>534</v>
      </c>
      <c r="E158" s="97">
        <v>100</v>
      </c>
      <c r="F158" s="97" t="s">
        <v>375</v>
      </c>
      <c r="G158" s="97">
        <v>3200</v>
      </c>
      <c r="H158" s="95" t="s">
        <v>369</v>
      </c>
      <c r="I158" s="95" t="s">
        <v>369</v>
      </c>
      <c r="J158" s="97">
        <v>3200</v>
      </c>
      <c r="K158" s="95" t="s">
        <v>369</v>
      </c>
      <c r="L158" s="95" t="s">
        <v>369</v>
      </c>
      <c r="M158" s="97" t="e">
        <v>#N/A</v>
      </c>
      <c r="N158" s="97" t="e">
        <v>#N/A</v>
      </c>
      <c r="O158" s="97" t="e">
        <v>#N/A</v>
      </c>
      <c r="P158" s="97" t="e">
        <v>#N/A</v>
      </c>
      <c r="Q158" s="97">
        <v>205</v>
      </c>
      <c r="R158" s="97" t="e">
        <v>#N/A</v>
      </c>
      <c r="S158" s="97">
        <v>205</v>
      </c>
      <c r="T158" s="97" t="e">
        <v>#N/A</v>
      </c>
      <c r="U158" s="106" t="e">
        <f t="shared" si="8"/>
        <v>#N/A</v>
      </c>
      <c r="V158" s="106" t="e">
        <f t="shared" si="9"/>
        <v>#N/A</v>
      </c>
      <c r="W158" s="106" t="e">
        <f t="shared" si="10"/>
        <v>#N/A</v>
      </c>
      <c r="X158" s="106" t="e">
        <f t="shared" si="11"/>
        <v>#N/A</v>
      </c>
      <c r="Y158" s="97" t="s">
        <v>376</v>
      </c>
      <c r="BG158" s="108"/>
      <c r="BH158" s="110">
        <v>10.199999999999999</v>
      </c>
      <c r="BI158" s="114" t="s">
        <v>378</v>
      </c>
    </row>
    <row r="159" spans="2:61" ht="15">
      <c r="B159" s="486"/>
      <c r="D159" s="120" t="s">
        <v>535</v>
      </c>
      <c r="E159" s="97">
        <v>100</v>
      </c>
      <c r="F159" s="97" t="s">
        <v>375</v>
      </c>
      <c r="G159" s="97">
        <v>3200</v>
      </c>
      <c r="H159" s="95" t="s">
        <v>369</v>
      </c>
      <c r="I159" s="95" t="s">
        <v>369</v>
      </c>
      <c r="J159" s="97">
        <v>3200</v>
      </c>
      <c r="K159" s="95" t="s">
        <v>369</v>
      </c>
      <c r="L159" s="95" t="s">
        <v>369</v>
      </c>
      <c r="M159" s="97" t="e">
        <v>#N/A</v>
      </c>
      <c r="N159" s="97" t="e">
        <v>#N/A</v>
      </c>
      <c r="O159" s="97" t="e">
        <v>#N/A</v>
      </c>
      <c r="P159" s="97" t="e">
        <v>#N/A</v>
      </c>
      <c r="Q159" s="97">
        <v>205</v>
      </c>
      <c r="R159" s="97" t="e">
        <v>#N/A</v>
      </c>
      <c r="S159" s="97">
        <v>205</v>
      </c>
      <c r="T159" s="97" t="e">
        <v>#N/A</v>
      </c>
      <c r="U159" s="106" t="e">
        <f t="shared" si="8"/>
        <v>#N/A</v>
      </c>
      <c r="V159" s="106" t="e">
        <f t="shared" si="9"/>
        <v>#N/A</v>
      </c>
      <c r="W159" s="106" t="e">
        <f t="shared" si="10"/>
        <v>#N/A</v>
      </c>
      <c r="X159" s="106" t="e">
        <f t="shared" si="11"/>
        <v>#N/A</v>
      </c>
      <c r="Y159" s="97" t="s">
        <v>376</v>
      </c>
      <c r="BG159" s="108"/>
      <c r="BH159" s="110">
        <v>10.199999999999999</v>
      </c>
      <c r="BI159" s="114" t="s">
        <v>378</v>
      </c>
    </row>
    <row r="160" spans="2:61" ht="15">
      <c r="B160" s="486"/>
      <c r="D160" s="120" t="s">
        <v>536</v>
      </c>
      <c r="E160" s="97">
        <v>100</v>
      </c>
      <c r="F160" s="97" t="s">
        <v>375</v>
      </c>
      <c r="G160" s="97">
        <v>3200</v>
      </c>
      <c r="H160" s="95" t="s">
        <v>369</v>
      </c>
      <c r="I160" s="95" t="s">
        <v>369</v>
      </c>
      <c r="J160" s="97">
        <v>3200</v>
      </c>
      <c r="K160" s="95" t="s">
        <v>369</v>
      </c>
      <c r="L160" s="95" t="s">
        <v>369</v>
      </c>
      <c r="M160" s="97" t="e">
        <v>#N/A</v>
      </c>
      <c r="N160" s="97" t="e">
        <v>#N/A</v>
      </c>
      <c r="O160" s="97" t="e">
        <v>#N/A</v>
      </c>
      <c r="P160" s="97" t="e">
        <v>#N/A</v>
      </c>
      <c r="Q160" s="97">
        <v>205</v>
      </c>
      <c r="R160" s="97" t="e">
        <v>#N/A</v>
      </c>
      <c r="S160" s="97">
        <v>205</v>
      </c>
      <c r="T160" s="97" t="e">
        <v>#N/A</v>
      </c>
      <c r="U160" s="106" t="e">
        <f t="shared" si="8"/>
        <v>#N/A</v>
      </c>
      <c r="V160" s="106" t="e">
        <f t="shared" si="9"/>
        <v>#N/A</v>
      </c>
      <c r="W160" s="106" t="e">
        <f t="shared" si="10"/>
        <v>#N/A</v>
      </c>
      <c r="X160" s="106" t="e">
        <f t="shared" si="11"/>
        <v>#N/A</v>
      </c>
      <c r="Y160" s="97" t="s">
        <v>376</v>
      </c>
      <c r="BG160" s="108"/>
      <c r="BH160" s="110">
        <v>10.199999999999999</v>
      </c>
      <c r="BI160" s="114" t="s">
        <v>378</v>
      </c>
    </row>
    <row r="161" spans="2:61" ht="15">
      <c r="B161" s="486"/>
      <c r="D161" s="120" t="s">
        <v>537</v>
      </c>
      <c r="E161" s="97">
        <v>100</v>
      </c>
      <c r="F161" s="97" t="s">
        <v>375</v>
      </c>
      <c r="G161" s="97">
        <v>3200</v>
      </c>
      <c r="H161" s="95" t="s">
        <v>369</v>
      </c>
      <c r="I161" s="95" t="s">
        <v>369</v>
      </c>
      <c r="J161" s="97">
        <v>3200</v>
      </c>
      <c r="K161" s="95" t="s">
        <v>369</v>
      </c>
      <c r="L161" s="95" t="s">
        <v>369</v>
      </c>
      <c r="M161" s="97" t="e">
        <v>#N/A</v>
      </c>
      <c r="N161" s="97" t="e">
        <v>#N/A</v>
      </c>
      <c r="O161" s="97" t="e">
        <v>#N/A</v>
      </c>
      <c r="P161" s="97" t="e">
        <v>#N/A</v>
      </c>
      <c r="Q161" s="97">
        <v>205</v>
      </c>
      <c r="R161" s="97" t="e">
        <v>#N/A</v>
      </c>
      <c r="S161" s="97">
        <v>205</v>
      </c>
      <c r="T161" s="97" t="e">
        <v>#N/A</v>
      </c>
      <c r="U161" s="106" t="e">
        <f t="shared" si="8"/>
        <v>#N/A</v>
      </c>
      <c r="V161" s="106" t="e">
        <f t="shared" si="9"/>
        <v>#N/A</v>
      </c>
      <c r="W161" s="106" t="e">
        <f t="shared" si="10"/>
        <v>#N/A</v>
      </c>
      <c r="X161" s="106" t="e">
        <f t="shared" si="11"/>
        <v>#N/A</v>
      </c>
      <c r="Y161" s="97" t="s">
        <v>376</v>
      </c>
      <c r="BG161" s="108"/>
      <c r="BH161" s="110">
        <v>10.199999999999999</v>
      </c>
      <c r="BI161" s="114" t="s">
        <v>378</v>
      </c>
    </row>
    <row r="162" spans="2:61" ht="15">
      <c r="B162" s="486"/>
      <c r="D162" s="120" t="s">
        <v>538</v>
      </c>
      <c r="E162" s="97">
        <v>100</v>
      </c>
      <c r="F162" s="97" t="s">
        <v>375</v>
      </c>
      <c r="G162" s="97">
        <v>3200</v>
      </c>
      <c r="H162" s="95" t="s">
        <v>369</v>
      </c>
      <c r="I162" s="95" t="s">
        <v>369</v>
      </c>
      <c r="J162" s="97">
        <v>3200</v>
      </c>
      <c r="K162" s="95" t="s">
        <v>369</v>
      </c>
      <c r="L162" s="95" t="s">
        <v>369</v>
      </c>
      <c r="M162" s="97" t="e">
        <v>#N/A</v>
      </c>
      <c r="N162" s="97" t="e">
        <v>#N/A</v>
      </c>
      <c r="O162" s="97" t="e">
        <v>#N/A</v>
      </c>
      <c r="P162" s="97" t="e">
        <v>#N/A</v>
      </c>
      <c r="Q162" s="97">
        <v>205</v>
      </c>
      <c r="R162" s="97" t="e">
        <v>#N/A</v>
      </c>
      <c r="S162" s="97">
        <v>205</v>
      </c>
      <c r="T162" s="97" t="e">
        <v>#N/A</v>
      </c>
      <c r="U162" s="106" t="e">
        <f t="shared" si="8"/>
        <v>#N/A</v>
      </c>
      <c r="V162" s="106" t="e">
        <f t="shared" si="9"/>
        <v>#N/A</v>
      </c>
      <c r="W162" s="106" t="e">
        <f t="shared" si="10"/>
        <v>#N/A</v>
      </c>
      <c r="X162" s="106" t="e">
        <f t="shared" si="11"/>
        <v>#N/A</v>
      </c>
      <c r="Y162" s="97" t="s">
        <v>376</v>
      </c>
      <c r="BG162" s="108"/>
      <c r="BH162" s="110">
        <v>10.199999999999999</v>
      </c>
      <c r="BI162" s="114" t="s">
        <v>378</v>
      </c>
    </row>
    <row r="163" spans="2:61" ht="15">
      <c r="B163" s="486"/>
      <c r="D163" s="120" t="s">
        <v>539</v>
      </c>
      <c r="E163" s="97">
        <v>100</v>
      </c>
      <c r="F163" s="97" t="s">
        <v>375</v>
      </c>
      <c r="G163" s="97">
        <v>3200</v>
      </c>
      <c r="H163" s="95" t="s">
        <v>369</v>
      </c>
      <c r="I163" s="95" t="s">
        <v>369</v>
      </c>
      <c r="J163" s="97">
        <v>3200</v>
      </c>
      <c r="K163" s="95" t="s">
        <v>369</v>
      </c>
      <c r="L163" s="95" t="s">
        <v>369</v>
      </c>
      <c r="M163" s="97" t="e">
        <v>#N/A</v>
      </c>
      <c r="N163" s="97" t="e">
        <v>#N/A</v>
      </c>
      <c r="O163" s="97" t="e">
        <v>#N/A</v>
      </c>
      <c r="P163" s="97" t="e">
        <v>#N/A</v>
      </c>
      <c r="Q163" s="97">
        <v>205</v>
      </c>
      <c r="R163" s="97" t="e">
        <v>#N/A</v>
      </c>
      <c r="S163" s="97">
        <v>205</v>
      </c>
      <c r="T163" s="97" t="e">
        <v>#N/A</v>
      </c>
      <c r="U163" s="106" t="e">
        <f t="shared" si="8"/>
        <v>#N/A</v>
      </c>
      <c r="V163" s="106" t="e">
        <f t="shared" si="9"/>
        <v>#N/A</v>
      </c>
      <c r="W163" s="106" t="e">
        <f t="shared" si="10"/>
        <v>#N/A</v>
      </c>
      <c r="X163" s="106" t="e">
        <f t="shared" si="11"/>
        <v>#N/A</v>
      </c>
      <c r="Y163" s="97" t="s">
        <v>376</v>
      </c>
      <c r="BG163" s="108"/>
      <c r="BH163" s="110">
        <v>10.199999999999999</v>
      </c>
      <c r="BI163" s="114" t="s">
        <v>378</v>
      </c>
    </row>
    <row r="164" spans="2:61" ht="15">
      <c r="B164" s="486"/>
      <c r="D164" s="120" t="s">
        <v>540</v>
      </c>
      <c r="E164" s="97">
        <v>100</v>
      </c>
      <c r="F164" s="97" t="s">
        <v>375</v>
      </c>
      <c r="G164" s="97">
        <v>3200</v>
      </c>
      <c r="H164" s="95" t="s">
        <v>369</v>
      </c>
      <c r="I164" s="95" t="s">
        <v>369</v>
      </c>
      <c r="J164" s="97">
        <v>3200</v>
      </c>
      <c r="K164" s="95" t="s">
        <v>369</v>
      </c>
      <c r="L164" s="95" t="s">
        <v>369</v>
      </c>
      <c r="M164" s="97" t="e">
        <v>#N/A</v>
      </c>
      <c r="N164" s="97" t="e">
        <v>#N/A</v>
      </c>
      <c r="O164" s="97" t="e">
        <v>#N/A</v>
      </c>
      <c r="P164" s="97" t="e">
        <v>#N/A</v>
      </c>
      <c r="Q164" s="97">
        <v>205</v>
      </c>
      <c r="R164" s="97" t="e">
        <v>#N/A</v>
      </c>
      <c r="S164" s="97">
        <v>205</v>
      </c>
      <c r="T164" s="97" t="e">
        <v>#N/A</v>
      </c>
      <c r="U164" s="106" t="e">
        <f t="shared" si="8"/>
        <v>#N/A</v>
      </c>
      <c r="V164" s="106" t="e">
        <f t="shared" si="9"/>
        <v>#N/A</v>
      </c>
      <c r="W164" s="106" t="e">
        <f t="shared" si="10"/>
        <v>#N/A</v>
      </c>
      <c r="X164" s="106" t="e">
        <f t="shared" si="11"/>
        <v>#N/A</v>
      </c>
      <c r="Y164" s="97" t="s">
        <v>376</v>
      </c>
      <c r="BG164" s="108"/>
      <c r="BH164" s="110">
        <v>10.199999999999999</v>
      </c>
      <c r="BI164" s="114" t="s">
        <v>378</v>
      </c>
    </row>
    <row r="165" spans="2:61" ht="15">
      <c r="B165" s="486"/>
      <c r="D165" s="120" t="s">
        <v>541</v>
      </c>
      <c r="E165" s="97">
        <v>100</v>
      </c>
      <c r="F165" s="97" t="s">
        <v>375</v>
      </c>
      <c r="G165" s="97">
        <v>3200</v>
      </c>
      <c r="H165" s="95" t="s">
        <v>369</v>
      </c>
      <c r="I165" s="95" t="s">
        <v>369</v>
      </c>
      <c r="J165" s="97">
        <v>3200</v>
      </c>
      <c r="K165" s="95" t="s">
        <v>369</v>
      </c>
      <c r="L165" s="95" t="s">
        <v>369</v>
      </c>
      <c r="M165" s="97" t="e">
        <v>#N/A</v>
      </c>
      <c r="N165" s="97" t="e">
        <v>#N/A</v>
      </c>
      <c r="O165" s="97" t="e">
        <v>#N/A</v>
      </c>
      <c r="P165" s="97" t="e">
        <v>#N/A</v>
      </c>
      <c r="Q165" s="97">
        <v>205</v>
      </c>
      <c r="R165" s="97" t="e">
        <v>#N/A</v>
      </c>
      <c r="S165" s="97">
        <v>205</v>
      </c>
      <c r="T165" s="97" t="e">
        <v>#N/A</v>
      </c>
      <c r="U165" s="106" t="e">
        <f t="shared" si="8"/>
        <v>#N/A</v>
      </c>
      <c r="V165" s="106" t="e">
        <f t="shared" si="9"/>
        <v>#N/A</v>
      </c>
      <c r="W165" s="106" t="e">
        <f t="shared" si="10"/>
        <v>#N/A</v>
      </c>
      <c r="X165" s="106" t="e">
        <f t="shared" si="11"/>
        <v>#N/A</v>
      </c>
      <c r="Y165" s="97" t="s">
        <v>371</v>
      </c>
      <c r="BG165" s="108"/>
      <c r="BH165" s="110">
        <v>10.199999999999999</v>
      </c>
      <c r="BI165" s="114" t="s">
        <v>378</v>
      </c>
    </row>
    <row r="166" spans="2:61" ht="15">
      <c r="B166" s="486"/>
      <c r="D166" s="120" t="s">
        <v>542</v>
      </c>
      <c r="E166" s="97">
        <v>100</v>
      </c>
      <c r="F166" s="97" t="s">
        <v>375</v>
      </c>
      <c r="G166" s="97">
        <v>3200</v>
      </c>
      <c r="H166" s="95" t="s">
        <v>369</v>
      </c>
      <c r="I166" s="95" t="s">
        <v>369</v>
      </c>
      <c r="J166" s="97">
        <v>3200</v>
      </c>
      <c r="K166" s="95" t="s">
        <v>369</v>
      </c>
      <c r="L166" s="95" t="s">
        <v>369</v>
      </c>
      <c r="M166" s="97" t="e">
        <v>#N/A</v>
      </c>
      <c r="N166" s="97" t="e">
        <v>#N/A</v>
      </c>
      <c r="O166" s="97" t="e">
        <v>#N/A</v>
      </c>
      <c r="P166" s="97" t="e">
        <v>#N/A</v>
      </c>
      <c r="Q166" s="97">
        <v>205</v>
      </c>
      <c r="R166" s="97" t="e">
        <v>#N/A</v>
      </c>
      <c r="S166" s="97">
        <v>205</v>
      </c>
      <c r="T166" s="97" t="e">
        <v>#N/A</v>
      </c>
      <c r="U166" s="106" t="e">
        <f t="shared" si="8"/>
        <v>#N/A</v>
      </c>
      <c r="V166" s="106" t="e">
        <f t="shared" si="9"/>
        <v>#N/A</v>
      </c>
      <c r="W166" s="106" t="e">
        <f t="shared" si="10"/>
        <v>#N/A</v>
      </c>
      <c r="X166" s="106" t="e">
        <f t="shared" si="11"/>
        <v>#N/A</v>
      </c>
      <c r="Y166" s="97" t="s">
        <v>371</v>
      </c>
      <c r="BG166" s="108"/>
      <c r="BH166" s="110">
        <v>10.199999999999999</v>
      </c>
      <c r="BI166" s="114" t="s">
        <v>378</v>
      </c>
    </row>
    <row r="167" spans="2:61" ht="15">
      <c r="B167" s="486"/>
      <c r="D167" s="120" t="s">
        <v>543</v>
      </c>
      <c r="E167" s="97">
        <v>100</v>
      </c>
      <c r="F167" s="97" t="s">
        <v>375</v>
      </c>
      <c r="G167" s="97">
        <v>3200</v>
      </c>
      <c r="H167" s="95" t="s">
        <v>369</v>
      </c>
      <c r="I167" s="95" t="s">
        <v>369</v>
      </c>
      <c r="J167" s="97">
        <v>3200</v>
      </c>
      <c r="K167" s="95" t="s">
        <v>369</v>
      </c>
      <c r="L167" s="95" t="s">
        <v>369</v>
      </c>
      <c r="M167" s="97" t="e">
        <v>#N/A</v>
      </c>
      <c r="N167" s="97" t="e">
        <v>#N/A</v>
      </c>
      <c r="O167" s="97" t="e">
        <v>#N/A</v>
      </c>
      <c r="P167" s="97" t="e">
        <v>#N/A</v>
      </c>
      <c r="Q167" s="97">
        <v>205</v>
      </c>
      <c r="R167" s="97" t="e">
        <v>#N/A</v>
      </c>
      <c r="S167" s="97">
        <v>205</v>
      </c>
      <c r="T167" s="97" t="e">
        <v>#N/A</v>
      </c>
      <c r="U167" s="106" t="e">
        <f t="shared" si="8"/>
        <v>#N/A</v>
      </c>
      <c r="V167" s="106" t="e">
        <f t="shared" si="9"/>
        <v>#N/A</v>
      </c>
      <c r="W167" s="106" t="e">
        <f t="shared" si="10"/>
        <v>#N/A</v>
      </c>
      <c r="X167" s="106" t="e">
        <f t="shared" si="11"/>
        <v>#N/A</v>
      </c>
      <c r="Y167" s="97" t="s">
        <v>371</v>
      </c>
      <c r="BG167" s="108"/>
      <c r="BH167" s="110">
        <v>10.199999999999999</v>
      </c>
      <c r="BI167" s="114" t="s">
        <v>378</v>
      </c>
    </row>
    <row r="168" spans="2:61" ht="15">
      <c r="B168" s="486"/>
      <c r="D168" s="120" t="s">
        <v>544</v>
      </c>
      <c r="E168" s="97">
        <v>100</v>
      </c>
      <c r="F168" s="97" t="s">
        <v>375</v>
      </c>
      <c r="G168" s="97">
        <v>3200</v>
      </c>
      <c r="H168" s="95" t="s">
        <v>369</v>
      </c>
      <c r="I168" s="95" t="s">
        <v>369</v>
      </c>
      <c r="J168" s="97">
        <v>3200</v>
      </c>
      <c r="K168" s="95" t="s">
        <v>369</v>
      </c>
      <c r="L168" s="95" t="s">
        <v>369</v>
      </c>
      <c r="M168" s="97" t="e">
        <v>#N/A</v>
      </c>
      <c r="N168" s="97" t="e">
        <v>#N/A</v>
      </c>
      <c r="O168" s="97" t="e">
        <v>#N/A</v>
      </c>
      <c r="P168" s="97" t="e">
        <v>#N/A</v>
      </c>
      <c r="Q168" s="97">
        <v>205</v>
      </c>
      <c r="R168" s="97" t="e">
        <v>#N/A</v>
      </c>
      <c r="S168" s="97">
        <v>205</v>
      </c>
      <c r="T168" s="97" t="e">
        <v>#N/A</v>
      </c>
      <c r="U168" s="106" t="e">
        <f t="shared" si="8"/>
        <v>#N/A</v>
      </c>
      <c r="V168" s="106" t="e">
        <f t="shared" si="9"/>
        <v>#N/A</v>
      </c>
      <c r="W168" s="106" t="e">
        <f t="shared" si="10"/>
        <v>#N/A</v>
      </c>
      <c r="X168" s="106" t="e">
        <f t="shared" si="11"/>
        <v>#N/A</v>
      </c>
      <c r="Y168" s="97" t="s">
        <v>371</v>
      </c>
      <c r="BG168" s="108"/>
      <c r="BH168" s="110">
        <v>10.199999999999999</v>
      </c>
      <c r="BI168" s="114" t="s">
        <v>378</v>
      </c>
    </row>
    <row r="169" spans="2:61" ht="15">
      <c r="B169" s="486"/>
      <c r="D169" s="120" t="s">
        <v>545</v>
      </c>
      <c r="E169" s="97">
        <v>100</v>
      </c>
      <c r="F169" s="97" t="s">
        <v>375</v>
      </c>
      <c r="G169" s="97">
        <v>3200</v>
      </c>
      <c r="H169" s="95" t="s">
        <v>369</v>
      </c>
      <c r="I169" s="95" t="s">
        <v>369</v>
      </c>
      <c r="J169" s="97">
        <v>3200</v>
      </c>
      <c r="K169" s="95" t="s">
        <v>369</v>
      </c>
      <c r="L169" s="95" t="s">
        <v>369</v>
      </c>
      <c r="M169" s="97" t="e">
        <v>#N/A</v>
      </c>
      <c r="N169" s="97" t="e">
        <v>#N/A</v>
      </c>
      <c r="O169" s="97" t="e">
        <v>#N/A</v>
      </c>
      <c r="P169" s="97" t="e">
        <v>#N/A</v>
      </c>
      <c r="Q169" s="97">
        <v>205</v>
      </c>
      <c r="R169" s="97" t="e">
        <v>#N/A</v>
      </c>
      <c r="S169" s="97">
        <v>205</v>
      </c>
      <c r="T169" s="97" t="e">
        <v>#N/A</v>
      </c>
      <c r="U169" s="106" t="e">
        <f t="shared" si="8"/>
        <v>#N/A</v>
      </c>
      <c r="V169" s="106" t="e">
        <f t="shared" si="9"/>
        <v>#N/A</v>
      </c>
      <c r="W169" s="106" t="e">
        <f t="shared" si="10"/>
        <v>#N/A</v>
      </c>
      <c r="X169" s="106" t="e">
        <f t="shared" si="11"/>
        <v>#N/A</v>
      </c>
      <c r="Y169" s="97" t="s">
        <v>371</v>
      </c>
      <c r="BG169" s="108"/>
      <c r="BH169" s="110">
        <v>10.199999999999999</v>
      </c>
      <c r="BI169" s="114" t="s">
        <v>378</v>
      </c>
    </row>
    <row r="170" spans="2:61" ht="15">
      <c r="B170" s="486"/>
      <c r="D170" s="120" t="s">
        <v>546</v>
      </c>
      <c r="E170" s="97">
        <v>100</v>
      </c>
      <c r="F170" s="97" t="s">
        <v>375</v>
      </c>
      <c r="G170" s="97">
        <v>3200</v>
      </c>
      <c r="H170" s="95" t="s">
        <v>369</v>
      </c>
      <c r="I170" s="95" t="s">
        <v>369</v>
      </c>
      <c r="J170" s="97">
        <v>3200</v>
      </c>
      <c r="K170" s="95" t="s">
        <v>369</v>
      </c>
      <c r="L170" s="95" t="s">
        <v>369</v>
      </c>
      <c r="M170" s="97" t="e">
        <v>#N/A</v>
      </c>
      <c r="N170" s="97" t="e">
        <v>#N/A</v>
      </c>
      <c r="O170" s="97" t="e">
        <v>#N/A</v>
      </c>
      <c r="P170" s="97" t="e">
        <v>#N/A</v>
      </c>
      <c r="Q170" s="97">
        <v>205</v>
      </c>
      <c r="R170" s="97" t="e">
        <v>#N/A</v>
      </c>
      <c r="S170" s="97">
        <v>205</v>
      </c>
      <c r="T170" s="97" t="e">
        <v>#N/A</v>
      </c>
      <c r="U170" s="106" t="e">
        <f t="shared" si="8"/>
        <v>#N/A</v>
      </c>
      <c r="V170" s="106" t="e">
        <f t="shared" si="9"/>
        <v>#N/A</v>
      </c>
      <c r="W170" s="106" t="e">
        <f t="shared" si="10"/>
        <v>#N/A</v>
      </c>
      <c r="X170" s="106" t="e">
        <f t="shared" si="11"/>
        <v>#N/A</v>
      </c>
      <c r="Y170" s="97" t="s">
        <v>371</v>
      </c>
      <c r="BG170" s="108"/>
      <c r="BH170" s="110">
        <v>10.199999999999999</v>
      </c>
      <c r="BI170" s="114" t="s">
        <v>378</v>
      </c>
    </row>
    <row r="171" spans="2:61" ht="15">
      <c r="B171" s="486"/>
      <c r="D171" s="120" t="s">
        <v>547</v>
      </c>
      <c r="E171" s="97">
        <v>100</v>
      </c>
      <c r="F171" s="97" t="s">
        <v>375</v>
      </c>
      <c r="G171" s="97">
        <v>3200</v>
      </c>
      <c r="H171" s="95" t="s">
        <v>369</v>
      </c>
      <c r="I171" s="95" t="s">
        <v>369</v>
      </c>
      <c r="J171" s="97">
        <v>3200</v>
      </c>
      <c r="K171" s="95" t="s">
        <v>369</v>
      </c>
      <c r="L171" s="95" t="s">
        <v>369</v>
      </c>
      <c r="M171" s="97" t="e">
        <v>#N/A</v>
      </c>
      <c r="N171" s="97" t="e">
        <v>#N/A</v>
      </c>
      <c r="O171" s="97" t="e">
        <v>#N/A</v>
      </c>
      <c r="P171" s="97" t="e">
        <v>#N/A</v>
      </c>
      <c r="Q171" s="97">
        <v>205</v>
      </c>
      <c r="R171" s="97" t="e">
        <v>#N/A</v>
      </c>
      <c r="S171" s="97">
        <v>205</v>
      </c>
      <c r="T171" s="97" t="e">
        <v>#N/A</v>
      </c>
      <c r="U171" s="106" t="e">
        <f t="shared" si="8"/>
        <v>#N/A</v>
      </c>
      <c r="V171" s="106" t="e">
        <f t="shared" si="9"/>
        <v>#N/A</v>
      </c>
      <c r="W171" s="106" t="e">
        <f t="shared" si="10"/>
        <v>#N/A</v>
      </c>
      <c r="X171" s="106" t="e">
        <f t="shared" si="11"/>
        <v>#N/A</v>
      </c>
      <c r="Y171" s="97" t="s">
        <v>371</v>
      </c>
      <c r="BG171" s="108"/>
      <c r="BH171" s="110">
        <v>10.199999999999999</v>
      </c>
      <c r="BI171" s="114" t="s">
        <v>378</v>
      </c>
    </row>
    <row r="172" spans="2:61" ht="15">
      <c r="B172" s="486"/>
      <c r="D172" s="120" t="s">
        <v>548</v>
      </c>
      <c r="E172" s="97">
        <v>100</v>
      </c>
      <c r="F172" s="97" t="s">
        <v>375</v>
      </c>
      <c r="G172" s="97">
        <v>3200</v>
      </c>
      <c r="H172" s="95" t="s">
        <v>369</v>
      </c>
      <c r="I172" s="95" t="s">
        <v>369</v>
      </c>
      <c r="J172" s="97">
        <v>3200</v>
      </c>
      <c r="K172" s="95" t="s">
        <v>369</v>
      </c>
      <c r="L172" s="95" t="s">
        <v>369</v>
      </c>
      <c r="M172" s="97" t="e">
        <v>#N/A</v>
      </c>
      <c r="N172" s="97" t="e">
        <v>#N/A</v>
      </c>
      <c r="O172" s="97" t="e">
        <v>#N/A</v>
      </c>
      <c r="P172" s="97" t="e">
        <v>#N/A</v>
      </c>
      <c r="Q172" s="97">
        <v>205</v>
      </c>
      <c r="R172" s="97" t="e">
        <v>#N/A</v>
      </c>
      <c r="S172" s="97">
        <v>205</v>
      </c>
      <c r="T172" s="97" t="e">
        <v>#N/A</v>
      </c>
      <c r="U172" s="106" t="e">
        <f t="shared" si="8"/>
        <v>#N/A</v>
      </c>
      <c r="V172" s="106" t="e">
        <f t="shared" si="9"/>
        <v>#N/A</v>
      </c>
      <c r="W172" s="106" t="e">
        <f t="shared" si="10"/>
        <v>#N/A</v>
      </c>
      <c r="X172" s="106" t="e">
        <f t="shared" si="11"/>
        <v>#N/A</v>
      </c>
      <c r="Y172" s="97" t="s">
        <v>371</v>
      </c>
      <c r="BG172" s="108"/>
      <c r="BH172" s="110">
        <v>10.199999999999999</v>
      </c>
      <c r="BI172" s="114" t="s">
        <v>378</v>
      </c>
    </row>
    <row r="173" spans="2:61" ht="15">
      <c r="B173" s="486"/>
      <c r="D173" s="120" t="s">
        <v>549</v>
      </c>
      <c r="E173" s="97">
        <v>300</v>
      </c>
      <c r="F173" s="97" t="s">
        <v>375</v>
      </c>
      <c r="G173" s="97">
        <v>2100</v>
      </c>
      <c r="H173" s="95" t="s">
        <v>369</v>
      </c>
      <c r="I173" s="95" t="s">
        <v>369</v>
      </c>
      <c r="J173" s="97">
        <v>2100</v>
      </c>
      <c r="K173" s="95" t="s">
        <v>369</v>
      </c>
      <c r="L173" s="95" t="s">
        <v>369</v>
      </c>
      <c r="M173" s="97" t="e">
        <v>#N/A</v>
      </c>
      <c r="N173" s="97" t="e">
        <v>#N/A</v>
      </c>
      <c r="O173" s="97" t="e">
        <v>#N/A</v>
      </c>
      <c r="P173" s="97" t="e">
        <v>#N/A</v>
      </c>
      <c r="Q173" s="97">
        <v>205</v>
      </c>
      <c r="R173" s="97" t="e">
        <v>#N/A</v>
      </c>
      <c r="S173" s="97">
        <v>205</v>
      </c>
      <c r="T173" s="97" t="e">
        <v>#N/A</v>
      </c>
      <c r="U173" s="106" t="e">
        <f t="shared" si="8"/>
        <v>#N/A</v>
      </c>
      <c r="V173" s="106" t="e">
        <f t="shared" si="9"/>
        <v>#N/A</v>
      </c>
      <c r="W173" s="106" t="e">
        <f t="shared" si="10"/>
        <v>#N/A</v>
      </c>
      <c r="X173" s="106" t="e">
        <f t="shared" si="11"/>
        <v>#N/A</v>
      </c>
      <c r="Y173" s="97" t="s">
        <v>371</v>
      </c>
      <c r="BG173" s="108"/>
      <c r="BH173" s="110">
        <v>10.199999999999999</v>
      </c>
      <c r="BI173" s="114" t="s">
        <v>378</v>
      </c>
    </row>
    <row r="174" spans="2:61" ht="15">
      <c r="B174" s="486"/>
      <c r="D174" s="120" t="s">
        <v>550</v>
      </c>
      <c r="E174" s="97">
        <v>300</v>
      </c>
      <c r="F174" s="97" t="s">
        <v>375</v>
      </c>
      <c r="G174" s="97">
        <v>2100</v>
      </c>
      <c r="H174" s="95" t="s">
        <v>369</v>
      </c>
      <c r="I174" s="95" t="s">
        <v>369</v>
      </c>
      <c r="J174" s="97">
        <v>2100</v>
      </c>
      <c r="K174" s="95" t="s">
        <v>369</v>
      </c>
      <c r="L174" s="95" t="s">
        <v>369</v>
      </c>
      <c r="M174" s="97" t="e">
        <v>#N/A</v>
      </c>
      <c r="N174" s="97" t="e">
        <v>#N/A</v>
      </c>
      <c r="O174" s="97" t="e">
        <v>#N/A</v>
      </c>
      <c r="P174" s="97" t="e">
        <v>#N/A</v>
      </c>
      <c r="Q174" s="97">
        <v>205</v>
      </c>
      <c r="R174" s="97" t="e">
        <v>#N/A</v>
      </c>
      <c r="S174" s="97">
        <v>205</v>
      </c>
      <c r="T174" s="97" t="e">
        <v>#N/A</v>
      </c>
      <c r="U174" s="106" t="e">
        <f t="shared" si="8"/>
        <v>#N/A</v>
      </c>
      <c r="V174" s="106" t="e">
        <f t="shared" si="9"/>
        <v>#N/A</v>
      </c>
      <c r="W174" s="106" t="e">
        <f t="shared" si="10"/>
        <v>#N/A</v>
      </c>
      <c r="X174" s="106" t="e">
        <f t="shared" si="11"/>
        <v>#N/A</v>
      </c>
      <c r="Y174" s="97" t="s">
        <v>371</v>
      </c>
      <c r="BG174" s="108"/>
      <c r="BH174" s="110">
        <v>10.199999999999999</v>
      </c>
      <c r="BI174" s="114" t="s">
        <v>378</v>
      </c>
    </row>
    <row r="175" spans="2:61" ht="15">
      <c r="B175" s="486"/>
      <c r="D175" s="120" t="s">
        <v>551</v>
      </c>
      <c r="E175" s="97">
        <v>300</v>
      </c>
      <c r="F175" s="97" t="s">
        <v>375</v>
      </c>
      <c r="G175" s="97">
        <v>2100</v>
      </c>
      <c r="H175" s="95" t="s">
        <v>369</v>
      </c>
      <c r="I175" s="95" t="s">
        <v>369</v>
      </c>
      <c r="J175" s="97">
        <v>2100</v>
      </c>
      <c r="K175" s="95" t="s">
        <v>369</v>
      </c>
      <c r="L175" s="95" t="s">
        <v>369</v>
      </c>
      <c r="M175" s="97" t="e">
        <v>#N/A</v>
      </c>
      <c r="N175" s="97" t="e">
        <v>#N/A</v>
      </c>
      <c r="O175" s="97" t="e">
        <v>#N/A</v>
      </c>
      <c r="P175" s="97" t="e">
        <v>#N/A</v>
      </c>
      <c r="Q175" s="97">
        <v>205</v>
      </c>
      <c r="R175" s="97" t="e">
        <v>#N/A</v>
      </c>
      <c r="S175" s="97">
        <v>205</v>
      </c>
      <c r="T175" s="97" t="e">
        <v>#N/A</v>
      </c>
      <c r="U175" s="106" t="e">
        <f t="shared" si="8"/>
        <v>#N/A</v>
      </c>
      <c r="V175" s="106" t="e">
        <f t="shared" si="9"/>
        <v>#N/A</v>
      </c>
      <c r="W175" s="106" t="e">
        <f t="shared" si="10"/>
        <v>#N/A</v>
      </c>
      <c r="X175" s="106" t="e">
        <f t="shared" si="11"/>
        <v>#N/A</v>
      </c>
      <c r="Y175" s="97" t="s">
        <v>371</v>
      </c>
      <c r="BG175" s="108"/>
      <c r="BH175" s="110">
        <v>10.199999999999999</v>
      </c>
      <c r="BI175" s="114" t="s">
        <v>378</v>
      </c>
    </row>
    <row r="176" spans="2:61" ht="15">
      <c r="B176" s="486"/>
      <c r="D176" s="120" t="s">
        <v>552</v>
      </c>
      <c r="E176" s="97">
        <v>300</v>
      </c>
      <c r="F176" s="97" t="s">
        <v>375</v>
      </c>
      <c r="G176" s="97">
        <v>2100</v>
      </c>
      <c r="H176" s="95" t="s">
        <v>369</v>
      </c>
      <c r="I176" s="95" t="s">
        <v>369</v>
      </c>
      <c r="J176" s="97">
        <v>2100</v>
      </c>
      <c r="K176" s="95" t="s">
        <v>369</v>
      </c>
      <c r="L176" s="95" t="s">
        <v>369</v>
      </c>
      <c r="M176" s="97" t="e">
        <v>#N/A</v>
      </c>
      <c r="N176" s="97" t="e">
        <v>#N/A</v>
      </c>
      <c r="O176" s="97" t="e">
        <v>#N/A</v>
      </c>
      <c r="P176" s="97" t="e">
        <v>#N/A</v>
      </c>
      <c r="Q176" s="97">
        <v>205</v>
      </c>
      <c r="R176" s="97" t="e">
        <v>#N/A</v>
      </c>
      <c r="S176" s="97">
        <v>205</v>
      </c>
      <c r="T176" s="97" t="e">
        <v>#N/A</v>
      </c>
      <c r="U176" s="106" t="e">
        <f t="shared" si="8"/>
        <v>#N/A</v>
      </c>
      <c r="V176" s="106" t="e">
        <f t="shared" si="9"/>
        <v>#N/A</v>
      </c>
      <c r="W176" s="106" t="e">
        <f t="shared" si="10"/>
        <v>#N/A</v>
      </c>
      <c r="X176" s="106" t="e">
        <f t="shared" si="11"/>
        <v>#N/A</v>
      </c>
      <c r="Y176" s="97" t="s">
        <v>371</v>
      </c>
      <c r="BG176" s="108"/>
      <c r="BH176" s="110">
        <v>10.199999999999999</v>
      </c>
      <c r="BI176" s="114" t="s">
        <v>378</v>
      </c>
    </row>
    <row r="177" spans="2:61" ht="15">
      <c r="B177" s="486"/>
      <c r="D177" s="120" t="s">
        <v>553</v>
      </c>
      <c r="E177" s="97">
        <v>300</v>
      </c>
      <c r="F177" s="97" t="s">
        <v>375</v>
      </c>
      <c r="G177" s="97">
        <v>2100</v>
      </c>
      <c r="H177" s="95" t="s">
        <v>369</v>
      </c>
      <c r="I177" s="95" t="s">
        <v>369</v>
      </c>
      <c r="J177" s="97">
        <v>2100</v>
      </c>
      <c r="K177" s="95" t="s">
        <v>369</v>
      </c>
      <c r="L177" s="95" t="s">
        <v>369</v>
      </c>
      <c r="M177" s="97" t="e">
        <v>#N/A</v>
      </c>
      <c r="N177" s="97" t="e">
        <v>#N/A</v>
      </c>
      <c r="O177" s="97" t="e">
        <v>#N/A</v>
      </c>
      <c r="P177" s="97" t="e">
        <v>#N/A</v>
      </c>
      <c r="Q177" s="97">
        <v>205</v>
      </c>
      <c r="R177" s="97" t="e">
        <v>#N/A</v>
      </c>
      <c r="S177" s="97">
        <v>205</v>
      </c>
      <c r="T177" s="97" t="e">
        <v>#N/A</v>
      </c>
      <c r="U177" s="106" t="e">
        <f t="shared" si="8"/>
        <v>#N/A</v>
      </c>
      <c r="V177" s="106" t="e">
        <f t="shared" si="9"/>
        <v>#N/A</v>
      </c>
      <c r="W177" s="106" t="e">
        <f t="shared" si="10"/>
        <v>#N/A</v>
      </c>
      <c r="X177" s="106" t="e">
        <f t="shared" si="11"/>
        <v>#N/A</v>
      </c>
      <c r="Y177" s="97" t="s">
        <v>371</v>
      </c>
      <c r="BG177" s="108"/>
      <c r="BH177" s="110">
        <v>10.199999999999999</v>
      </c>
      <c r="BI177" s="114" t="s">
        <v>378</v>
      </c>
    </row>
    <row r="178" spans="2:61" ht="15">
      <c r="B178" s="486"/>
      <c r="D178" s="120" t="s">
        <v>554</v>
      </c>
      <c r="E178" s="97">
        <v>300</v>
      </c>
      <c r="F178" s="97" t="s">
        <v>375</v>
      </c>
      <c r="G178" s="97">
        <v>2100</v>
      </c>
      <c r="H178" s="95" t="s">
        <v>369</v>
      </c>
      <c r="I178" s="95" t="s">
        <v>369</v>
      </c>
      <c r="J178" s="97">
        <v>2100</v>
      </c>
      <c r="K178" s="95" t="s">
        <v>369</v>
      </c>
      <c r="L178" s="95" t="s">
        <v>369</v>
      </c>
      <c r="M178" s="97" t="e">
        <v>#N/A</v>
      </c>
      <c r="N178" s="97" t="e">
        <v>#N/A</v>
      </c>
      <c r="O178" s="97" t="e">
        <v>#N/A</v>
      </c>
      <c r="P178" s="97" t="e">
        <v>#N/A</v>
      </c>
      <c r="Q178" s="97">
        <v>205</v>
      </c>
      <c r="R178" s="97" t="e">
        <v>#N/A</v>
      </c>
      <c r="S178" s="97">
        <v>205</v>
      </c>
      <c r="T178" s="97" t="e">
        <v>#N/A</v>
      </c>
      <c r="U178" s="106" t="e">
        <f t="shared" si="8"/>
        <v>#N/A</v>
      </c>
      <c r="V178" s="106" t="e">
        <f t="shared" si="9"/>
        <v>#N/A</v>
      </c>
      <c r="W178" s="106" t="e">
        <f t="shared" si="10"/>
        <v>#N/A</v>
      </c>
      <c r="X178" s="106" t="e">
        <f t="shared" si="11"/>
        <v>#N/A</v>
      </c>
      <c r="Y178" s="97" t="s">
        <v>371</v>
      </c>
      <c r="BG178" s="108"/>
      <c r="BH178" s="110">
        <v>10.199999999999999</v>
      </c>
      <c r="BI178" s="114" t="s">
        <v>378</v>
      </c>
    </row>
    <row r="179" spans="2:61" ht="15">
      <c r="B179" s="486"/>
      <c r="D179" s="120" t="s">
        <v>555</v>
      </c>
      <c r="E179" s="97">
        <v>300</v>
      </c>
      <c r="F179" s="97" t="s">
        <v>375</v>
      </c>
      <c r="G179" s="97">
        <v>2100</v>
      </c>
      <c r="H179" s="95" t="s">
        <v>369</v>
      </c>
      <c r="I179" s="95" t="s">
        <v>369</v>
      </c>
      <c r="J179" s="97">
        <v>2100</v>
      </c>
      <c r="K179" s="95" t="s">
        <v>369</v>
      </c>
      <c r="L179" s="95" t="s">
        <v>369</v>
      </c>
      <c r="M179" s="97" t="e">
        <v>#N/A</v>
      </c>
      <c r="N179" s="97" t="e">
        <v>#N/A</v>
      </c>
      <c r="O179" s="97" t="e">
        <v>#N/A</v>
      </c>
      <c r="P179" s="97" t="e">
        <v>#N/A</v>
      </c>
      <c r="Q179" s="97">
        <v>205</v>
      </c>
      <c r="R179" s="97" t="e">
        <v>#N/A</v>
      </c>
      <c r="S179" s="97">
        <v>205</v>
      </c>
      <c r="T179" s="97" t="e">
        <v>#N/A</v>
      </c>
      <c r="U179" s="106" t="e">
        <f t="shared" si="8"/>
        <v>#N/A</v>
      </c>
      <c r="V179" s="106" t="e">
        <f t="shared" si="9"/>
        <v>#N/A</v>
      </c>
      <c r="W179" s="106" t="e">
        <f t="shared" si="10"/>
        <v>#N/A</v>
      </c>
      <c r="X179" s="106" t="e">
        <f t="shared" si="11"/>
        <v>#N/A</v>
      </c>
      <c r="Y179" s="97" t="s">
        <v>371</v>
      </c>
      <c r="BG179" s="108"/>
      <c r="BH179" s="110">
        <v>10.199999999999999</v>
      </c>
      <c r="BI179" s="114" t="s">
        <v>378</v>
      </c>
    </row>
    <row r="180" spans="2:61" ht="15">
      <c r="B180" s="486"/>
      <c r="D180" s="120" t="s">
        <v>556</v>
      </c>
      <c r="E180" s="97">
        <v>300</v>
      </c>
      <c r="F180" s="97" t="s">
        <v>375</v>
      </c>
      <c r="G180" s="97">
        <v>2100</v>
      </c>
      <c r="H180" s="95" t="s">
        <v>369</v>
      </c>
      <c r="I180" s="95" t="s">
        <v>369</v>
      </c>
      <c r="J180" s="97">
        <v>2100</v>
      </c>
      <c r="K180" s="95" t="s">
        <v>369</v>
      </c>
      <c r="L180" s="95" t="s">
        <v>369</v>
      </c>
      <c r="M180" s="97" t="e">
        <v>#N/A</v>
      </c>
      <c r="N180" s="97" t="e">
        <v>#N/A</v>
      </c>
      <c r="O180" s="97" t="e">
        <v>#N/A</v>
      </c>
      <c r="P180" s="97" t="e">
        <v>#N/A</v>
      </c>
      <c r="Q180" s="97">
        <v>205</v>
      </c>
      <c r="R180" s="97" t="e">
        <v>#N/A</v>
      </c>
      <c r="S180" s="97">
        <v>205</v>
      </c>
      <c r="T180" s="97" t="e">
        <v>#N/A</v>
      </c>
      <c r="U180" s="106" t="e">
        <f t="shared" si="8"/>
        <v>#N/A</v>
      </c>
      <c r="V180" s="106" t="e">
        <f t="shared" si="9"/>
        <v>#N/A</v>
      </c>
      <c r="W180" s="106" t="e">
        <f t="shared" si="10"/>
        <v>#N/A</v>
      </c>
      <c r="X180" s="106" t="e">
        <f t="shared" si="11"/>
        <v>#N/A</v>
      </c>
      <c r="Y180" s="97" t="s">
        <v>371</v>
      </c>
      <c r="BG180" s="108"/>
      <c r="BH180" s="110">
        <v>10.199999999999999</v>
      </c>
      <c r="BI180" s="114" t="s">
        <v>378</v>
      </c>
    </row>
    <row r="181" spans="2:61" ht="15">
      <c r="B181" s="486"/>
      <c r="D181" s="120" t="s">
        <v>557</v>
      </c>
      <c r="E181" s="97">
        <v>100</v>
      </c>
      <c r="F181" s="97" t="s">
        <v>375</v>
      </c>
      <c r="G181" s="97">
        <v>3200</v>
      </c>
      <c r="H181" s="95" t="s">
        <v>369</v>
      </c>
      <c r="I181" s="95" t="s">
        <v>369</v>
      </c>
      <c r="J181" s="97">
        <v>3200</v>
      </c>
      <c r="K181" s="95" t="s">
        <v>369</v>
      </c>
      <c r="L181" s="95" t="s">
        <v>369</v>
      </c>
      <c r="M181" s="97" t="e">
        <v>#N/A</v>
      </c>
      <c r="N181" s="97" t="e">
        <v>#N/A</v>
      </c>
      <c r="O181" s="97" t="e">
        <v>#N/A</v>
      </c>
      <c r="P181" s="97" t="e">
        <v>#N/A</v>
      </c>
      <c r="Q181" s="97">
        <v>205</v>
      </c>
      <c r="R181" s="97" t="e">
        <v>#N/A</v>
      </c>
      <c r="S181" s="97">
        <v>205</v>
      </c>
      <c r="T181" s="97" t="e">
        <v>#N/A</v>
      </c>
      <c r="U181" s="106" t="e">
        <f t="shared" si="8"/>
        <v>#N/A</v>
      </c>
      <c r="V181" s="106" t="e">
        <f t="shared" si="9"/>
        <v>#N/A</v>
      </c>
      <c r="W181" s="106" t="e">
        <f t="shared" si="10"/>
        <v>#N/A</v>
      </c>
      <c r="X181" s="106" t="e">
        <f t="shared" si="11"/>
        <v>#N/A</v>
      </c>
      <c r="Y181" s="97" t="s">
        <v>371</v>
      </c>
      <c r="BG181" s="108"/>
      <c r="BH181" s="110">
        <v>11.4</v>
      </c>
      <c r="BI181" s="114" t="s">
        <v>558</v>
      </c>
    </row>
    <row r="182" spans="2:61" ht="15">
      <c r="B182" s="486"/>
      <c r="D182" s="120" t="s">
        <v>559</v>
      </c>
      <c r="E182" s="97">
        <v>100</v>
      </c>
      <c r="F182" s="97" t="s">
        <v>375</v>
      </c>
      <c r="G182" s="97">
        <v>3200</v>
      </c>
      <c r="H182" s="95" t="s">
        <v>369</v>
      </c>
      <c r="I182" s="95" t="s">
        <v>369</v>
      </c>
      <c r="J182" s="97">
        <v>3200</v>
      </c>
      <c r="K182" s="95" t="s">
        <v>369</v>
      </c>
      <c r="L182" s="95" t="s">
        <v>369</v>
      </c>
      <c r="M182" s="97" t="e">
        <v>#N/A</v>
      </c>
      <c r="N182" s="97" t="e">
        <v>#N/A</v>
      </c>
      <c r="O182" s="97" t="e">
        <v>#N/A</v>
      </c>
      <c r="P182" s="97" t="e">
        <v>#N/A</v>
      </c>
      <c r="Q182" s="97">
        <v>205</v>
      </c>
      <c r="R182" s="97" t="e">
        <v>#N/A</v>
      </c>
      <c r="S182" s="97">
        <v>205</v>
      </c>
      <c r="T182" s="97" t="e">
        <v>#N/A</v>
      </c>
      <c r="U182" s="106" t="e">
        <f t="shared" si="8"/>
        <v>#N/A</v>
      </c>
      <c r="V182" s="106" t="e">
        <f t="shared" si="9"/>
        <v>#N/A</v>
      </c>
      <c r="W182" s="106" t="e">
        <f t="shared" si="10"/>
        <v>#N/A</v>
      </c>
      <c r="X182" s="106" t="e">
        <f t="shared" si="11"/>
        <v>#N/A</v>
      </c>
      <c r="Y182" s="97" t="s">
        <v>371</v>
      </c>
      <c r="BG182" s="108"/>
      <c r="BH182" s="110">
        <v>11.4</v>
      </c>
      <c r="BI182" s="114" t="s">
        <v>558</v>
      </c>
    </row>
    <row r="183" spans="2:61" ht="15">
      <c r="B183" s="486"/>
      <c r="D183" s="120" t="s">
        <v>560</v>
      </c>
      <c r="E183" s="97">
        <v>100</v>
      </c>
      <c r="F183" s="97" t="s">
        <v>375</v>
      </c>
      <c r="G183" s="97">
        <v>200</v>
      </c>
      <c r="H183" s="95" t="s">
        <v>369</v>
      </c>
      <c r="I183" s="95" t="s">
        <v>369</v>
      </c>
      <c r="J183" s="97">
        <v>200</v>
      </c>
      <c r="K183" s="95" t="s">
        <v>369</v>
      </c>
      <c r="L183" s="95" t="s">
        <v>369</v>
      </c>
      <c r="M183" s="97" t="e">
        <v>#N/A</v>
      </c>
      <c r="N183" s="97" t="e">
        <v>#N/A</v>
      </c>
      <c r="O183" s="97" t="e">
        <v>#N/A</v>
      </c>
      <c r="P183" s="97" t="e">
        <v>#N/A</v>
      </c>
      <c r="Q183" s="97">
        <v>205</v>
      </c>
      <c r="R183" s="97" t="e">
        <v>#N/A</v>
      </c>
      <c r="S183" s="97">
        <v>205</v>
      </c>
      <c r="T183" s="97" t="e">
        <v>#N/A</v>
      </c>
      <c r="U183" s="106" t="e">
        <f t="shared" si="8"/>
        <v>#N/A</v>
      </c>
      <c r="V183" s="106" t="e">
        <f t="shared" si="9"/>
        <v>#N/A</v>
      </c>
      <c r="W183" s="106" t="e">
        <f t="shared" si="10"/>
        <v>#N/A</v>
      </c>
      <c r="X183" s="106" t="e">
        <f t="shared" si="11"/>
        <v>#N/A</v>
      </c>
      <c r="Y183" s="97" t="s">
        <v>371</v>
      </c>
      <c r="BG183" s="108"/>
      <c r="BH183" s="110">
        <v>10.199999999999999</v>
      </c>
      <c r="BI183" s="114" t="s">
        <v>378</v>
      </c>
    </row>
    <row r="184" spans="2:61" ht="15">
      <c r="B184" s="487"/>
      <c r="D184" s="120" t="s">
        <v>561</v>
      </c>
      <c r="E184" s="97">
        <v>100</v>
      </c>
      <c r="F184" s="97" t="s">
        <v>375</v>
      </c>
      <c r="G184" s="97">
        <v>200</v>
      </c>
      <c r="H184" s="95" t="s">
        <v>369</v>
      </c>
      <c r="I184" s="95" t="s">
        <v>369</v>
      </c>
      <c r="J184" s="97">
        <v>200</v>
      </c>
      <c r="K184" s="95" t="s">
        <v>369</v>
      </c>
      <c r="L184" s="95" t="s">
        <v>369</v>
      </c>
      <c r="M184" s="97" t="e">
        <v>#N/A</v>
      </c>
      <c r="N184" s="97" t="e">
        <v>#N/A</v>
      </c>
      <c r="O184" s="97" t="e">
        <v>#N/A</v>
      </c>
      <c r="P184" s="97" t="e">
        <v>#N/A</v>
      </c>
      <c r="Q184" s="97">
        <v>205</v>
      </c>
      <c r="R184" s="97" t="e">
        <v>#N/A</v>
      </c>
      <c r="S184" s="97">
        <v>205</v>
      </c>
      <c r="T184" s="97" t="e">
        <v>#N/A</v>
      </c>
      <c r="U184" s="106" t="e">
        <f t="shared" si="8"/>
        <v>#N/A</v>
      </c>
      <c r="V184" s="106" t="e">
        <f t="shared" si="9"/>
        <v>#N/A</v>
      </c>
      <c r="W184" s="106" t="e">
        <f t="shared" si="10"/>
        <v>#N/A</v>
      </c>
      <c r="X184" s="106" t="e">
        <f t="shared" si="11"/>
        <v>#N/A</v>
      </c>
      <c r="Y184" s="97" t="s">
        <v>371</v>
      </c>
      <c r="BG184" s="108"/>
      <c r="BH184" s="110">
        <v>10.199999999999999</v>
      </c>
      <c r="BI184" s="114" t="s">
        <v>378</v>
      </c>
    </row>
    <row r="185" spans="2:61" ht="15">
      <c r="B185" s="488" t="s">
        <v>562</v>
      </c>
      <c r="D185" s="120" t="s">
        <v>563</v>
      </c>
      <c r="E185" s="97" t="s">
        <v>394</v>
      </c>
      <c r="F185" s="97" t="s">
        <v>375</v>
      </c>
      <c r="G185" s="97" t="s">
        <v>369</v>
      </c>
      <c r="H185" s="95" t="s">
        <v>369</v>
      </c>
      <c r="I185" s="95" t="s">
        <v>369</v>
      </c>
      <c r="J185" s="97" t="s">
        <v>369</v>
      </c>
      <c r="K185" s="95" t="s">
        <v>369</v>
      </c>
      <c r="L185" s="95" t="s">
        <v>369</v>
      </c>
      <c r="M185" s="97" t="e">
        <v>#N/A</v>
      </c>
      <c r="N185" s="97" t="s">
        <v>395</v>
      </c>
      <c r="O185" s="97" t="e">
        <v>#N/A</v>
      </c>
      <c r="P185" s="97" t="s">
        <v>395</v>
      </c>
      <c r="Q185" s="97">
        <v>205</v>
      </c>
      <c r="R185" s="97" t="s">
        <v>395</v>
      </c>
      <c r="S185" s="97">
        <v>205</v>
      </c>
      <c r="T185" s="97" t="s">
        <v>395</v>
      </c>
      <c r="U185" s="106">
        <f t="shared" si="8"/>
        <v>1</v>
      </c>
      <c r="V185" s="106">
        <f t="shared" si="9"/>
        <v>1</v>
      </c>
      <c r="W185" s="106">
        <f t="shared" si="10"/>
        <v>1</v>
      </c>
      <c r="X185" s="106">
        <f t="shared" si="11"/>
        <v>1</v>
      </c>
      <c r="Y185" s="97" t="s">
        <v>371</v>
      </c>
      <c r="BG185" s="108"/>
      <c r="BH185" s="110">
        <v>11.5</v>
      </c>
      <c r="BI185" s="114" t="s">
        <v>378</v>
      </c>
    </row>
    <row r="186" spans="2:61" ht="15">
      <c r="B186" s="486"/>
      <c r="D186" s="120" t="s">
        <v>564</v>
      </c>
      <c r="E186" s="97" t="s">
        <v>394</v>
      </c>
      <c r="F186" s="97" t="s">
        <v>375</v>
      </c>
      <c r="G186" s="97" t="s">
        <v>369</v>
      </c>
      <c r="H186" s="95" t="s">
        <v>369</v>
      </c>
      <c r="I186" s="95" t="s">
        <v>369</v>
      </c>
      <c r="J186" s="97" t="s">
        <v>369</v>
      </c>
      <c r="K186" s="95" t="s">
        <v>369</v>
      </c>
      <c r="L186" s="95" t="s">
        <v>369</v>
      </c>
      <c r="M186" s="97" t="e">
        <v>#N/A</v>
      </c>
      <c r="N186" s="97" t="s">
        <v>395</v>
      </c>
      <c r="O186" s="97" t="e">
        <v>#N/A</v>
      </c>
      <c r="P186" s="97" t="s">
        <v>395</v>
      </c>
      <c r="Q186" s="97">
        <v>205</v>
      </c>
      <c r="R186" s="97" t="s">
        <v>395</v>
      </c>
      <c r="S186" s="97">
        <v>205</v>
      </c>
      <c r="T186" s="97" t="s">
        <v>395</v>
      </c>
      <c r="U186" s="106">
        <f t="shared" si="8"/>
        <v>1</v>
      </c>
      <c r="V186" s="106">
        <f t="shared" si="9"/>
        <v>1</v>
      </c>
      <c r="W186" s="106">
        <f t="shared" si="10"/>
        <v>1</v>
      </c>
      <c r="X186" s="106">
        <f t="shared" si="11"/>
        <v>1</v>
      </c>
      <c r="Y186" s="97" t="s">
        <v>371</v>
      </c>
      <c r="BG186" s="108"/>
      <c r="BH186" s="110">
        <v>11.5</v>
      </c>
      <c r="BI186" s="114" t="s">
        <v>378</v>
      </c>
    </row>
    <row r="187" spans="2:61" ht="15">
      <c r="B187" s="486"/>
      <c r="D187" s="120" t="s">
        <v>565</v>
      </c>
      <c r="E187" s="97" t="s">
        <v>394</v>
      </c>
      <c r="F187" s="97" t="s">
        <v>375</v>
      </c>
      <c r="G187" s="97" t="s">
        <v>369</v>
      </c>
      <c r="H187" s="95" t="s">
        <v>369</v>
      </c>
      <c r="I187" s="95" t="s">
        <v>369</v>
      </c>
      <c r="J187" s="97" t="s">
        <v>369</v>
      </c>
      <c r="K187" s="95" t="s">
        <v>369</v>
      </c>
      <c r="L187" s="95" t="s">
        <v>369</v>
      </c>
      <c r="M187" s="97" t="e">
        <v>#N/A</v>
      </c>
      <c r="N187" s="97" t="s">
        <v>395</v>
      </c>
      <c r="O187" s="97" t="e">
        <v>#N/A</v>
      </c>
      <c r="P187" s="97" t="s">
        <v>395</v>
      </c>
      <c r="Q187" s="97">
        <v>205</v>
      </c>
      <c r="R187" s="97" t="s">
        <v>395</v>
      </c>
      <c r="S187" s="97">
        <v>205</v>
      </c>
      <c r="T187" s="97" t="s">
        <v>395</v>
      </c>
      <c r="U187" s="106">
        <f t="shared" si="8"/>
        <v>1</v>
      </c>
      <c r="V187" s="106">
        <f t="shared" si="9"/>
        <v>1</v>
      </c>
      <c r="W187" s="106">
        <f t="shared" si="10"/>
        <v>1</v>
      </c>
      <c r="X187" s="106">
        <f t="shared" si="11"/>
        <v>1</v>
      </c>
      <c r="Y187" s="97" t="s">
        <v>371</v>
      </c>
      <c r="BG187" s="108"/>
      <c r="BH187" s="110">
        <v>11.5</v>
      </c>
      <c r="BI187" s="114" t="s">
        <v>378</v>
      </c>
    </row>
    <row r="188" spans="2:61" ht="15">
      <c r="B188" s="487"/>
      <c r="D188" s="120" t="s">
        <v>566</v>
      </c>
      <c r="E188" s="97" t="s">
        <v>394</v>
      </c>
      <c r="F188" s="97" t="s">
        <v>375</v>
      </c>
      <c r="G188" s="97" t="s">
        <v>369</v>
      </c>
      <c r="H188" s="95" t="s">
        <v>369</v>
      </c>
      <c r="I188" s="95" t="s">
        <v>369</v>
      </c>
      <c r="J188" s="97" t="s">
        <v>369</v>
      </c>
      <c r="K188" s="95" t="s">
        <v>369</v>
      </c>
      <c r="L188" s="95" t="s">
        <v>369</v>
      </c>
      <c r="M188" s="97" t="e">
        <v>#N/A</v>
      </c>
      <c r="N188" s="97" t="s">
        <v>395</v>
      </c>
      <c r="O188" s="97" t="e">
        <v>#N/A</v>
      </c>
      <c r="P188" s="97" t="s">
        <v>395</v>
      </c>
      <c r="Q188" s="97">
        <v>205</v>
      </c>
      <c r="R188" s="97" t="s">
        <v>395</v>
      </c>
      <c r="S188" s="97">
        <v>205</v>
      </c>
      <c r="T188" s="97" t="s">
        <v>395</v>
      </c>
      <c r="U188" s="106">
        <f t="shared" si="8"/>
        <v>1</v>
      </c>
      <c r="V188" s="106">
        <f t="shared" si="9"/>
        <v>1</v>
      </c>
      <c r="W188" s="106">
        <f t="shared" si="10"/>
        <v>1</v>
      </c>
      <c r="X188" s="106">
        <f t="shared" si="11"/>
        <v>1</v>
      </c>
      <c r="Y188" s="97" t="s">
        <v>371</v>
      </c>
      <c r="BG188" s="108"/>
      <c r="BH188" s="110">
        <v>11.5</v>
      </c>
      <c r="BI188" s="114" t="s">
        <v>558</v>
      </c>
    </row>
    <row r="189" spans="2:61" ht="15">
      <c r="B189" s="485" t="s">
        <v>567</v>
      </c>
      <c r="D189" s="120" t="s">
        <v>568</v>
      </c>
      <c r="E189" s="97" t="s">
        <v>394</v>
      </c>
      <c r="F189" s="97" t="s">
        <v>375</v>
      </c>
      <c r="G189" s="97" t="s">
        <v>369</v>
      </c>
      <c r="H189" s="95" t="s">
        <v>369</v>
      </c>
      <c r="I189" s="95" t="s">
        <v>369</v>
      </c>
      <c r="J189" s="97" t="s">
        <v>369</v>
      </c>
      <c r="K189" s="95" t="s">
        <v>369</v>
      </c>
      <c r="L189" s="95" t="s">
        <v>369</v>
      </c>
      <c r="M189" s="97" t="e">
        <v>#N/A</v>
      </c>
      <c r="N189" s="97" t="s">
        <v>395</v>
      </c>
      <c r="O189" s="97" t="e">
        <v>#N/A</v>
      </c>
      <c r="P189" s="97" t="s">
        <v>395</v>
      </c>
      <c r="Q189" s="97">
        <v>205</v>
      </c>
      <c r="R189" s="97" t="s">
        <v>395</v>
      </c>
      <c r="S189" s="97">
        <v>205</v>
      </c>
      <c r="T189" s="97" t="s">
        <v>395</v>
      </c>
      <c r="U189" s="106">
        <f t="shared" si="8"/>
        <v>1</v>
      </c>
      <c r="V189" s="106">
        <f t="shared" si="9"/>
        <v>1</v>
      </c>
      <c r="W189" s="106">
        <f t="shared" si="10"/>
        <v>1</v>
      </c>
      <c r="X189" s="106">
        <f t="shared" si="11"/>
        <v>1</v>
      </c>
      <c r="Y189" s="97" t="s">
        <v>371</v>
      </c>
      <c r="BG189" s="108"/>
      <c r="BH189" s="110">
        <v>11.5</v>
      </c>
      <c r="BI189" s="114" t="s">
        <v>378</v>
      </c>
    </row>
    <row r="190" spans="2:61" ht="15">
      <c r="B190" s="486"/>
      <c r="D190" s="120" t="s">
        <v>569</v>
      </c>
      <c r="E190" s="97" t="s">
        <v>394</v>
      </c>
      <c r="F190" s="97" t="s">
        <v>375</v>
      </c>
      <c r="G190" s="97" t="s">
        <v>369</v>
      </c>
      <c r="H190" s="95" t="s">
        <v>369</v>
      </c>
      <c r="I190" s="95" t="s">
        <v>369</v>
      </c>
      <c r="J190" s="97" t="s">
        <v>369</v>
      </c>
      <c r="K190" s="95" t="s">
        <v>369</v>
      </c>
      <c r="L190" s="95" t="s">
        <v>369</v>
      </c>
      <c r="M190" s="97" t="e">
        <v>#N/A</v>
      </c>
      <c r="N190" s="97" t="s">
        <v>395</v>
      </c>
      <c r="O190" s="97" t="e">
        <v>#N/A</v>
      </c>
      <c r="P190" s="97" t="s">
        <v>395</v>
      </c>
      <c r="Q190" s="97">
        <v>205</v>
      </c>
      <c r="R190" s="97" t="s">
        <v>395</v>
      </c>
      <c r="S190" s="97">
        <v>205</v>
      </c>
      <c r="T190" s="97" t="s">
        <v>395</v>
      </c>
      <c r="U190" s="106">
        <f t="shared" si="8"/>
        <v>1</v>
      </c>
      <c r="V190" s="106">
        <f t="shared" si="9"/>
        <v>1</v>
      </c>
      <c r="W190" s="106">
        <f t="shared" si="10"/>
        <v>1</v>
      </c>
      <c r="X190" s="106">
        <f t="shared" si="11"/>
        <v>1</v>
      </c>
      <c r="Y190" s="97" t="s">
        <v>371</v>
      </c>
      <c r="BG190" s="108"/>
      <c r="BH190" s="110">
        <v>11.5</v>
      </c>
      <c r="BI190" s="114" t="s">
        <v>378</v>
      </c>
    </row>
    <row r="191" spans="2:61" ht="15">
      <c r="B191" s="487"/>
      <c r="D191" s="120" t="s">
        <v>570</v>
      </c>
      <c r="E191" s="97" t="s">
        <v>394</v>
      </c>
      <c r="F191" s="97" t="s">
        <v>375</v>
      </c>
      <c r="G191" s="97" t="s">
        <v>369</v>
      </c>
      <c r="H191" s="95" t="s">
        <v>369</v>
      </c>
      <c r="I191" s="95" t="s">
        <v>369</v>
      </c>
      <c r="J191" s="97" t="s">
        <v>369</v>
      </c>
      <c r="K191" s="95" t="s">
        <v>369</v>
      </c>
      <c r="L191" s="95" t="s">
        <v>369</v>
      </c>
      <c r="M191" s="97" t="e">
        <v>#N/A</v>
      </c>
      <c r="N191" s="97" t="s">
        <v>395</v>
      </c>
      <c r="O191" s="97" t="e">
        <v>#N/A</v>
      </c>
      <c r="P191" s="97" t="s">
        <v>395</v>
      </c>
      <c r="Q191" s="97">
        <v>205</v>
      </c>
      <c r="R191" s="97" t="s">
        <v>395</v>
      </c>
      <c r="S191" s="97">
        <v>205</v>
      </c>
      <c r="T191" s="97" t="s">
        <v>395</v>
      </c>
      <c r="U191" s="106">
        <f>IF($N191&lt;&gt;"Imd",(($N191-$I191)/$I191),1)</f>
        <v>1</v>
      </c>
      <c r="V191" s="106">
        <f>IF($P191&lt;&gt;"Imd",(($P191-$L191)/$L191),1)</f>
        <v>1</v>
      </c>
      <c r="W191" s="106">
        <f>IF($R191&lt;&gt;"Imd",(($R191-$I191)/$I191),1)</f>
        <v>1</v>
      </c>
      <c r="X191" s="106">
        <f>IF($T191&lt;&gt;"Imd",(($T191-$L191)/$L191),1)</f>
        <v>1</v>
      </c>
      <c r="Y191" s="97" t="s">
        <v>371</v>
      </c>
      <c r="BG191" s="108"/>
      <c r="BH191" s="110">
        <v>11.5</v>
      </c>
      <c r="BI191" s="114" t="s">
        <v>378</v>
      </c>
    </row>
    <row r="192" spans="2:61" ht="15">
      <c r="B192" s="488" t="s">
        <v>571</v>
      </c>
      <c r="D192" s="120" t="s">
        <v>572</v>
      </c>
      <c r="E192" s="97" t="s">
        <v>394</v>
      </c>
      <c r="F192" s="97" t="s">
        <v>375</v>
      </c>
      <c r="G192" s="97" t="s">
        <v>369</v>
      </c>
      <c r="H192" s="95" t="s">
        <v>369</v>
      </c>
      <c r="I192" s="95" t="s">
        <v>369</v>
      </c>
      <c r="J192" s="97" t="s">
        <v>369</v>
      </c>
      <c r="K192" s="95" t="s">
        <v>369</v>
      </c>
      <c r="L192" s="95" t="s">
        <v>369</v>
      </c>
      <c r="M192" s="97" t="e">
        <v>#N/A</v>
      </c>
      <c r="N192" s="97" t="s">
        <v>395</v>
      </c>
      <c r="O192" s="97" t="e">
        <v>#N/A</v>
      </c>
      <c r="P192" s="97" t="s">
        <v>395</v>
      </c>
      <c r="Q192" s="97">
        <v>205</v>
      </c>
      <c r="R192" s="97" t="s">
        <v>395</v>
      </c>
      <c r="S192" s="97">
        <v>205</v>
      </c>
      <c r="T192" s="97" t="s">
        <v>395</v>
      </c>
      <c r="U192" s="106">
        <f t="shared" ref="U192:U255" si="12">IF($N192&lt;&gt;"Imd",(($N192-$I192)/$I192),1)</f>
        <v>1</v>
      </c>
      <c r="V192" s="106">
        <f t="shared" ref="V192:V255" si="13">IF($P192&lt;&gt;"Imd",(($P192-$L192)/$L192),1)</f>
        <v>1</v>
      </c>
      <c r="W192" s="106">
        <f t="shared" ref="W192:W255" si="14">IF($R192&lt;&gt;"Imd",(($R192-$I192)/$I192),1)</f>
        <v>1</v>
      </c>
      <c r="X192" s="106">
        <f t="shared" ref="X192:X255" si="15">IF($T192&lt;&gt;"Imd",(($T192-$L192)/$L192),1)</f>
        <v>1</v>
      </c>
      <c r="Y192" s="97" t="s">
        <v>376</v>
      </c>
      <c r="BG192" s="108"/>
      <c r="BH192" s="110">
        <v>11.5</v>
      </c>
      <c r="BI192" s="114" t="s">
        <v>378</v>
      </c>
    </row>
    <row r="193" spans="2:61" ht="15">
      <c r="B193" s="486"/>
      <c r="D193" s="120" t="s">
        <v>573</v>
      </c>
      <c r="E193" s="97" t="s">
        <v>394</v>
      </c>
      <c r="F193" s="97" t="s">
        <v>375</v>
      </c>
      <c r="G193" s="97" t="s">
        <v>369</v>
      </c>
      <c r="H193" s="95" t="s">
        <v>369</v>
      </c>
      <c r="I193" s="95" t="s">
        <v>369</v>
      </c>
      <c r="J193" s="97" t="s">
        <v>369</v>
      </c>
      <c r="K193" s="95" t="s">
        <v>369</v>
      </c>
      <c r="L193" s="95" t="s">
        <v>369</v>
      </c>
      <c r="M193" s="97" t="e">
        <v>#N/A</v>
      </c>
      <c r="N193" s="97" t="s">
        <v>395</v>
      </c>
      <c r="O193" s="97" t="e">
        <v>#N/A</v>
      </c>
      <c r="P193" s="97" t="s">
        <v>395</v>
      </c>
      <c r="Q193" s="97">
        <v>205</v>
      </c>
      <c r="R193" s="97" t="s">
        <v>395</v>
      </c>
      <c r="S193" s="97">
        <v>205</v>
      </c>
      <c r="T193" s="97" t="s">
        <v>395</v>
      </c>
      <c r="U193" s="106">
        <f t="shared" si="12"/>
        <v>1</v>
      </c>
      <c r="V193" s="106">
        <f t="shared" si="13"/>
        <v>1</v>
      </c>
      <c r="W193" s="106">
        <f t="shared" si="14"/>
        <v>1</v>
      </c>
      <c r="X193" s="106">
        <f t="shared" si="15"/>
        <v>1</v>
      </c>
      <c r="Y193" s="97" t="s">
        <v>371</v>
      </c>
      <c r="BG193" s="108"/>
      <c r="BH193" s="110">
        <v>11.5</v>
      </c>
      <c r="BI193" s="114" t="s">
        <v>378</v>
      </c>
    </row>
    <row r="194" spans="2:61" ht="15">
      <c r="B194" s="486"/>
      <c r="D194" s="120" t="s">
        <v>574</v>
      </c>
      <c r="E194" s="97" t="s">
        <v>394</v>
      </c>
      <c r="F194" s="97" t="s">
        <v>375</v>
      </c>
      <c r="G194" s="97" t="s">
        <v>369</v>
      </c>
      <c r="H194" s="95" t="s">
        <v>369</v>
      </c>
      <c r="I194" s="95" t="s">
        <v>369</v>
      </c>
      <c r="J194" s="97" t="s">
        <v>369</v>
      </c>
      <c r="K194" s="95" t="s">
        <v>369</v>
      </c>
      <c r="L194" s="95" t="s">
        <v>369</v>
      </c>
      <c r="M194" s="97" t="e">
        <v>#N/A</v>
      </c>
      <c r="N194" s="97" t="s">
        <v>395</v>
      </c>
      <c r="O194" s="97" t="e">
        <v>#N/A</v>
      </c>
      <c r="P194" s="97" t="s">
        <v>395</v>
      </c>
      <c r="Q194" s="97">
        <v>205</v>
      </c>
      <c r="R194" s="97" t="s">
        <v>395</v>
      </c>
      <c r="S194" s="97">
        <v>205</v>
      </c>
      <c r="T194" s="97" t="s">
        <v>395</v>
      </c>
      <c r="U194" s="106">
        <f t="shared" si="12"/>
        <v>1</v>
      </c>
      <c r="V194" s="106">
        <f t="shared" si="13"/>
        <v>1</v>
      </c>
      <c r="W194" s="106">
        <f t="shared" si="14"/>
        <v>1</v>
      </c>
      <c r="X194" s="106">
        <f t="shared" si="15"/>
        <v>1</v>
      </c>
      <c r="Y194" s="97" t="s">
        <v>371</v>
      </c>
      <c r="BG194" s="108"/>
      <c r="BH194" s="110">
        <v>11.5</v>
      </c>
      <c r="BI194" s="114" t="s">
        <v>378</v>
      </c>
    </row>
    <row r="195" spans="2:61" ht="15">
      <c r="B195" s="486"/>
      <c r="D195" s="120" t="s">
        <v>575</v>
      </c>
      <c r="E195" s="97" t="s">
        <v>394</v>
      </c>
      <c r="F195" s="97" t="s">
        <v>375</v>
      </c>
      <c r="G195" s="97" t="s">
        <v>369</v>
      </c>
      <c r="H195" s="95" t="s">
        <v>369</v>
      </c>
      <c r="I195" s="95" t="s">
        <v>369</v>
      </c>
      <c r="J195" s="97" t="s">
        <v>369</v>
      </c>
      <c r="K195" s="95" t="s">
        <v>369</v>
      </c>
      <c r="L195" s="95" t="s">
        <v>369</v>
      </c>
      <c r="M195" s="97" t="e">
        <v>#N/A</v>
      </c>
      <c r="N195" s="97" t="s">
        <v>395</v>
      </c>
      <c r="O195" s="97" t="e">
        <v>#N/A</v>
      </c>
      <c r="P195" s="97" t="s">
        <v>395</v>
      </c>
      <c r="Q195" s="97">
        <v>205</v>
      </c>
      <c r="R195" s="97" t="s">
        <v>395</v>
      </c>
      <c r="S195" s="97">
        <v>205</v>
      </c>
      <c r="T195" s="97" t="s">
        <v>395</v>
      </c>
      <c r="U195" s="106">
        <f t="shared" si="12"/>
        <v>1</v>
      </c>
      <c r="V195" s="106">
        <f t="shared" si="13"/>
        <v>1</v>
      </c>
      <c r="W195" s="106">
        <f t="shared" si="14"/>
        <v>1</v>
      </c>
      <c r="X195" s="106">
        <f t="shared" si="15"/>
        <v>1</v>
      </c>
      <c r="Y195" s="97" t="s">
        <v>371</v>
      </c>
      <c r="BG195" s="108"/>
      <c r="BH195" s="110">
        <v>11.5</v>
      </c>
      <c r="BI195" s="114" t="s">
        <v>378</v>
      </c>
    </row>
    <row r="196" spans="2:61" ht="15">
      <c r="B196" s="486"/>
      <c r="D196" s="120" t="s">
        <v>576</v>
      </c>
      <c r="E196" s="97" t="s">
        <v>394</v>
      </c>
      <c r="F196" s="97" t="s">
        <v>375</v>
      </c>
      <c r="G196" s="97" t="s">
        <v>369</v>
      </c>
      <c r="H196" s="95" t="s">
        <v>369</v>
      </c>
      <c r="I196" s="95" t="s">
        <v>369</v>
      </c>
      <c r="J196" s="97" t="s">
        <v>369</v>
      </c>
      <c r="K196" s="95" t="s">
        <v>369</v>
      </c>
      <c r="L196" s="95" t="s">
        <v>369</v>
      </c>
      <c r="M196" s="97" t="e">
        <v>#N/A</v>
      </c>
      <c r="N196" s="97" t="s">
        <v>395</v>
      </c>
      <c r="O196" s="97" t="e">
        <v>#N/A</v>
      </c>
      <c r="P196" s="97" t="s">
        <v>395</v>
      </c>
      <c r="Q196" s="97">
        <v>205</v>
      </c>
      <c r="R196" s="97" t="s">
        <v>395</v>
      </c>
      <c r="S196" s="97">
        <v>205</v>
      </c>
      <c r="T196" s="97" t="s">
        <v>395</v>
      </c>
      <c r="U196" s="106">
        <f t="shared" si="12"/>
        <v>1</v>
      </c>
      <c r="V196" s="106">
        <f t="shared" si="13"/>
        <v>1</v>
      </c>
      <c r="W196" s="106">
        <f t="shared" si="14"/>
        <v>1</v>
      </c>
      <c r="X196" s="106">
        <f t="shared" si="15"/>
        <v>1</v>
      </c>
      <c r="Y196" s="97" t="s">
        <v>371</v>
      </c>
      <c r="BG196" s="108"/>
      <c r="BH196" s="110">
        <v>11.5</v>
      </c>
      <c r="BI196" s="114" t="s">
        <v>378</v>
      </c>
    </row>
    <row r="197" spans="2:61" ht="15">
      <c r="B197" s="486"/>
      <c r="D197" s="120" t="s">
        <v>577</v>
      </c>
      <c r="E197" s="97" t="s">
        <v>394</v>
      </c>
      <c r="F197" s="97" t="s">
        <v>375</v>
      </c>
      <c r="G197" s="97" t="s">
        <v>369</v>
      </c>
      <c r="H197" s="95" t="s">
        <v>369</v>
      </c>
      <c r="I197" s="95" t="s">
        <v>369</v>
      </c>
      <c r="J197" s="97" t="s">
        <v>369</v>
      </c>
      <c r="K197" s="95" t="s">
        <v>369</v>
      </c>
      <c r="L197" s="95" t="s">
        <v>369</v>
      </c>
      <c r="M197" s="97" t="e">
        <v>#N/A</v>
      </c>
      <c r="N197" s="97" t="s">
        <v>395</v>
      </c>
      <c r="O197" s="97" t="e">
        <v>#N/A</v>
      </c>
      <c r="P197" s="97" t="s">
        <v>395</v>
      </c>
      <c r="Q197" s="97">
        <v>205</v>
      </c>
      <c r="R197" s="97" t="s">
        <v>395</v>
      </c>
      <c r="S197" s="97">
        <v>205</v>
      </c>
      <c r="T197" s="97" t="s">
        <v>395</v>
      </c>
      <c r="U197" s="106">
        <f t="shared" si="12"/>
        <v>1</v>
      </c>
      <c r="V197" s="106">
        <f t="shared" si="13"/>
        <v>1</v>
      </c>
      <c r="W197" s="106">
        <f t="shared" si="14"/>
        <v>1</v>
      </c>
      <c r="X197" s="106">
        <f t="shared" si="15"/>
        <v>1</v>
      </c>
      <c r="Y197" s="97" t="s">
        <v>371</v>
      </c>
      <c r="BG197" s="108"/>
      <c r="BH197" s="110">
        <v>11.5</v>
      </c>
      <c r="BI197" s="114" t="s">
        <v>378</v>
      </c>
    </row>
    <row r="198" spans="2:61" ht="15">
      <c r="B198" s="486"/>
      <c r="D198" s="120" t="s">
        <v>578</v>
      </c>
      <c r="E198" s="97" t="s">
        <v>394</v>
      </c>
      <c r="F198" s="97" t="s">
        <v>375</v>
      </c>
      <c r="G198" s="97" t="s">
        <v>369</v>
      </c>
      <c r="H198" s="95" t="s">
        <v>369</v>
      </c>
      <c r="I198" s="95" t="s">
        <v>369</v>
      </c>
      <c r="J198" s="97" t="s">
        <v>369</v>
      </c>
      <c r="K198" s="95" t="s">
        <v>369</v>
      </c>
      <c r="L198" s="95" t="s">
        <v>369</v>
      </c>
      <c r="M198" s="97" t="e">
        <v>#N/A</v>
      </c>
      <c r="N198" s="97" t="s">
        <v>395</v>
      </c>
      <c r="O198" s="97" t="e">
        <v>#N/A</v>
      </c>
      <c r="P198" s="97" t="s">
        <v>395</v>
      </c>
      <c r="Q198" s="97">
        <v>205</v>
      </c>
      <c r="R198" s="97" t="s">
        <v>395</v>
      </c>
      <c r="S198" s="97">
        <v>205</v>
      </c>
      <c r="T198" s="97" t="s">
        <v>395</v>
      </c>
      <c r="U198" s="106">
        <f t="shared" si="12"/>
        <v>1</v>
      </c>
      <c r="V198" s="106">
        <f t="shared" si="13"/>
        <v>1</v>
      </c>
      <c r="W198" s="106">
        <f t="shared" si="14"/>
        <v>1</v>
      </c>
      <c r="X198" s="106">
        <f t="shared" si="15"/>
        <v>1</v>
      </c>
      <c r="Y198" s="97" t="s">
        <v>371</v>
      </c>
      <c r="BG198" s="108"/>
      <c r="BH198" s="110">
        <v>11.5</v>
      </c>
      <c r="BI198" s="114" t="s">
        <v>378</v>
      </c>
    </row>
    <row r="199" spans="2:61" ht="15">
      <c r="B199" s="486"/>
      <c r="D199" s="120" t="s">
        <v>579</v>
      </c>
      <c r="E199" s="97" t="s">
        <v>394</v>
      </c>
      <c r="F199" s="97" t="s">
        <v>375</v>
      </c>
      <c r="G199" s="97" t="s">
        <v>369</v>
      </c>
      <c r="H199" s="95" t="s">
        <v>369</v>
      </c>
      <c r="I199" s="95" t="s">
        <v>369</v>
      </c>
      <c r="J199" s="97" t="s">
        <v>369</v>
      </c>
      <c r="K199" s="95" t="s">
        <v>369</v>
      </c>
      <c r="L199" s="95" t="s">
        <v>369</v>
      </c>
      <c r="M199" s="97" t="e">
        <v>#N/A</v>
      </c>
      <c r="N199" s="97" t="s">
        <v>395</v>
      </c>
      <c r="O199" s="97" t="e">
        <v>#N/A</v>
      </c>
      <c r="P199" s="97" t="s">
        <v>395</v>
      </c>
      <c r="Q199" s="97">
        <v>205</v>
      </c>
      <c r="R199" s="97" t="s">
        <v>395</v>
      </c>
      <c r="S199" s="97">
        <v>205</v>
      </c>
      <c r="T199" s="97" t="s">
        <v>395</v>
      </c>
      <c r="U199" s="106">
        <f t="shared" si="12"/>
        <v>1</v>
      </c>
      <c r="V199" s="106">
        <f t="shared" si="13"/>
        <v>1</v>
      </c>
      <c r="W199" s="106">
        <f t="shared" si="14"/>
        <v>1</v>
      </c>
      <c r="X199" s="106">
        <f t="shared" si="15"/>
        <v>1</v>
      </c>
      <c r="Y199" s="97" t="s">
        <v>371</v>
      </c>
      <c r="BG199" s="108"/>
      <c r="BH199" s="110">
        <v>11.5</v>
      </c>
      <c r="BI199" s="114" t="s">
        <v>378</v>
      </c>
    </row>
    <row r="200" spans="2:61" ht="15">
      <c r="B200" s="486"/>
      <c r="D200" s="120" t="s">
        <v>580</v>
      </c>
      <c r="E200" s="97" t="s">
        <v>394</v>
      </c>
      <c r="F200" s="97" t="s">
        <v>375</v>
      </c>
      <c r="G200" s="97" t="s">
        <v>369</v>
      </c>
      <c r="H200" s="95" t="s">
        <v>369</v>
      </c>
      <c r="I200" s="95" t="s">
        <v>369</v>
      </c>
      <c r="J200" s="97" t="s">
        <v>369</v>
      </c>
      <c r="K200" s="95" t="s">
        <v>369</v>
      </c>
      <c r="L200" s="95" t="s">
        <v>369</v>
      </c>
      <c r="M200" s="97" t="e">
        <v>#N/A</v>
      </c>
      <c r="N200" s="97" t="s">
        <v>395</v>
      </c>
      <c r="O200" s="97" t="e">
        <v>#N/A</v>
      </c>
      <c r="P200" s="97" t="s">
        <v>395</v>
      </c>
      <c r="Q200" s="97">
        <v>205</v>
      </c>
      <c r="R200" s="97" t="s">
        <v>395</v>
      </c>
      <c r="S200" s="97">
        <v>205</v>
      </c>
      <c r="T200" s="97" t="s">
        <v>395</v>
      </c>
      <c r="U200" s="106">
        <f t="shared" si="12"/>
        <v>1</v>
      </c>
      <c r="V200" s="106">
        <f t="shared" si="13"/>
        <v>1</v>
      </c>
      <c r="W200" s="106">
        <f t="shared" si="14"/>
        <v>1</v>
      </c>
      <c r="X200" s="106">
        <f t="shared" si="15"/>
        <v>1</v>
      </c>
      <c r="Y200" s="97" t="s">
        <v>371</v>
      </c>
      <c r="BG200" s="108"/>
      <c r="BH200" s="110">
        <v>11.5</v>
      </c>
      <c r="BI200" s="114" t="s">
        <v>378</v>
      </c>
    </row>
    <row r="201" spans="2:61" ht="15">
      <c r="B201" s="486"/>
      <c r="D201" s="120" t="s">
        <v>581</v>
      </c>
      <c r="E201" s="97" t="s">
        <v>394</v>
      </c>
      <c r="F201" s="97" t="s">
        <v>375</v>
      </c>
      <c r="G201" s="97" t="s">
        <v>369</v>
      </c>
      <c r="H201" s="95" t="s">
        <v>369</v>
      </c>
      <c r="I201" s="95" t="s">
        <v>369</v>
      </c>
      <c r="J201" s="97" t="s">
        <v>369</v>
      </c>
      <c r="K201" s="95" t="s">
        <v>369</v>
      </c>
      <c r="L201" s="95" t="s">
        <v>369</v>
      </c>
      <c r="M201" s="97" t="e">
        <v>#N/A</v>
      </c>
      <c r="N201" s="97" t="s">
        <v>395</v>
      </c>
      <c r="O201" s="97" t="e">
        <v>#N/A</v>
      </c>
      <c r="P201" s="97" t="s">
        <v>395</v>
      </c>
      <c r="Q201" s="97">
        <v>205</v>
      </c>
      <c r="R201" s="97" t="s">
        <v>395</v>
      </c>
      <c r="S201" s="97">
        <v>205</v>
      </c>
      <c r="T201" s="97" t="s">
        <v>395</v>
      </c>
      <c r="U201" s="106">
        <f t="shared" si="12"/>
        <v>1</v>
      </c>
      <c r="V201" s="106">
        <f t="shared" si="13"/>
        <v>1</v>
      </c>
      <c r="W201" s="106">
        <f t="shared" si="14"/>
        <v>1</v>
      </c>
      <c r="X201" s="106">
        <f t="shared" si="15"/>
        <v>1</v>
      </c>
      <c r="Y201" s="97" t="s">
        <v>371</v>
      </c>
      <c r="BG201" s="108"/>
      <c r="BH201" s="110">
        <v>11.5</v>
      </c>
      <c r="BI201" s="114" t="s">
        <v>378</v>
      </c>
    </row>
    <row r="202" spans="2:61" ht="15">
      <c r="B202" s="486"/>
      <c r="D202" s="120" t="s">
        <v>582</v>
      </c>
      <c r="E202" s="97" t="s">
        <v>394</v>
      </c>
      <c r="F202" s="97" t="s">
        <v>375</v>
      </c>
      <c r="G202" s="97" t="s">
        <v>369</v>
      </c>
      <c r="H202" s="95" t="s">
        <v>369</v>
      </c>
      <c r="I202" s="95" t="s">
        <v>369</v>
      </c>
      <c r="J202" s="97" t="s">
        <v>369</v>
      </c>
      <c r="K202" s="95" t="s">
        <v>369</v>
      </c>
      <c r="L202" s="95" t="s">
        <v>369</v>
      </c>
      <c r="M202" s="97" t="e">
        <v>#N/A</v>
      </c>
      <c r="N202" s="97" t="s">
        <v>395</v>
      </c>
      <c r="O202" s="97" t="e">
        <v>#N/A</v>
      </c>
      <c r="P202" s="97" t="s">
        <v>395</v>
      </c>
      <c r="Q202" s="97">
        <v>205</v>
      </c>
      <c r="R202" s="97" t="s">
        <v>395</v>
      </c>
      <c r="S202" s="97">
        <v>205</v>
      </c>
      <c r="T202" s="97" t="s">
        <v>395</v>
      </c>
      <c r="U202" s="106">
        <f t="shared" si="12"/>
        <v>1</v>
      </c>
      <c r="V202" s="106">
        <f t="shared" si="13"/>
        <v>1</v>
      </c>
      <c r="W202" s="106">
        <f t="shared" si="14"/>
        <v>1</v>
      </c>
      <c r="X202" s="106">
        <f t="shared" si="15"/>
        <v>1</v>
      </c>
      <c r="Y202" s="97" t="s">
        <v>371</v>
      </c>
      <c r="BG202" s="108"/>
      <c r="BH202" s="110">
        <v>11.5</v>
      </c>
      <c r="BI202" s="114" t="s">
        <v>378</v>
      </c>
    </row>
    <row r="203" spans="2:61" ht="15">
      <c r="B203" s="486"/>
      <c r="D203" s="120" t="s">
        <v>583</v>
      </c>
      <c r="E203" s="97" t="s">
        <v>394</v>
      </c>
      <c r="F203" s="97" t="s">
        <v>375</v>
      </c>
      <c r="G203" s="97" t="s">
        <v>369</v>
      </c>
      <c r="H203" s="95" t="s">
        <v>369</v>
      </c>
      <c r="I203" s="95" t="s">
        <v>369</v>
      </c>
      <c r="J203" s="97" t="s">
        <v>369</v>
      </c>
      <c r="K203" s="95" t="s">
        <v>369</v>
      </c>
      <c r="L203" s="95" t="s">
        <v>369</v>
      </c>
      <c r="M203" s="97" t="e">
        <v>#N/A</v>
      </c>
      <c r="N203" s="97" t="s">
        <v>395</v>
      </c>
      <c r="O203" s="97" t="e">
        <v>#N/A</v>
      </c>
      <c r="P203" s="97" t="s">
        <v>395</v>
      </c>
      <c r="Q203" s="97">
        <v>205</v>
      </c>
      <c r="R203" s="97" t="s">
        <v>395</v>
      </c>
      <c r="S203" s="97">
        <v>205</v>
      </c>
      <c r="T203" s="97" t="s">
        <v>395</v>
      </c>
      <c r="U203" s="106">
        <f t="shared" si="12"/>
        <v>1</v>
      </c>
      <c r="V203" s="106">
        <f t="shared" si="13"/>
        <v>1</v>
      </c>
      <c r="W203" s="106">
        <f t="shared" si="14"/>
        <v>1</v>
      </c>
      <c r="X203" s="106">
        <f t="shared" si="15"/>
        <v>1</v>
      </c>
      <c r="Y203" s="97" t="s">
        <v>371</v>
      </c>
      <c r="BG203" s="108"/>
      <c r="BH203" s="110">
        <v>11.5</v>
      </c>
      <c r="BI203" s="114" t="s">
        <v>378</v>
      </c>
    </row>
    <row r="204" spans="2:61" ht="15">
      <c r="B204" s="486"/>
      <c r="D204" s="120" t="s">
        <v>584</v>
      </c>
      <c r="E204" s="97" t="s">
        <v>394</v>
      </c>
      <c r="F204" s="97" t="s">
        <v>375</v>
      </c>
      <c r="G204" s="97" t="s">
        <v>369</v>
      </c>
      <c r="H204" s="95" t="s">
        <v>369</v>
      </c>
      <c r="I204" s="95" t="s">
        <v>369</v>
      </c>
      <c r="J204" s="97" t="s">
        <v>369</v>
      </c>
      <c r="K204" s="95" t="s">
        <v>369</v>
      </c>
      <c r="L204" s="95" t="s">
        <v>369</v>
      </c>
      <c r="M204" s="97" t="e">
        <v>#N/A</v>
      </c>
      <c r="N204" s="97" t="s">
        <v>395</v>
      </c>
      <c r="O204" s="97" t="e">
        <v>#N/A</v>
      </c>
      <c r="P204" s="97" t="s">
        <v>395</v>
      </c>
      <c r="Q204" s="97">
        <v>205</v>
      </c>
      <c r="R204" s="97" t="s">
        <v>395</v>
      </c>
      <c r="S204" s="97">
        <v>205</v>
      </c>
      <c r="T204" s="97" t="s">
        <v>395</v>
      </c>
      <c r="U204" s="106">
        <f t="shared" si="12"/>
        <v>1</v>
      </c>
      <c r="V204" s="106">
        <f t="shared" si="13"/>
        <v>1</v>
      </c>
      <c r="W204" s="106">
        <f t="shared" si="14"/>
        <v>1</v>
      </c>
      <c r="X204" s="106">
        <f t="shared" si="15"/>
        <v>1</v>
      </c>
      <c r="Y204" s="97" t="s">
        <v>371</v>
      </c>
      <c r="BG204" s="108"/>
      <c r="BH204" s="110">
        <v>11.5</v>
      </c>
      <c r="BI204" s="114" t="s">
        <v>378</v>
      </c>
    </row>
    <row r="205" spans="2:61" ht="15">
      <c r="B205" s="486"/>
      <c r="D205" s="120" t="s">
        <v>585</v>
      </c>
      <c r="E205" s="97" t="s">
        <v>394</v>
      </c>
      <c r="F205" s="97" t="s">
        <v>375</v>
      </c>
      <c r="G205" s="97" t="s">
        <v>369</v>
      </c>
      <c r="H205" s="95" t="s">
        <v>369</v>
      </c>
      <c r="I205" s="95" t="s">
        <v>369</v>
      </c>
      <c r="J205" s="97" t="s">
        <v>369</v>
      </c>
      <c r="K205" s="95" t="s">
        <v>369</v>
      </c>
      <c r="L205" s="95" t="s">
        <v>369</v>
      </c>
      <c r="M205" s="97" t="e">
        <v>#N/A</v>
      </c>
      <c r="N205" s="97" t="s">
        <v>395</v>
      </c>
      <c r="O205" s="97" t="e">
        <v>#N/A</v>
      </c>
      <c r="P205" s="97" t="s">
        <v>395</v>
      </c>
      <c r="Q205" s="97">
        <v>205</v>
      </c>
      <c r="R205" s="97" t="s">
        <v>395</v>
      </c>
      <c r="S205" s="97">
        <v>205</v>
      </c>
      <c r="T205" s="97" t="s">
        <v>395</v>
      </c>
      <c r="U205" s="106">
        <f t="shared" si="12"/>
        <v>1</v>
      </c>
      <c r="V205" s="106">
        <f t="shared" si="13"/>
        <v>1</v>
      </c>
      <c r="W205" s="106">
        <f t="shared" si="14"/>
        <v>1</v>
      </c>
      <c r="X205" s="106">
        <f t="shared" si="15"/>
        <v>1</v>
      </c>
      <c r="Y205" s="97" t="s">
        <v>371</v>
      </c>
      <c r="BG205" s="108"/>
      <c r="BH205" s="110">
        <v>11.5</v>
      </c>
      <c r="BI205" s="114" t="s">
        <v>378</v>
      </c>
    </row>
    <row r="206" spans="2:61" ht="15">
      <c r="B206" s="486"/>
      <c r="D206" s="120" t="s">
        <v>586</v>
      </c>
      <c r="E206" s="97" t="s">
        <v>394</v>
      </c>
      <c r="F206" s="97" t="s">
        <v>375</v>
      </c>
      <c r="G206" s="97" t="s">
        <v>369</v>
      </c>
      <c r="H206" s="95" t="s">
        <v>369</v>
      </c>
      <c r="I206" s="95" t="s">
        <v>369</v>
      </c>
      <c r="J206" s="97" t="s">
        <v>369</v>
      </c>
      <c r="K206" s="95" t="s">
        <v>369</v>
      </c>
      <c r="L206" s="95" t="s">
        <v>369</v>
      </c>
      <c r="M206" s="97" t="e">
        <v>#N/A</v>
      </c>
      <c r="N206" s="97" t="s">
        <v>395</v>
      </c>
      <c r="O206" s="97" t="e">
        <v>#N/A</v>
      </c>
      <c r="P206" s="97" t="s">
        <v>395</v>
      </c>
      <c r="Q206" s="97">
        <v>205</v>
      </c>
      <c r="R206" s="97" t="s">
        <v>395</v>
      </c>
      <c r="S206" s="97">
        <v>205</v>
      </c>
      <c r="T206" s="97" t="s">
        <v>395</v>
      </c>
      <c r="U206" s="106">
        <f t="shared" si="12"/>
        <v>1</v>
      </c>
      <c r="V206" s="106">
        <f t="shared" si="13"/>
        <v>1</v>
      </c>
      <c r="W206" s="106">
        <f t="shared" si="14"/>
        <v>1</v>
      </c>
      <c r="X206" s="106">
        <f t="shared" si="15"/>
        <v>1</v>
      </c>
      <c r="Y206" s="97" t="s">
        <v>371</v>
      </c>
      <c r="BG206" s="108"/>
      <c r="BH206" s="110">
        <v>11.5</v>
      </c>
      <c r="BI206" s="114" t="s">
        <v>378</v>
      </c>
    </row>
    <row r="207" spans="2:61" ht="15">
      <c r="B207" s="486"/>
      <c r="D207" s="120" t="s">
        <v>587</v>
      </c>
      <c r="E207" s="97" t="s">
        <v>394</v>
      </c>
      <c r="F207" s="97" t="s">
        <v>375</v>
      </c>
      <c r="G207" s="97" t="s">
        <v>369</v>
      </c>
      <c r="H207" s="95" t="s">
        <v>369</v>
      </c>
      <c r="I207" s="95" t="s">
        <v>369</v>
      </c>
      <c r="J207" s="97" t="s">
        <v>369</v>
      </c>
      <c r="K207" s="95" t="s">
        <v>369</v>
      </c>
      <c r="L207" s="95" t="s">
        <v>369</v>
      </c>
      <c r="M207" s="97" t="e">
        <v>#N/A</v>
      </c>
      <c r="N207" s="97" t="s">
        <v>395</v>
      </c>
      <c r="O207" s="97" t="e">
        <v>#N/A</v>
      </c>
      <c r="P207" s="97" t="s">
        <v>395</v>
      </c>
      <c r="Q207" s="97">
        <v>205</v>
      </c>
      <c r="R207" s="97" t="s">
        <v>395</v>
      </c>
      <c r="S207" s="97">
        <v>205</v>
      </c>
      <c r="T207" s="97" t="s">
        <v>395</v>
      </c>
      <c r="U207" s="106">
        <f t="shared" si="12"/>
        <v>1</v>
      </c>
      <c r="V207" s="106">
        <f t="shared" si="13"/>
        <v>1</v>
      </c>
      <c r="W207" s="106">
        <f t="shared" si="14"/>
        <v>1</v>
      </c>
      <c r="X207" s="106">
        <f t="shared" si="15"/>
        <v>1</v>
      </c>
      <c r="Y207" s="97" t="s">
        <v>371</v>
      </c>
      <c r="BG207" s="108"/>
      <c r="BH207" s="110">
        <v>11.5</v>
      </c>
      <c r="BI207" s="114" t="s">
        <v>378</v>
      </c>
    </row>
    <row r="208" spans="2:61" ht="15">
      <c r="B208" s="486"/>
      <c r="D208" s="120" t="s">
        <v>588</v>
      </c>
      <c r="E208" s="97" t="s">
        <v>394</v>
      </c>
      <c r="F208" s="97" t="s">
        <v>375</v>
      </c>
      <c r="G208" s="97" t="s">
        <v>369</v>
      </c>
      <c r="H208" s="95" t="s">
        <v>369</v>
      </c>
      <c r="I208" s="95" t="s">
        <v>369</v>
      </c>
      <c r="J208" s="97" t="s">
        <v>369</v>
      </c>
      <c r="K208" s="95" t="s">
        <v>369</v>
      </c>
      <c r="L208" s="95" t="s">
        <v>369</v>
      </c>
      <c r="M208" s="97" t="e">
        <v>#N/A</v>
      </c>
      <c r="N208" s="97" t="s">
        <v>395</v>
      </c>
      <c r="O208" s="97" t="e">
        <v>#N/A</v>
      </c>
      <c r="P208" s="97" t="s">
        <v>395</v>
      </c>
      <c r="Q208" s="97">
        <v>205</v>
      </c>
      <c r="R208" s="97" t="s">
        <v>395</v>
      </c>
      <c r="S208" s="97">
        <v>205</v>
      </c>
      <c r="T208" s="97" t="s">
        <v>395</v>
      </c>
      <c r="U208" s="106">
        <f t="shared" si="12"/>
        <v>1</v>
      </c>
      <c r="V208" s="106">
        <f t="shared" si="13"/>
        <v>1</v>
      </c>
      <c r="W208" s="106">
        <f t="shared" si="14"/>
        <v>1</v>
      </c>
      <c r="X208" s="106">
        <f t="shared" si="15"/>
        <v>1</v>
      </c>
      <c r="Y208" s="97" t="s">
        <v>371</v>
      </c>
      <c r="BG208" s="108"/>
      <c r="BH208" s="110">
        <v>11.5</v>
      </c>
      <c r="BI208" s="114" t="s">
        <v>378</v>
      </c>
    </row>
    <row r="209" spans="2:61" ht="15">
      <c r="B209" s="486"/>
      <c r="D209" s="120" t="s">
        <v>589</v>
      </c>
      <c r="E209" s="97" t="s">
        <v>394</v>
      </c>
      <c r="F209" s="97" t="s">
        <v>375</v>
      </c>
      <c r="G209" s="97" t="s">
        <v>369</v>
      </c>
      <c r="H209" s="95" t="s">
        <v>369</v>
      </c>
      <c r="I209" s="95" t="s">
        <v>369</v>
      </c>
      <c r="J209" s="97" t="s">
        <v>369</v>
      </c>
      <c r="K209" s="95" t="s">
        <v>369</v>
      </c>
      <c r="L209" s="95" t="s">
        <v>369</v>
      </c>
      <c r="M209" s="97" t="e">
        <v>#N/A</v>
      </c>
      <c r="N209" s="97" t="s">
        <v>395</v>
      </c>
      <c r="O209" s="97" t="e">
        <v>#N/A</v>
      </c>
      <c r="P209" s="97" t="s">
        <v>395</v>
      </c>
      <c r="Q209" s="97">
        <v>205</v>
      </c>
      <c r="R209" s="97" t="s">
        <v>395</v>
      </c>
      <c r="S209" s="97">
        <v>205</v>
      </c>
      <c r="T209" s="97" t="s">
        <v>395</v>
      </c>
      <c r="U209" s="106">
        <f t="shared" si="12"/>
        <v>1</v>
      </c>
      <c r="V209" s="106">
        <f t="shared" si="13"/>
        <v>1</v>
      </c>
      <c r="W209" s="106">
        <f t="shared" si="14"/>
        <v>1</v>
      </c>
      <c r="X209" s="106">
        <f t="shared" si="15"/>
        <v>1</v>
      </c>
      <c r="Y209" s="97" t="s">
        <v>371</v>
      </c>
      <c r="BG209" s="108"/>
      <c r="BH209" s="110">
        <v>11.5</v>
      </c>
      <c r="BI209" s="114" t="s">
        <v>378</v>
      </c>
    </row>
    <row r="210" spans="2:61" ht="15">
      <c r="B210" s="486"/>
      <c r="D210" s="120" t="s">
        <v>590</v>
      </c>
      <c r="E210" s="97" t="s">
        <v>394</v>
      </c>
      <c r="F210" s="97" t="s">
        <v>375</v>
      </c>
      <c r="G210" s="97" t="s">
        <v>369</v>
      </c>
      <c r="H210" s="95" t="s">
        <v>369</v>
      </c>
      <c r="I210" s="95" t="s">
        <v>369</v>
      </c>
      <c r="J210" s="97" t="s">
        <v>369</v>
      </c>
      <c r="K210" s="95" t="s">
        <v>369</v>
      </c>
      <c r="L210" s="95" t="s">
        <v>369</v>
      </c>
      <c r="M210" s="97" t="e">
        <v>#N/A</v>
      </c>
      <c r="N210" s="97" t="s">
        <v>395</v>
      </c>
      <c r="O210" s="97" t="e">
        <v>#N/A</v>
      </c>
      <c r="P210" s="97" t="s">
        <v>395</v>
      </c>
      <c r="Q210" s="97">
        <v>205</v>
      </c>
      <c r="R210" s="97" t="s">
        <v>395</v>
      </c>
      <c r="S210" s="97">
        <v>205</v>
      </c>
      <c r="T210" s="97" t="s">
        <v>395</v>
      </c>
      <c r="U210" s="106">
        <f t="shared" si="12"/>
        <v>1</v>
      </c>
      <c r="V210" s="106">
        <f t="shared" si="13"/>
        <v>1</v>
      </c>
      <c r="W210" s="106">
        <f t="shared" si="14"/>
        <v>1</v>
      </c>
      <c r="X210" s="106">
        <f t="shared" si="15"/>
        <v>1</v>
      </c>
      <c r="Y210" s="97" t="s">
        <v>371</v>
      </c>
      <c r="BG210" s="108"/>
      <c r="BH210" s="110">
        <v>11.5</v>
      </c>
      <c r="BI210" s="114" t="s">
        <v>378</v>
      </c>
    </row>
    <row r="211" spans="2:61" ht="15">
      <c r="B211" s="487"/>
      <c r="D211" s="120" t="s">
        <v>591</v>
      </c>
      <c r="E211" s="97" t="s">
        <v>394</v>
      </c>
      <c r="F211" s="97" t="s">
        <v>375</v>
      </c>
      <c r="G211" s="97" t="s">
        <v>369</v>
      </c>
      <c r="H211" s="95" t="s">
        <v>369</v>
      </c>
      <c r="I211" s="95" t="s">
        <v>369</v>
      </c>
      <c r="J211" s="97" t="s">
        <v>369</v>
      </c>
      <c r="K211" s="95" t="s">
        <v>369</v>
      </c>
      <c r="L211" s="95" t="s">
        <v>369</v>
      </c>
      <c r="M211" s="97" t="e">
        <v>#N/A</v>
      </c>
      <c r="N211" s="97" t="s">
        <v>395</v>
      </c>
      <c r="O211" s="97" t="e">
        <v>#N/A</v>
      </c>
      <c r="P211" s="97" t="s">
        <v>395</v>
      </c>
      <c r="Q211" s="97">
        <v>205</v>
      </c>
      <c r="R211" s="97" t="s">
        <v>395</v>
      </c>
      <c r="S211" s="97">
        <v>205</v>
      </c>
      <c r="T211" s="97" t="s">
        <v>395</v>
      </c>
      <c r="U211" s="106">
        <f t="shared" si="12"/>
        <v>1</v>
      </c>
      <c r="V211" s="106">
        <f t="shared" si="13"/>
        <v>1</v>
      </c>
      <c r="W211" s="106">
        <f t="shared" si="14"/>
        <v>1</v>
      </c>
      <c r="X211" s="106">
        <f t="shared" si="15"/>
        <v>1</v>
      </c>
      <c r="Y211" s="97" t="s">
        <v>371</v>
      </c>
      <c r="BG211" s="108"/>
      <c r="BH211" s="110">
        <v>11.5</v>
      </c>
      <c r="BI211" s="114" t="s">
        <v>378</v>
      </c>
    </row>
    <row r="212" spans="2:61" ht="15">
      <c r="B212" s="485" t="s">
        <v>592</v>
      </c>
      <c r="D212" s="120" t="s">
        <v>593</v>
      </c>
      <c r="E212" s="97">
        <v>0.5</v>
      </c>
      <c r="F212" s="97" t="s">
        <v>375</v>
      </c>
      <c r="G212" s="97">
        <v>1.5</v>
      </c>
      <c r="H212" s="95" t="s">
        <v>369</v>
      </c>
      <c r="I212" s="95" t="s">
        <v>369</v>
      </c>
      <c r="J212" s="97">
        <v>1.5</v>
      </c>
      <c r="K212" s="95" t="s">
        <v>369</v>
      </c>
      <c r="L212" s="95" t="s">
        <v>369</v>
      </c>
      <c r="M212" s="97" t="e">
        <v>#N/A</v>
      </c>
      <c r="N212" s="97" t="e">
        <v>#N/A</v>
      </c>
      <c r="O212" s="97" t="e">
        <v>#N/A</v>
      </c>
      <c r="P212" s="97" t="e">
        <v>#N/A</v>
      </c>
      <c r="Q212" s="97">
        <v>205</v>
      </c>
      <c r="R212" s="97" t="e">
        <v>#N/A</v>
      </c>
      <c r="S212" s="97">
        <v>205</v>
      </c>
      <c r="T212" s="97" t="e">
        <v>#N/A</v>
      </c>
      <c r="U212" s="106" t="e">
        <f t="shared" si="12"/>
        <v>#N/A</v>
      </c>
      <c r="V212" s="106" t="e">
        <f t="shared" si="13"/>
        <v>#N/A</v>
      </c>
      <c r="W212" s="106" t="e">
        <f t="shared" si="14"/>
        <v>#N/A</v>
      </c>
      <c r="X212" s="106" t="e">
        <f t="shared" si="15"/>
        <v>#N/A</v>
      </c>
      <c r="Y212" s="97" t="s">
        <v>371</v>
      </c>
      <c r="BG212" s="108"/>
      <c r="BH212" s="110">
        <v>11.1</v>
      </c>
      <c r="BI212" s="114" t="s">
        <v>378</v>
      </c>
    </row>
    <row r="213" spans="2:61" ht="15">
      <c r="B213" s="486"/>
      <c r="D213" s="120" t="s">
        <v>594</v>
      </c>
      <c r="E213" s="97">
        <v>0.5</v>
      </c>
      <c r="F213" s="97" t="s">
        <v>375</v>
      </c>
      <c r="G213" s="97">
        <v>1.5</v>
      </c>
      <c r="H213" s="95" t="s">
        <v>369</v>
      </c>
      <c r="I213" s="95" t="s">
        <v>369</v>
      </c>
      <c r="J213" s="97">
        <v>1.5</v>
      </c>
      <c r="K213" s="95" t="s">
        <v>369</v>
      </c>
      <c r="L213" s="95" t="s">
        <v>369</v>
      </c>
      <c r="M213" s="97" t="e">
        <v>#N/A</v>
      </c>
      <c r="N213" s="97" t="e">
        <v>#N/A</v>
      </c>
      <c r="O213" s="97" t="e">
        <v>#N/A</v>
      </c>
      <c r="P213" s="97" t="e">
        <v>#N/A</v>
      </c>
      <c r="Q213" s="97">
        <v>205</v>
      </c>
      <c r="R213" s="97" t="e">
        <v>#N/A</v>
      </c>
      <c r="S213" s="97">
        <v>205</v>
      </c>
      <c r="T213" s="97" t="e">
        <v>#N/A</v>
      </c>
      <c r="U213" s="106" t="e">
        <f t="shared" si="12"/>
        <v>#N/A</v>
      </c>
      <c r="V213" s="106" t="e">
        <f t="shared" si="13"/>
        <v>#N/A</v>
      </c>
      <c r="W213" s="106" t="e">
        <f t="shared" si="14"/>
        <v>#N/A</v>
      </c>
      <c r="X213" s="106" t="e">
        <f t="shared" si="15"/>
        <v>#N/A</v>
      </c>
      <c r="Y213" s="97" t="s">
        <v>371</v>
      </c>
      <c r="BG213" s="108"/>
      <c r="BH213" s="110">
        <v>11.1</v>
      </c>
      <c r="BI213" s="114" t="s">
        <v>558</v>
      </c>
    </row>
    <row r="214" spans="2:61" ht="15">
      <c r="B214" s="486"/>
      <c r="D214" s="120" t="s">
        <v>595</v>
      </c>
      <c r="E214" s="97">
        <v>0.5</v>
      </c>
      <c r="F214" s="97" t="s">
        <v>375</v>
      </c>
      <c r="G214" s="97">
        <v>1.5</v>
      </c>
      <c r="H214" s="95" t="s">
        <v>369</v>
      </c>
      <c r="I214" s="95" t="s">
        <v>369</v>
      </c>
      <c r="J214" s="97">
        <v>1.5</v>
      </c>
      <c r="K214" s="95" t="s">
        <v>369</v>
      </c>
      <c r="L214" s="95" t="s">
        <v>369</v>
      </c>
      <c r="M214" s="97" t="e">
        <v>#N/A</v>
      </c>
      <c r="N214" s="97" t="e">
        <v>#N/A</v>
      </c>
      <c r="O214" s="97" t="e">
        <v>#N/A</v>
      </c>
      <c r="P214" s="97" t="e">
        <v>#N/A</v>
      </c>
      <c r="Q214" s="97">
        <v>205</v>
      </c>
      <c r="R214" s="97" t="e">
        <v>#N/A</v>
      </c>
      <c r="S214" s="97">
        <v>205</v>
      </c>
      <c r="T214" s="97" t="e">
        <v>#N/A</v>
      </c>
      <c r="U214" s="106" t="e">
        <f t="shared" si="12"/>
        <v>#N/A</v>
      </c>
      <c r="V214" s="106" t="e">
        <f t="shared" si="13"/>
        <v>#N/A</v>
      </c>
      <c r="W214" s="106" t="e">
        <f t="shared" si="14"/>
        <v>#N/A</v>
      </c>
      <c r="X214" s="106" t="e">
        <f t="shared" si="15"/>
        <v>#N/A</v>
      </c>
      <c r="Y214" s="97" t="s">
        <v>371</v>
      </c>
      <c r="BG214" s="108"/>
      <c r="BH214" s="110">
        <v>11.3</v>
      </c>
      <c r="BI214" s="114" t="s">
        <v>558</v>
      </c>
    </row>
    <row r="215" spans="2:61" ht="15">
      <c r="B215" s="487"/>
      <c r="D215" s="120" t="s">
        <v>596</v>
      </c>
      <c r="E215" s="97">
        <v>0.5</v>
      </c>
      <c r="F215" s="97" t="s">
        <v>375</v>
      </c>
      <c r="G215" s="97">
        <v>1.5</v>
      </c>
      <c r="H215" s="95" t="s">
        <v>369</v>
      </c>
      <c r="I215" s="95" t="s">
        <v>369</v>
      </c>
      <c r="J215" s="97">
        <v>1.5</v>
      </c>
      <c r="K215" s="95" t="s">
        <v>369</v>
      </c>
      <c r="L215" s="95" t="s">
        <v>369</v>
      </c>
      <c r="M215" s="97" t="e">
        <v>#N/A</v>
      </c>
      <c r="N215" s="97" t="e">
        <v>#N/A</v>
      </c>
      <c r="O215" s="97" t="e">
        <v>#N/A</v>
      </c>
      <c r="P215" s="97" t="e">
        <v>#N/A</v>
      </c>
      <c r="Q215" s="97">
        <v>205</v>
      </c>
      <c r="R215" s="97" t="e">
        <v>#N/A</v>
      </c>
      <c r="S215" s="97">
        <v>205</v>
      </c>
      <c r="T215" s="97" t="e">
        <v>#N/A</v>
      </c>
      <c r="U215" s="106" t="e">
        <f t="shared" si="12"/>
        <v>#N/A</v>
      </c>
      <c r="V215" s="106" t="e">
        <f t="shared" si="13"/>
        <v>#N/A</v>
      </c>
      <c r="W215" s="106" t="e">
        <f t="shared" si="14"/>
        <v>#N/A</v>
      </c>
      <c r="X215" s="106" t="e">
        <f t="shared" si="15"/>
        <v>#N/A</v>
      </c>
      <c r="Y215" s="97" t="s">
        <v>371</v>
      </c>
      <c r="BG215" s="108"/>
      <c r="BH215" s="110">
        <v>11.3</v>
      </c>
      <c r="BI215" s="114" t="s">
        <v>558</v>
      </c>
    </row>
    <row r="216" spans="2:61" ht="15">
      <c r="B216" s="485" t="s">
        <v>597</v>
      </c>
      <c r="D216" s="120" t="s">
        <v>598</v>
      </c>
      <c r="E216" s="97">
        <v>500</v>
      </c>
      <c r="F216" s="97" t="s">
        <v>375</v>
      </c>
      <c r="G216" s="97">
        <v>2000</v>
      </c>
      <c r="H216" s="95" t="s">
        <v>369</v>
      </c>
      <c r="I216" s="95" t="s">
        <v>369</v>
      </c>
      <c r="J216" s="97">
        <v>4000</v>
      </c>
      <c r="K216" s="95" t="s">
        <v>369</v>
      </c>
      <c r="L216" s="95" t="s">
        <v>369</v>
      </c>
      <c r="M216" s="97" t="e">
        <v>#N/A</v>
      </c>
      <c r="N216" s="97" t="e">
        <v>#N/A</v>
      </c>
      <c r="O216" s="97" t="e">
        <v>#N/A</v>
      </c>
      <c r="P216" s="97" t="e">
        <v>#N/A</v>
      </c>
      <c r="Q216" s="97">
        <v>205</v>
      </c>
      <c r="R216" s="97" t="e">
        <v>#N/A</v>
      </c>
      <c r="S216" s="97">
        <v>205</v>
      </c>
      <c r="T216" s="97" t="e">
        <v>#N/A</v>
      </c>
      <c r="U216" s="106" t="e">
        <f t="shared" si="12"/>
        <v>#N/A</v>
      </c>
      <c r="V216" s="106" t="e">
        <f t="shared" si="13"/>
        <v>#N/A</v>
      </c>
      <c r="W216" s="106" t="e">
        <f t="shared" si="14"/>
        <v>#N/A</v>
      </c>
      <c r="X216" s="106" t="e">
        <f t="shared" si="15"/>
        <v>#N/A</v>
      </c>
      <c r="Y216" s="97" t="s">
        <v>371</v>
      </c>
      <c r="BG216" s="108"/>
      <c r="BH216" s="110">
        <v>11.1</v>
      </c>
      <c r="BI216" s="114" t="s">
        <v>378</v>
      </c>
    </row>
    <row r="217" spans="2:61" ht="15">
      <c r="B217" s="486"/>
      <c r="D217" s="120" t="s">
        <v>599</v>
      </c>
      <c r="E217" s="97">
        <v>500</v>
      </c>
      <c r="F217" s="97" t="s">
        <v>375</v>
      </c>
      <c r="G217" s="97">
        <v>2000</v>
      </c>
      <c r="H217" s="95" t="s">
        <v>369</v>
      </c>
      <c r="I217" s="95" t="s">
        <v>369</v>
      </c>
      <c r="J217" s="97">
        <v>4000</v>
      </c>
      <c r="K217" s="95" t="s">
        <v>369</v>
      </c>
      <c r="L217" s="95" t="s">
        <v>369</v>
      </c>
      <c r="M217" s="97" t="e">
        <v>#N/A</v>
      </c>
      <c r="N217" s="97" t="e">
        <v>#N/A</v>
      </c>
      <c r="O217" s="97" t="e">
        <v>#N/A</v>
      </c>
      <c r="P217" s="97" t="e">
        <v>#N/A</v>
      </c>
      <c r="Q217" s="97">
        <v>205</v>
      </c>
      <c r="R217" s="97" t="e">
        <v>#N/A</v>
      </c>
      <c r="S217" s="97">
        <v>205</v>
      </c>
      <c r="T217" s="97" t="e">
        <v>#N/A</v>
      </c>
      <c r="U217" s="106" t="e">
        <f t="shared" si="12"/>
        <v>#N/A</v>
      </c>
      <c r="V217" s="106" t="e">
        <f t="shared" si="13"/>
        <v>#N/A</v>
      </c>
      <c r="W217" s="106" t="e">
        <f t="shared" si="14"/>
        <v>#N/A</v>
      </c>
      <c r="X217" s="106" t="e">
        <f t="shared" si="15"/>
        <v>#N/A</v>
      </c>
      <c r="Y217" s="97" t="s">
        <v>371</v>
      </c>
      <c r="BG217" s="108"/>
      <c r="BH217" s="110">
        <v>11.1</v>
      </c>
      <c r="BI217" s="114" t="s">
        <v>378</v>
      </c>
    </row>
    <row r="218" spans="2:61" ht="15">
      <c r="B218" s="486"/>
      <c r="D218" s="120" t="s">
        <v>600</v>
      </c>
      <c r="E218" s="97">
        <v>500</v>
      </c>
      <c r="F218" s="97" t="s">
        <v>375</v>
      </c>
      <c r="G218" s="97">
        <v>2000</v>
      </c>
      <c r="H218" s="95" t="s">
        <v>369</v>
      </c>
      <c r="I218" s="95" t="s">
        <v>369</v>
      </c>
      <c r="J218" s="97">
        <v>4000</v>
      </c>
      <c r="K218" s="95" t="s">
        <v>369</v>
      </c>
      <c r="L218" s="95" t="s">
        <v>369</v>
      </c>
      <c r="M218" s="97" t="e">
        <v>#N/A</v>
      </c>
      <c r="N218" s="97" t="e">
        <v>#N/A</v>
      </c>
      <c r="O218" s="97" t="e">
        <v>#N/A</v>
      </c>
      <c r="P218" s="97" t="e">
        <v>#N/A</v>
      </c>
      <c r="Q218" s="97">
        <v>205</v>
      </c>
      <c r="R218" s="97" t="e">
        <v>#N/A</v>
      </c>
      <c r="S218" s="97">
        <v>205</v>
      </c>
      <c r="T218" s="97" t="e">
        <v>#N/A</v>
      </c>
      <c r="U218" s="106" t="e">
        <f t="shared" si="12"/>
        <v>#N/A</v>
      </c>
      <c r="V218" s="106" t="e">
        <f t="shared" si="13"/>
        <v>#N/A</v>
      </c>
      <c r="W218" s="106" t="e">
        <f t="shared" si="14"/>
        <v>#N/A</v>
      </c>
      <c r="X218" s="106" t="e">
        <f t="shared" si="15"/>
        <v>#N/A</v>
      </c>
      <c r="Y218" s="97" t="s">
        <v>371</v>
      </c>
      <c r="BG218" s="108"/>
      <c r="BH218" s="110">
        <v>11.1</v>
      </c>
      <c r="BI218" s="114" t="s">
        <v>378</v>
      </c>
    </row>
    <row r="219" spans="2:61" ht="15">
      <c r="B219" s="486"/>
      <c r="D219" s="120" t="s">
        <v>601</v>
      </c>
      <c r="E219" s="97">
        <v>500</v>
      </c>
      <c r="F219" s="97" t="s">
        <v>375</v>
      </c>
      <c r="G219" s="97">
        <v>2000</v>
      </c>
      <c r="H219" s="95" t="s">
        <v>369</v>
      </c>
      <c r="I219" s="95" t="s">
        <v>369</v>
      </c>
      <c r="J219" s="97">
        <v>4000</v>
      </c>
      <c r="K219" s="95" t="s">
        <v>369</v>
      </c>
      <c r="L219" s="95" t="s">
        <v>369</v>
      </c>
      <c r="M219" s="97" t="e">
        <v>#N/A</v>
      </c>
      <c r="N219" s="97" t="e">
        <v>#N/A</v>
      </c>
      <c r="O219" s="97" t="e">
        <v>#N/A</v>
      </c>
      <c r="P219" s="97" t="e">
        <v>#N/A</v>
      </c>
      <c r="Q219" s="97">
        <v>205</v>
      </c>
      <c r="R219" s="97" t="e">
        <v>#N/A</v>
      </c>
      <c r="S219" s="97">
        <v>205</v>
      </c>
      <c r="T219" s="97" t="e">
        <v>#N/A</v>
      </c>
      <c r="U219" s="106" t="e">
        <f t="shared" si="12"/>
        <v>#N/A</v>
      </c>
      <c r="V219" s="106" t="e">
        <f t="shared" si="13"/>
        <v>#N/A</v>
      </c>
      <c r="W219" s="106" t="e">
        <f t="shared" si="14"/>
        <v>#N/A</v>
      </c>
      <c r="X219" s="106" t="e">
        <f t="shared" si="15"/>
        <v>#N/A</v>
      </c>
      <c r="Y219" s="97" t="s">
        <v>371</v>
      </c>
      <c r="BG219" s="108"/>
      <c r="BH219" s="110">
        <v>11.1</v>
      </c>
      <c r="BI219" s="114" t="s">
        <v>378</v>
      </c>
    </row>
    <row r="220" spans="2:61" ht="15">
      <c r="B220" s="486"/>
      <c r="D220" s="120" t="s">
        <v>602</v>
      </c>
      <c r="E220" s="97">
        <v>500</v>
      </c>
      <c r="F220" s="97" t="s">
        <v>375</v>
      </c>
      <c r="G220" s="97">
        <v>2000</v>
      </c>
      <c r="H220" s="95" t="s">
        <v>369</v>
      </c>
      <c r="I220" s="95" t="s">
        <v>369</v>
      </c>
      <c r="J220" s="97">
        <v>4000</v>
      </c>
      <c r="K220" s="95" t="s">
        <v>369</v>
      </c>
      <c r="L220" s="95" t="s">
        <v>369</v>
      </c>
      <c r="M220" s="97" t="e">
        <v>#N/A</v>
      </c>
      <c r="N220" s="97" t="e">
        <v>#N/A</v>
      </c>
      <c r="O220" s="97" t="e">
        <v>#N/A</v>
      </c>
      <c r="P220" s="97" t="e">
        <v>#N/A</v>
      </c>
      <c r="Q220" s="97">
        <v>205</v>
      </c>
      <c r="R220" s="97" t="e">
        <v>#N/A</v>
      </c>
      <c r="S220" s="97">
        <v>205</v>
      </c>
      <c r="T220" s="97" t="e">
        <v>#N/A</v>
      </c>
      <c r="U220" s="106" t="e">
        <f t="shared" si="12"/>
        <v>#N/A</v>
      </c>
      <c r="V220" s="106" t="e">
        <f t="shared" si="13"/>
        <v>#N/A</v>
      </c>
      <c r="W220" s="106" t="e">
        <f t="shared" si="14"/>
        <v>#N/A</v>
      </c>
      <c r="X220" s="106" t="e">
        <f t="shared" si="15"/>
        <v>#N/A</v>
      </c>
      <c r="Y220" s="97" t="s">
        <v>371</v>
      </c>
      <c r="BG220" s="108"/>
      <c r="BH220" s="110">
        <v>11.1</v>
      </c>
      <c r="BI220" s="114" t="s">
        <v>378</v>
      </c>
    </row>
    <row r="221" spans="2:61" ht="15">
      <c r="B221" s="486"/>
      <c r="D221" s="120" t="s">
        <v>603</v>
      </c>
      <c r="E221" s="97">
        <v>500</v>
      </c>
      <c r="F221" s="97" t="s">
        <v>375</v>
      </c>
      <c r="G221" s="97">
        <v>2000</v>
      </c>
      <c r="H221" s="95" t="s">
        <v>369</v>
      </c>
      <c r="I221" s="95" t="s">
        <v>369</v>
      </c>
      <c r="J221" s="97">
        <v>4000</v>
      </c>
      <c r="K221" s="95" t="s">
        <v>369</v>
      </c>
      <c r="L221" s="95" t="s">
        <v>369</v>
      </c>
      <c r="M221" s="97" t="e">
        <v>#N/A</v>
      </c>
      <c r="N221" s="97" t="e">
        <v>#N/A</v>
      </c>
      <c r="O221" s="97" t="e">
        <v>#N/A</v>
      </c>
      <c r="P221" s="97" t="e">
        <v>#N/A</v>
      </c>
      <c r="Q221" s="97">
        <v>205</v>
      </c>
      <c r="R221" s="97" t="e">
        <v>#N/A</v>
      </c>
      <c r="S221" s="97">
        <v>205</v>
      </c>
      <c r="T221" s="97" t="e">
        <v>#N/A</v>
      </c>
      <c r="U221" s="106" t="e">
        <f t="shared" si="12"/>
        <v>#N/A</v>
      </c>
      <c r="V221" s="106" t="e">
        <f t="shared" si="13"/>
        <v>#N/A</v>
      </c>
      <c r="W221" s="106" t="e">
        <f t="shared" si="14"/>
        <v>#N/A</v>
      </c>
      <c r="X221" s="106" t="e">
        <f t="shared" si="15"/>
        <v>#N/A</v>
      </c>
      <c r="Y221" s="97" t="s">
        <v>371</v>
      </c>
      <c r="BG221" s="108"/>
      <c r="BH221" s="110">
        <v>11.1</v>
      </c>
      <c r="BI221" s="114" t="s">
        <v>378</v>
      </c>
    </row>
    <row r="222" spans="2:61" ht="15">
      <c r="B222" s="486"/>
      <c r="D222" s="120" t="s">
        <v>604</v>
      </c>
      <c r="E222" s="97">
        <v>500</v>
      </c>
      <c r="F222" s="97" t="s">
        <v>375</v>
      </c>
      <c r="G222" s="97">
        <v>2000</v>
      </c>
      <c r="H222" s="95" t="s">
        <v>369</v>
      </c>
      <c r="I222" s="95" t="s">
        <v>369</v>
      </c>
      <c r="J222" s="97">
        <v>4000</v>
      </c>
      <c r="K222" s="95" t="s">
        <v>369</v>
      </c>
      <c r="L222" s="95" t="s">
        <v>369</v>
      </c>
      <c r="M222" s="97" t="e">
        <v>#N/A</v>
      </c>
      <c r="N222" s="97" t="e">
        <v>#N/A</v>
      </c>
      <c r="O222" s="97" t="e">
        <v>#N/A</v>
      </c>
      <c r="P222" s="97" t="e">
        <v>#N/A</v>
      </c>
      <c r="Q222" s="97">
        <v>205</v>
      </c>
      <c r="R222" s="97" t="e">
        <v>#N/A</v>
      </c>
      <c r="S222" s="97">
        <v>205</v>
      </c>
      <c r="T222" s="97" t="e">
        <v>#N/A</v>
      </c>
      <c r="U222" s="106" t="e">
        <f t="shared" si="12"/>
        <v>#N/A</v>
      </c>
      <c r="V222" s="106" t="e">
        <f t="shared" si="13"/>
        <v>#N/A</v>
      </c>
      <c r="W222" s="106" t="e">
        <f t="shared" si="14"/>
        <v>#N/A</v>
      </c>
      <c r="X222" s="106" t="e">
        <f t="shared" si="15"/>
        <v>#N/A</v>
      </c>
      <c r="Y222" s="97" t="s">
        <v>371</v>
      </c>
      <c r="BG222" s="108"/>
      <c r="BH222" s="110">
        <v>11.1</v>
      </c>
      <c r="BI222" s="114" t="s">
        <v>378</v>
      </c>
    </row>
    <row r="223" spans="2:61" ht="15">
      <c r="B223" s="486"/>
      <c r="D223" s="120" t="s">
        <v>605</v>
      </c>
      <c r="E223" s="97">
        <v>500</v>
      </c>
      <c r="F223" s="97" t="s">
        <v>375</v>
      </c>
      <c r="G223" s="97">
        <v>2000</v>
      </c>
      <c r="H223" s="95" t="s">
        <v>369</v>
      </c>
      <c r="I223" s="95" t="s">
        <v>369</v>
      </c>
      <c r="J223" s="97">
        <v>4000</v>
      </c>
      <c r="K223" s="95" t="s">
        <v>369</v>
      </c>
      <c r="L223" s="95" t="s">
        <v>369</v>
      </c>
      <c r="M223" s="97" t="e">
        <v>#N/A</v>
      </c>
      <c r="N223" s="97" t="e">
        <v>#N/A</v>
      </c>
      <c r="O223" s="97" t="e">
        <v>#N/A</v>
      </c>
      <c r="P223" s="97" t="e">
        <v>#N/A</v>
      </c>
      <c r="Q223" s="97">
        <v>205</v>
      </c>
      <c r="R223" s="97" t="e">
        <v>#N/A</v>
      </c>
      <c r="S223" s="97">
        <v>205</v>
      </c>
      <c r="T223" s="97" t="e">
        <v>#N/A</v>
      </c>
      <c r="U223" s="106" t="e">
        <f t="shared" si="12"/>
        <v>#N/A</v>
      </c>
      <c r="V223" s="106" t="e">
        <f t="shared" si="13"/>
        <v>#N/A</v>
      </c>
      <c r="W223" s="106" t="e">
        <f t="shared" si="14"/>
        <v>#N/A</v>
      </c>
      <c r="X223" s="106" t="e">
        <f t="shared" si="15"/>
        <v>#N/A</v>
      </c>
      <c r="Y223" s="97" t="s">
        <v>371</v>
      </c>
      <c r="BG223" s="108"/>
      <c r="BH223" s="110">
        <v>11.1</v>
      </c>
      <c r="BI223" s="114" t="s">
        <v>378</v>
      </c>
    </row>
    <row r="224" spans="2:61" ht="15">
      <c r="B224" s="486"/>
      <c r="D224" s="120" t="s">
        <v>606</v>
      </c>
      <c r="E224" s="97">
        <v>500</v>
      </c>
      <c r="F224" s="97" t="s">
        <v>375</v>
      </c>
      <c r="G224" s="97">
        <v>2000</v>
      </c>
      <c r="H224" s="95" t="s">
        <v>369</v>
      </c>
      <c r="I224" s="95" t="s">
        <v>369</v>
      </c>
      <c r="J224" s="97">
        <v>4000</v>
      </c>
      <c r="K224" s="95" t="s">
        <v>369</v>
      </c>
      <c r="L224" s="95" t="s">
        <v>369</v>
      </c>
      <c r="M224" s="97" t="e">
        <v>#N/A</v>
      </c>
      <c r="N224" s="97" t="e">
        <v>#N/A</v>
      </c>
      <c r="O224" s="97" t="e">
        <v>#N/A</v>
      </c>
      <c r="P224" s="97" t="e">
        <v>#N/A</v>
      </c>
      <c r="Q224" s="97">
        <v>205</v>
      </c>
      <c r="R224" s="97" t="e">
        <v>#N/A</v>
      </c>
      <c r="S224" s="97">
        <v>205</v>
      </c>
      <c r="T224" s="97" t="e">
        <v>#N/A</v>
      </c>
      <c r="U224" s="106" t="e">
        <f t="shared" si="12"/>
        <v>#N/A</v>
      </c>
      <c r="V224" s="106" t="e">
        <f t="shared" si="13"/>
        <v>#N/A</v>
      </c>
      <c r="W224" s="106" t="e">
        <f t="shared" si="14"/>
        <v>#N/A</v>
      </c>
      <c r="X224" s="106" t="e">
        <f t="shared" si="15"/>
        <v>#N/A</v>
      </c>
      <c r="Y224" s="97" t="s">
        <v>371</v>
      </c>
      <c r="BG224" s="108"/>
      <c r="BH224" s="110">
        <v>11.1</v>
      </c>
      <c r="BI224" s="114" t="s">
        <v>378</v>
      </c>
    </row>
    <row r="225" spans="2:61" ht="15">
      <c r="B225" s="486"/>
      <c r="D225" s="120" t="s">
        <v>607</v>
      </c>
      <c r="E225" s="97">
        <v>500</v>
      </c>
      <c r="F225" s="97" t="s">
        <v>375</v>
      </c>
      <c r="G225" s="97">
        <v>2000</v>
      </c>
      <c r="H225" s="95" t="s">
        <v>369</v>
      </c>
      <c r="I225" s="95" t="s">
        <v>369</v>
      </c>
      <c r="J225" s="97">
        <v>4000</v>
      </c>
      <c r="K225" s="95" t="s">
        <v>369</v>
      </c>
      <c r="L225" s="95" t="s">
        <v>369</v>
      </c>
      <c r="M225" s="97" t="e">
        <v>#N/A</v>
      </c>
      <c r="N225" s="97" t="e">
        <v>#N/A</v>
      </c>
      <c r="O225" s="97" t="e">
        <v>#N/A</v>
      </c>
      <c r="P225" s="97" t="e">
        <v>#N/A</v>
      </c>
      <c r="Q225" s="97">
        <v>205</v>
      </c>
      <c r="R225" s="97" t="e">
        <v>#N/A</v>
      </c>
      <c r="S225" s="97">
        <v>205</v>
      </c>
      <c r="T225" s="97" t="e">
        <v>#N/A</v>
      </c>
      <c r="U225" s="106" t="e">
        <f t="shared" si="12"/>
        <v>#N/A</v>
      </c>
      <c r="V225" s="106" t="e">
        <f t="shared" si="13"/>
        <v>#N/A</v>
      </c>
      <c r="W225" s="106" t="e">
        <f t="shared" si="14"/>
        <v>#N/A</v>
      </c>
      <c r="X225" s="106" t="e">
        <f t="shared" si="15"/>
        <v>#N/A</v>
      </c>
      <c r="Y225" s="97" t="s">
        <v>371</v>
      </c>
      <c r="BG225" s="108"/>
      <c r="BH225" s="110">
        <v>11.1</v>
      </c>
      <c r="BI225" s="114" t="s">
        <v>378</v>
      </c>
    </row>
    <row r="226" spans="2:61" ht="15">
      <c r="B226" s="486"/>
      <c r="D226" s="120" t="s">
        <v>608</v>
      </c>
      <c r="E226" s="97">
        <v>500</v>
      </c>
      <c r="F226" s="97" t="s">
        <v>375</v>
      </c>
      <c r="G226" s="97">
        <v>2000</v>
      </c>
      <c r="H226" s="95" t="s">
        <v>369</v>
      </c>
      <c r="I226" s="95" t="s">
        <v>369</v>
      </c>
      <c r="J226" s="97">
        <v>4000</v>
      </c>
      <c r="K226" s="95" t="s">
        <v>369</v>
      </c>
      <c r="L226" s="95" t="s">
        <v>369</v>
      </c>
      <c r="M226" s="97" t="e">
        <v>#N/A</v>
      </c>
      <c r="N226" s="97" t="e">
        <v>#N/A</v>
      </c>
      <c r="O226" s="97" t="e">
        <v>#N/A</v>
      </c>
      <c r="P226" s="97" t="e">
        <v>#N/A</v>
      </c>
      <c r="Q226" s="97">
        <v>205</v>
      </c>
      <c r="R226" s="97" t="e">
        <v>#N/A</v>
      </c>
      <c r="S226" s="97">
        <v>205</v>
      </c>
      <c r="T226" s="97" t="e">
        <v>#N/A</v>
      </c>
      <c r="U226" s="106" t="e">
        <f t="shared" si="12"/>
        <v>#N/A</v>
      </c>
      <c r="V226" s="106" t="e">
        <f t="shared" si="13"/>
        <v>#N/A</v>
      </c>
      <c r="W226" s="106" t="e">
        <f t="shared" si="14"/>
        <v>#N/A</v>
      </c>
      <c r="X226" s="106" t="e">
        <f t="shared" si="15"/>
        <v>#N/A</v>
      </c>
      <c r="Y226" s="97" t="s">
        <v>371</v>
      </c>
      <c r="BG226" s="108"/>
      <c r="BH226" s="110">
        <v>11.1</v>
      </c>
      <c r="BI226" s="114" t="s">
        <v>378</v>
      </c>
    </row>
    <row r="227" spans="2:61" ht="15">
      <c r="B227" s="486"/>
      <c r="D227" s="120" t="s">
        <v>609</v>
      </c>
      <c r="E227" s="97">
        <v>500</v>
      </c>
      <c r="F227" s="97" t="s">
        <v>375</v>
      </c>
      <c r="G227" s="97">
        <v>2000</v>
      </c>
      <c r="H227" s="95" t="s">
        <v>369</v>
      </c>
      <c r="I227" s="95" t="s">
        <v>369</v>
      </c>
      <c r="J227" s="97">
        <v>4000</v>
      </c>
      <c r="K227" s="95" t="s">
        <v>369</v>
      </c>
      <c r="L227" s="95" t="s">
        <v>369</v>
      </c>
      <c r="M227" s="97" t="e">
        <v>#N/A</v>
      </c>
      <c r="N227" s="97" t="e">
        <v>#N/A</v>
      </c>
      <c r="O227" s="97" t="e">
        <v>#N/A</v>
      </c>
      <c r="P227" s="97" t="e">
        <v>#N/A</v>
      </c>
      <c r="Q227" s="97">
        <v>205</v>
      </c>
      <c r="R227" s="97" t="e">
        <v>#N/A</v>
      </c>
      <c r="S227" s="97">
        <v>205</v>
      </c>
      <c r="T227" s="97" t="e">
        <v>#N/A</v>
      </c>
      <c r="U227" s="106" t="e">
        <f t="shared" si="12"/>
        <v>#N/A</v>
      </c>
      <c r="V227" s="106" t="e">
        <f t="shared" si="13"/>
        <v>#N/A</v>
      </c>
      <c r="W227" s="106" t="e">
        <f t="shared" si="14"/>
        <v>#N/A</v>
      </c>
      <c r="X227" s="106" t="e">
        <f t="shared" si="15"/>
        <v>#N/A</v>
      </c>
      <c r="Y227" s="97" t="s">
        <v>371</v>
      </c>
      <c r="BG227" s="108"/>
      <c r="BH227" s="110">
        <v>11.1</v>
      </c>
      <c r="BI227" s="114" t="s">
        <v>378</v>
      </c>
    </row>
    <row r="228" spans="2:61" ht="15">
      <c r="B228" s="486"/>
      <c r="D228" s="120" t="s">
        <v>610</v>
      </c>
      <c r="E228" s="97">
        <v>500</v>
      </c>
      <c r="F228" s="97" t="s">
        <v>375</v>
      </c>
      <c r="G228" s="97">
        <v>2000</v>
      </c>
      <c r="H228" s="95" t="s">
        <v>369</v>
      </c>
      <c r="I228" s="95" t="s">
        <v>369</v>
      </c>
      <c r="J228" s="97">
        <v>4000</v>
      </c>
      <c r="K228" s="95" t="s">
        <v>369</v>
      </c>
      <c r="L228" s="95" t="s">
        <v>369</v>
      </c>
      <c r="M228" s="97" t="e">
        <v>#N/A</v>
      </c>
      <c r="N228" s="97" t="e">
        <v>#N/A</v>
      </c>
      <c r="O228" s="97" t="e">
        <v>#N/A</v>
      </c>
      <c r="P228" s="97" t="e">
        <v>#N/A</v>
      </c>
      <c r="Q228" s="97">
        <v>205</v>
      </c>
      <c r="R228" s="97" t="e">
        <v>#N/A</v>
      </c>
      <c r="S228" s="97">
        <v>205</v>
      </c>
      <c r="T228" s="97" t="e">
        <v>#N/A</v>
      </c>
      <c r="U228" s="106" t="e">
        <f t="shared" si="12"/>
        <v>#N/A</v>
      </c>
      <c r="V228" s="106" t="e">
        <f t="shared" si="13"/>
        <v>#N/A</v>
      </c>
      <c r="W228" s="106" t="e">
        <f t="shared" si="14"/>
        <v>#N/A</v>
      </c>
      <c r="X228" s="106" t="e">
        <f t="shared" si="15"/>
        <v>#N/A</v>
      </c>
      <c r="Y228" s="97" t="s">
        <v>371</v>
      </c>
      <c r="BG228" s="108"/>
      <c r="BH228" s="110">
        <v>11.1</v>
      </c>
      <c r="BI228" s="114" t="s">
        <v>378</v>
      </c>
    </row>
    <row r="229" spans="2:61" ht="15">
      <c r="B229" s="486"/>
      <c r="D229" s="120" t="s">
        <v>611</v>
      </c>
      <c r="E229" s="97">
        <v>500</v>
      </c>
      <c r="F229" s="97" t="s">
        <v>375</v>
      </c>
      <c r="G229" s="97">
        <v>2000</v>
      </c>
      <c r="H229" s="95" t="s">
        <v>369</v>
      </c>
      <c r="I229" s="95" t="s">
        <v>369</v>
      </c>
      <c r="J229" s="97">
        <v>4000</v>
      </c>
      <c r="K229" s="95" t="s">
        <v>369</v>
      </c>
      <c r="L229" s="95" t="s">
        <v>369</v>
      </c>
      <c r="M229" s="97" t="e">
        <v>#N/A</v>
      </c>
      <c r="N229" s="97" t="e">
        <v>#N/A</v>
      </c>
      <c r="O229" s="97" t="e">
        <v>#N/A</v>
      </c>
      <c r="P229" s="97" t="e">
        <v>#N/A</v>
      </c>
      <c r="Q229" s="97">
        <v>205</v>
      </c>
      <c r="R229" s="97" t="e">
        <v>#N/A</v>
      </c>
      <c r="S229" s="97">
        <v>205</v>
      </c>
      <c r="T229" s="97" t="e">
        <v>#N/A</v>
      </c>
      <c r="U229" s="106" t="e">
        <f t="shared" si="12"/>
        <v>#N/A</v>
      </c>
      <c r="V229" s="106" t="e">
        <f t="shared" si="13"/>
        <v>#N/A</v>
      </c>
      <c r="W229" s="106" t="e">
        <f t="shared" si="14"/>
        <v>#N/A</v>
      </c>
      <c r="X229" s="106" t="e">
        <f t="shared" si="15"/>
        <v>#N/A</v>
      </c>
      <c r="Y229" s="97" t="s">
        <v>371</v>
      </c>
      <c r="BG229" s="108"/>
      <c r="BH229" s="110">
        <v>11.1</v>
      </c>
      <c r="BI229" s="114" t="s">
        <v>378</v>
      </c>
    </row>
    <row r="230" spans="2:61" ht="15">
      <c r="B230" s="486"/>
      <c r="D230" s="120" t="s">
        <v>612</v>
      </c>
      <c r="E230" s="97">
        <v>500</v>
      </c>
      <c r="F230" s="97" t="s">
        <v>375</v>
      </c>
      <c r="G230" s="97">
        <v>2000</v>
      </c>
      <c r="H230" s="95" t="s">
        <v>369</v>
      </c>
      <c r="I230" s="95" t="s">
        <v>369</v>
      </c>
      <c r="J230" s="97">
        <v>4000</v>
      </c>
      <c r="K230" s="95" t="s">
        <v>369</v>
      </c>
      <c r="L230" s="95" t="s">
        <v>369</v>
      </c>
      <c r="M230" s="97" t="e">
        <v>#N/A</v>
      </c>
      <c r="N230" s="97" t="e">
        <v>#N/A</v>
      </c>
      <c r="O230" s="97" t="e">
        <v>#N/A</v>
      </c>
      <c r="P230" s="97" t="e">
        <v>#N/A</v>
      </c>
      <c r="Q230" s="97">
        <v>205</v>
      </c>
      <c r="R230" s="97" t="e">
        <v>#N/A</v>
      </c>
      <c r="S230" s="97">
        <v>205</v>
      </c>
      <c r="T230" s="97" t="e">
        <v>#N/A</v>
      </c>
      <c r="U230" s="106" t="e">
        <f t="shared" si="12"/>
        <v>#N/A</v>
      </c>
      <c r="V230" s="106" t="e">
        <f t="shared" si="13"/>
        <v>#N/A</v>
      </c>
      <c r="W230" s="106" t="e">
        <f t="shared" si="14"/>
        <v>#N/A</v>
      </c>
      <c r="X230" s="106" t="e">
        <f t="shared" si="15"/>
        <v>#N/A</v>
      </c>
      <c r="Y230" s="97" t="s">
        <v>371</v>
      </c>
      <c r="BG230" s="108"/>
      <c r="BH230" s="110">
        <v>11.1</v>
      </c>
      <c r="BI230" s="114" t="s">
        <v>378</v>
      </c>
    </row>
    <row r="231" spans="2:61" ht="15">
      <c r="B231" s="486"/>
      <c r="D231" s="120" t="s">
        <v>613</v>
      </c>
      <c r="E231" s="97">
        <v>500</v>
      </c>
      <c r="F231" s="97" t="s">
        <v>375</v>
      </c>
      <c r="G231" s="97">
        <v>2000</v>
      </c>
      <c r="H231" s="95" t="s">
        <v>369</v>
      </c>
      <c r="I231" s="95" t="s">
        <v>369</v>
      </c>
      <c r="J231" s="97">
        <v>4000</v>
      </c>
      <c r="K231" s="95" t="s">
        <v>369</v>
      </c>
      <c r="L231" s="95" t="s">
        <v>369</v>
      </c>
      <c r="M231" s="97" t="e">
        <v>#N/A</v>
      </c>
      <c r="N231" s="97" t="e">
        <v>#N/A</v>
      </c>
      <c r="O231" s="97" t="e">
        <v>#N/A</v>
      </c>
      <c r="P231" s="97" t="e">
        <v>#N/A</v>
      </c>
      <c r="Q231" s="97">
        <v>205</v>
      </c>
      <c r="R231" s="97" t="e">
        <v>#N/A</v>
      </c>
      <c r="S231" s="97">
        <v>205</v>
      </c>
      <c r="T231" s="97" t="e">
        <v>#N/A</v>
      </c>
      <c r="U231" s="106" t="e">
        <f t="shared" si="12"/>
        <v>#N/A</v>
      </c>
      <c r="V231" s="106" t="e">
        <f t="shared" si="13"/>
        <v>#N/A</v>
      </c>
      <c r="W231" s="106" t="e">
        <f t="shared" si="14"/>
        <v>#N/A</v>
      </c>
      <c r="X231" s="106" t="e">
        <f t="shared" si="15"/>
        <v>#N/A</v>
      </c>
      <c r="Y231" s="97" t="s">
        <v>371</v>
      </c>
      <c r="BG231" s="108"/>
      <c r="BH231" s="110">
        <v>11.1</v>
      </c>
      <c r="BI231" s="114" t="s">
        <v>378</v>
      </c>
    </row>
    <row r="232" spans="2:61" ht="15">
      <c r="B232" s="486"/>
      <c r="D232" s="120" t="s">
        <v>614</v>
      </c>
      <c r="E232" s="97">
        <v>500</v>
      </c>
      <c r="F232" s="97" t="s">
        <v>375</v>
      </c>
      <c r="G232" s="97">
        <v>2000</v>
      </c>
      <c r="H232" s="95" t="s">
        <v>369</v>
      </c>
      <c r="I232" s="95" t="s">
        <v>369</v>
      </c>
      <c r="J232" s="97">
        <v>4000</v>
      </c>
      <c r="K232" s="95" t="s">
        <v>369</v>
      </c>
      <c r="L232" s="95" t="s">
        <v>369</v>
      </c>
      <c r="M232" s="97" t="e">
        <v>#N/A</v>
      </c>
      <c r="N232" s="97" t="e">
        <v>#N/A</v>
      </c>
      <c r="O232" s="97" t="e">
        <v>#N/A</v>
      </c>
      <c r="P232" s="97" t="e">
        <v>#N/A</v>
      </c>
      <c r="Q232" s="97">
        <v>205</v>
      </c>
      <c r="R232" s="97" t="e">
        <v>#N/A</v>
      </c>
      <c r="S232" s="97">
        <v>205</v>
      </c>
      <c r="T232" s="97" t="e">
        <v>#N/A</v>
      </c>
      <c r="U232" s="106" t="e">
        <f t="shared" si="12"/>
        <v>#N/A</v>
      </c>
      <c r="V232" s="106" t="e">
        <f t="shared" si="13"/>
        <v>#N/A</v>
      </c>
      <c r="W232" s="106" t="e">
        <f t="shared" si="14"/>
        <v>#N/A</v>
      </c>
      <c r="X232" s="106" t="e">
        <f t="shared" si="15"/>
        <v>#N/A</v>
      </c>
      <c r="Y232" s="97" t="s">
        <v>371</v>
      </c>
      <c r="BG232" s="108"/>
      <c r="BH232" s="110">
        <v>11.1</v>
      </c>
      <c r="BI232" s="114" t="s">
        <v>378</v>
      </c>
    </row>
    <row r="233" spans="2:61" ht="15">
      <c r="B233" s="486"/>
      <c r="D233" s="120" t="s">
        <v>615</v>
      </c>
      <c r="E233" s="97">
        <v>500</v>
      </c>
      <c r="F233" s="97" t="s">
        <v>375</v>
      </c>
      <c r="G233" s="97">
        <v>2000</v>
      </c>
      <c r="H233" s="95" t="s">
        <v>369</v>
      </c>
      <c r="I233" s="95" t="s">
        <v>369</v>
      </c>
      <c r="J233" s="97">
        <v>4000</v>
      </c>
      <c r="K233" s="95" t="s">
        <v>369</v>
      </c>
      <c r="L233" s="95" t="s">
        <v>369</v>
      </c>
      <c r="M233" s="97" t="e">
        <v>#N/A</v>
      </c>
      <c r="N233" s="97" t="e">
        <v>#N/A</v>
      </c>
      <c r="O233" s="97" t="e">
        <v>#N/A</v>
      </c>
      <c r="P233" s="97" t="e">
        <v>#N/A</v>
      </c>
      <c r="Q233" s="97">
        <v>205</v>
      </c>
      <c r="R233" s="97" t="e">
        <v>#N/A</v>
      </c>
      <c r="S233" s="97">
        <v>205</v>
      </c>
      <c r="T233" s="97" t="e">
        <v>#N/A</v>
      </c>
      <c r="U233" s="106" t="e">
        <f t="shared" si="12"/>
        <v>#N/A</v>
      </c>
      <c r="V233" s="106" t="e">
        <f t="shared" si="13"/>
        <v>#N/A</v>
      </c>
      <c r="W233" s="106" t="e">
        <f t="shared" si="14"/>
        <v>#N/A</v>
      </c>
      <c r="X233" s="106" t="e">
        <f t="shared" si="15"/>
        <v>#N/A</v>
      </c>
      <c r="Y233" s="97" t="s">
        <v>371</v>
      </c>
      <c r="BG233" s="108"/>
      <c r="BH233" s="110">
        <v>11.1</v>
      </c>
      <c r="BI233" s="114" t="s">
        <v>378</v>
      </c>
    </row>
    <row r="234" spans="2:61" ht="15">
      <c r="B234" s="486"/>
      <c r="D234" s="120" t="s">
        <v>616</v>
      </c>
      <c r="E234" s="97">
        <v>500</v>
      </c>
      <c r="F234" s="97" t="s">
        <v>375</v>
      </c>
      <c r="G234" s="97">
        <v>2000</v>
      </c>
      <c r="H234" s="95" t="s">
        <v>369</v>
      </c>
      <c r="I234" s="95" t="s">
        <v>369</v>
      </c>
      <c r="J234" s="97">
        <v>4000</v>
      </c>
      <c r="K234" s="95" t="s">
        <v>369</v>
      </c>
      <c r="L234" s="95" t="s">
        <v>369</v>
      </c>
      <c r="M234" s="97" t="e">
        <v>#N/A</v>
      </c>
      <c r="N234" s="97" t="e">
        <v>#N/A</v>
      </c>
      <c r="O234" s="97" t="e">
        <v>#N/A</v>
      </c>
      <c r="P234" s="97" t="e">
        <v>#N/A</v>
      </c>
      <c r="Q234" s="97">
        <v>205</v>
      </c>
      <c r="R234" s="97" t="e">
        <v>#N/A</v>
      </c>
      <c r="S234" s="97">
        <v>205</v>
      </c>
      <c r="T234" s="97" t="e">
        <v>#N/A</v>
      </c>
      <c r="U234" s="106" t="e">
        <f t="shared" si="12"/>
        <v>#N/A</v>
      </c>
      <c r="V234" s="106" t="e">
        <f t="shared" si="13"/>
        <v>#N/A</v>
      </c>
      <c r="W234" s="106" t="e">
        <f t="shared" si="14"/>
        <v>#N/A</v>
      </c>
      <c r="X234" s="106" t="e">
        <f t="shared" si="15"/>
        <v>#N/A</v>
      </c>
      <c r="Y234" s="97" t="s">
        <v>371</v>
      </c>
      <c r="BG234" s="108"/>
      <c r="BH234" s="110">
        <v>11.1</v>
      </c>
      <c r="BI234" s="114" t="s">
        <v>378</v>
      </c>
    </row>
    <row r="235" spans="2:61" ht="15">
      <c r="B235" s="486"/>
      <c r="D235" s="120" t="s">
        <v>617</v>
      </c>
      <c r="E235" s="97">
        <v>500</v>
      </c>
      <c r="F235" s="97" t="s">
        <v>375</v>
      </c>
      <c r="G235" s="97">
        <v>2000</v>
      </c>
      <c r="H235" s="95" t="s">
        <v>369</v>
      </c>
      <c r="I235" s="95" t="s">
        <v>369</v>
      </c>
      <c r="J235" s="97">
        <v>4000</v>
      </c>
      <c r="K235" s="95" t="s">
        <v>369</v>
      </c>
      <c r="L235" s="95" t="s">
        <v>369</v>
      </c>
      <c r="M235" s="97" t="e">
        <v>#N/A</v>
      </c>
      <c r="N235" s="97" t="e">
        <v>#N/A</v>
      </c>
      <c r="O235" s="97" t="e">
        <v>#N/A</v>
      </c>
      <c r="P235" s="97" t="e">
        <v>#N/A</v>
      </c>
      <c r="Q235" s="97">
        <v>205</v>
      </c>
      <c r="R235" s="97" t="e">
        <v>#N/A</v>
      </c>
      <c r="S235" s="97">
        <v>205</v>
      </c>
      <c r="T235" s="97" t="e">
        <v>#N/A</v>
      </c>
      <c r="U235" s="106" t="e">
        <f t="shared" si="12"/>
        <v>#N/A</v>
      </c>
      <c r="V235" s="106" t="e">
        <f t="shared" si="13"/>
        <v>#N/A</v>
      </c>
      <c r="W235" s="106" t="e">
        <f t="shared" si="14"/>
        <v>#N/A</v>
      </c>
      <c r="X235" s="106" t="e">
        <f t="shared" si="15"/>
        <v>#N/A</v>
      </c>
      <c r="Y235" s="97" t="s">
        <v>371</v>
      </c>
      <c r="BG235" s="108"/>
      <c r="BH235" s="110">
        <v>11.1</v>
      </c>
      <c r="BI235" s="114" t="s">
        <v>378</v>
      </c>
    </row>
    <row r="236" spans="2:61" ht="15">
      <c r="B236" s="486"/>
      <c r="D236" s="120" t="s">
        <v>618</v>
      </c>
      <c r="E236" s="97">
        <v>500</v>
      </c>
      <c r="F236" s="97" t="s">
        <v>375</v>
      </c>
      <c r="G236" s="97">
        <v>2000</v>
      </c>
      <c r="H236" s="95" t="s">
        <v>369</v>
      </c>
      <c r="I236" s="95" t="s">
        <v>369</v>
      </c>
      <c r="J236" s="97">
        <v>4000</v>
      </c>
      <c r="K236" s="95" t="s">
        <v>369</v>
      </c>
      <c r="L236" s="95" t="s">
        <v>369</v>
      </c>
      <c r="M236" s="97" t="e">
        <v>#N/A</v>
      </c>
      <c r="N236" s="97" t="e">
        <v>#N/A</v>
      </c>
      <c r="O236" s="97" t="e">
        <v>#N/A</v>
      </c>
      <c r="P236" s="97" t="e">
        <v>#N/A</v>
      </c>
      <c r="Q236" s="97">
        <v>205</v>
      </c>
      <c r="R236" s="97" t="e">
        <v>#N/A</v>
      </c>
      <c r="S236" s="97">
        <v>205</v>
      </c>
      <c r="T236" s="97" t="e">
        <v>#N/A</v>
      </c>
      <c r="U236" s="106" t="e">
        <f t="shared" si="12"/>
        <v>#N/A</v>
      </c>
      <c r="V236" s="106" t="e">
        <f t="shared" si="13"/>
        <v>#N/A</v>
      </c>
      <c r="W236" s="106" t="e">
        <f t="shared" si="14"/>
        <v>#N/A</v>
      </c>
      <c r="X236" s="106" t="e">
        <f t="shared" si="15"/>
        <v>#N/A</v>
      </c>
      <c r="Y236" s="97" t="s">
        <v>371</v>
      </c>
      <c r="BG236" s="108"/>
      <c r="BH236" s="110">
        <v>11.1</v>
      </c>
      <c r="BI236" s="114" t="s">
        <v>378</v>
      </c>
    </row>
    <row r="237" spans="2:61" ht="15">
      <c r="B237" s="486"/>
      <c r="D237" s="120" t="s">
        <v>619</v>
      </c>
      <c r="E237" s="97">
        <v>500</v>
      </c>
      <c r="F237" s="97" t="s">
        <v>375</v>
      </c>
      <c r="G237" s="97">
        <v>2000</v>
      </c>
      <c r="H237" s="95" t="s">
        <v>369</v>
      </c>
      <c r="I237" s="95" t="s">
        <v>369</v>
      </c>
      <c r="J237" s="97">
        <v>4000</v>
      </c>
      <c r="K237" s="95" t="s">
        <v>369</v>
      </c>
      <c r="L237" s="95" t="s">
        <v>369</v>
      </c>
      <c r="M237" s="97" t="e">
        <v>#N/A</v>
      </c>
      <c r="N237" s="97" t="e">
        <v>#N/A</v>
      </c>
      <c r="O237" s="97" t="e">
        <v>#N/A</v>
      </c>
      <c r="P237" s="97" t="e">
        <v>#N/A</v>
      </c>
      <c r="Q237" s="97">
        <v>205</v>
      </c>
      <c r="R237" s="97" t="e">
        <v>#N/A</v>
      </c>
      <c r="S237" s="97">
        <v>205</v>
      </c>
      <c r="T237" s="97" t="e">
        <v>#N/A</v>
      </c>
      <c r="U237" s="106" t="e">
        <f t="shared" si="12"/>
        <v>#N/A</v>
      </c>
      <c r="V237" s="106" t="e">
        <f t="shared" si="13"/>
        <v>#N/A</v>
      </c>
      <c r="W237" s="106" t="e">
        <f t="shared" si="14"/>
        <v>#N/A</v>
      </c>
      <c r="X237" s="106" t="e">
        <f t="shared" si="15"/>
        <v>#N/A</v>
      </c>
      <c r="Y237" s="97" t="s">
        <v>371</v>
      </c>
      <c r="BG237" s="108"/>
      <c r="BH237" s="110">
        <v>11.1</v>
      </c>
      <c r="BI237" s="114" t="s">
        <v>378</v>
      </c>
    </row>
    <row r="238" spans="2:61" ht="15">
      <c r="B238" s="486"/>
      <c r="D238" s="120" t="s">
        <v>620</v>
      </c>
      <c r="E238" s="97">
        <v>500</v>
      </c>
      <c r="F238" s="97" t="s">
        <v>375</v>
      </c>
      <c r="G238" s="97">
        <v>2000</v>
      </c>
      <c r="H238" s="95" t="s">
        <v>369</v>
      </c>
      <c r="I238" s="95" t="s">
        <v>369</v>
      </c>
      <c r="J238" s="97">
        <v>4000</v>
      </c>
      <c r="K238" s="95" t="s">
        <v>369</v>
      </c>
      <c r="L238" s="95" t="s">
        <v>369</v>
      </c>
      <c r="M238" s="97" t="e">
        <v>#N/A</v>
      </c>
      <c r="N238" s="97" t="e">
        <v>#N/A</v>
      </c>
      <c r="O238" s="97" t="e">
        <v>#N/A</v>
      </c>
      <c r="P238" s="97" t="e">
        <v>#N/A</v>
      </c>
      <c r="Q238" s="97">
        <v>205</v>
      </c>
      <c r="R238" s="97" t="e">
        <v>#N/A</v>
      </c>
      <c r="S238" s="97">
        <v>205</v>
      </c>
      <c r="T238" s="97" t="e">
        <v>#N/A</v>
      </c>
      <c r="U238" s="106" t="e">
        <f t="shared" si="12"/>
        <v>#N/A</v>
      </c>
      <c r="V238" s="106" t="e">
        <f t="shared" si="13"/>
        <v>#N/A</v>
      </c>
      <c r="W238" s="106" t="e">
        <f t="shared" si="14"/>
        <v>#N/A</v>
      </c>
      <c r="X238" s="106" t="e">
        <f t="shared" si="15"/>
        <v>#N/A</v>
      </c>
      <c r="Y238" s="97" t="s">
        <v>371</v>
      </c>
      <c r="BG238" s="108"/>
      <c r="BH238" s="110">
        <v>11.1</v>
      </c>
      <c r="BI238" s="114" t="s">
        <v>378</v>
      </c>
    </row>
    <row r="239" spans="2:61" ht="15">
      <c r="B239" s="486"/>
      <c r="D239" s="120" t="s">
        <v>621</v>
      </c>
      <c r="E239" s="97">
        <v>500</v>
      </c>
      <c r="F239" s="97" t="s">
        <v>375</v>
      </c>
      <c r="G239" s="97">
        <v>2000</v>
      </c>
      <c r="H239" s="95" t="s">
        <v>369</v>
      </c>
      <c r="I239" s="95" t="s">
        <v>369</v>
      </c>
      <c r="J239" s="97">
        <v>4000</v>
      </c>
      <c r="K239" s="95" t="s">
        <v>369</v>
      </c>
      <c r="L239" s="95" t="s">
        <v>369</v>
      </c>
      <c r="M239" s="97" t="e">
        <v>#N/A</v>
      </c>
      <c r="N239" s="97" t="e">
        <v>#N/A</v>
      </c>
      <c r="O239" s="97" t="e">
        <v>#N/A</v>
      </c>
      <c r="P239" s="97" t="e">
        <v>#N/A</v>
      </c>
      <c r="Q239" s="97">
        <v>205</v>
      </c>
      <c r="R239" s="97" t="e">
        <v>#N/A</v>
      </c>
      <c r="S239" s="97">
        <v>205</v>
      </c>
      <c r="T239" s="97" t="e">
        <v>#N/A</v>
      </c>
      <c r="U239" s="106" t="e">
        <f t="shared" si="12"/>
        <v>#N/A</v>
      </c>
      <c r="V239" s="106" t="e">
        <f t="shared" si="13"/>
        <v>#N/A</v>
      </c>
      <c r="W239" s="106" t="e">
        <f t="shared" si="14"/>
        <v>#N/A</v>
      </c>
      <c r="X239" s="106" t="e">
        <f t="shared" si="15"/>
        <v>#N/A</v>
      </c>
      <c r="Y239" s="97" t="s">
        <v>371</v>
      </c>
      <c r="BG239" s="108"/>
      <c r="BH239" s="110">
        <v>11.1</v>
      </c>
      <c r="BI239" s="114" t="s">
        <v>378</v>
      </c>
    </row>
    <row r="240" spans="2:61" ht="15">
      <c r="B240" s="486"/>
      <c r="D240" s="120" t="s">
        <v>622</v>
      </c>
      <c r="E240" s="97">
        <v>500</v>
      </c>
      <c r="F240" s="97" t="s">
        <v>375</v>
      </c>
      <c r="G240" s="97">
        <v>2000</v>
      </c>
      <c r="H240" s="95" t="s">
        <v>369</v>
      </c>
      <c r="I240" s="95" t="s">
        <v>369</v>
      </c>
      <c r="J240" s="97">
        <v>4000</v>
      </c>
      <c r="K240" s="95" t="s">
        <v>369</v>
      </c>
      <c r="L240" s="95" t="s">
        <v>369</v>
      </c>
      <c r="M240" s="97" t="e">
        <v>#N/A</v>
      </c>
      <c r="N240" s="97" t="e">
        <v>#N/A</v>
      </c>
      <c r="O240" s="97" t="e">
        <v>#N/A</v>
      </c>
      <c r="P240" s="97" t="e">
        <v>#N/A</v>
      </c>
      <c r="Q240" s="97">
        <v>205</v>
      </c>
      <c r="R240" s="97" t="e">
        <v>#N/A</v>
      </c>
      <c r="S240" s="97">
        <v>205</v>
      </c>
      <c r="T240" s="97" t="e">
        <v>#N/A</v>
      </c>
      <c r="U240" s="106" t="e">
        <f t="shared" si="12"/>
        <v>#N/A</v>
      </c>
      <c r="V240" s="106" t="e">
        <f t="shared" si="13"/>
        <v>#N/A</v>
      </c>
      <c r="W240" s="106" t="e">
        <f t="shared" si="14"/>
        <v>#N/A</v>
      </c>
      <c r="X240" s="106" t="e">
        <f t="shared" si="15"/>
        <v>#N/A</v>
      </c>
      <c r="Y240" s="97" t="s">
        <v>371</v>
      </c>
      <c r="BG240" s="108"/>
      <c r="BH240" s="110">
        <v>11.1</v>
      </c>
      <c r="BI240" s="114" t="s">
        <v>378</v>
      </c>
    </row>
    <row r="241" spans="2:61" ht="15">
      <c r="B241" s="486"/>
      <c r="D241" s="120" t="s">
        <v>623</v>
      </c>
      <c r="E241" s="97">
        <v>500</v>
      </c>
      <c r="F241" s="97" t="s">
        <v>375</v>
      </c>
      <c r="G241" s="97">
        <v>2000</v>
      </c>
      <c r="H241" s="95" t="s">
        <v>369</v>
      </c>
      <c r="I241" s="95" t="s">
        <v>369</v>
      </c>
      <c r="J241" s="97">
        <v>4000</v>
      </c>
      <c r="K241" s="95" t="s">
        <v>369</v>
      </c>
      <c r="L241" s="95" t="s">
        <v>369</v>
      </c>
      <c r="M241" s="97" t="e">
        <v>#N/A</v>
      </c>
      <c r="N241" s="97" t="e">
        <v>#N/A</v>
      </c>
      <c r="O241" s="97" t="e">
        <v>#N/A</v>
      </c>
      <c r="P241" s="97" t="e">
        <v>#N/A</v>
      </c>
      <c r="Q241" s="97">
        <v>205</v>
      </c>
      <c r="R241" s="97" t="e">
        <v>#N/A</v>
      </c>
      <c r="S241" s="97">
        <v>205</v>
      </c>
      <c r="T241" s="97" t="e">
        <v>#N/A</v>
      </c>
      <c r="U241" s="106" t="e">
        <f t="shared" si="12"/>
        <v>#N/A</v>
      </c>
      <c r="V241" s="106" t="e">
        <f t="shared" si="13"/>
        <v>#N/A</v>
      </c>
      <c r="W241" s="106" t="e">
        <f t="shared" si="14"/>
        <v>#N/A</v>
      </c>
      <c r="X241" s="106" t="e">
        <f t="shared" si="15"/>
        <v>#N/A</v>
      </c>
      <c r="Y241" s="97" t="s">
        <v>371</v>
      </c>
      <c r="BG241" s="108"/>
      <c r="BH241" s="110">
        <v>11.1</v>
      </c>
      <c r="BI241" s="114" t="s">
        <v>378</v>
      </c>
    </row>
    <row r="242" spans="2:61" ht="15">
      <c r="B242" s="486"/>
      <c r="D242" s="120" t="s">
        <v>624</v>
      </c>
      <c r="E242" s="97">
        <v>500</v>
      </c>
      <c r="F242" s="97" t="s">
        <v>375</v>
      </c>
      <c r="G242" s="97">
        <v>2000</v>
      </c>
      <c r="H242" s="95" t="s">
        <v>369</v>
      </c>
      <c r="I242" s="95" t="s">
        <v>369</v>
      </c>
      <c r="J242" s="97">
        <v>4000</v>
      </c>
      <c r="K242" s="95" t="s">
        <v>369</v>
      </c>
      <c r="L242" s="95" t="s">
        <v>369</v>
      </c>
      <c r="M242" s="97" t="e">
        <v>#N/A</v>
      </c>
      <c r="N242" s="97" t="e">
        <v>#N/A</v>
      </c>
      <c r="O242" s="97" t="e">
        <v>#N/A</v>
      </c>
      <c r="P242" s="97" t="e">
        <v>#N/A</v>
      </c>
      <c r="Q242" s="97">
        <v>205</v>
      </c>
      <c r="R242" s="97" t="e">
        <v>#N/A</v>
      </c>
      <c r="S242" s="97">
        <v>205</v>
      </c>
      <c r="T242" s="97" t="e">
        <v>#N/A</v>
      </c>
      <c r="U242" s="106" t="e">
        <f t="shared" si="12"/>
        <v>#N/A</v>
      </c>
      <c r="V242" s="106" t="e">
        <f t="shared" si="13"/>
        <v>#N/A</v>
      </c>
      <c r="W242" s="106" t="e">
        <f t="shared" si="14"/>
        <v>#N/A</v>
      </c>
      <c r="X242" s="106" t="e">
        <f t="shared" si="15"/>
        <v>#N/A</v>
      </c>
      <c r="Y242" s="97" t="s">
        <v>371</v>
      </c>
      <c r="BG242" s="108"/>
      <c r="BH242" s="110">
        <v>11.1</v>
      </c>
      <c r="BI242" s="114" t="s">
        <v>378</v>
      </c>
    </row>
    <row r="243" spans="2:61" ht="15">
      <c r="B243" s="486"/>
      <c r="D243" s="120" t="s">
        <v>625</v>
      </c>
      <c r="E243" s="97">
        <v>500</v>
      </c>
      <c r="F243" s="97" t="s">
        <v>375</v>
      </c>
      <c r="G243" s="97">
        <v>2000</v>
      </c>
      <c r="H243" s="95" t="s">
        <v>369</v>
      </c>
      <c r="I243" s="95" t="s">
        <v>369</v>
      </c>
      <c r="J243" s="97">
        <v>4000</v>
      </c>
      <c r="K243" s="95" t="s">
        <v>369</v>
      </c>
      <c r="L243" s="95" t="s">
        <v>369</v>
      </c>
      <c r="M243" s="97" t="e">
        <v>#N/A</v>
      </c>
      <c r="N243" s="97" t="e">
        <v>#N/A</v>
      </c>
      <c r="O243" s="97" t="e">
        <v>#N/A</v>
      </c>
      <c r="P243" s="97" t="e">
        <v>#N/A</v>
      </c>
      <c r="Q243" s="97">
        <v>205</v>
      </c>
      <c r="R243" s="97" t="e">
        <v>#N/A</v>
      </c>
      <c r="S243" s="97">
        <v>205</v>
      </c>
      <c r="T243" s="97" t="e">
        <v>#N/A</v>
      </c>
      <c r="U243" s="106" t="e">
        <f t="shared" si="12"/>
        <v>#N/A</v>
      </c>
      <c r="V243" s="106" t="e">
        <f t="shared" si="13"/>
        <v>#N/A</v>
      </c>
      <c r="W243" s="106" t="e">
        <f t="shared" si="14"/>
        <v>#N/A</v>
      </c>
      <c r="X243" s="106" t="e">
        <f t="shared" si="15"/>
        <v>#N/A</v>
      </c>
      <c r="Y243" s="97" t="s">
        <v>371</v>
      </c>
      <c r="BG243" s="108"/>
      <c r="BH243" s="110">
        <v>11.1</v>
      </c>
      <c r="BI243" s="114" t="s">
        <v>378</v>
      </c>
    </row>
    <row r="244" spans="2:61" ht="15">
      <c r="B244" s="486"/>
      <c r="D244" s="120" t="s">
        <v>626</v>
      </c>
      <c r="E244" s="97">
        <v>500</v>
      </c>
      <c r="F244" s="97" t="s">
        <v>375</v>
      </c>
      <c r="G244" s="97">
        <v>2000</v>
      </c>
      <c r="H244" s="95" t="s">
        <v>369</v>
      </c>
      <c r="I244" s="95" t="s">
        <v>369</v>
      </c>
      <c r="J244" s="97">
        <v>4000</v>
      </c>
      <c r="K244" s="95" t="s">
        <v>369</v>
      </c>
      <c r="L244" s="95" t="s">
        <v>369</v>
      </c>
      <c r="M244" s="97" t="e">
        <v>#N/A</v>
      </c>
      <c r="N244" s="97" t="e">
        <v>#N/A</v>
      </c>
      <c r="O244" s="97" t="e">
        <v>#N/A</v>
      </c>
      <c r="P244" s="97" t="e">
        <v>#N/A</v>
      </c>
      <c r="Q244" s="97">
        <v>205</v>
      </c>
      <c r="R244" s="97" t="e">
        <v>#N/A</v>
      </c>
      <c r="S244" s="97">
        <v>205</v>
      </c>
      <c r="T244" s="97" t="e">
        <v>#N/A</v>
      </c>
      <c r="U244" s="106" t="e">
        <f t="shared" si="12"/>
        <v>#N/A</v>
      </c>
      <c r="V244" s="106" t="e">
        <f t="shared" si="13"/>
        <v>#N/A</v>
      </c>
      <c r="W244" s="106" t="e">
        <f t="shared" si="14"/>
        <v>#N/A</v>
      </c>
      <c r="X244" s="106" t="e">
        <f t="shared" si="15"/>
        <v>#N/A</v>
      </c>
      <c r="Y244" s="97" t="s">
        <v>371</v>
      </c>
      <c r="BG244" s="108"/>
      <c r="BH244" s="110">
        <v>11.1</v>
      </c>
      <c r="BI244" s="114" t="s">
        <v>378</v>
      </c>
    </row>
    <row r="245" spans="2:61" ht="15">
      <c r="B245" s="486"/>
      <c r="D245" s="120" t="s">
        <v>627</v>
      </c>
      <c r="E245" s="97">
        <v>500</v>
      </c>
      <c r="F245" s="97" t="s">
        <v>375</v>
      </c>
      <c r="G245" s="97">
        <v>2000</v>
      </c>
      <c r="H245" s="95" t="s">
        <v>369</v>
      </c>
      <c r="I245" s="95" t="s">
        <v>369</v>
      </c>
      <c r="J245" s="97">
        <v>4000</v>
      </c>
      <c r="K245" s="95" t="s">
        <v>369</v>
      </c>
      <c r="L245" s="95" t="s">
        <v>369</v>
      </c>
      <c r="M245" s="97" t="e">
        <v>#N/A</v>
      </c>
      <c r="N245" s="97" t="e">
        <v>#N/A</v>
      </c>
      <c r="O245" s="97" t="e">
        <v>#N/A</v>
      </c>
      <c r="P245" s="97" t="e">
        <v>#N/A</v>
      </c>
      <c r="Q245" s="97">
        <v>205</v>
      </c>
      <c r="R245" s="97" t="e">
        <v>#N/A</v>
      </c>
      <c r="S245" s="97">
        <v>205</v>
      </c>
      <c r="T245" s="97" t="e">
        <v>#N/A</v>
      </c>
      <c r="U245" s="106" t="e">
        <f t="shared" si="12"/>
        <v>#N/A</v>
      </c>
      <c r="V245" s="106" t="e">
        <f t="shared" si="13"/>
        <v>#N/A</v>
      </c>
      <c r="W245" s="106" t="e">
        <f t="shared" si="14"/>
        <v>#N/A</v>
      </c>
      <c r="X245" s="106" t="e">
        <f t="shared" si="15"/>
        <v>#N/A</v>
      </c>
      <c r="Y245" s="97" t="s">
        <v>371</v>
      </c>
      <c r="BG245" s="108"/>
      <c r="BH245" s="110">
        <v>11.1</v>
      </c>
      <c r="BI245" s="114" t="s">
        <v>378</v>
      </c>
    </row>
    <row r="246" spans="2:61" ht="15">
      <c r="B246" s="486"/>
      <c r="D246" s="120" t="s">
        <v>628</v>
      </c>
      <c r="E246" s="97">
        <v>500</v>
      </c>
      <c r="F246" s="97" t="s">
        <v>375</v>
      </c>
      <c r="G246" s="97">
        <v>2000</v>
      </c>
      <c r="H246" s="95" t="s">
        <v>369</v>
      </c>
      <c r="I246" s="95" t="s">
        <v>369</v>
      </c>
      <c r="J246" s="97">
        <v>4000</v>
      </c>
      <c r="K246" s="95" t="s">
        <v>369</v>
      </c>
      <c r="L246" s="95" t="s">
        <v>369</v>
      </c>
      <c r="M246" s="97" t="e">
        <v>#N/A</v>
      </c>
      <c r="N246" s="97" t="e">
        <v>#N/A</v>
      </c>
      <c r="O246" s="97" t="e">
        <v>#N/A</v>
      </c>
      <c r="P246" s="97" t="e">
        <v>#N/A</v>
      </c>
      <c r="Q246" s="97">
        <v>205</v>
      </c>
      <c r="R246" s="97" t="e">
        <v>#N/A</v>
      </c>
      <c r="S246" s="97">
        <v>205</v>
      </c>
      <c r="T246" s="97" t="e">
        <v>#N/A</v>
      </c>
      <c r="U246" s="106" t="e">
        <f t="shared" si="12"/>
        <v>#N/A</v>
      </c>
      <c r="V246" s="106" t="e">
        <f t="shared" si="13"/>
        <v>#N/A</v>
      </c>
      <c r="W246" s="106" t="e">
        <f t="shared" si="14"/>
        <v>#N/A</v>
      </c>
      <c r="X246" s="106" t="e">
        <f t="shared" si="15"/>
        <v>#N/A</v>
      </c>
      <c r="Y246" s="97" t="s">
        <v>371</v>
      </c>
      <c r="BG246" s="108"/>
      <c r="BH246" s="110">
        <v>11.1</v>
      </c>
      <c r="BI246" s="114" t="s">
        <v>378</v>
      </c>
    </row>
    <row r="247" spans="2:61" ht="15">
      <c r="B247" s="486"/>
      <c r="D247" s="120" t="s">
        <v>629</v>
      </c>
      <c r="E247" s="97">
        <v>500</v>
      </c>
      <c r="F247" s="97" t="s">
        <v>375</v>
      </c>
      <c r="G247" s="97">
        <v>2000</v>
      </c>
      <c r="H247" s="95" t="s">
        <v>369</v>
      </c>
      <c r="I247" s="95" t="s">
        <v>369</v>
      </c>
      <c r="J247" s="97">
        <v>4000</v>
      </c>
      <c r="K247" s="95" t="s">
        <v>369</v>
      </c>
      <c r="L247" s="95" t="s">
        <v>369</v>
      </c>
      <c r="M247" s="97" t="e">
        <v>#N/A</v>
      </c>
      <c r="N247" s="97" t="e">
        <v>#N/A</v>
      </c>
      <c r="O247" s="97" t="e">
        <v>#N/A</v>
      </c>
      <c r="P247" s="97" t="e">
        <v>#N/A</v>
      </c>
      <c r="Q247" s="97">
        <v>205</v>
      </c>
      <c r="R247" s="97" t="e">
        <v>#N/A</v>
      </c>
      <c r="S247" s="97">
        <v>205</v>
      </c>
      <c r="T247" s="97" t="e">
        <v>#N/A</v>
      </c>
      <c r="U247" s="106" t="e">
        <f t="shared" si="12"/>
        <v>#N/A</v>
      </c>
      <c r="V247" s="106" t="e">
        <f t="shared" si="13"/>
        <v>#N/A</v>
      </c>
      <c r="W247" s="106" t="e">
        <f t="shared" si="14"/>
        <v>#N/A</v>
      </c>
      <c r="X247" s="106" t="e">
        <f t="shared" si="15"/>
        <v>#N/A</v>
      </c>
      <c r="Y247" s="97" t="s">
        <v>371</v>
      </c>
      <c r="BG247" s="108"/>
      <c r="BH247" s="110">
        <v>11.1</v>
      </c>
      <c r="BI247" s="114" t="s">
        <v>378</v>
      </c>
    </row>
    <row r="248" spans="2:61" ht="15">
      <c r="B248" s="486"/>
      <c r="D248" s="120" t="s">
        <v>630</v>
      </c>
      <c r="E248" s="97">
        <v>500</v>
      </c>
      <c r="F248" s="97" t="s">
        <v>375</v>
      </c>
      <c r="G248" s="97">
        <v>2000</v>
      </c>
      <c r="H248" s="95" t="s">
        <v>369</v>
      </c>
      <c r="I248" s="95" t="s">
        <v>369</v>
      </c>
      <c r="J248" s="97">
        <v>4000</v>
      </c>
      <c r="K248" s="95" t="s">
        <v>369</v>
      </c>
      <c r="L248" s="95" t="s">
        <v>369</v>
      </c>
      <c r="M248" s="97" t="e">
        <v>#N/A</v>
      </c>
      <c r="N248" s="97" t="e">
        <v>#N/A</v>
      </c>
      <c r="O248" s="97" t="e">
        <v>#N/A</v>
      </c>
      <c r="P248" s="97" t="e">
        <v>#N/A</v>
      </c>
      <c r="Q248" s="97">
        <v>205</v>
      </c>
      <c r="R248" s="97" t="e">
        <v>#N/A</v>
      </c>
      <c r="S248" s="97">
        <v>205</v>
      </c>
      <c r="T248" s="97" t="e">
        <v>#N/A</v>
      </c>
      <c r="U248" s="106" t="e">
        <f t="shared" si="12"/>
        <v>#N/A</v>
      </c>
      <c r="V248" s="106" t="e">
        <f t="shared" si="13"/>
        <v>#N/A</v>
      </c>
      <c r="W248" s="106" t="e">
        <f t="shared" si="14"/>
        <v>#N/A</v>
      </c>
      <c r="X248" s="106" t="e">
        <f t="shared" si="15"/>
        <v>#N/A</v>
      </c>
      <c r="Y248" s="97" t="s">
        <v>371</v>
      </c>
      <c r="BG248" s="108"/>
      <c r="BH248" s="110">
        <v>11.1</v>
      </c>
      <c r="BI248" s="114" t="s">
        <v>378</v>
      </c>
    </row>
    <row r="249" spans="2:61" ht="15">
      <c r="B249" s="486"/>
      <c r="D249" s="120" t="s">
        <v>631</v>
      </c>
      <c r="E249" s="97">
        <v>500</v>
      </c>
      <c r="F249" s="97" t="s">
        <v>375</v>
      </c>
      <c r="G249" s="97">
        <v>2000</v>
      </c>
      <c r="H249" s="95" t="s">
        <v>369</v>
      </c>
      <c r="I249" s="95" t="s">
        <v>369</v>
      </c>
      <c r="J249" s="97">
        <v>4000</v>
      </c>
      <c r="K249" s="95" t="s">
        <v>369</v>
      </c>
      <c r="L249" s="95" t="s">
        <v>369</v>
      </c>
      <c r="M249" s="97" t="e">
        <v>#N/A</v>
      </c>
      <c r="N249" s="97" t="e">
        <v>#N/A</v>
      </c>
      <c r="O249" s="97" t="e">
        <v>#N/A</v>
      </c>
      <c r="P249" s="97" t="e">
        <v>#N/A</v>
      </c>
      <c r="Q249" s="97">
        <v>205</v>
      </c>
      <c r="R249" s="97" t="e">
        <v>#N/A</v>
      </c>
      <c r="S249" s="97">
        <v>205</v>
      </c>
      <c r="T249" s="97" t="e">
        <v>#N/A</v>
      </c>
      <c r="U249" s="106" t="e">
        <f t="shared" si="12"/>
        <v>#N/A</v>
      </c>
      <c r="V249" s="106" t="e">
        <f t="shared" si="13"/>
        <v>#N/A</v>
      </c>
      <c r="W249" s="106" t="e">
        <f t="shared" si="14"/>
        <v>#N/A</v>
      </c>
      <c r="X249" s="106" t="e">
        <f t="shared" si="15"/>
        <v>#N/A</v>
      </c>
      <c r="Y249" s="97" t="s">
        <v>371</v>
      </c>
      <c r="BG249" s="108"/>
      <c r="BH249" s="110">
        <v>11.1</v>
      </c>
      <c r="BI249" s="114" t="s">
        <v>378</v>
      </c>
    </row>
    <row r="250" spans="2:61" ht="15">
      <c r="B250" s="486"/>
      <c r="D250" s="120" t="s">
        <v>632</v>
      </c>
      <c r="E250" s="97">
        <v>500</v>
      </c>
      <c r="F250" s="97" t="s">
        <v>375</v>
      </c>
      <c r="G250" s="97">
        <v>2000</v>
      </c>
      <c r="H250" s="95" t="s">
        <v>369</v>
      </c>
      <c r="I250" s="95" t="s">
        <v>369</v>
      </c>
      <c r="J250" s="97">
        <v>4000</v>
      </c>
      <c r="K250" s="95" t="s">
        <v>369</v>
      </c>
      <c r="L250" s="95" t="s">
        <v>369</v>
      </c>
      <c r="M250" s="97" t="e">
        <v>#N/A</v>
      </c>
      <c r="N250" s="97" t="e">
        <v>#N/A</v>
      </c>
      <c r="O250" s="97" t="e">
        <v>#N/A</v>
      </c>
      <c r="P250" s="97" t="e">
        <v>#N/A</v>
      </c>
      <c r="Q250" s="97">
        <v>205</v>
      </c>
      <c r="R250" s="97" t="e">
        <v>#N/A</v>
      </c>
      <c r="S250" s="97">
        <v>205</v>
      </c>
      <c r="T250" s="97" t="e">
        <v>#N/A</v>
      </c>
      <c r="U250" s="106" t="e">
        <f t="shared" si="12"/>
        <v>#N/A</v>
      </c>
      <c r="V250" s="106" t="e">
        <f t="shared" si="13"/>
        <v>#N/A</v>
      </c>
      <c r="W250" s="106" t="e">
        <f t="shared" si="14"/>
        <v>#N/A</v>
      </c>
      <c r="X250" s="106" t="e">
        <f t="shared" si="15"/>
        <v>#N/A</v>
      </c>
      <c r="Y250" s="97" t="s">
        <v>371</v>
      </c>
      <c r="BG250" s="108"/>
      <c r="BH250" s="110">
        <v>11.1</v>
      </c>
      <c r="BI250" s="114" t="s">
        <v>378</v>
      </c>
    </row>
    <row r="251" spans="2:61" ht="15">
      <c r="B251" s="486"/>
      <c r="D251" s="120" t="s">
        <v>633</v>
      </c>
      <c r="E251" s="97">
        <v>500</v>
      </c>
      <c r="F251" s="97" t="s">
        <v>375</v>
      </c>
      <c r="G251" s="97">
        <v>2000</v>
      </c>
      <c r="H251" s="95" t="s">
        <v>369</v>
      </c>
      <c r="I251" s="95" t="s">
        <v>369</v>
      </c>
      <c r="J251" s="97">
        <v>4000</v>
      </c>
      <c r="K251" s="95" t="s">
        <v>369</v>
      </c>
      <c r="L251" s="95" t="s">
        <v>369</v>
      </c>
      <c r="M251" s="97" t="e">
        <v>#N/A</v>
      </c>
      <c r="N251" s="97" t="e">
        <v>#N/A</v>
      </c>
      <c r="O251" s="97" t="e">
        <v>#N/A</v>
      </c>
      <c r="P251" s="97" t="e">
        <v>#N/A</v>
      </c>
      <c r="Q251" s="97">
        <v>205</v>
      </c>
      <c r="R251" s="97" t="e">
        <v>#N/A</v>
      </c>
      <c r="S251" s="97">
        <v>205</v>
      </c>
      <c r="T251" s="97" t="e">
        <v>#N/A</v>
      </c>
      <c r="U251" s="106" t="e">
        <f t="shared" si="12"/>
        <v>#N/A</v>
      </c>
      <c r="V251" s="106" t="e">
        <f t="shared" si="13"/>
        <v>#N/A</v>
      </c>
      <c r="W251" s="106" t="e">
        <f t="shared" si="14"/>
        <v>#N/A</v>
      </c>
      <c r="X251" s="106" t="e">
        <f t="shared" si="15"/>
        <v>#N/A</v>
      </c>
      <c r="Y251" s="97" t="s">
        <v>371</v>
      </c>
      <c r="BG251" s="108"/>
      <c r="BH251" s="110">
        <v>11.1</v>
      </c>
      <c r="BI251" s="114" t="s">
        <v>378</v>
      </c>
    </row>
    <row r="252" spans="2:61" ht="15">
      <c r="B252" s="486"/>
      <c r="D252" s="120" t="s">
        <v>634</v>
      </c>
      <c r="E252" s="97">
        <v>500</v>
      </c>
      <c r="F252" s="97" t="s">
        <v>375</v>
      </c>
      <c r="G252" s="97">
        <v>2000</v>
      </c>
      <c r="H252" s="95" t="s">
        <v>369</v>
      </c>
      <c r="I252" s="95" t="s">
        <v>369</v>
      </c>
      <c r="J252" s="97">
        <v>4000</v>
      </c>
      <c r="K252" s="95" t="s">
        <v>369</v>
      </c>
      <c r="L252" s="95" t="s">
        <v>369</v>
      </c>
      <c r="M252" s="97" t="e">
        <v>#N/A</v>
      </c>
      <c r="N252" s="97" t="e">
        <v>#N/A</v>
      </c>
      <c r="O252" s="97" t="e">
        <v>#N/A</v>
      </c>
      <c r="P252" s="97" t="e">
        <v>#N/A</v>
      </c>
      <c r="Q252" s="97">
        <v>205</v>
      </c>
      <c r="R252" s="97" t="e">
        <v>#N/A</v>
      </c>
      <c r="S252" s="97">
        <v>205</v>
      </c>
      <c r="T252" s="97" t="e">
        <v>#N/A</v>
      </c>
      <c r="U252" s="106" t="e">
        <f t="shared" si="12"/>
        <v>#N/A</v>
      </c>
      <c r="V252" s="106" t="e">
        <f t="shared" si="13"/>
        <v>#N/A</v>
      </c>
      <c r="W252" s="106" t="e">
        <f t="shared" si="14"/>
        <v>#N/A</v>
      </c>
      <c r="X252" s="106" t="e">
        <f t="shared" si="15"/>
        <v>#N/A</v>
      </c>
      <c r="Y252" s="97" t="s">
        <v>371</v>
      </c>
      <c r="BG252" s="108"/>
      <c r="BH252" s="110">
        <v>11.1</v>
      </c>
      <c r="BI252" s="114" t="s">
        <v>378</v>
      </c>
    </row>
    <row r="253" spans="2:61" ht="15">
      <c r="B253" s="486"/>
      <c r="D253" s="120" t="s">
        <v>635</v>
      </c>
      <c r="E253" s="97">
        <v>500</v>
      </c>
      <c r="F253" s="97" t="s">
        <v>375</v>
      </c>
      <c r="G253" s="97">
        <v>2000</v>
      </c>
      <c r="H253" s="95" t="s">
        <v>369</v>
      </c>
      <c r="I253" s="95" t="s">
        <v>369</v>
      </c>
      <c r="J253" s="97">
        <v>4000</v>
      </c>
      <c r="K253" s="95" t="s">
        <v>369</v>
      </c>
      <c r="L253" s="95" t="s">
        <v>369</v>
      </c>
      <c r="M253" s="97" t="e">
        <v>#N/A</v>
      </c>
      <c r="N253" s="97" t="e">
        <v>#N/A</v>
      </c>
      <c r="O253" s="97" t="e">
        <v>#N/A</v>
      </c>
      <c r="P253" s="97" t="e">
        <v>#N/A</v>
      </c>
      <c r="Q253" s="97">
        <v>205</v>
      </c>
      <c r="R253" s="97" t="e">
        <v>#N/A</v>
      </c>
      <c r="S253" s="97">
        <v>205</v>
      </c>
      <c r="T253" s="97" t="e">
        <v>#N/A</v>
      </c>
      <c r="U253" s="106" t="e">
        <f t="shared" si="12"/>
        <v>#N/A</v>
      </c>
      <c r="V253" s="106" t="e">
        <f t="shared" si="13"/>
        <v>#N/A</v>
      </c>
      <c r="W253" s="106" t="e">
        <f t="shared" si="14"/>
        <v>#N/A</v>
      </c>
      <c r="X253" s="106" t="e">
        <f t="shared" si="15"/>
        <v>#N/A</v>
      </c>
      <c r="Y253" s="97" t="s">
        <v>371</v>
      </c>
      <c r="BG253" s="108"/>
      <c r="BH253" s="110">
        <v>11.1</v>
      </c>
      <c r="BI253" s="114" t="s">
        <v>378</v>
      </c>
    </row>
    <row r="254" spans="2:61" ht="15">
      <c r="B254" s="486"/>
      <c r="D254" s="120" t="s">
        <v>636</v>
      </c>
      <c r="E254" s="97">
        <v>500</v>
      </c>
      <c r="F254" s="97" t="s">
        <v>375</v>
      </c>
      <c r="G254" s="97">
        <v>2000</v>
      </c>
      <c r="H254" s="95" t="s">
        <v>369</v>
      </c>
      <c r="I254" s="95" t="s">
        <v>369</v>
      </c>
      <c r="J254" s="97">
        <v>4000</v>
      </c>
      <c r="K254" s="95" t="s">
        <v>369</v>
      </c>
      <c r="L254" s="95" t="s">
        <v>369</v>
      </c>
      <c r="M254" s="97" t="e">
        <v>#N/A</v>
      </c>
      <c r="N254" s="97" t="e">
        <v>#N/A</v>
      </c>
      <c r="O254" s="97" t="e">
        <v>#N/A</v>
      </c>
      <c r="P254" s="97" t="e">
        <v>#N/A</v>
      </c>
      <c r="Q254" s="97">
        <v>205</v>
      </c>
      <c r="R254" s="97" t="e">
        <v>#N/A</v>
      </c>
      <c r="S254" s="97">
        <v>205</v>
      </c>
      <c r="T254" s="97" t="e">
        <v>#N/A</v>
      </c>
      <c r="U254" s="106" t="e">
        <f t="shared" si="12"/>
        <v>#N/A</v>
      </c>
      <c r="V254" s="106" t="e">
        <f t="shared" si="13"/>
        <v>#N/A</v>
      </c>
      <c r="W254" s="106" t="e">
        <f t="shared" si="14"/>
        <v>#N/A</v>
      </c>
      <c r="X254" s="106" t="e">
        <f t="shared" si="15"/>
        <v>#N/A</v>
      </c>
      <c r="Y254" s="97" t="s">
        <v>371</v>
      </c>
      <c r="BG254" s="108"/>
      <c r="BH254" s="110">
        <v>11.1</v>
      </c>
      <c r="BI254" s="114" t="s">
        <v>378</v>
      </c>
    </row>
    <row r="255" spans="2:61" ht="15">
      <c r="B255" s="486"/>
      <c r="D255" s="120" t="s">
        <v>637</v>
      </c>
      <c r="E255" s="97">
        <v>500</v>
      </c>
      <c r="F255" s="97" t="s">
        <v>375</v>
      </c>
      <c r="G255" s="97">
        <v>2000</v>
      </c>
      <c r="H255" s="95" t="s">
        <v>369</v>
      </c>
      <c r="I255" s="95" t="s">
        <v>369</v>
      </c>
      <c r="J255" s="97">
        <v>4000</v>
      </c>
      <c r="K255" s="95" t="s">
        <v>369</v>
      </c>
      <c r="L255" s="95" t="s">
        <v>369</v>
      </c>
      <c r="M255" s="97" t="e">
        <v>#N/A</v>
      </c>
      <c r="N255" s="97" t="e">
        <v>#N/A</v>
      </c>
      <c r="O255" s="97" t="e">
        <v>#N/A</v>
      </c>
      <c r="P255" s="97" t="e">
        <v>#N/A</v>
      </c>
      <c r="Q255" s="97">
        <v>205</v>
      </c>
      <c r="R255" s="97" t="e">
        <v>#N/A</v>
      </c>
      <c r="S255" s="97">
        <v>205</v>
      </c>
      <c r="T255" s="97" t="e">
        <v>#N/A</v>
      </c>
      <c r="U255" s="106" t="e">
        <f t="shared" si="12"/>
        <v>#N/A</v>
      </c>
      <c r="V255" s="106" t="e">
        <f t="shared" si="13"/>
        <v>#N/A</v>
      </c>
      <c r="W255" s="106" t="e">
        <f t="shared" si="14"/>
        <v>#N/A</v>
      </c>
      <c r="X255" s="106" t="e">
        <f t="shared" si="15"/>
        <v>#N/A</v>
      </c>
      <c r="Y255" s="97" t="s">
        <v>371</v>
      </c>
      <c r="BG255" s="108"/>
      <c r="BH255" s="110">
        <v>11.1</v>
      </c>
      <c r="BI255" s="114" t="s">
        <v>378</v>
      </c>
    </row>
    <row r="256" spans="2:61" ht="15">
      <c r="B256" s="486"/>
      <c r="D256" s="120" t="s">
        <v>638</v>
      </c>
      <c r="E256" s="97">
        <v>500</v>
      </c>
      <c r="F256" s="97" t="s">
        <v>375</v>
      </c>
      <c r="G256" s="97">
        <v>2000</v>
      </c>
      <c r="H256" s="95" t="s">
        <v>369</v>
      </c>
      <c r="I256" s="95" t="s">
        <v>369</v>
      </c>
      <c r="J256" s="97">
        <v>4000</v>
      </c>
      <c r="K256" s="95" t="s">
        <v>369</v>
      </c>
      <c r="L256" s="95" t="s">
        <v>369</v>
      </c>
      <c r="M256" s="97" t="e">
        <v>#N/A</v>
      </c>
      <c r="N256" s="97" t="e">
        <v>#N/A</v>
      </c>
      <c r="O256" s="97" t="e">
        <v>#N/A</v>
      </c>
      <c r="P256" s="97" t="e">
        <v>#N/A</v>
      </c>
      <c r="Q256" s="97">
        <v>205</v>
      </c>
      <c r="R256" s="97" t="e">
        <v>#N/A</v>
      </c>
      <c r="S256" s="97">
        <v>205</v>
      </c>
      <c r="T256" s="97" t="e">
        <v>#N/A</v>
      </c>
      <c r="U256" s="106" t="e">
        <f t="shared" ref="U256:U319" si="16">IF($N256&lt;&gt;"Imd",(($N256-$I256)/$I256),1)</f>
        <v>#N/A</v>
      </c>
      <c r="V256" s="106" t="e">
        <f t="shared" ref="V256:V319" si="17">IF($P256&lt;&gt;"Imd",(($P256-$L256)/$L256),1)</f>
        <v>#N/A</v>
      </c>
      <c r="W256" s="106" t="e">
        <f t="shared" ref="W256:W319" si="18">IF($R256&lt;&gt;"Imd",(($R256-$I256)/$I256),1)</f>
        <v>#N/A</v>
      </c>
      <c r="X256" s="106" t="e">
        <f t="shared" ref="X256:X319" si="19">IF($T256&lt;&gt;"Imd",(($T256-$L256)/$L256),1)</f>
        <v>#N/A</v>
      </c>
      <c r="Y256" s="97" t="s">
        <v>371</v>
      </c>
      <c r="BG256" s="108"/>
      <c r="BH256" s="110">
        <v>11.1</v>
      </c>
      <c r="BI256" s="114" t="s">
        <v>378</v>
      </c>
    </row>
    <row r="257" spans="2:61" ht="15">
      <c r="B257" s="486"/>
      <c r="D257" s="120" t="s">
        <v>639</v>
      </c>
      <c r="E257" s="97">
        <v>500</v>
      </c>
      <c r="F257" s="97" t="s">
        <v>375</v>
      </c>
      <c r="G257" s="97">
        <v>2000</v>
      </c>
      <c r="H257" s="95" t="s">
        <v>369</v>
      </c>
      <c r="I257" s="95" t="s">
        <v>369</v>
      </c>
      <c r="J257" s="97">
        <v>4000</v>
      </c>
      <c r="K257" s="95" t="s">
        <v>369</v>
      </c>
      <c r="L257" s="95" t="s">
        <v>369</v>
      </c>
      <c r="M257" s="97" t="e">
        <v>#N/A</v>
      </c>
      <c r="N257" s="97" t="e">
        <v>#N/A</v>
      </c>
      <c r="O257" s="97" t="e">
        <v>#N/A</v>
      </c>
      <c r="P257" s="97" t="e">
        <v>#N/A</v>
      </c>
      <c r="Q257" s="97">
        <v>205</v>
      </c>
      <c r="R257" s="97" t="e">
        <v>#N/A</v>
      </c>
      <c r="S257" s="97">
        <v>205</v>
      </c>
      <c r="T257" s="97" t="e">
        <v>#N/A</v>
      </c>
      <c r="U257" s="106" t="e">
        <f t="shared" si="16"/>
        <v>#N/A</v>
      </c>
      <c r="V257" s="106" t="e">
        <f t="shared" si="17"/>
        <v>#N/A</v>
      </c>
      <c r="W257" s="106" t="e">
        <f t="shared" si="18"/>
        <v>#N/A</v>
      </c>
      <c r="X257" s="106" t="e">
        <f t="shared" si="19"/>
        <v>#N/A</v>
      </c>
      <c r="Y257" s="97" t="s">
        <v>371</v>
      </c>
      <c r="BG257" s="108"/>
      <c r="BH257" s="110">
        <v>11.1</v>
      </c>
      <c r="BI257" s="114" t="s">
        <v>378</v>
      </c>
    </row>
    <row r="258" spans="2:61" ht="15">
      <c r="B258" s="486"/>
      <c r="D258" s="120" t="s">
        <v>640</v>
      </c>
      <c r="E258" s="97">
        <v>500</v>
      </c>
      <c r="F258" s="97" t="s">
        <v>375</v>
      </c>
      <c r="G258" s="97">
        <v>2000</v>
      </c>
      <c r="H258" s="95" t="s">
        <v>369</v>
      </c>
      <c r="I258" s="95" t="s">
        <v>369</v>
      </c>
      <c r="J258" s="97">
        <v>4000</v>
      </c>
      <c r="K258" s="95" t="s">
        <v>369</v>
      </c>
      <c r="L258" s="95" t="s">
        <v>369</v>
      </c>
      <c r="M258" s="97" t="e">
        <v>#N/A</v>
      </c>
      <c r="N258" s="97" t="e">
        <v>#N/A</v>
      </c>
      <c r="O258" s="97" t="e">
        <v>#N/A</v>
      </c>
      <c r="P258" s="97" t="e">
        <v>#N/A</v>
      </c>
      <c r="Q258" s="97">
        <v>205</v>
      </c>
      <c r="R258" s="97" t="e">
        <v>#N/A</v>
      </c>
      <c r="S258" s="97">
        <v>205</v>
      </c>
      <c r="T258" s="97" t="e">
        <v>#N/A</v>
      </c>
      <c r="U258" s="106" t="e">
        <f t="shared" si="16"/>
        <v>#N/A</v>
      </c>
      <c r="V258" s="106" t="e">
        <f t="shared" si="17"/>
        <v>#N/A</v>
      </c>
      <c r="W258" s="106" t="e">
        <f t="shared" si="18"/>
        <v>#N/A</v>
      </c>
      <c r="X258" s="106" t="e">
        <f t="shared" si="19"/>
        <v>#N/A</v>
      </c>
      <c r="Y258" s="97" t="s">
        <v>371</v>
      </c>
      <c r="BG258" s="108"/>
      <c r="BH258" s="110">
        <v>11.1</v>
      </c>
      <c r="BI258" s="114" t="s">
        <v>378</v>
      </c>
    </row>
    <row r="259" spans="2:61" ht="15">
      <c r="B259" s="486"/>
      <c r="D259" s="120" t="s">
        <v>641</v>
      </c>
      <c r="E259" s="97">
        <v>500</v>
      </c>
      <c r="F259" s="97" t="s">
        <v>375</v>
      </c>
      <c r="G259" s="97">
        <v>2000</v>
      </c>
      <c r="H259" s="95" t="s">
        <v>369</v>
      </c>
      <c r="I259" s="95" t="s">
        <v>369</v>
      </c>
      <c r="J259" s="97">
        <v>4000</v>
      </c>
      <c r="K259" s="95" t="s">
        <v>369</v>
      </c>
      <c r="L259" s="95" t="s">
        <v>369</v>
      </c>
      <c r="M259" s="97" t="e">
        <v>#N/A</v>
      </c>
      <c r="N259" s="97" t="e">
        <v>#N/A</v>
      </c>
      <c r="O259" s="97" t="e">
        <v>#N/A</v>
      </c>
      <c r="P259" s="97" t="e">
        <v>#N/A</v>
      </c>
      <c r="Q259" s="97">
        <v>205</v>
      </c>
      <c r="R259" s="97" t="e">
        <v>#N/A</v>
      </c>
      <c r="S259" s="97">
        <v>205</v>
      </c>
      <c r="T259" s="97" t="e">
        <v>#N/A</v>
      </c>
      <c r="U259" s="106" t="e">
        <f t="shared" si="16"/>
        <v>#N/A</v>
      </c>
      <c r="V259" s="106" t="e">
        <f t="shared" si="17"/>
        <v>#N/A</v>
      </c>
      <c r="W259" s="106" t="e">
        <f t="shared" si="18"/>
        <v>#N/A</v>
      </c>
      <c r="X259" s="106" t="e">
        <f t="shared" si="19"/>
        <v>#N/A</v>
      </c>
      <c r="Y259" s="97" t="s">
        <v>371</v>
      </c>
      <c r="BG259" s="108"/>
      <c r="BH259" s="110">
        <v>11.1</v>
      </c>
      <c r="BI259" s="114" t="s">
        <v>378</v>
      </c>
    </row>
    <row r="260" spans="2:61" ht="15">
      <c r="B260" s="486"/>
      <c r="D260" s="120" t="s">
        <v>642</v>
      </c>
      <c r="E260" s="97">
        <v>500</v>
      </c>
      <c r="F260" s="97" t="s">
        <v>375</v>
      </c>
      <c r="G260" s="97">
        <v>2000</v>
      </c>
      <c r="H260" s="95" t="s">
        <v>369</v>
      </c>
      <c r="I260" s="95" t="s">
        <v>369</v>
      </c>
      <c r="J260" s="97">
        <v>4000</v>
      </c>
      <c r="K260" s="95" t="s">
        <v>369</v>
      </c>
      <c r="L260" s="95" t="s">
        <v>369</v>
      </c>
      <c r="M260" s="97" t="e">
        <v>#N/A</v>
      </c>
      <c r="N260" s="97" t="e">
        <v>#N/A</v>
      </c>
      <c r="O260" s="97" t="e">
        <v>#N/A</v>
      </c>
      <c r="P260" s="97" t="e">
        <v>#N/A</v>
      </c>
      <c r="Q260" s="97">
        <v>205</v>
      </c>
      <c r="R260" s="97" t="e">
        <v>#N/A</v>
      </c>
      <c r="S260" s="97">
        <v>205</v>
      </c>
      <c r="T260" s="97" t="e">
        <v>#N/A</v>
      </c>
      <c r="U260" s="106" t="e">
        <f t="shared" si="16"/>
        <v>#N/A</v>
      </c>
      <c r="V260" s="106" t="e">
        <f t="shared" si="17"/>
        <v>#N/A</v>
      </c>
      <c r="W260" s="106" t="e">
        <f t="shared" si="18"/>
        <v>#N/A</v>
      </c>
      <c r="X260" s="106" t="e">
        <f t="shared" si="19"/>
        <v>#N/A</v>
      </c>
      <c r="Y260" s="97" t="s">
        <v>371</v>
      </c>
      <c r="BG260" s="108"/>
      <c r="BH260" s="110">
        <v>11.1</v>
      </c>
      <c r="BI260" s="114" t="s">
        <v>378</v>
      </c>
    </row>
    <row r="261" spans="2:61" ht="15">
      <c r="B261" s="486"/>
      <c r="D261" s="120" t="s">
        <v>643</v>
      </c>
      <c r="E261" s="97">
        <v>500</v>
      </c>
      <c r="F261" s="97" t="s">
        <v>375</v>
      </c>
      <c r="G261" s="97">
        <v>2000</v>
      </c>
      <c r="H261" s="95" t="s">
        <v>369</v>
      </c>
      <c r="I261" s="95" t="s">
        <v>369</v>
      </c>
      <c r="J261" s="97">
        <v>4000</v>
      </c>
      <c r="K261" s="95" t="s">
        <v>369</v>
      </c>
      <c r="L261" s="95" t="s">
        <v>369</v>
      </c>
      <c r="M261" s="97" t="e">
        <v>#N/A</v>
      </c>
      <c r="N261" s="97" t="e">
        <v>#N/A</v>
      </c>
      <c r="O261" s="97" t="e">
        <v>#N/A</v>
      </c>
      <c r="P261" s="97" t="e">
        <v>#N/A</v>
      </c>
      <c r="Q261" s="97">
        <v>205</v>
      </c>
      <c r="R261" s="97" t="e">
        <v>#N/A</v>
      </c>
      <c r="S261" s="97">
        <v>205</v>
      </c>
      <c r="T261" s="97" t="e">
        <v>#N/A</v>
      </c>
      <c r="U261" s="106" t="e">
        <f t="shared" si="16"/>
        <v>#N/A</v>
      </c>
      <c r="V261" s="106" t="e">
        <f t="shared" si="17"/>
        <v>#N/A</v>
      </c>
      <c r="W261" s="106" t="e">
        <f t="shared" si="18"/>
        <v>#N/A</v>
      </c>
      <c r="X261" s="106" t="e">
        <f t="shared" si="19"/>
        <v>#N/A</v>
      </c>
      <c r="Y261" s="97" t="s">
        <v>371</v>
      </c>
      <c r="BG261" s="108"/>
      <c r="BH261" s="110">
        <v>11.1</v>
      </c>
      <c r="BI261" s="114" t="s">
        <v>378</v>
      </c>
    </row>
    <row r="262" spans="2:61" ht="15">
      <c r="B262" s="486"/>
      <c r="D262" s="120" t="s">
        <v>644</v>
      </c>
      <c r="E262" s="97">
        <v>500</v>
      </c>
      <c r="F262" s="97" t="s">
        <v>375</v>
      </c>
      <c r="G262" s="97">
        <v>2000</v>
      </c>
      <c r="H262" s="95" t="s">
        <v>369</v>
      </c>
      <c r="I262" s="95" t="s">
        <v>369</v>
      </c>
      <c r="J262" s="97">
        <v>4000</v>
      </c>
      <c r="K262" s="95" t="s">
        <v>369</v>
      </c>
      <c r="L262" s="95" t="s">
        <v>369</v>
      </c>
      <c r="M262" s="97" t="e">
        <v>#N/A</v>
      </c>
      <c r="N262" s="97" t="e">
        <v>#N/A</v>
      </c>
      <c r="O262" s="97" t="e">
        <v>#N/A</v>
      </c>
      <c r="P262" s="97" t="e">
        <v>#N/A</v>
      </c>
      <c r="Q262" s="97">
        <v>205</v>
      </c>
      <c r="R262" s="97" t="e">
        <v>#N/A</v>
      </c>
      <c r="S262" s="97">
        <v>205</v>
      </c>
      <c r="T262" s="97" t="e">
        <v>#N/A</v>
      </c>
      <c r="U262" s="106" t="e">
        <f t="shared" si="16"/>
        <v>#N/A</v>
      </c>
      <c r="V262" s="106" t="e">
        <f t="shared" si="17"/>
        <v>#N/A</v>
      </c>
      <c r="W262" s="106" t="e">
        <f t="shared" si="18"/>
        <v>#N/A</v>
      </c>
      <c r="X262" s="106" t="e">
        <f t="shared" si="19"/>
        <v>#N/A</v>
      </c>
      <c r="Y262" s="97" t="s">
        <v>371</v>
      </c>
      <c r="BG262" s="108"/>
      <c r="BH262" s="110">
        <v>11.1</v>
      </c>
      <c r="BI262" s="114" t="s">
        <v>378</v>
      </c>
    </row>
    <row r="263" spans="2:61" ht="15">
      <c r="B263" s="486"/>
      <c r="D263" s="120" t="s">
        <v>645</v>
      </c>
      <c r="E263" s="97">
        <v>500</v>
      </c>
      <c r="F263" s="97" t="s">
        <v>375</v>
      </c>
      <c r="G263" s="97">
        <v>2000</v>
      </c>
      <c r="H263" s="95" t="s">
        <v>369</v>
      </c>
      <c r="I263" s="95" t="s">
        <v>369</v>
      </c>
      <c r="J263" s="97">
        <v>4000</v>
      </c>
      <c r="K263" s="95" t="s">
        <v>369</v>
      </c>
      <c r="L263" s="95" t="s">
        <v>369</v>
      </c>
      <c r="M263" s="97" t="e">
        <v>#N/A</v>
      </c>
      <c r="N263" s="97" t="e">
        <v>#N/A</v>
      </c>
      <c r="O263" s="97" t="e">
        <v>#N/A</v>
      </c>
      <c r="P263" s="97" t="e">
        <v>#N/A</v>
      </c>
      <c r="Q263" s="97">
        <v>205</v>
      </c>
      <c r="R263" s="97" t="e">
        <v>#N/A</v>
      </c>
      <c r="S263" s="97">
        <v>205</v>
      </c>
      <c r="T263" s="97" t="e">
        <v>#N/A</v>
      </c>
      <c r="U263" s="106" t="e">
        <f t="shared" si="16"/>
        <v>#N/A</v>
      </c>
      <c r="V263" s="106" t="e">
        <f t="shared" si="17"/>
        <v>#N/A</v>
      </c>
      <c r="W263" s="106" t="e">
        <f t="shared" si="18"/>
        <v>#N/A</v>
      </c>
      <c r="X263" s="106" t="e">
        <f t="shared" si="19"/>
        <v>#N/A</v>
      </c>
      <c r="Y263" s="97" t="s">
        <v>371</v>
      </c>
      <c r="BG263" s="108"/>
      <c r="BH263" s="110">
        <v>11.1</v>
      </c>
      <c r="BI263" s="114" t="s">
        <v>378</v>
      </c>
    </row>
    <row r="264" spans="2:61" ht="15">
      <c r="B264" s="486"/>
      <c r="D264" s="120" t="s">
        <v>646</v>
      </c>
      <c r="E264" s="97">
        <v>500</v>
      </c>
      <c r="F264" s="97" t="s">
        <v>375</v>
      </c>
      <c r="G264" s="97">
        <v>2000</v>
      </c>
      <c r="H264" s="95" t="s">
        <v>369</v>
      </c>
      <c r="I264" s="95" t="s">
        <v>369</v>
      </c>
      <c r="J264" s="97">
        <v>4000</v>
      </c>
      <c r="K264" s="95" t="s">
        <v>369</v>
      </c>
      <c r="L264" s="95" t="s">
        <v>369</v>
      </c>
      <c r="M264" s="97" t="e">
        <v>#N/A</v>
      </c>
      <c r="N264" s="97" t="e">
        <v>#N/A</v>
      </c>
      <c r="O264" s="97" t="e">
        <v>#N/A</v>
      </c>
      <c r="P264" s="97" t="e">
        <v>#N/A</v>
      </c>
      <c r="Q264" s="97">
        <v>205</v>
      </c>
      <c r="R264" s="97" t="e">
        <v>#N/A</v>
      </c>
      <c r="S264" s="97">
        <v>205</v>
      </c>
      <c r="T264" s="97" t="e">
        <v>#N/A</v>
      </c>
      <c r="U264" s="106" t="e">
        <f t="shared" si="16"/>
        <v>#N/A</v>
      </c>
      <c r="V264" s="106" t="e">
        <f t="shared" si="17"/>
        <v>#N/A</v>
      </c>
      <c r="W264" s="106" t="e">
        <f t="shared" si="18"/>
        <v>#N/A</v>
      </c>
      <c r="X264" s="106" t="e">
        <f t="shared" si="19"/>
        <v>#N/A</v>
      </c>
      <c r="Y264" s="97" t="s">
        <v>371</v>
      </c>
      <c r="BG264" s="108"/>
      <c r="BH264" s="110">
        <v>11.1</v>
      </c>
      <c r="BI264" s="114" t="s">
        <v>378</v>
      </c>
    </row>
    <row r="265" spans="2:61" ht="15">
      <c r="B265" s="486"/>
      <c r="D265" s="120" t="s">
        <v>647</v>
      </c>
      <c r="E265" s="97">
        <v>500</v>
      </c>
      <c r="F265" s="97" t="s">
        <v>375</v>
      </c>
      <c r="G265" s="97">
        <v>2000</v>
      </c>
      <c r="H265" s="95" t="s">
        <v>369</v>
      </c>
      <c r="I265" s="95" t="s">
        <v>369</v>
      </c>
      <c r="J265" s="97">
        <v>4000</v>
      </c>
      <c r="K265" s="95" t="s">
        <v>369</v>
      </c>
      <c r="L265" s="95" t="s">
        <v>369</v>
      </c>
      <c r="M265" s="97" t="e">
        <v>#N/A</v>
      </c>
      <c r="N265" s="97" t="e">
        <v>#N/A</v>
      </c>
      <c r="O265" s="97" t="e">
        <v>#N/A</v>
      </c>
      <c r="P265" s="97" t="e">
        <v>#N/A</v>
      </c>
      <c r="Q265" s="97">
        <v>205</v>
      </c>
      <c r="R265" s="97" t="e">
        <v>#N/A</v>
      </c>
      <c r="S265" s="97">
        <v>205</v>
      </c>
      <c r="T265" s="97" t="e">
        <v>#N/A</v>
      </c>
      <c r="U265" s="106" t="e">
        <f t="shared" si="16"/>
        <v>#N/A</v>
      </c>
      <c r="V265" s="106" t="e">
        <f t="shared" si="17"/>
        <v>#N/A</v>
      </c>
      <c r="W265" s="106" t="e">
        <f t="shared" si="18"/>
        <v>#N/A</v>
      </c>
      <c r="X265" s="106" t="e">
        <f t="shared" si="19"/>
        <v>#N/A</v>
      </c>
      <c r="Y265" s="97" t="s">
        <v>371</v>
      </c>
      <c r="BG265" s="108"/>
      <c r="BH265" s="110">
        <v>11.1</v>
      </c>
      <c r="BI265" s="114" t="s">
        <v>378</v>
      </c>
    </row>
    <row r="266" spans="2:61" ht="15">
      <c r="B266" s="486"/>
      <c r="D266" s="120" t="s">
        <v>648</v>
      </c>
      <c r="E266" s="97">
        <v>500</v>
      </c>
      <c r="F266" s="97" t="s">
        <v>375</v>
      </c>
      <c r="G266" s="97">
        <v>2000</v>
      </c>
      <c r="H266" s="95" t="s">
        <v>369</v>
      </c>
      <c r="I266" s="95" t="s">
        <v>369</v>
      </c>
      <c r="J266" s="97">
        <v>4000</v>
      </c>
      <c r="K266" s="95" t="s">
        <v>369</v>
      </c>
      <c r="L266" s="95" t="s">
        <v>369</v>
      </c>
      <c r="M266" s="97" t="e">
        <v>#N/A</v>
      </c>
      <c r="N266" s="97" t="e">
        <v>#N/A</v>
      </c>
      <c r="O266" s="97" t="e">
        <v>#N/A</v>
      </c>
      <c r="P266" s="97" t="e">
        <v>#N/A</v>
      </c>
      <c r="Q266" s="97">
        <v>205</v>
      </c>
      <c r="R266" s="97" t="e">
        <v>#N/A</v>
      </c>
      <c r="S266" s="97">
        <v>205</v>
      </c>
      <c r="T266" s="97" t="e">
        <v>#N/A</v>
      </c>
      <c r="U266" s="106" t="e">
        <f t="shared" si="16"/>
        <v>#N/A</v>
      </c>
      <c r="V266" s="106" t="e">
        <f t="shared" si="17"/>
        <v>#N/A</v>
      </c>
      <c r="W266" s="106" t="e">
        <f t="shared" si="18"/>
        <v>#N/A</v>
      </c>
      <c r="X266" s="106" t="e">
        <f t="shared" si="19"/>
        <v>#N/A</v>
      </c>
      <c r="Y266" s="97" t="s">
        <v>371</v>
      </c>
      <c r="BG266" s="108"/>
      <c r="BH266" s="110">
        <v>11.1</v>
      </c>
      <c r="BI266" s="114" t="s">
        <v>378</v>
      </c>
    </row>
    <row r="267" spans="2:61" ht="15">
      <c r="B267" s="486"/>
      <c r="D267" s="120" t="s">
        <v>649</v>
      </c>
      <c r="E267" s="97">
        <v>500</v>
      </c>
      <c r="F267" s="97" t="s">
        <v>375</v>
      </c>
      <c r="G267" s="97">
        <v>2000</v>
      </c>
      <c r="H267" s="95" t="s">
        <v>369</v>
      </c>
      <c r="I267" s="95" t="s">
        <v>369</v>
      </c>
      <c r="J267" s="97">
        <v>4000</v>
      </c>
      <c r="K267" s="95" t="s">
        <v>369</v>
      </c>
      <c r="L267" s="95" t="s">
        <v>369</v>
      </c>
      <c r="M267" s="97" t="e">
        <v>#N/A</v>
      </c>
      <c r="N267" s="97" t="e">
        <v>#N/A</v>
      </c>
      <c r="O267" s="97" t="e">
        <v>#N/A</v>
      </c>
      <c r="P267" s="97" t="e">
        <v>#N/A</v>
      </c>
      <c r="Q267" s="97">
        <v>205</v>
      </c>
      <c r="R267" s="97" t="e">
        <v>#N/A</v>
      </c>
      <c r="S267" s="97">
        <v>205</v>
      </c>
      <c r="T267" s="97" t="e">
        <v>#N/A</v>
      </c>
      <c r="U267" s="106" t="e">
        <f t="shared" si="16"/>
        <v>#N/A</v>
      </c>
      <c r="V267" s="106" t="e">
        <f t="shared" si="17"/>
        <v>#N/A</v>
      </c>
      <c r="W267" s="106" t="e">
        <f t="shared" si="18"/>
        <v>#N/A</v>
      </c>
      <c r="X267" s="106" t="e">
        <f t="shared" si="19"/>
        <v>#N/A</v>
      </c>
      <c r="Y267" s="97" t="s">
        <v>371</v>
      </c>
      <c r="BG267" s="108"/>
      <c r="BH267" s="110">
        <v>11.1</v>
      </c>
      <c r="BI267" s="114" t="s">
        <v>378</v>
      </c>
    </row>
    <row r="268" spans="2:61" ht="15">
      <c r="B268" s="486"/>
      <c r="D268" s="120" t="s">
        <v>650</v>
      </c>
      <c r="E268" s="97">
        <v>500</v>
      </c>
      <c r="F268" s="97" t="s">
        <v>375</v>
      </c>
      <c r="G268" s="97">
        <v>2000</v>
      </c>
      <c r="H268" s="95" t="s">
        <v>369</v>
      </c>
      <c r="I268" s="95" t="s">
        <v>369</v>
      </c>
      <c r="J268" s="97">
        <v>4000</v>
      </c>
      <c r="K268" s="95" t="s">
        <v>369</v>
      </c>
      <c r="L268" s="95" t="s">
        <v>369</v>
      </c>
      <c r="M268" s="97" t="e">
        <v>#N/A</v>
      </c>
      <c r="N268" s="97" t="e">
        <v>#N/A</v>
      </c>
      <c r="O268" s="97" t="e">
        <v>#N/A</v>
      </c>
      <c r="P268" s="97" t="e">
        <v>#N/A</v>
      </c>
      <c r="Q268" s="97">
        <v>205</v>
      </c>
      <c r="R268" s="97" t="e">
        <v>#N/A</v>
      </c>
      <c r="S268" s="97">
        <v>205</v>
      </c>
      <c r="T268" s="97" t="e">
        <v>#N/A</v>
      </c>
      <c r="U268" s="106" t="e">
        <f t="shared" si="16"/>
        <v>#N/A</v>
      </c>
      <c r="V268" s="106" t="e">
        <f t="shared" si="17"/>
        <v>#N/A</v>
      </c>
      <c r="W268" s="106" t="e">
        <f t="shared" si="18"/>
        <v>#N/A</v>
      </c>
      <c r="X268" s="106" t="e">
        <f t="shared" si="19"/>
        <v>#N/A</v>
      </c>
      <c r="Y268" s="97" t="s">
        <v>371</v>
      </c>
      <c r="BG268" s="108"/>
      <c r="BH268" s="110">
        <v>11.1</v>
      </c>
      <c r="BI268" s="114" t="s">
        <v>378</v>
      </c>
    </row>
    <row r="269" spans="2:61" ht="15">
      <c r="B269" s="486"/>
      <c r="D269" s="120" t="s">
        <v>651</v>
      </c>
      <c r="E269" s="97">
        <v>500</v>
      </c>
      <c r="F269" s="97" t="s">
        <v>375</v>
      </c>
      <c r="G269" s="97">
        <v>2000</v>
      </c>
      <c r="H269" s="95" t="s">
        <v>369</v>
      </c>
      <c r="I269" s="95" t="s">
        <v>369</v>
      </c>
      <c r="J269" s="97">
        <v>4000</v>
      </c>
      <c r="K269" s="95" t="s">
        <v>369</v>
      </c>
      <c r="L269" s="95" t="s">
        <v>369</v>
      </c>
      <c r="M269" s="97" t="e">
        <v>#N/A</v>
      </c>
      <c r="N269" s="97" t="e">
        <v>#N/A</v>
      </c>
      <c r="O269" s="97" t="e">
        <v>#N/A</v>
      </c>
      <c r="P269" s="97" t="e">
        <v>#N/A</v>
      </c>
      <c r="Q269" s="97">
        <v>205</v>
      </c>
      <c r="R269" s="97" t="e">
        <v>#N/A</v>
      </c>
      <c r="S269" s="97">
        <v>205</v>
      </c>
      <c r="T269" s="97" t="e">
        <v>#N/A</v>
      </c>
      <c r="U269" s="106" t="e">
        <f t="shared" si="16"/>
        <v>#N/A</v>
      </c>
      <c r="V269" s="106" t="e">
        <f t="shared" si="17"/>
        <v>#N/A</v>
      </c>
      <c r="W269" s="106" t="e">
        <f t="shared" si="18"/>
        <v>#N/A</v>
      </c>
      <c r="X269" s="106" t="e">
        <f t="shared" si="19"/>
        <v>#N/A</v>
      </c>
      <c r="Y269" s="97" t="s">
        <v>371</v>
      </c>
      <c r="BG269" s="108"/>
      <c r="BH269" s="110">
        <v>11.1</v>
      </c>
      <c r="BI269" s="114" t="s">
        <v>378</v>
      </c>
    </row>
    <row r="270" spans="2:61" ht="15">
      <c r="B270" s="486"/>
      <c r="D270" s="120" t="s">
        <v>652</v>
      </c>
      <c r="E270" s="97">
        <v>500</v>
      </c>
      <c r="F270" s="97" t="s">
        <v>375</v>
      </c>
      <c r="G270" s="97">
        <v>2000</v>
      </c>
      <c r="H270" s="95" t="s">
        <v>369</v>
      </c>
      <c r="I270" s="95" t="s">
        <v>369</v>
      </c>
      <c r="J270" s="97">
        <v>4000</v>
      </c>
      <c r="K270" s="95" t="s">
        <v>369</v>
      </c>
      <c r="L270" s="95" t="s">
        <v>369</v>
      </c>
      <c r="M270" s="97" t="e">
        <v>#N/A</v>
      </c>
      <c r="N270" s="97" t="e">
        <v>#N/A</v>
      </c>
      <c r="O270" s="97" t="e">
        <v>#N/A</v>
      </c>
      <c r="P270" s="97" t="e">
        <v>#N/A</v>
      </c>
      <c r="Q270" s="97">
        <v>205</v>
      </c>
      <c r="R270" s="97" t="e">
        <v>#N/A</v>
      </c>
      <c r="S270" s="97">
        <v>205</v>
      </c>
      <c r="T270" s="97" t="e">
        <v>#N/A</v>
      </c>
      <c r="U270" s="106" t="e">
        <f t="shared" si="16"/>
        <v>#N/A</v>
      </c>
      <c r="V270" s="106" t="e">
        <f t="shared" si="17"/>
        <v>#N/A</v>
      </c>
      <c r="W270" s="106" t="e">
        <f t="shared" si="18"/>
        <v>#N/A</v>
      </c>
      <c r="X270" s="106" t="e">
        <f t="shared" si="19"/>
        <v>#N/A</v>
      </c>
      <c r="Y270" s="97" t="s">
        <v>371</v>
      </c>
      <c r="BG270" s="108"/>
      <c r="BH270" s="110">
        <v>11.1</v>
      </c>
      <c r="BI270" s="114" t="s">
        <v>378</v>
      </c>
    </row>
    <row r="271" spans="2:61" ht="15">
      <c r="B271" s="486"/>
      <c r="D271" s="120" t="s">
        <v>653</v>
      </c>
      <c r="E271" s="97">
        <v>500</v>
      </c>
      <c r="F271" s="97" t="s">
        <v>375</v>
      </c>
      <c r="G271" s="97">
        <v>2000</v>
      </c>
      <c r="H271" s="95" t="s">
        <v>369</v>
      </c>
      <c r="I271" s="95" t="s">
        <v>369</v>
      </c>
      <c r="J271" s="97">
        <v>4000</v>
      </c>
      <c r="K271" s="95" t="s">
        <v>369</v>
      </c>
      <c r="L271" s="95" t="s">
        <v>369</v>
      </c>
      <c r="M271" s="97" t="e">
        <v>#N/A</v>
      </c>
      <c r="N271" s="97" t="e">
        <v>#N/A</v>
      </c>
      <c r="O271" s="97" t="e">
        <v>#N/A</v>
      </c>
      <c r="P271" s="97" t="e">
        <v>#N/A</v>
      </c>
      <c r="Q271" s="97">
        <v>205</v>
      </c>
      <c r="R271" s="97" t="e">
        <v>#N/A</v>
      </c>
      <c r="S271" s="97">
        <v>205</v>
      </c>
      <c r="T271" s="97" t="e">
        <v>#N/A</v>
      </c>
      <c r="U271" s="106" t="e">
        <f t="shared" si="16"/>
        <v>#N/A</v>
      </c>
      <c r="V271" s="106" t="e">
        <f t="shared" si="17"/>
        <v>#N/A</v>
      </c>
      <c r="W271" s="106" t="e">
        <f t="shared" si="18"/>
        <v>#N/A</v>
      </c>
      <c r="X271" s="106" t="e">
        <f t="shared" si="19"/>
        <v>#N/A</v>
      </c>
      <c r="Y271" s="97" t="s">
        <v>371</v>
      </c>
      <c r="BG271" s="108"/>
      <c r="BH271" s="110">
        <v>11.1</v>
      </c>
      <c r="BI271" s="114" t="s">
        <v>378</v>
      </c>
    </row>
    <row r="272" spans="2:61" ht="15">
      <c r="B272" s="486"/>
      <c r="D272" s="120" t="s">
        <v>654</v>
      </c>
      <c r="E272" s="97">
        <v>500</v>
      </c>
      <c r="F272" s="97" t="s">
        <v>375</v>
      </c>
      <c r="G272" s="97">
        <v>2000</v>
      </c>
      <c r="H272" s="95" t="s">
        <v>369</v>
      </c>
      <c r="I272" s="95" t="s">
        <v>369</v>
      </c>
      <c r="J272" s="97">
        <v>4000</v>
      </c>
      <c r="K272" s="95" t="s">
        <v>369</v>
      </c>
      <c r="L272" s="95" t="s">
        <v>369</v>
      </c>
      <c r="M272" s="97" t="e">
        <v>#N/A</v>
      </c>
      <c r="N272" s="97" t="e">
        <v>#N/A</v>
      </c>
      <c r="O272" s="97" t="e">
        <v>#N/A</v>
      </c>
      <c r="P272" s="97" t="e">
        <v>#N/A</v>
      </c>
      <c r="Q272" s="97">
        <v>205</v>
      </c>
      <c r="R272" s="97" t="e">
        <v>#N/A</v>
      </c>
      <c r="S272" s="97">
        <v>205</v>
      </c>
      <c r="T272" s="97" t="e">
        <v>#N/A</v>
      </c>
      <c r="U272" s="106" t="e">
        <f t="shared" si="16"/>
        <v>#N/A</v>
      </c>
      <c r="V272" s="106" t="e">
        <f t="shared" si="17"/>
        <v>#N/A</v>
      </c>
      <c r="W272" s="106" t="e">
        <f t="shared" si="18"/>
        <v>#N/A</v>
      </c>
      <c r="X272" s="106" t="e">
        <f t="shared" si="19"/>
        <v>#N/A</v>
      </c>
      <c r="Y272" s="97" t="s">
        <v>371</v>
      </c>
      <c r="BG272" s="108"/>
      <c r="BH272" s="110">
        <v>11.1</v>
      </c>
      <c r="BI272" s="114" t="s">
        <v>378</v>
      </c>
    </row>
    <row r="273" spans="2:61" ht="15">
      <c r="B273" s="486"/>
      <c r="D273" s="120" t="s">
        <v>655</v>
      </c>
      <c r="E273" s="97">
        <v>500</v>
      </c>
      <c r="F273" s="97" t="s">
        <v>375</v>
      </c>
      <c r="G273" s="97">
        <v>2000</v>
      </c>
      <c r="H273" s="95" t="s">
        <v>369</v>
      </c>
      <c r="I273" s="95" t="s">
        <v>369</v>
      </c>
      <c r="J273" s="97">
        <v>4000</v>
      </c>
      <c r="K273" s="95" t="s">
        <v>369</v>
      </c>
      <c r="L273" s="95" t="s">
        <v>369</v>
      </c>
      <c r="M273" s="97" t="e">
        <v>#N/A</v>
      </c>
      <c r="N273" s="97" t="e">
        <v>#N/A</v>
      </c>
      <c r="O273" s="97" t="e">
        <v>#N/A</v>
      </c>
      <c r="P273" s="97" t="e">
        <v>#N/A</v>
      </c>
      <c r="Q273" s="97">
        <v>205</v>
      </c>
      <c r="R273" s="97" t="e">
        <v>#N/A</v>
      </c>
      <c r="S273" s="97">
        <v>205</v>
      </c>
      <c r="T273" s="97" t="e">
        <v>#N/A</v>
      </c>
      <c r="U273" s="106" t="e">
        <f t="shared" si="16"/>
        <v>#N/A</v>
      </c>
      <c r="V273" s="106" t="e">
        <f t="shared" si="17"/>
        <v>#N/A</v>
      </c>
      <c r="W273" s="106" t="e">
        <f t="shared" si="18"/>
        <v>#N/A</v>
      </c>
      <c r="X273" s="106" t="e">
        <f t="shared" si="19"/>
        <v>#N/A</v>
      </c>
      <c r="Y273" s="97" t="s">
        <v>371</v>
      </c>
      <c r="BG273" s="108"/>
      <c r="BH273" s="110">
        <v>11.1</v>
      </c>
      <c r="BI273" s="114" t="s">
        <v>378</v>
      </c>
    </row>
    <row r="274" spans="2:61" ht="15">
      <c r="B274" s="486"/>
      <c r="D274" s="120" t="s">
        <v>656</v>
      </c>
      <c r="E274" s="97">
        <v>500</v>
      </c>
      <c r="F274" s="97" t="s">
        <v>375</v>
      </c>
      <c r="G274" s="97">
        <v>2000</v>
      </c>
      <c r="H274" s="95" t="s">
        <v>369</v>
      </c>
      <c r="I274" s="95" t="s">
        <v>369</v>
      </c>
      <c r="J274" s="97">
        <v>4000</v>
      </c>
      <c r="K274" s="95" t="s">
        <v>369</v>
      </c>
      <c r="L274" s="95" t="s">
        <v>369</v>
      </c>
      <c r="M274" s="97" t="e">
        <v>#N/A</v>
      </c>
      <c r="N274" s="97" t="e">
        <v>#N/A</v>
      </c>
      <c r="O274" s="97" t="e">
        <v>#N/A</v>
      </c>
      <c r="P274" s="97" t="e">
        <v>#N/A</v>
      </c>
      <c r="Q274" s="97">
        <v>205</v>
      </c>
      <c r="R274" s="97" t="e">
        <v>#N/A</v>
      </c>
      <c r="S274" s="97">
        <v>205</v>
      </c>
      <c r="T274" s="97" t="e">
        <v>#N/A</v>
      </c>
      <c r="U274" s="106" t="e">
        <f t="shared" si="16"/>
        <v>#N/A</v>
      </c>
      <c r="V274" s="106" t="e">
        <f t="shared" si="17"/>
        <v>#N/A</v>
      </c>
      <c r="W274" s="106" t="e">
        <f t="shared" si="18"/>
        <v>#N/A</v>
      </c>
      <c r="X274" s="106" t="e">
        <f t="shared" si="19"/>
        <v>#N/A</v>
      </c>
      <c r="Y274" s="97" t="s">
        <v>371</v>
      </c>
      <c r="BG274" s="108"/>
      <c r="BH274" s="110">
        <v>11.1</v>
      </c>
      <c r="BI274" s="114" t="s">
        <v>378</v>
      </c>
    </row>
    <row r="275" spans="2:61" ht="15">
      <c r="B275" s="486"/>
      <c r="D275" s="120" t="s">
        <v>657</v>
      </c>
      <c r="E275" s="97">
        <v>500</v>
      </c>
      <c r="F275" s="97" t="s">
        <v>375</v>
      </c>
      <c r="G275" s="97">
        <v>2000</v>
      </c>
      <c r="H275" s="95" t="s">
        <v>369</v>
      </c>
      <c r="I275" s="95" t="s">
        <v>369</v>
      </c>
      <c r="J275" s="97">
        <v>4000</v>
      </c>
      <c r="K275" s="95" t="s">
        <v>369</v>
      </c>
      <c r="L275" s="95" t="s">
        <v>369</v>
      </c>
      <c r="M275" s="97" t="e">
        <v>#N/A</v>
      </c>
      <c r="N275" s="97" t="e">
        <v>#N/A</v>
      </c>
      <c r="O275" s="97" t="e">
        <v>#N/A</v>
      </c>
      <c r="P275" s="97" t="e">
        <v>#N/A</v>
      </c>
      <c r="Q275" s="97">
        <v>205</v>
      </c>
      <c r="R275" s="97" t="e">
        <v>#N/A</v>
      </c>
      <c r="S275" s="97">
        <v>205</v>
      </c>
      <c r="T275" s="97" t="e">
        <v>#N/A</v>
      </c>
      <c r="U275" s="106" t="e">
        <f t="shared" si="16"/>
        <v>#N/A</v>
      </c>
      <c r="V275" s="106" t="e">
        <f t="shared" si="17"/>
        <v>#N/A</v>
      </c>
      <c r="W275" s="106" t="e">
        <f t="shared" si="18"/>
        <v>#N/A</v>
      </c>
      <c r="X275" s="106" t="e">
        <f t="shared" si="19"/>
        <v>#N/A</v>
      </c>
      <c r="Y275" s="97" t="s">
        <v>371</v>
      </c>
      <c r="BG275" s="108"/>
      <c r="BH275" s="110">
        <v>11.1</v>
      </c>
      <c r="BI275" s="114" t="s">
        <v>378</v>
      </c>
    </row>
    <row r="276" spans="2:61" ht="15">
      <c r="B276" s="486"/>
      <c r="D276" s="120" t="s">
        <v>658</v>
      </c>
      <c r="E276" s="97">
        <v>500</v>
      </c>
      <c r="F276" s="97" t="s">
        <v>375</v>
      </c>
      <c r="G276" s="97">
        <v>2000</v>
      </c>
      <c r="H276" s="95" t="s">
        <v>369</v>
      </c>
      <c r="I276" s="95" t="s">
        <v>369</v>
      </c>
      <c r="J276" s="97">
        <v>4000</v>
      </c>
      <c r="K276" s="95" t="s">
        <v>369</v>
      </c>
      <c r="L276" s="95" t="s">
        <v>369</v>
      </c>
      <c r="M276" s="97" t="e">
        <v>#N/A</v>
      </c>
      <c r="N276" s="97" t="e">
        <v>#N/A</v>
      </c>
      <c r="O276" s="97" t="e">
        <v>#N/A</v>
      </c>
      <c r="P276" s="97" t="e">
        <v>#N/A</v>
      </c>
      <c r="Q276" s="97">
        <v>205</v>
      </c>
      <c r="R276" s="97" t="e">
        <v>#N/A</v>
      </c>
      <c r="S276" s="97">
        <v>205</v>
      </c>
      <c r="T276" s="97" t="e">
        <v>#N/A</v>
      </c>
      <c r="U276" s="106" t="e">
        <f t="shared" si="16"/>
        <v>#N/A</v>
      </c>
      <c r="V276" s="106" t="e">
        <f t="shared" si="17"/>
        <v>#N/A</v>
      </c>
      <c r="W276" s="106" t="e">
        <f t="shared" si="18"/>
        <v>#N/A</v>
      </c>
      <c r="X276" s="106" t="e">
        <f t="shared" si="19"/>
        <v>#N/A</v>
      </c>
      <c r="Y276" s="97" t="s">
        <v>371</v>
      </c>
      <c r="BG276" s="108"/>
      <c r="BH276" s="110">
        <v>11.3</v>
      </c>
      <c r="BI276" s="114" t="s">
        <v>378</v>
      </c>
    </row>
    <row r="277" spans="2:61" ht="15">
      <c r="B277" s="486"/>
      <c r="D277" s="120" t="s">
        <v>659</v>
      </c>
      <c r="E277" s="97">
        <v>500</v>
      </c>
      <c r="F277" s="97" t="s">
        <v>375</v>
      </c>
      <c r="G277" s="97">
        <v>2000</v>
      </c>
      <c r="H277" s="95" t="s">
        <v>369</v>
      </c>
      <c r="I277" s="95" t="s">
        <v>369</v>
      </c>
      <c r="J277" s="97">
        <v>4000</v>
      </c>
      <c r="K277" s="95" t="s">
        <v>369</v>
      </c>
      <c r="L277" s="95" t="s">
        <v>369</v>
      </c>
      <c r="M277" s="97" t="e">
        <v>#N/A</v>
      </c>
      <c r="N277" s="97" t="e">
        <v>#N/A</v>
      </c>
      <c r="O277" s="97" t="e">
        <v>#N/A</v>
      </c>
      <c r="P277" s="97" t="e">
        <v>#N/A</v>
      </c>
      <c r="Q277" s="97">
        <v>205</v>
      </c>
      <c r="R277" s="97" t="e">
        <v>#N/A</v>
      </c>
      <c r="S277" s="97">
        <v>205</v>
      </c>
      <c r="T277" s="97" t="e">
        <v>#N/A</v>
      </c>
      <c r="U277" s="106" t="e">
        <f t="shared" si="16"/>
        <v>#N/A</v>
      </c>
      <c r="V277" s="106" t="e">
        <f t="shared" si="17"/>
        <v>#N/A</v>
      </c>
      <c r="W277" s="106" t="e">
        <f t="shared" si="18"/>
        <v>#N/A</v>
      </c>
      <c r="X277" s="106" t="e">
        <f t="shared" si="19"/>
        <v>#N/A</v>
      </c>
      <c r="Y277" s="97" t="s">
        <v>371</v>
      </c>
      <c r="BG277" s="108"/>
      <c r="BH277" s="110">
        <v>11.3</v>
      </c>
      <c r="BI277" s="114" t="s">
        <v>378</v>
      </c>
    </row>
    <row r="278" spans="2:61" ht="15">
      <c r="B278" s="486"/>
      <c r="D278" s="120" t="s">
        <v>660</v>
      </c>
      <c r="E278" s="97">
        <v>500</v>
      </c>
      <c r="F278" s="97" t="s">
        <v>375</v>
      </c>
      <c r="G278" s="97">
        <v>2000</v>
      </c>
      <c r="H278" s="95" t="s">
        <v>369</v>
      </c>
      <c r="I278" s="95" t="s">
        <v>369</v>
      </c>
      <c r="J278" s="97">
        <v>4000</v>
      </c>
      <c r="K278" s="95" t="s">
        <v>369</v>
      </c>
      <c r="L278" s="95" t="s">
        <v>369</v>
      </c>
      <c r="M278" s="97" t="e">
        <v>#N/A</v>
      </c>
      <c r="N278" s="97" t="e">
        <v>#N/A</v>
      </c>
      <c r="O278" s="97" t="e">
        <v>#N/A</v>
      </c>
      <c r="P278" s="97" t="e">
        <v>#N/A</v>
      </c>
      <c r="Q278" s="97">
        <v>205</v>
      </c>
      <c r="R278" s="97" t="e">
        <v>#N/A</v>
      </c>
      <c r="S278" s="97">
        <v>205</v>
      </c>
      <c r="T278" s="97" t="e">
        <v>#N/A</v>
      </c>
      <c r="U278" s="106" t="e">
        <f t="shared" si="16"/>
        <v>#N/A</v>
      </c>
      <c r="V278" s="106" t="e">
        <f t="shared" si="17"/>
        <v>#N/A</v>
      </c>
      <c r="W278" s="106" t="e">
        <f t="shared" si="18"/>
        <v>#N/A</v>
      </c>
      <c r="X278" s="106" t="e">
        <f t="shared" si="19"/>
        <v>#N/A</v>
      </c>
      <c r="Y278" s="97" t="s">
        <v>371</v>
      </c>
      <c r="BG278" s="108"/>
      <c r="BH278" s="110">
        <v>11.3</v>
      </c>
      <c r="BI278" s="114" t="s">
        <v>378</v>
      </c>
    </row>
    <row r="279" spans="2:61" ht="15">
      <c r="B279" s="486"/>
      <c r="D279" s="120" t="s">
        <v>661</v>
      </c>
      <c r="E279" s="97">
        <v>500</v>
      </c>
      <c r="F279" s="97" t="s">
        <v>375</v>
      </c>
      <c r="G279" s="97">
        <v>2000</v>
      </c>
      <c r="H279" s="95" t="s">
        <v>369</v>
      </c>
      <c r="I279" s="95" t="s">
        <v>369</v>
      </c>
      <c r="J279" s="97">
        <v>4000</v>
      </c>
      <c r="K279" s="95" t="s">
        <v>369</v>
      </c>
      <c r="L279" s="95" t="s">
        <v>369</v>
      </c>
      <c r="M279" s="97" t="e">
        <v>#N/A</v>
      </c>
      <c r="N279" s="97" t="e">
        <v>#N/A</v>
      </c>
      <c r="O279" s="97" t="e">
        <v>#N/A</v>
      </c>
      <c r="P279" s="97" t="e">
        <v>#N/A</v>
      </c>
      <c r="Q279" s="97">
        <v>205</v>
      </c>
      <c r="R279" s="97" t="e">
        <v>#N/A</v>
      </c>
      <c r="S279" s="97">
        <v>205</v>
      </c>
      <c r="T279" s="97" t="e">
        <v>#N/A</v>
      </c>
      <c r="U279" s="106" t="e">
        <f t="shared" si="16"/>
        <v>#N/A</v>
      </c>
      <c r="V279" s="106" t="e">
        <f t="shared" si="17"/>
        <v>#N/A</v>
      </c>
      <c r="W279" s="106" t="e">
        <f t="shared" si="18"/>
        <v>#N/A</v>
      </c>
      <c r="X279" s="106" t="e">
        <f t="shared" si="19"/>
        <v>#N/A</v>
      </c>
      <c r="Y279" s="97" t="s">
        <v>371</v>
      </c>
      <c r="BG279" s="108"/>
      <c r="BH279" s="110">
        <v>11.3</v>
      </c>
      <c r="BI279" s="114" t="s">
        <v>378</v>
      </c>
    </row>
    <row r="280" spans="2:61" ht="15">
      <c r="B280" s="486"/>
      <c r="D280" s="120" t="s">
        <v>662</v>
      </c>
      <c r="E280" s="97">
        <v>500</v>
      </c>
      <c r="F280" s="97" t="s">
        <v>375</v>
      </c>
      <c r="G280" s="97">
        <v>2000</v>
      </c>
      <c r="H280" s="95" t="s">
        <v>369</v>
      </c>
      <c r="I280" s="95" t="s">
        <v>369</v>
      </c>
      <c r="J280" s="97">
        <v>4000</v>
      </c>
      <c r="K280" s="95" t="s">
        <v>369</v>
      </c>
      <c r="L280" s="95" t="s">
        <v>369</v>
      </c>
      <c r="M280" s="97" t="e">
        <v>#N/A</v>
      </c>
      <c r="N280" s="97" t="e">
        <v>#N/A</v>
      </c>
      <c r="O280" s="97" t="e">
        <v>#N/A</v>
      </c>
      <c r="P280" s="97" t="e">
        <v>#N/A</v>
      </c>
      <c r="Q280" s="97">
        <v>205</v>
      </c>
      <c r="R280" s="97" t="e">
        <v>#N/A</v>
      </c>
      <c r="S280" s="97">
        <v>205</v>
      </c>
      <c r="T280" s="97" t="e">
        <v>#N/A</v>
      </c>
      <c r="U280" s="106" t="e">
        <f t="shared" si="16"/>
        <v>#N/A</v>
      </c>
      <c r="V280" s="106" t="e">
        <f t="shared" si="17"/>
        <v>#N/A</v>
      </c>
      <c r="W280" s="106" t="e">
        <f t="shared" si="18"/>
        <v>#N/A</v>
      </c>
      <c r="X280" s="106" t="e">
        <f t="shared" si="19"/>
        <v>#N/A</v>
      </c>
      <c r="Y280" s="97" t="s">
        <v>371</v>
      </c>
      <c r="BG280" s="108"/>
      <c r="BH280" s="110">
        <v>11.3</v>
      </c>
      <c r="BI280" s="114" t="s">
        <v>378</v>
      </c>
    </row>
    <row r="281" spans="2:61" ht="15">
      <c r="B281" s="486"/>
      <c r="D281" s="120" t="s">
        <v>663</v>
      </c>
      <c r="E281" s="97">
        <v>500</v>
      </c>
      <c r="F281" s="97" t="s">
        <v>375</v>
      </c>
      <c r="G281" s="97">
        <v>2000</v>
      </c>
      <c r="H281" s="95" t="s">
        <v>369</v>
      </c>
      <c r="I281" s="95" t="s">
        <v>369</v>
      </c>
      <c r="J281" s="97">
        <v>4000</v>
      </c>
      <c r="K281" s="95" t="s">
        <v>369</v>
      </c>
      <c r="L281" s="95" t="s">
        <v>369</v>
      </c>
      <c r="M281" s="97" t="e">
        <v>#N/A</v>
      </c>
      <c r="N281" s="97" t="e">
        <v>#N/A</v>
      </c>
      <c r="O281" s="97" t="e">
        <v>#N/A</v>
      </c>
      <c r="P281" s="97" t="e">
        <v>#N/A</v>
      </c>
      <c r="Q281" s="97">
        <v>205</v>
      </c>
      <c r="R281" s="97" t="e">
        <v>#N/A</v>
      </c>
      <c r="S281" s="97">
        <v>205</v>
      </c>
      <c r="T281" s="97" t="e">
        <v>#N/A</v>
      </c>
      <c r="U281" s="106" t="e">
        <f t="shared" si="16"/>
        <v>#N/A</v>
      </c>
      <c r="V281" s="106" t="e">
        <f t="shared" si="17"/>
        <v>#N/A</v>
      </c>
      <c r="W281" s="106" t="e">
        <f t="shared" si="18"/>
        <v>#N/A</v>
      </c>
      <c r="X281" s="106" t="e">
        <f t="shared" si="19"/>
        <v>#N/A</v>
      </c>
      <c r="Y281" s="97" t="s">
        <v>371</v>
      </c>
      <c r="BG281" s="108"/>
      <c r="BH281" s="110">
        <v>11.3</v>
      </c>
      <c r="BI281" s="114" t="s">
        <v>378</v>
      </c>
    </row>
    <row r="282" spans="2:61" ht="15">
      <c r="B282" s="486"/>
      <c r="D282" s="120" t="s">
        <v>664</v>
      </c>
      <c r="E282" s="97">
        <v>500</v>
      </c>
      <c r="F282" s="97" t="s">
        <v>375</v>
      </c>
      <c r="G282" s="97">
        <v>2000</v>
      </c>
      <c r="H282" s="95" t="s">
        <v>369</v>
      </c>
      <c r="I282" s="95" t="s">
        <v>369</v>
      </c>
      <c r="J282" s="97">
        <v>4000</v>
      </c>
      <c r="K282" s="95" t="s">
        <v>369</v>
      </c>
      <c r="L282" s="95" t="s">
        <v>369</v>
      </c>
      <c r="M282" s="97" t="e">
        <v>#N/A</v>
      </c>
      <c r="N282" s="97" t="e">
        <v>#N/A</v>
      </c>
      <c r="O282" s="97" t="e">
        <v>#N/A</v>
      </c>
      <c r="P282" s="97" t="e">
        <v>#N/A</v>
      </c>
      <c r="Q282" s="97">
        <v>205</v>
      </c>
      <c r="R282" s="97" t="e">
        <v>#N/A</v>
      </c>
      <c r="S282" s="97">
        <v>205</v>
      </c>
      <c r="T282" s="97" t="e">
        <v>#N/A</v>
      </c>
      <c r="U282" s="106" t="e">
        <f t="shared" si="16"/>
        <v>#N/A</v>
      </c>
      <c r="V282" s="106" t="e">
        <f t="shared" si="17"/>
        <v>#N/A</v>
      </c>
      <c r="W282" s="106" t="e">
        <f t="shared" si="18"/>
        <v>#N/A</v>
      </c>
      <c r="X282" s="106" t="e">
        <f t="shared" si="19"/>
        <v>#N/A</v>
      </c>
      <c r="Y282" s="97" t="s">
        <v>371</v>
      </c>
      <c r="BG282" s="108"/>
      <c r="BH282" s="110">
        <v>11.3</v>
      </c>
      <c r="BI282" s="114" t="s">
        <v>378</v>
      </c>
    </row>
    <row r="283" spans="2:61" ht="15">
      <c r="B283" s="486"/>
      <c r="D283" s="120" t="s">
        <v>665</v>
      </c>
      <c r="E283" s="97">
        <v>500</v>
      </c>
      <c r="F283" s="97" t="s">
        <v>375</v>
      </c>
      <c r="G283" s="97">
        <v>2000</v>
      </c>
      <c r="H283" s="95" t="s">
        <v>369</v>
      </c>
      <c r="I283" s="95" t="s">
        <v>369</v>
      </c>
      <c r="J283" s="97">
        <v>4000</v>
      </c>
      <c r="K283" s="95" t="s">
        <v>369</v>
      </c>
      <c r="L283" s="95" t="s">
        <v>369</v>
      </c>
      <c r="M283" s="97" t="e">
        <v>#N/A</v>
      </c>
      <c r="N283" s="97" t="e">
        <v>#N/A</v>
      </c>
      <c r="O283" s="97" t="e">
        <v>#N/A</v>
      </c>
      <c r="P283" s="97" t="e">
        <v>#N/A</v>
      </c>
      <c r="Q283" s="97">
        <v>205</v>
      </c>
      <c r="R283" s="97" t="e">
        <v>#N/A</v>
      </c>
      <c r="S283" s="97">
        <v>205</v>
      </c>
      <c r="T283" s="97" t="e">
        <v>#N/A</v>
      </c>
      <c r="U283" s="106" t="e">
        <f t="shared" si="16"/>
        <v>#N/A</v>
      </c>
      <c r="V283" s="106" t="e">
        <f t="shared" si="17"/>
        <v>#N/A</v>
      </c>
      <c r="W283" s="106" t="e">
        <f t="shared" si="18"/>
        <v>#N/A</v>
      </c>
      <c r="X283" s="106" t="e">
        <f t="shared" si="19"/>
        <v>#N/A</v>
      </c>
      <c r="Y283" s="97" t="s">
        <v>371</v>
      </c>
      <c r="BG283" s="108"/>
      <c r="BH283" s="110">
        <v>11.3</v>
      </c>
      <c r="BI283" s="114" t="s">
        <v>378</v>
      </c>
    </row>
    <row r="284" spans="2:61" ht="15">
      <c r="B284" s="486"/>
      <c r="D284" s="120" t="s">
        <v>666</v>
      </c>
      <c r="E284" s="97">
        <v>500</v>
      </c>
      <c r="F284" s="97" t="s">
        <v>375</v>
      </c>
      <c r="G284" s="97">
        <v>2000</v>
      </c>
      <c r="H284" s="95" t="s">
        <v>369</v>
      </c>
      <c r="I284" s="95" t="s">
        <v>369</v>
      </c>
      <c r="J284" s="97">
        <v>4000</v>
      </c>
      <c r="K284" s="95" t="s">
        <v>369</v>
      </c>
      <c r="L284" s="95" t="s">
        <v>369</v>
      </c>
      <c r="M284" s="97" t="e">
        <v>#N/A</v>
      </c>
      <c r="N284" s="97" t="e">
        <v>#N/A</v>
      </c>
      <c r="O284" s="97" t="e">
        <v>#N/A</v>
      </c>
      <c r="P284" s="97" t="e">
        <v>#N/A</v>
      </c>
      <c r="Q284" s="97">
        <v>205</v>
      </c>
      <c r="R284" s="97" t="e">
        <v>#N/A</v>
      </c>
      <c r="S284" s="97">
        <v>205</v>
      </c>
      <c r="T284" s="97" t="e">
        <v>#N/A</v>
      </c>
      <c r="U284" s="106" t="e">
        <f t="shared" si="16"/>
        <v>#N/A</v>
      </c>
      <c r="V284" s="106" t="e">
        <f t="shared" si="17"/>
        <v>#N/A</v>
      </c>
      <c r="W284" s="106" t="e">
        <f t="shared" si="18"/>
        <v>#N/A</v>
      </c>
      <c r="X284" s="106" t="e">
        <f t="shared" si="19"/>
        <v>#N/A</v>
      </c>
      <c r="Y284" s="97" t="s">
        <v>371</v>
      </c>
      <c r="BG284" s="108"/>
      <c r="BH284" s="110">
        <v>11.3</v>
      </c>
      <c r="BI284" s="114" t="s">
        <v>378</v>
      </c>
    </row>
    <row r="285" spans="2:61" ht="15">
      <c r="B285" s="486"/>
      <c r="D285" s="120" t="s">
        <v>667</v>
      </c>
      <c r="E285" s="97">
        <v>500</v>
      </c>
      <c r="F285" s="97" t="s">
        <v>375</v>
      </c>
      <c r="G285" s="97">
        <v>2000</v>
      </c>
      <c r="H285" s="95" t="s">
        <v>369</v>
      </c>
      <c r="I285" s="95" t="s">
        <v>369</v>
      </c>
      <c r="J285" s="97">
        <v>4000</v>
      </c>
      <c r="K285" s="95" t="s">
        <v>369</v>
      </c>
      <c r="L285" s="95" t="s">
        <v>369</v>
      </c>
      <c r="M285" s="97" t="e">
        <v>#N/A</v>
      </c>
      <c r="N285" s="97" t="e">
        <v>#N/A</v>
      </c>
      <c r="O285" s="97" t="e">
        <v>#N/A</v>
      </c>
      <c r="P285" s="97" t="e">
        <v>#N/A</v>
      </c>
      <c r="Q285" s="97">
        <v>205</v>
      </c>
      <c r="R285" s="97" t="e">
        <v>#N/A</v>
      </c>
      <c r="S285" s="97">
        <v>205</v>
      </c>
      <c r="T285" s="97" t="e">
        <v>#N/A</v>
      </c>
      <c r="U285" s="106" t="e">
        <f t="shared" si="16"/>
        <v>#N/A</v>
      </c>
      <c r="V285" s="106" t="e">
        <f t="shared" si="17"/>
        <v>#N/A</v>
      </c>
      <c r="W285" s="106" t="e">
        <f t="shared" si="18"/>
        <v>#N/A</v>
      </c>
      <c r="X285" s="106" t="e">
        <f t="shared" si="19"/>
        <v>#N/A</v>
      </c>
      <c r="Y285" s="97" t="s">
        <v>371</v>
      </c>
      <c r="BG285" s="108"/>
      <c r="BH285" s="110">
        <v>11.3</v>
      </c>
      <c r="BI285" s="114" t="s">
        <v>378</v>
      </c>
    </row>
    <row r="286" spans="2:61" ht="15">
      <c r="B286" s="486"/>
      <c r="D286" s="120" t="s">
        <v>668</v>
      </c>
      <c r="E286" s="97">
        <v>500</v>
      </c>
      <c r="F286" s="97" t="s">
        <v>375</v>
      </c>
      <c r="G286" s="97">
        <v>2000</v>
      </c>
      <c r="H286" s="95" t="s">
        <v>369</v>
      </c>
      <c r="I286" s="95" t="s">
        <v>369</v>
      </c>
      <c r="J286" s="97">
        <v>4000</v>
      </c>
      <c r="K286" s="95" t="s">
        <v>369</v>
      </c>
      <c r="L286" s="95" t="s">
        <v>369</v>
      </c>
      <c r="M286" s="97" t="e">
        <v>#N/A</v>
      </c>
      <c r="N286" s="97" t="e">
        <v>#N/A</v>
      </c>
      <c r="O286" s="97" t="e">
        <v>#N/A</v>
      </c>
      <c r="P286" s="97" t="e">
        <v>#N/A</v>
      </c>
      <c r="Q286" s="97">
        <v>205</v>
      </c>
      <c r="R286" s="97" t="e">
        <v>#N/A</v>
      </c>
      <c r="S286" s="97">
        <v>205</v>
      </c>
      <c r="T286" s="97" t="e">
        <v>#N/A</v>
      </c>
      <c r="U286" s="106" t="e">
        <f t="shared" si="16"/>
        <v>#N/A</v>
      </c>
      <c r="V286" s="106" t="e">
        <f t="shared" si="17"/>
        <v>#N/A</v>
      </c>
      <c r="W286" s="106" t="e">
        <f t="shared" si="18"/>
        <v>#N/A</v>
      </c>
      <c r="X286" s="106" t="e">
        <f t="shared" si="19"/>
        <v>#N/A</v>
      </c>
      <c r="Y286" s="97" t="s">
        <v>371</v>
      </c>
      <c r="BG286" s="108"/>
      <c r="BH286" s="110">
        <v>11.3</v>
      </c>
      <c r="BI286" s="114" t="s">
        <v>378</v>
      </c>
    </row>
    <row r="287" spans="2:61" ht="15">
      <c r="B287" s="486"/>
      <c r="D287" s="120" t="s">
        <v>669</v>
      </c>
      <c r="E287" s="97">
        <v>500</v>
      </c>
      <c r="F287" s="97" t="s">
        <v>375</v>
      </c>
      <c r="G287" s="97">
        <v>2000</v>
      </c>
      <c r="H287" s="95" t="s">
        <v>369</v>
      </c>
      <c r="I287" s="95" t="s">
        <v>369</v>
      </c>
      <c r="J287" s="97">
        <v>4000</v>
      </c>
      <c r="K287" s="95" t="s">
        <v>369</v>
      </c>
      <c r="L287" s="95" t="s">
        <v>369</v>
      </c>
      <c r="M287" s="97" t="e">
        <v>#N/A</v>
      </c>
      <c r="N287" s="97" t="e">
        <v>#N/A</v>
      </c>
      <c r="O287" s="97" t="e">
        <v>#N/A</v>
      </c>
      <c r="P287" s="97" t="e">
        <v>#N/A</v>
      </c>
      <c r="Q287" s="97">
        <v>205</v>
      </c>
      <c r="R287" s="97" t="e">
        <v>#N/A</v>
      </c>
      <c r="S287" s="97">
        <v>205</v>
      </c>
      <c r="T287" s="97" t="e">
        <v>#N/A</v>
      </c>
      <c r="U287" s="106" t="e">
        <f t="shared" si="16"/>
        <v>#N/A</v>
      </c>
      <c r="V287" s="106" t="e">
        <f t="shared" si="17"/>
        <v>#N/A</v>
      </c>
      <c r="W287" s="106" t="e">
        <f t="shared" si="18"/>
        <v>#N/A</v>
      </c>
      <c r="X287" s="106" t="e">
        <f t="shared" si="19"/>
        <v>#N/A</v>
      </c>
      <c r="Y287" s="97" t="s">
        <v>371</v>
      </c>
      <c r="BG287" s="108"/>
      <c r="BH287" s="110">
        <v>11.3</v>
      </c>
      <c r="BI287" s="114" t="s">
        <v>378</v>
      </c>
    </row>
    <row r="288" spans="2:61" ht="15">
      <c r="B288" s="486"/>
      <c r="D288" s="120" t="s">
        <v>670</v>
      </c>
      <c r="E288" s="97">
        <v>500</v>
      </c>
      <c r="F288" s="97" t="s">
        <v>375</v>
      </c>
      <c r="G288" s="97">
        <v>2000</v>
      </c>
      <c r="H288" s="95" t="s">
        <v>369</v>
      </c>
      <c r="I288" s="95" t="s">
        <v>369</v>
      </c>
      <c r="J288" s="97">
        <v>4000</v>
      </c>
      <c r="K288" s="95" t="s">
        <v>369</v>
      </c>
      <c r="L288" s="95" t="s">
        <v>369</v>
      </c>
      <c r="M288" s="97" t="e">
        <v>#N/A</v>
      </c>
      <c r="N288" s="97" t="e">
        <v>#N/A</v>
      </c>
      <c r="O288" s="97" t="e">
        <v>#N/A</v>
      </c>
      <c r="P288" s="97" t="e">
        <v>#N/A</v>
      </c>
      <c r="Q288" s="97">
        <v>205</v>
      </c>
      <c r="R288" s="97" t="e">
        <v>#N/A</v>
      </c>
      <c r="S288" s="97">
        <v>205</v>
      </c>
      <c r="T288" s="97" t="e">
        <v>#N/A</v>
      </c>
      <c r="U288" s="106" t="e">
        <f t="shared" si="16"/>
        <v>#N/A</v>
      </c>
      <c r="V288" s="106" t="e">
        <f t="shared" si="17"/>
        <v>#N/A</v>
      </c>
      <c r="W288" s="106" t="e">
        <f t="shared" si="18"/>
        <v>#N/A</v>
      </c>
      <c r="X288" s="106" t="e">
        <f t="shared" si="19"/>
        <v>#N/A</v>
      </c>
      <c r="Y288" s="97" t="s">
        <v>376</v>
      </c>
      <c r="BG288" s="108"/>
      <c r="BH288" s="110">
        <v>11.1</v>
      </c>
      <c r="BI288" s="114" t="s">
        <v>378</v>
      </c>
    </row>
    <row r="289" spans="2:61" ht="15">
      <c r="B289" s="486"/>
      <c r="D289" s="120" t="s">
        <v>671</v>
      </c>
      <c r="E289" s="97">
        <v>500</v>
      </c>
      <c r="F289" s="97" t="s">
        <v>375</v>
      </c>
      <c r="G289" s="97">
        <v>2000</v>
      </c>
      <c r="H289" s="95" t="s">
        <v>369</v>
      </c>
      <c r="I289" s="95" t="s">
        <v>369</v>
      </c>
      <c r="J289" s="97">
        <v>4000</v>
      </c>
      <c r="K289" s="95" t="s">
        <v>369</v>
      </c>
      <c r="L289" s="95" t="s">
        <v>369</v>
      </c>
      <c r="M289" s="97" t="e">
        <v>#N/A</v>
      </c>
      <c r="N289" s="97" t="e">
        <v>#N/A</v>
      </c>
      <c r="O289" s="97" t="e">
        <v>#N/A</v>
      </c>
      <c r="P289" s="97" t="e">
        <v>#N/A</v>
      </c>
      <c r="Q289" s="97">
        <v>205</v>
      </c>
      <c r="R289" s="97" t="e">
        <v>#N/A</v>
      </c>
      <c r="S289" s="97">
        <v>205</v>
      </c>
      <c r="T289" s="97" t="e">
        <v>#N/A</v>
      </c>
      <c r="U289" s="106" t="e">
        <f t="shared" si="16"/>
        <v>#N/A</v>
      </c>
      <c r="V289" s="106" t="e">
        <f t="shared" si="17"/>
        <v>#N/A</v>
      </c>
      <c r="W289" s="106" t="e">
        <f t="shared" si="18"/>
        <v>#N/A</v>
      </c>
      <c r="X289" s="106" t="e">
        <f t="shared" si="19"/>
        <v>#N/A</v>
      </c>
      <c r="Y289" s="97" t="s">
        <v>376</v>
      </c>
      <c r="BG289" s="108"/>
      <c r="BH289" s="110">
        <v>11.1</v>
      </c>
      <c r="BI289" s="114" t="s">
        <v>378</v>
      </c>
    </row>
    <row r="290" spans="2:61" ht="15">
      <c r="B290" s="486"/>
      <c r="D290" s="120" t="s">
        <v>672</v>
      </c>
      <c r="E290" s="97">
        <v>500</v>
      </c>
      <c r="F290" s="97" t="s">
        <v>375</v>
      </c>
      <c r="G290" s="97">
        <v>2000</v>
      </c>
      <c r="H290" s="95" t="s">
        <v>369</v>
      </c>
      <c r="I290" s="95" t="s">
        <v>369</v>
      </c>
      <c r="J290" s="97">
        <v>4000</v>
      </c>
      <c r="K290" s="95" t="s">
        <v>369</v>
      </c>
      <c r="L290" s="95" t="s">
        <v>369</v>
      </c>
      <c r="M290" s="97" t="e">
        <v>#N/A</v>
      </c>
      <c r="N290" s="97" t="e">
        <v>#N/A</v>
      </c>
      <c r="O290" s="97" t="e">
        <v>#N/A</v>
      </c>
      <c r="P290" s="97" t="e">
        <v>#N/A</v>
      </c>
      <c r="Q290" s="97">
        <v>205</v>
      </c>
      <c r="R290" s="97" t="e">
        <v>#N/A</v>
      </c>
      <c r="S290" s="97">
        <v>205</v>
      </c>
      <c r="T290" s="97" t="e">
        <v>#N/A</v>
      </c>
      <c r="U290" s="106" t="e">
        <f t="shared" si="16"/>
        <v>#N/A</v>
      </c>
      <c r="V290" s="106" t="e">
        <f t="shared" si="17"/>
        <v>#N/A</v>
      </c>
      <c r="W290" s="106" t="e">
        <f t="shared" si="18"/>
        <v>#N/A</v>
      </c>
      <c r="X290" s="106" t="e">
        <f t="shared" si="19"/>
        <v>#N/A</v>
      </c>
      <c r="Y290" s="97" t="s">
        <v>376</v>
      </c>
      <c r="BG290" s="108"/>
      <c r="BH290" s="110">
        <v>11.1</v>
      </c>
      <c r="BI290" s="114" t="s">
        <v>378</v>
      </c>
    </row>
    <row r="291" spans="2:61" ht="15">
      <c r="B291" s="486"/>
      <c r="D291" s="120" t="s">
        <v>673</v>
      </c>
      <c r="E291" s="97">
        <v>500</v>
      </c>
      <c r="F291" s="97" t="s">
        <v>375</v>
      </c>
      <c r="G291" s="97">
        <v>2000</v>
      </c>
      <c r="H291" s="95" t="s">
        <v>369</v>
      </c>
      <c r="I291" s="95" t="s">
        <v>369</v>
      </c>
      <c r="J291" s="97">
        <v>4000</v>
      </c>
      <c r="K291" s="95" t="s">
        <v>369</v>
      </c>
      <c r="L291" s="95" t="s">
        <v>369</v>
      </c>
      <c r="M291" s="97" t="e">
        <v>#N/A</v>
      </c>
      <c r="N291" s="97" t="e">
        <v>#N/A</v>
      </c>
      <c r="O291" s="97" t="e">
        <v>#N/A</v>
      </c>
      <c r="P291" s="97" t="e">
        <v>#N/A</v>
      </c>
      <c r="Q291" s="97">
        <v>205</v>
      </c>
      <c r="R291" s="97" t="e">
        <v>#N/A</v>
      </c>
      <c r="S291" s="97">
        <v>205</v>
      </c>
      <c r="T291" s="97" t="e">
        <v>#N/A</v>
      </c>
      <c r="U291" s="106" t="e">
        <f t="shared" si="16"/>
        <v>#N/A</v>
      </c>
      <c r="V291" s="106" t="e">
        <f t="shared" si="17"/>
        <v>#N/A</v>
      </c>
      <c r="W291" s="106" t="e">
        <f t="shared" si="18"/>
        <v>#N/A</v>
      </c>
      <c r="X291" s="106" t="e">
        <f t="shared" si="19"/>
        <v>#N/A</v>
      </c>
      <c r="Y291" s="97" t="s">
        <v>376</v>
      </c>
      <c r="BG291" s="108"/>
      <c r="BH291" s="110">
        <v>11.1</v>
      </c>
      <c r="BI291" s="114" t="s">
        <v>378</v>
      </c>
    </row>
    <row r="292" spans="2:61" ht="15">
      <c r="B292" s="486"/>
      <c r="D292" s="120" t="s">
        <v>674</v>
      </c>
      <c r="E292" s="97">
        <v>500</v>
      </c>
      <c r="F292" s="97" t="s">
        <v>375</v>
      </c>
      <c r="G292" s="97">
        <v>2000</v>
      </c>
      <c r="H292" s="95" t="s">
        <v>369</v>
      </c>
      <c r="I292" s="95" t="s">
        <v>369</v>
      </c>
      <c r="J292" s="97">
        <v>4000</v>
      </c>
      <c r="K292" s="95" t="s">
        <v>369</v>
      </c>
      <c r="L292" s="95" t="s">
        <v>369</v>
      </c>
      <c r="M292" s="97" t="e">
        <v>#N/A</v>
      </c>
      <c r="N292" s="97" t="e">
        <v>#N/A</v>
      </c>
      <c r="O292" s="97" t="e">
        <v>#N/A</v>
      </c>
      <c r="P292" s="97" t="e">
        <v>#N/A</v>
      </c>
      <c r="Q292" s="97">
        <v>205</v>
      </c>
      <c r="R292" s="97" t="e">
        <v>#N/A</v>
      </c>
      <c r="S292" s="97">
        <v>205</v>
      </c>
      <c r="T292" s="97" t="e">
        <v>#N/A</v>
      </c>
      <c r="U292" s="106" t="e">
        <f t="shared" si="16"/>
        <v>#N/A</v>
      </c>
      <c r="V292" s="106" t="e">
        <f t="shared" si="17"/>
        <v>#N/A</v>
      </c>
      <c r="W292" s="106" t="e">
        <f t="shared" si="18"/>
        <v>#N/A</v>
      </c>
      <c r="X292" s="106" t="e">
        <f t="shared" si="19"/>
        <v>#N/A</v>
      </c>
      <c r="Y292" s="97" t="s">
        <v>376</v>
      </c>
      <c r="BG292" s="108"/>
      <c r="BH292" s="110">
        <v>11.1</v>
      </c>
      <c r="BI292" s="114" t="s">
        <v>378</v>
      </c>
    </row>
    <row r="293" spans="2:61" ht="15">
      <c r="B293" s="486"/>
      <c r="D293" s="120" t="s">
        <v>675</v>
      </c>
      <c r="E293" s="97">
        <v>500</v>
      </c>
      <c r="F293" s="97" t="s">
        <v>375</v>
      </c>
      <c r="G293" s="97">
        <v>2000</v>
      </c>
      <c r="H293" s="95" t="s">
        <v>369</v>
      </c>
      <c r="I293" s="95" t="s">
        <v>369</v>
      </c>
      <c r="J293" s="97">
        <v>4000</v>
      </c>
      <c r="K293" s="95" t="s">
        <v>369</v>
      </c>
      <c r="L293" s="95" t="s">
        <v>369</v>
      </c>
      <c r="M293" s="97" t="e">
        <v>#N/A</v>
      </c>
      <c r="N293" s="97" t="e">
        <v>#N/A</v>
      </c>
      <c r="O293" s="97" t="e">
        <v>#N/A</v>
      </c>
      <c r="P293" s="97" t="e">
        <v>#N/A</v>
      </c>
      <c r="Q293" s="97">
        <v>205</v>
      </c>
      <c r="R293" s="97" t="e">
        <v>#N/A</v>
      </c>
      <c r="S293" s="97">
        <v>205</v>
      </c>
      <c r="T293" s="97" t="e">
        <v>#N/A</v>
      </c>
      <c r="U293" s="106" t="e">
        <f t="shared" si="16"/>
        <v>#N/A</v>
      </c>
      <c r="V293" s="106" t="e">
        <f t="shared" si="17"/>
        <v>#N/A</v>
      </c>
      <c r="W293" s="106" t="e">
        <f t="shared" si="18"/>
        <v>#N/A</v>
      </c>
      <c r="X293" s="106" t="e">
        <f t="shared" si="19"/>
        <v>#N/A</v>
      </c>
      <c r="Y293" s="97" t="s">
        <v>376</v>
      </c>
      <c r="BG293" s="108"/>
      <c r="BH293" s="110">
        <v>11.1</v>
      </c>
      <c r="BI293" s="114" t="s">
        <v>378</v>
      </c>
    </row>
    <row r="294" spans="2:61" ht="15">
      <c r="B294" s="486"/>
      <c r="D294" s="120" t="s">
        <v>676</v>
      </c>
      <c r="E294" s="97">
        <v>500</v>
      </c>
      <c r="F294" s="97" t="s">
        <v>375</v>
      </c>
      <c r="G294" s="97">
        <v>2000</v>
      </c>
      <c r="H294" s="95" t="s">
        <v>369</v>
      </c>
      <c r="I294" s="95" t="s">
        <v>369</v>
      </c>
      <c r="J294" s="97">
        <v>4000</v>
      </c>
      <c r="K294" s="95" t="s">
        <v>369</v>
      </c>
      <c r="L294" s="95" t="s">
        <v>369</v>
      </c>
      <c r="M294" s="97" t="e">
        <v>#N/A</v>
      </c>
      <c r="N294" s="97" t="e">
        <v>#N/A</v>
      </c>
      <c r="O294" s="97" t="e">
        <v>#N/A</v>
      </c>
      <c r="P294" s="97" t="e">
        <v>#N/A</v>
      </c>
      <c r="Q294" s="97">
        <v>205</v>
      </c>
      <c r="R294" s="97" t="e">
        <v>#N/A</v>
      </c>
      <c r="S294" s="97">
        <v>205</v>
      </c>
      <c r="T294" s="97" t="e">
        <v>#N/A</v>
      </c>
      <c r="U294" s="106" t="e">
        <f t="shared" si="16"/>
        <v>#N/A</v>
      </c>
      <c r="V294" s="106" t="e">
        <f t="shared" si="17"/>
        <v>#N/A</v>
      </c>
      <c r="W294" s="106" t="e">
        <f t="shared" si="18"/>
        <v>#N/A</v>
      </c>
      <c r="X294" s="106" t="e">
        <f t="shared" si="19"/>
        <v>#N/A</v>
      </c>
      <c r="Y294" s="97" t="s">
        <v>376</v>
      </c>
      <c r="BG294" s="108"/>
      <c r="BH294" s="110">
        <v>11.1</v>
      </c>
      <c r="BI294" s="114" t="s">
        <v>378</v>
      </c>
    </row>
    <row r="295" spans="2:61" ht="15">
      <c r="B295" s="486"/>
      <c r="D295" s="120" t="s">
        <v>677</v>
      </c>
      <c r="E295" s="97">
        <v>500</v>
      </c>
      <c r="F295" s="97" t="s">
        <v>375</v>
      </c>
      <c r="G295" s="97">
        <v>2000</v>
      </c>
      <c r="H295" s="95" t="s">
        <v>369</v>
      </c>
      <c r="I295" s="95" t="s">
        <v>369</v>
      </c>
      <c r="J295" s="97">
        <v>4000</v>
      </c>
      <c r="K295" s="95" t="s">
        <v>369</v>
      </c>
      <c r="L295" s="95" t="s">
        <v>369</v>
      </c>
      <c r="M295" s="97" t="e">
        <v>#N/A</v>
      </c>
      <c r="N295" s="97" t="e">
        <v>#N/A</v>
      </c>
      <c r="O295" s="97" t="e">
        <v>#N/A</v>
      </c>
      <c r="P295" s="97" t="e">
        <v>#N/A</v>
      </c>
      <c r="Q295" s="97">
        <v>205</v>
      </c>
      <c r="R295" s="97" t="e">
        <v>#N/A</v>
      </c>
      <c r="S295" s="97">
        <v>205</v>
      </c>
      <c r="T295" s="97" t="e">
        <v>#N/A</v>
      </c>
      <c r="U295" s="106" t="e">
        <f t="shared" si="16"/>
        <v>#N/A</v>
      </c>
      <c r="V295" s="106" t="e">
        <f t="shared" si="17"/>
        <v>#N/A</v>
      </c>
      <c r="W295" s="106" t="e">
        <f t="shared" si="18"/>
        <v>#N/A</v>
      </c>
      <c r="X295" s="106" t="e">
        <f t="shared" si="19"/>
        <v>#N/A</v>
      </c>
      <c r="Y295" s="97" t="s">
        <v>376</v>
      </c>
      <c r="BG295" s="108"/>
      <c r="BH295" s="110">
        <v>11.1</v>
      </c>
      <c r="BI295" s="114" t="s">
        <v>378</v>
      </c>
    </row>
    <row r="296" spans="2:61" ht="15">
      <c r="B296" s="486"/>
      <c r="D296" s="120" t="s">
        <v>678</v>
      </c>
      <c r="E296" s="97">
        <v>500</v>
      </c>
      <c r="F296" s="97" t="s">
        <v>375</v>
      </c>
      <c r="G296" s="97">
        <v>2000</v>
      </c>
      <c r="H296" s="95" t="s">
        <v>369</v>
      </c>
      <c r="I296" s="95" t="s">
        <v>369</v>
      </c>
      <c r="J296" s="97">
        <v>4000</v>
      </c>
      <c r="K296" s="95" t="s">
        <v>369</v>
      </c>
      <c r="L296" s="95" t="s">
        <v>369</v>
      </c>
      <c r="M296" s="97" t="e">
        <v>#N/A</v>
      </c>
      <c r="N296" s="97" t="e">
        <v>#N/A</v>
      </c>
      <c r="O296" s="97" t="e">
        <v>#N/A</v>
      </c>
      <c r="P296" s="97" t="e">
        <v>#N/A</v>
      </c>
      <c r="Q296" s="97">
        <v>205</v>
      </c>
      <c r="R296" s="97" t="e">
        <v>#N/A</v>
      </c>
      <c r="S296" s="97">
        <v>205</v>
      </c>
      <c r="T296" s="97" t="e">
        <v>#N/A</v>
      </c>
      <c r="U296" s="106" t="e">
        <f t="shared" si="16"/>
        <v>#N/A</v>
      </c>
      <c r="V296" s="106" t="e">
        <f t="shared" si="17"/>
        <v>#N/A</v>
      </c>
      <c r="W296" s="106" t="e">
        <f t="shared" si="18"/>
        <v>#N/A</v>
      </c>
      <c r="X296" s="106" t="e">
        <f t="shared" si="19"/>
        <v>#N/A</v>
      </c>
      <c r="Y296" s="97" t="s">
        <v>376</v>
      </c>
      <c r="BG296" s="108"/>
      <c r="BH296" s="110">
        <v>11.1</v>
      </c>
      <c r="BI296" s="114" t="s">
        <v>378</v>
      </c>
    </row>
    <row r="297" spans="2:61" ht="15">
      <c r="B297" s="486"/>
      <c r="D297" s="120" t="s">
        <v>679</v>
      </c>
      <c r="E297" s="97">
        <v>500</v>
      </c>
      <c r="F297" s="97" t="s">
        <v>375</v>
      </c>
      <c r="G297" s="97">
        <v>2000</v>
      </c>
      <c r="H297" s="95" t="s">
        <v>369</v>
      </c>
      <c r="I297" s="95" t="s">
        <v>369</v>
      </c>
      <c r="J297" s="97">
        <v>4000</v>
      </c>
      <c r="K297" s="95" t="s">
        <v>369</v>
      </c>
      <c r="L297" s="95" t="s">
        <v>369</v>
      </c>
      <c r="M297" s="97" t="e">
        <v>#N/A</v>
      </c>
      <c r="N297" s="97" t="e">
        <v>#N/A</v>
      </c>
      <c r="O297" s="97" t="e">
        <v>#N/A</v>
      </c>
      <c r="P297" s="97" t="e">
        <v>#N/A</v>
      </c>
      <c r="Q297" s="97">
        <v>205</v>
      </c>
      <c r="R297" s="97" t="e">
        <v>#N/A</v>
      </c>
      <c r="S297" s="97">
        <v>205</v>
      </c>
      <c r="T297" s="97" t="e">
        <v>#N/A</v>
      </c>
      <c r="U297" s="106" t="e">
        <f t="shared" si="16"/>
        <v>#N/A</v>
      </c>
      <c r="V297" s="106" t="e">
        <f t="shared" si="17"/>
        <v>#N/A</v>
      </c>
      <c r="W297" s="106" t="e">
        <f t="shared" si="18"/>
        <v>#N/A</v>
      </c>
      <c r="X297" s="106" t="e">
        <f t="shared" si="19"/>
        <v>#N/A</v>
      </c>
      <c r="Y297" s="97" t="s">
        <v>376</v>
      </c>
      <c r="BG297" s="108"/>
      <c r="BH297" s="110">
        <v>11.1</v>
      </c>
      <c r="BI297" s="114" t="s">
        <v>378</v>
      </c>
    </row>
    <row r="298" spans="2:61" ht="15">
      <c r="B298" s="486"/>
      <c r="D298" s="120" t="s">
        <v>680</v>
      </c>
      <c r="E298" s="97">
        <v>500</v>
      </c>
      <c r="F298" s="97" t="s">
        <v>375</v>
      </c>
      <c r="G298" s="97">
        <v>2000</v>
      </c>
      <c r="H298" s="95" t="s">
        <v>369</v>
      </c>
      <c r="I298" s="95" t="s">
        <v>369</v>
      </c>
      <c r="J298" s="97">
        <v>4000</v>
      </c>
      <c r="K298" s="95" t="s">
        <v>369</v>
      </c>
      <c r="L298" s="95" t="s">
        <v>369</v>
      </c>
      <c r="M298" s="97" t="e">
        <v>#N/A</v>
      </c>
      <c r="N298" s="97" t="e">
        <v>#N/A</v>
      </c>
      <c r="O298" s="97" t="e">
        <v>#N/A</v>
      </c>
      <c r="P298" s="97" t="e">
        <v>#N/A</v>
      </c>
      <c r="Q298" s="97">
        <v>205</v>
      </c>
      <c r="R298" s="97" t="e">
        <v>#N/A</v>
      </c>
      <c r="S298" s="97">
        <v>205</v>
      </c>
      <c r="T298" s="97" t="e">
        <v>#N/A</v>
      </c>
      <c r="U298" s="106" t="e">
        <f t="shared" si="16"/>
        <v>#N/A</v>
      </c>
      <c r="V298" s="106" t="e">
        <f t="shared" si="17"/>
        <v>#N/A</v>
      </c>
      <c r="W298" s="106" t="e">
        <f t="shared" si="18"/>
        <v>#N/A</v>
      </c>
      <c r="X298" s="106" t="e">
        <f t="shared" si="19"/>
        <v>#N/A</v>
      </c>
      <c r="Y298" s="97" t="s">
        <v>376</v>
      </c>
      <c r="BG298" s="108"/>
      <c r="BH298" s="110">
        <v>11.1</v>
      </c>
      <c r="BI298" s="114" t="s">
        <v>378</v>
      </c>
    </row>
    <row r="299" spans="2:61" ht="15">
      <c r="B299" s="486"/>
      <c r="D299" s="120" t="s">
        <v>681</v>
      </c>
      <c r="E299" s="97">
        <v>500</v>
      </c>
      <c r="F299" s="97" t="s">
        <v>375</v>
      </c>
      <c r="G299" s="97">
        <v>2000</v>
      </c>
      <c r="H299" s="95" t="s">
        <v>369</v>
      </c>
      <c r="I299" s="95" t="s">
        <v>369</v>
      </c>
      <c r="J299" s="97">
        <v>4000</v>
      </c>
      <c r="K299" s="95" t="s">
        <v>369</v>
      </c>
      <c r="L299" s="95" t="s">
        <v>369</v>
      </c>
      <c r="M299" s="97" t="e">
        <v>#N/A</v>
      </c>
      <c r="N299" s="97" t="e">
        <v>#N/A</v>
      </c>
      <c r="O299" s="97" t="e">
        <v>#N/A</v>
      </c>
      <c r="P299" s="97" t="e">
        <v>#N/A</v>
      </c>
      <c r="Q299" s="97">
        <v>205</v>
      </c>
      <c r="R299" s="97" t="e">
        <v>#N/A</v>
      </c>
      <c r="S299" s="97">
        <v>205</v>
      </c>
      <c r="T299" s="97" t="e">
        <v>#N/A</v>
      </c>
      <c r="U299" s="106" t="e">
        <f t="shared" si="16"/>
        <v>#N/A</v>
      </c>
      <c r="V299" s="106" t="e">
        <f t="shared" si="17"/>
        <v>#N/A</v>
      </c>
      <c r="W299" s="106" t="e">
        <f t="shared" si="18"/>
        <v>#N/A</v>
      </c>
      <c r="X299" s="106" t="e">
        <f t="shared" si="19"/>
        <v>#N/A</v>
      </c>
      <c r="Y299" s="97" t="s">
        <v>376</v>
      </c>
      <c r="BG299" s="108"/>
      <c r="BH299" s="110">
        <v>11.1</v>
      </c>
      <c r="BI299" s="114" t="s">
        <v>378</v>
      </c>
    </row>
    <row r="300" spans="2:61" ht="15">
      <c r="B300" s="486"/>
      <c r="D300" s="120" t="s">
        <v>682</v>
      </c>
      <c r="E300" s="97">
        <v>500</v>
      </c>
      <c r="F300" s="97" t="s">
        <v>375</v>
      </c>
      <c r="G300" s="97">
        <v>2000</v>
      </c>
      <c r="H300" s="95" t="s">
        <v>369</v>
      </c>
      <c r="I300" s="95" t="s">
        <v>369</v>
      </c>
      <c r="J300" s="97">
        <v>4000</v>
      </c>
      <c r="K300" s="95" t="s">
        <v>369</v>
      </c>
      <c r="L300" s="95" t="s">
        <v>369</v>
      </c>
      <c r="M300" s="97" t="e">
        <v>#N/A</v>
      </c>
      <c r="N300" s="97" t="e">
        <v>#N/A</v>
      </c>
      <c r="O300" s="97" t="e">
        <v>#N/A</v>
      </c>
      <c r="P300" s="97" t="e">
        <v>#N/A</v>
      </c>
      <c r="Q300" s="97">
        <v>205</v>
      </c>
      <c r="R300" s="97" t="e">
        <v>#N/A</v>
      </c>
      <c r="S300" s="97">
        <v>205</v>
      </c>
      <c r="T300" s="97" t="e">
        <v>#N/A</v>
      </c>
      <c r="U300" s="106" t="e">
        <f t="shared" si="16"/>
        <v>#N/A</v>
      </c>
      <c r="V300" s="106" t="e">
        <f t="shared" si="17"/>
        <v>#N/A</v>
      </c>
      <c r="W300" s="106" t="e">
        <f t="shared" si="18"/>
        <v>#N/A</v>
      </c>
      <c r="X300" s="106" t="e">
        <f t="shared" si="19"/>
        <v>#N/A</v>
      </c>
      <c r="Y300" s="97" t="s">
        <v>376</v>
      </c>
      <c r="BG300" s="108"/>
      <c r="BH300" s="110">
        <v>11.1</v>
      </c>
      <c r="BI300" s="114" t="s">
        <v>378</v>
      </c>
    </row>
    <row r="301" spans="2:61" ht="15">
      <c r="B301" s="486"/>
      <c r="D301" s="120" t="s">
        <v>683</v>
      </c>
      <c r="E301" s="97">
        <v>500</v>
      </c>
      <c r="F301" s="97" t="s">
        <v>375</v>
      </c>
      <c r="G301" s="97">
        <v>2000</v>
      </c>
      <c r="H301" s="95" t="s">
        <v>369</v>
      </c>
      <c r="I301" s="95" t="s">
        <v>369</v>
      </c>
      <c r="J301" s="97">
        <v>4000</v>
      </c>
      <c r="K301" s="95" t="s">
        <v>369</v>
      </c>
      <c r="L301" s="95" t="s">
        <v>369</v>
      </c>
      <c r="M301" s="97" t="e">
        <v>#N/A</v>
      </c>
      <c r="N301" s="97" t="e">
        <v>#N/A</v>
      </c>
      <c r="O301" s="97" t="e">
        <v>#N/A</v>
      </c>
      <c r="P301" s="97" t="e">
        <v>#N/A</v>
      </c>
      <c r="Q301" s="97">
        <v>205</v>
      </c>
      <c r="R301" s="97" t="e">
        <v>#N/A</v>
      </c>
      <c r="S301" s="97">
        <v>205</v>
      </c>
      <c r="T301" s="97" t="e">
        <v>#N/A</v>
      </c>
      <c r="U301" s="106" t="e">
        <f t="shared" si="16"/>
        <v>#N/A</v>
      </c>
      <c r="V301" s="106" t="e">
        <f t="shared" si="17"/>
        <v>#N/A</v>
      </c>
      <c r="W301" s="106" t="e">
        <f t="shared" si="18"/>
        <v>#N/A</v>
      </c>
      <c r="X301" s="106" t="e">
        <f t="shared" si="19"/>
        <v>#N/A</v>
      </c>
      <c r="Y301" s="97" t="s">
        <v>376</v>
      </c>
      <c r="BG301" s="108"/>
      <c r="BH301" s="110">
        <v>11.1</v>
      </c>
      <c r="BI301" s="114" t="s">
        <v>378</v>
      </c>
    </row>
    <row r="302" spans="2:61" ht="15">
      <c r="B302" s="486"/>
      <c r="D302" s="120" t="s">
        <v>684</v>
      </c>
      <c r="E302" s="97">
        <v>500</v>
      </c>
      <c r="F302" s="97" t="s">
        <v>375</v>
      </c>
      <c r="G302" s="97">
        <v>2000</v>
      </c>
      <c r="H302" s="95" t="s">
        <v>369</v>
      </c>
      <c r="I302" s="95" t="s">
        <v>369</v>
      </c>
      <c r="J302" s="97">
        <v>4000</v>
      </c>
      <c r="K302" s="95" t="s">
        <v>369</v>
      </c>
      <c r="L302" s="95" t="s">
        <v>369</v>
      </c>
      <c r="M302" s="97" t="e">
        <v>#N/A</v>
      </c>
      <c r="N302" s="97" t="e">
        <v>#N/A</v>
      </c>
      <c r="O302" s="97" t="e">
        <v>#N/A</v>
      </c>
      <c r="P302" s="97" t="e">
        <v>#N/A</v>
      </c>
      <c r="Q302" s="97">
        <v>205</v>
      </c>
      <c r="R302" s="97" t="e">
        <v>#N/A</v>
      </c>
      <c r="S302" s="97">
        <v>205</v>
      </c>
      <c r="T302" s="97" t="e">
        <v>#N/A</v>
      </c>
      <c r="U302" s="106" t="e">
        <f t="shared" si="16"/>
        <v>#N/A</v>
      </c>
      <c r="V302" s="106" t="e">
        <f t="shared" si="17"/>
        <v>#N/A</v>
      </c>
      <c r="W302" s="106" t="e">
        <f t="shared" si="18"/>
        <v>#N/A</v>
      </c>
      <c r="X302" s="106" t="e">
        <f t="shared" si="19"/>
        <v>#N/A</v>
      </c>
      <c r="Y302" s="97" t="s">
        <v>376</v>
      </c>
      <c r="BG302" s="108"/>
      <c r="BH302" s="110">
        <v>11.1</v>
      </c>
      <c r="BI302" s="114" t="s">
        <v>378</v>
      </c>
    </row>
    <row r="303" spans="2:61" ht="15">
      <c r="B303" s="486"/>
      <c r="D303" s="120" t="s">
        <v>685</v>
      </c>
      <c r="E303" s="97">
        <v>500</v>
      </c>
      <c r="F303" s="97" t="s">
        <v>375</v>
      </c>
      <c r="G303" s="97">
        <v>2000</v>
      </c>
      <c r="H303" s="95" t="s">
        <v>369</v>
      </c>
      <c r="I303" s="95" t="s">
        <v>369</v>
      </c>
      <c r="J303" s="97">
        <v>4000</v>
      </c>
      <c r="K303" s="95" t="s">
        <v>369</v>
      </c>
      <c r="L303" s="95" t="s">
        <v>369</v>
      </c>
      <c r="M303" s="97" t="e">
        <v>#N/A</v>
      </c>
      <c r="N303" s="97" t="e">
        <v>#N/A</v>
      </c>
      <c r="O303" s="97" t="e">
        <v>#N/A</v>
      </c>
      <c r="P303" s="97" t="e">
        <v>#N/A</v>
      </c>
      <c r="Q303" s="97">
        <v>205</v>
      </c>
      <c r="R303" s="97" t="e">
        <v>#N/A</v>
      </c>
      <c r="S303" s="97">
        <v>205</v>
      </c>
      <c r="T303" s="97" t="e">
        <v>#N/A</v>
      </c>
      <c r="U303" s="106" t="e">
        <f t="shared" si="16"/>
        <v>#N/A</v>
      </c>
      <c r="V303" s="106" t="e">
        <f t="shared" si="17"/>
        <v>#N/A</v>
      </c>
      <c r="W303" s="106" t="e">
        <f t="shared" si="18"/>
        <v>#N/A</v>
      </c>
      <c r="X303" s="106" t="e">
        <f t="shared" si="19"/>
        <v>#N/A</v>
      </c>
      <c r="Y303" s="97" t="s">
        <v>376</v>
      </c>
      <c r="BG303" s="108"/>
      <c r="BH303" s="110">
        <v>11.1</v>
      </c>
      <c r="BI303" s="114" t="s">
        <v>378</v>
      </c>
    </row>
    <row r="304" spans="2:61" ht="15">
      <c r="B304" s="486"/>
      <c r="D304" s="120" t="s">
        <v>686</v>
      </c>
      <c r="E304" s="97">
        <v>500</v>
      </c>
      <c r="F304" s="97" t="s">
        <v>375</v>
      </c>
      <c r="G304" s="97">
        <v>2000</v>
      </c>
      <c r="H304" s="95" t="s">
        <v>369</v>
      </c>
      <c r="I304" s="95" t="s">
        <v>369</v>
      </c>
      <c r="J304" s="97">
        <v>4000</v>
      </c>
      <c r="K304" s="95" t="s">
        <v>369</v>
      </c>
      <c r="L304" s="95" t="s">
        <v>369</v>
      </c>
      <c r="M304" s="97" t="e">
        <v>#N/A</v>
      </c>
      <c r="N304" s="97" t="e">
        <v>#N/A</v>
      </c>
      <c r="O304" s="97" t="e">
        <v>#N/A</v>
      </c>
      <c r="P304" s="97" t="e">
        <v>#N/A</v>
      </c>
      <c r="Q304" s="97">
        <v>205</v>
      </c>
      <c r="R304" s="97" t="e">
        <v>#N/A</v>
      </c>
      <c r="S304" s="97">
        <v>205</v>
      </c>
      <c r="T304" s="97" t="e">
        <v>#N/A</v>
      </c>
      <c r="U304" s="106" t="e">
        <f t="shared" si="16"/>
        <v>#N/A</v>
      </c>
      <c r="V304" s="106" t="e">
        <f t="shared" si="17"/>
        <v>#N/A</v>
      </c>
      <c r="W304" s="106" t="e">
        <f t="shared" si="18"/>
        <v>#N/A</v>
      </c>
      <c r="X304" s="106" t="e">
        <f t="shared" si="19"/>
        <v>#N/A</v>
      </c>
      <c r="Y304" s="97" t="s">
        <v>376</v>
      </c>
      <c r="BG304" s="108"/>
      <c r="BH304" s="110">
        <v>11.1</v>
      </c>
      <c r="BI304" s="114" t="s">
        <v>378</v>
      </c>
    </row>
    <row r="305" spans="2:61" ht="15">
      <c r="B305" s="486"/>
      <c r="D305" s="120" t="s">
        <v>687</v>
      </c>
      <c r="E305" s="97">
        <v>500</v>
      </c>
      <c r="F305" s="97" t="s">
        <v>375</v>
      </c>
      <c r="G305" s="97">
        <v>2000</v>
      </c>
      <c r="H305" s="95" t="s">
        <v>369</v>
      </c>
      <c r="I305" s="95" t="s">
        <v>369</v>
      </c>
      <c r="J305" s="97">
        <v>4000</v>
      </c>
      <c r="K305" s="95" t="s">
        <v>369</v>
      </c>
      <c r="L305" s="95" t="s">
        <v>369</v>
      </c>
      <c r="M305" s="97" t="e">
        <v>#N/A</v>
      </c>
      <c r="N305" s="97" t="e">
        <v>#N/A</v>
      </c>
      <c r="O305" s="97" t="e">
        <v>#N/A</v>
      </c>
      <c r="P305" s="97" t="e">
        <v>#N/A</v>
      </c>
      <c r="Q305" s="97">
        <v>205</v>
      </c>
      <c r="R305" s="97" t="e">
        <v>#N/A</v>
      </c>
      <c r="S305" s="97">
        <v>205</v>
      </c>
      <c r="T305" s="97" t="e">
        <v>#N/A</v>
      </c>
      <c r="U305" s="106" t="e">
        <f t="shared" si="16"/>
        <v>#N/A</v>
      </c>
      <c r="V305" s="106" t="e">
        <f t="shared" si="17"/>
        <v>#N/A</v>
      </c>
      <c r="W305" s="106" t="e">
        <f t="shared" si="18"/>
        <v>#N/A</v>
      </c>
      <c r="X305" s="106" t="e">
        <f t="shared" si="19"/>
        <v>#N/A</v>
      </c>
      <c r="Y305" s="97" t="s">
        <v>376</v>
      </c>
      <c r="BG305" s="108"/>
      <c r="BH305" s="110">
        <v>11.1</v>
      </c>
      <c r="BI305" s="114" t="s">
        <v>378</v>
      </c>
    </row>
    <row r="306" spans="2:61" ht="15">
      <c r="B306" s="486"/>
      <c r="D306" s="120" t="s">
        <v>688</v>
      </c>
      <c r="E306" s="97">
        <v>500</v>
      </c>
      <c r="F306" s="97" t="s">
        <v>375</v>
      </c>
      <c r="G306" s="97">
        <v>2000</v>
      </c>
      <c r="H306" s="95" t="s">
        <v>369</v>
      </c>
      <c r="I306" s="95" t="s">
        <v>369</v>
      </c>
      <c r="J306" s="97">
        <v>4000</v>
      </c>
      <c r="K306" s="95" t="s">
        <v>369</v>
      </c>
      <c r="L306" s="95" t="s">
        <v>369</v>
      </c>
      <c r="M306" s="97" t="e">
        <v>#N/A</v>
      </c>
      <c r="N306" s="97" t="e">
        <v>#N/A</v>
      </c>
      <c r="O306" s="97" t="e">
        <v>#N/A</v>
      </c>
      <c r="P306" s="97" t="e">
        <v>#N/A</v>
      </c>
      <c r="Q306" s="97">
        <v>205</v>
      </c>
      <c r="R306" s="97" t="e">
        <v>#N/A</v>
      </c>
      <c r="S306" s="97">
        <v>205</v>
      </c>
      <c r="T306" s="97" t="e">
        <v>#N/A</v>
      </c>
      <c r="U306" s="106" t="e">
        <f t="shared" si="16"/>
        <v>#N/A</v>
      </c>
      <c r="V306" s="106" t="e">
        <f t="shared" si="17"/>
        <v>#N/A</v>
      </c>
      <c r="W306" s="106" t="e">
        <f t="shared" si="18"/>
        <v>#N/A</v>
      </c>
      <c r="X306" s="106" t="e">
        <f t="shared" si="19"/>
        <v>#N/A</v>
      </c>
      <c r="Y306" s="97" t="s">
        <v>376</v>
      </c>
      <c r="BG306" s="108"/>
      <c r="BH306" s="110">
        <v>11.1</v>
      </c>
      <c r="BI306" s="114" t="s">
        <v>378</v>
      </c>
    </row>
    <row r="307" spans="2:61" ht="15">
      <c r="B307" s="486"/>
      <c r="D307" s="120" t="s">
        <v>689</v>
      </c>
      <c r="E307" s="97">
        <v>500</v>
      </c>
      <c r="F307" s="97" t="s">
        <v>375</v>
      </c>
      <c r="G307" s="97">
        <v>2000</v>
      </c>
      <c r="H307" s="95" t="s">
        <v>369</v>
      </c>
      <c r="I307" s="95" t="s">
        <v>369</v>
      </c>
      <c r="J307" s="97">
        <v>4000</v>
      </c>
      <c r="K307" s="95" t="s">
        <v>369</v>
      </c>
      <c r="L307" s="95" t="s">
        <v>369</v>
      </c>
      <c r="M307" s="97" t="e">
        <v>#N/A</v>
      </c>
      <c r="N307" s="97" t="e">
        <v>#N/A</v>
      </c>
      <c r="O307" s="97" t="e">
        <v>#N/A</v>
      </c>
      <c r="P307" s="97" t="e">
        <v>#N/A</v>
      </c>
      <c r="Q307" s="97">
        <v>205</v>
      </c>
      <c r="R307" s="97" t="e">
        <v>#N/A</v>
      </c>
      <c r="S307" s="97">
        <v>205</v>
      </c>
      <c r="T307" s="97" t="e">
        <v>#N/A</v>
      </c>
      <c r="U307" s="106" t="e">
        <f t="shared" si="16"/>
        <v>#N/A</v>
      </c>
      <c r="V307" s="106" t="e">
        <f t="shared" si="17"/>
        <v>#N/A</v>
      </c>
      <c r="W307" s="106" t="e">
        <f t="shared" si="18"/>
        <v>#N/A</v>
      </c>
      <c r="X307" s="106" t="e">
        <f t="shared" si="19"/>
        <v>#N/A</v>
      </c>
      <c r="Y307" s="97" t="s">
        <v>376</v>
      </c>
      <c r="BG307" s="108"/>
      <c r="BH307" s="110">
        <v>11.1</v>
      </c>
      <c r="BI307" s="114" t="s">
        <v>378</v>
      </c>
    </row>
    <row r="308" spans="2:61" ht="15">
      <c r="B308" s="486"/>
      <c r="D308" s="120" t="s">
        <v>690</v>
      </c>
      <c r="E308" s="97">
        <v>500</v>
      </c>
      <c r="F308" s="97" t="s">
        <v>375</v>
      </c>
      <c r="G308" s="97">
        <v>2000</v>
      </c>
      <c r="H308" s="95" t="s">
        <v>369</v>
      </c>
      <c r="I308" s="95" t="s">
        <v>369</v>
      </c>
      <c r="J308" s="97">
        <v>4000</v>
      </c>
      <c r="K308" s="95" t="s">
        <v>369</v>
      </c>
      <c r="L308" s="95" t="s">
        <v>369</v>
      </c>
      <c r="M308" s="97" t="e">
        <v>#N/A</v>
      </c>
      <c r="N308" s="97" t="e">
        <v>#N/A</v>
      </c>
      <c r="O308" s="97" t="e">
        <v>#N/A</v>
      </c>
      <c r="P308" s="97" t="e">
        <v>#N/A</v>
      </c>
      <c r="Q308" s="97">
        <v>205</v>
      </c>
      <c r="R308" s="97" t="e">
        <v>#N/A</v>
      </c>
      <c r="S308" s="97">
        <v>205</v>
      </c>
      <c r="T308" s="97" t="e">
        <v>#N/A</v>
      </c>
      <c r="U308" s="106" t="e">
        <f t="shared" si="16"/>
        <v>#N/A</v>
      </c>
      <c r="V308" s="106" t="e">
        <f t="shared" si="17"/>
        <v>#N/A</v>
      </c>
      <c r="W308" s="106" t="e">
        <f t="shared" si="18"/>
        <v>#N/A</v>
      </c>
      <c r="X308" s="106" t="e">
        <f t="shared" si="19"/>
        <v>#N/A</v>
      </c>
      <c r="Y308" s="97" t="s">
        <v>376</v>
      </c>
      <c r="BG308" s="108"/>
      <c r="BH308" s="110">
        <v>11.1</v>
      </c>
      <c r="BI308" s="114" t="s">
        <v>378</v>
      </c>
    </row>
    <row r="309" spans="2:61" ht="15">
      <c r="B309" s="486"/>
      <c r="D309" s="120" t="s">
        <v>691</v>
      </c>
      <c r="E309" s="97">
        <v>500</v>
      </c>
      <c r="F309" s="97" t="s">
        <v>375</v>
      </c>
      <c r="G309" s="97">
        <v>2000</v>
      </c>
      <c r="H309" s="95" t="s">
        <v>369</v>
      </c>
      <c r="I309" s="95" t="s">
        <v>369</v>
      </c>
      <c r="J309" s="97">
        <v>4000</v>
      </c>
      <c r="K309" s="95" t="s">
        <v>369</v>
      </c>
      <c r="L309" s="95" t="s">
        <v>369</v>
      </c>
      <c r="M309" s="97" t="e">
        <v>#N/A</v>
      </c>
      <c r="N309" s="97" t="e">
        <v>#N/A</v>
      </c>
      <c r="O309" s="97" t="e">
        <v>#N/A</v>
      </c>
      <c r="P309" s="97" t="e">
        <v>#N/A</v>
      </c>
      <c r="Q309" s="97">
        <v>205</v>
      </c>
      <c r="R309" s="97" t="e">
        <v>#N/A</v>
      </c>
      <c r="S309" s="97">
        <v>205</v>
      </c>
      <c r="T309" s="97" t="e">
        <v>#N/A</v>
      </c>
      <c r="U309" s="106" t="e">
        <f t="shared" si="16"/>
        <v>#N/A</v>
      </c>
      <c r="V309" s="106" t="e">
        <f t="shared" si="17"/>
        <v>#N/A</v>
      </c>
      <c r="W309" s="106" t="e">
        <f t="shared" si="18"/>
        <v>#N/A</v>
      </c>
      <c r="X309" s="106" t="e">
        <f t="shared" si="19"/>
        <v>#N/A</v>
      </c>
      <c r="Y309" s="97" t="s">
        <v>376</v>
      </c>
      <c r="BG309" s="108"/>
      <c r="BH309" s="110">
        <v>11.1</v>
      </c>
      <c r="BI309" s="114" t="s">
        <v>378</v>
      </c>
    </row>
    <row r="310" spans="2:61" ht="15">
      <c r="B310" s="486"/>
      <c r="D310" s="120" t="s">
        <v>692</v>
      </c>
      <c r="E310" s="97">
        <v>500</v>
      </c>
      <c r="F310" s="97" t="s">
        <v>375</v>
      </c>
      <c r="G310" s="97">
        <v>2000</v>
      </c>
      <c r="H310" s="95" t="s">
        <v>369</v>
      </c>
      <c r="I310" s="95" t="s">
        <v>369</v>
      </c>
      <c r="J310" s="97">
        <v>4000</v>
      </c>
      <c r="K310" s="95" t="s">
        <v>369</v>
      </c>
      <c r="L310" s="95" t="s">
        <v>369</v>
      </c>
      <c r="M310" s="97" t="e">
        <v>#N/A</v>
      </c>
      <c r="N310" s="97" t="e">
        <v>#N/A</v>
      </c>
      <c r="O310" s="97" t="e">
        <v>#N/A</v>
      </c>
      <c r="P310" s="97" t="e">
        <v>#N/A</v>
      </c>
      <c r="Q310" s="97">
        <v>205</v>
      </c>
      <c r="R310" s="97" t="e">
        <v>#N/A</v>
      </c>
      <c r="S310" s="97">
        <v>205</v>
      </c>
      <c r="T310" s="97" t="e">
        <v>#N/A</v>
      </c>
      <c r="U310" s="106" t="e">
        <f t="shared" si="16"/>
        <v>#N/A</v>
      </c>
      <c r="V310" s="106" t="e">
        <f t="shared" si="17"/>
        <v>#N/A</v>
      </c>
      <c r="W310" s="106" t="e">
        <f t="shared" si="18"/>
        <v>#N/A</v>
      </c>
      <c r="X310" s="106" t="e">
        <f t="shared" si="19"/>
        <v>#N/A</v>
      </c>
      <c r="Y310" s="97" t="s">
        <v>376</v>
      </c>
      <c r="BG310" s="108"/>
      <c r="BH310" s="110">
        <v>11.1</v>
      </c>
      <c r="BI310" s="114" t="s">
        <v>378</v>
      </c>
    </row>
    <row r="311" spans="2:61" ht="15">
      <c r="B311" s="486"/>
      <c r="D311" s="120" t="s">
        <v>693</v>
      </c>
      <c r="E311" s="97">
        <v>500</v>
      </c>
      <c r="F311" s="97" t="s">
        <v>375</v>
      </c>
      <c r="G311" s="97">
        <v>2000</v>
      </c>
      <c r="H311" s="95" t="s">
        <v>369</v>
      </c>
      <c r="I311" s="95" t="s">
        <v>369</v>
      </c>
      <c r="J311" s="97">
        <v>4000</v>
      </c>
      <c r="K311" s="95" t="s">
        <v>369</v>
      </c>
      <c r="L311" s="95" t="s">
        <v>369</v>
      </c>
      <c r="M311" s="97" t="e">
        <v>#N/A</v>
      </c>
      <c r="N311" s="97" t="e">
        <v>#N/A</v>
      </c>
      <c r="O311" s="97" t="e">
        <v>#N/A</v>
      </c>
      <c r="P311" s="97" t="e">
        <v>#N/A</v>
      </c>
      <c r="Q311" s="97">
        <v>205</v>
      </c>
      <c r="R311" s="97" t="e">
        <v>#N/A</v>
      </c>
      <c r="S311" s="97">
        <v>205</v>
      </c>
      <c r="T311" s="97" t="e">
        <v>#N/A</v>
      </c>
      <c r="U311" s="106" t="e">
        <f t="shared" si="16"/>
        <v>#N/A</v>
      </c>
      <c r="V311" s="106" t="e">
        <f t="shared" si="17"/>
        <v>#N/A</v>
      </c>
      <c r="W311" s="106" t="e">
        <f t="shared" si="18"/>
        <v>#N/A</v>
      </c>
      <c r="X311" s="106" t="e">
        <f t="shared" si="19"/>
        <v>#N/A</v>
      </c>
      <c r="Y311" s="97" t="s">
        <v>376</v>
      </c>
      <c r="BG311" s="108"/>
      <c r="BH311" s="110">
        <v>11.1</v>
      </c>
      <c r="BI311" s="114" t="s">
        <v>378</v>
      </c>
    </row>
    <row r="312" spans="2:61" ht="15">
      <c r="B312" s="486"/>
      <c r="D312" s="120" t="s">
        <v>694</v>
      </c>
      <c r="E312" s="97">
        <v>500</v>
      </c>
      <c r="F312" s="97" t="s">
        <v>375</v>
      </c>
      <c r="G312" s="97">
        <v>2000</v>
      </c>
      <c r="H312" s="95" t="s">
        <v>369</v>
      </c>
      <c r="I312" s="95" t="s">
        <v>369</v>
      </c>
      <c r="J312" s="97">
        <v>4000</v>
      </c>
      <c r="K312" s="95" t="s">
        <v>369</v>
      </c>
      <c r="L312" s="95" t="s">
        <v>369</v>
      </c>
      <c r="M312" s="97" t="e">
        <v>#N/A</v>
      </c>
      <c r="N312" s="97" t="e">
        <v>#N/A</v>
      </c>
      <c r="O312" s="97" t="e">
        <v>#N/A</v>
      </c>
      <c r="P312" s="97" t="e">
        <v>#N/A</v>
      </c>
      <c r="Q312" s="97">
        <v>205</v>
      </c>
      <c r="R312" s="97" t="e">
        <v>#N/A</v>
      </c>
      <c r="S312" s="97">
        <v>205</v>
      </c>
      <c r="T312" s="97" t="e">
        <v>#N/A</v>
      </c>
      <c r="U312" s="106" t="e">
        <f t="shared" si="16"/>
        <v>#N/A</v>
      </c>
      <c r="V312" s="106" t="e">
        <f t="shared" si="17"/>
        <v>#N/A</v>
      </c>
      <c r="W312" s="106" t="e">
        <f t="shared" si="18"/>
        <v>#N/A</v>
      </c>
      <c r="X312" s="106" t="e">
        <f t="shared" si="19"/>
        <v>#N/A</v>
      </c>
      <c r="Y312" s="97" t="s">
        <v>376</v>
      </c>
      <c r="BG312" s="108"/>
      <c r="BH312" s="110">
        <v>11.1</v>
      </c>
      <c r="BI312" s="114" t="s">
        <v>378</v>
      </c>
    </row>
    <row r="313" spans="2:61" ht="15">
      <c r="B313" s="486"/>
      <c r="D313" s="120" t="s">
        <v>695</v>
      </c>
      <c r="E313" s="97">
        <v>500</v>
      </c>
      <c r="F313" s="97" t="s">
        <v>375</v>
      </c>
      <c r="G313" s="97">
        <v>2000</v>
      </c>
      <c r="H313" s="95" t="s">
        <v>369</v>
      </c>
      <c r="I313" s="95" t="s">
        <v>369</v>
      </c>
      <c r="J313" s="97">
        <v>4000</v>
      </c>
      <c r="K313" s="95" t="s">
        <v>369</v>
      </c>
      <c r="L313" s="95" t="s">
        <v>369</v>
      </c>
      <c r="M313" s="97" t="e">
        <v>#N/A</v>
      </c>
      <c r="N313" s="97" t="e">
        <v>#N/A</v>
      </c>
      <c r="O313" s="97" t="e">
        <v>#N/A</v>
      </c>
      <c r="P313" s="97" t="e">
        <v>#N/A</v>
      </c>
      <c r="Q313" s="97">
        <v>205</v>
      </c>
      <c r="R313" s="97" t="e">
        <v>#N/A</v>
      </c>
      <c r="S313" s="97">
        <v>205</v>
      </c>
      <c r="T313" s="97" t="e">
        <v>#N/A</v>
      </c>
      <c r="U313" s="106" t="e">
        <f t="shared" si="16"/>
        <v>#N/A</v>
      </c>
      <c r="V313" s="106" t="e">
        <f t="shared" si="17"/>
        <v>#N/A</v>
      </c>
      <c r="W313" s="106" t="e">
        <f t="shared" si="18"/>
        <v>#N/A</v>
      </c>
      <c r="X313" s="106" t="e">
        <f t="shared" si="19"/>
        <v>#N/A</v>
      </c>
      <c r="Y313" s="97" t="s">
        <v>376</v>
      </c>
      <c r="BG313" s="108"/>
      <c r="BH313" s="110">
        <v>11.1</v>
      </c>
      <c r="BI313" s="114" t="s">
        <v>378</v>
      </c>
    </row>
    <row r="314" spans="2:61" ht="15">
      <c r="B314" s="486"/>
      <c r="D314" s="120" t="s">
        <v>696</v>
      </c>
      <c r="E314" s="97">
        <v>500</v>
      </c>
      <c r="F314" s="97" t="s">
        <v>375</v>
      </c>
      <c r="G314" s="97">
        <v>2000</v>
      </c>
      <c r="H314" s="95" t="s">
        <v>369</v>
      </c>
      <c r="I314" s="95" t="s">
        <v>369</v>
      </c>
      <c r="J314" s="97">
        <v>4000</v>
      </c>
      <c r="K314" s="95" t="s">
        <v>369</v>
      </c>
      <c r="L314" s="95" t="s">
        <v>369</v>
      </c>
      <c r="M314" s="97" t="e">
        <v>#N/A</v>
      </c>
      <c r="N314" s="97" t="e">
        <v>#N/A</v>
      </c>
      <c r="O314" s="97" t="e">
        <v>#N/A</v>
      </c>
      <c r="P314" s="97" t="e">
        <v>#N/A</v>
      </c>
      <c r="Q314" s="97">
        <v>205</v>
      </c>
      <c r="R314" s="97" t="e">
        <v>#N/A</v>
      </c>
      <c r="S314" s="97">
        <v>205</v>
      </c>
      <c r="T314" s="97" t="e">
        <v>#N/A</v>
      </c>
      <c r="U314" s="106" t="e">
        <f t="shared" si="16"/>
        <v>#N/A</v>
      </c>
      <c r="V314" s="106" t="e">
        <f t="shared" si="17"/>
        <v>#N/A</v>
      </c>
      <c r="W314" s="106" t="e">
        <f t="shared" si="18"/>
        <v>#N/A</v>
      </c>
      <c r="X314" s="106" t="e">
        <f t="shared" si="19"/>
        <v>#N/A</v>
      </c>
      <c r="Y314" s="97" t="s">
        <v>376</v>
      </c>
      <c r="BG314" s="108"/>
      <c r="BH314" s="110">
        <v>11.1</v>
      </c>
      <c r="BI314" s="114" t="s">
        <v>378</v>
      </c>
    </row>
    <row r="315" spans="2:61" ht="15">
      <c r="B315" s="486"/>
      <c r="D315" s="120" t="s">
        <v>697</v>
      </c>
      <c r="E315" s="97">
        <v>500</v>
      </c>
      <c r="F315" s="97" t="s">
        <v>375</v>
      </c>
      <c r="G315" s="97">
        <v>2000</v>
      </c>
      <c r="H315" s="95" t="s">
        <v>369</v>
      </c>
      <c r="I315" s="95" t="s">
        <v>369</v>
      </c>
      <c r="J315" s="97">
        <v>4000</v>
      </c>
      <c r="K315" s="95" t="s">
        <v>369</v>
      </c>
      <c r="L315" s="95" t="s">
        <v>369</v>
      </c>
      <c r="M315" s="97" t="e">
        <v>#N/A</v>
      </c>
      <c r="N315" s="97" t="e">
        <v>#N/A</v>
      </c>
      <c r="O315" s="97" t="e">
        <v>#N/A</v>
      </c>
      <c r="P315" s="97" t="e">
        <v>#N/A</v>
      </c>
      <c r="Q315" s="97">
        <v>205</v>
      </c>
      <c r="R315" s="97" t="e">
        <v>#N/A</v>
      </c>
      <c r="S315" s="97">
        <v>205</v>
      </c>
      <c r="T315" s="97" t="e">
        <v>#N/A</v>
      </c>
      <c r="U315" s="106" t="e">
        <f t="shared" si="16"/>
        <v>#N/A</v>
      </c>
      <c r="V315" s="106" t="e">
        <f t="shared" si="17"/>
        <v>#N/A</v>
      </c>
      <c r="W315" s="106" t="e">
        <f t="shared" si="18"/>
        <v>#N/A</v>
      </c>
      <c r="X315" s="106" t="e">
        <f t="shared" si="19"/>
        <v>#N/A</v>
      </c>
      <c r="Y315" s="97" t="s">
        <v>376</v>
      </c>
      <c r="BG315" s="108"/>
      <c r="BH315" s="110">
        <v>11.1</v>
      </c>
      <c r="BI315" s="114" t="s">
        <v>378</v>
      </c>
    </row>
    <row r="316" spans="2:61" ht="15">
      <c r="B316" s="486"/>
      <c r="D316" s="120" t="s">
        <v>698</v>
      </c>
      <c r="E316" s="97">
        <v>500</v>
      </c>
      <c r="F316" s="97" t="s">
        <v>375</v>
      </c>
      <c r="G316" s="97">
        <v>2000</v>
      </c>
      <c r="H316" s="95" t="s">
        <v>369</v>
      </c>
      <c r="I316" s="95" t="s">
        <v>369</v>
      </c>
      <c r="J316" s="97">
        <v>4000</v>
      </c>
      <c r="K316" s="95" t="s">
        <v>369</v>
      </c>
      <c r="L316" s="95" t="s">
        <v>369</v>
      </c>
      <c r="M316" s="97" t="e">
        <v>#N/A</v>
      </c>
      <c r="N316" s="97" t="e">
        <v>#N/A</v>
      </c>
      <c r="O316" s="97" t="e">
        <v>#N/A</v>
      </c>
      <c r="P316" s="97" t="e">
        <v>#N/A</v>
      </c>
      <c r="Q316" s="97">
        <v>205</v>
      </c>
      <c r="R316" s="97" t="e">
        <v>#N/A</v>
      </c>
      <c r="S316" s="97">
        <v>205</v>
      </c>
      <c r="T316" s="97" t="e">
        <v>#N/A</v>
      </c>
      <c r="U316" s="106" t="e">
        <f t="shared" si="16"/>
        <v>#N/A</v>
      </c>
      <c r="V316" s="106" t="e">
        <f t="shared" si="17"/>
        <v>#N/A</v>
      </c>
      <c r="W316" s="106" t="e">
        <f t="shared" si="18"/>
        <v>#N/A</v>
      </c>
      <c r="X316" s="106" t="e">
        <f t="shared" si="19"/>
        <v>#N/A</v>
      </c>
      <c r="Y316" s="97" t="s">
        <v>376</v>
      </c>
      <c r="BG316" s="108"/>
      <c r="BH316" s="110">
        <v>11.1</v>
      </c>
      <c r="BI316" s="114" t="s">
        <v>378</v>
      </c>
    </row>
    <row r="317" spans="2:61" ht="15">
      <c r="B317" s="486"/>
      <c r="D317" s="120" t="s">
        <v>699</v>
      </c>
      <c r="E317" s="97">
        <v>500</v>
      </c>
      <c r="F317" s="97" t="s">
        <v>375</v>
      </c>
      <c r="G317" s="97">
        <v>2000</v>
      </c>
      <c r="H317" s="95" t="s">
        <v>369</v>
      </c>
      <c r="I317" s="95" t="s">
        <v>369</v>
      </c>
      <c r="J317" s="97">
        <v>4000</v>
      </c>
      <c r="K317" s="95" t="s">
        <v>369</v>
      </c>
      <c r="L317" s="95" t="s">
        <v>369</v>
      </c>
      <c r="M317" s="97" t="e">
        <v>#N/A</v>
      </c>
      <c r="N317" s="97" t="e">
        <v>#N/A</v>
      </c>
      <c r="O317" s="97" t="e">
        <v>#N/A</v>
      </c>
      <c r="P317" s="97" t="e">
        <v>#N/A</v>
      </c>
      <c r="Q317" s="97">
        <v>205</v>
      </c>
      <c r="R317" s="97" t="e">
        <v>#N/A</v>
      </c>
      <c r="S317" s="97">
        <v>205</v>
      </c>
      <c r="T317" s="97" t="e">
        <v>#N/A</v>
      </c>
      <c r="U317" s="106" t="e">
        <f t="shared" si="16"/>
        <v>#N/A</v>
      </c>
      <c r="V317" s="106" t="e">
        <f t="shared" si="17"/>
        <v>#N/A</v>
      </c>
      <c r="W317" s="106" t="e">
        <f t="shared" si="18"/>
        <v>#N/A</v>
      </c>
      <c r="X317" s="106" t="e">
        <f t="shared" si="19"/>
        <v>#N/A</v>
      </c>
      <c r="Y317" s="97" t="s">
        <v>376</v>
      </c>
      <c r="BG317" s="108"/>
      <c r="BH317" s="110">
        <v>11.1</v>
      </c>
      <c r="BI317" s="114" t="s">
        <v>378</v>
      </c>
    </row>
    <row r="318" spans="2:61" ht="15">
      <c r="B318" s="486"/>
      <c r="D318" s="120" t="s">
        <v>700</v>
      </c>
      <c r="E318" s="97">
        <v>500</v>
      </c>
      <c r="F318" s="97" t="s">
        <v>375</v>
      </c>
      <c r="G318" s="97">
        <v>2000</v>
      </c>
      <c r="H318" s="95" t="s">
        <v>369</v>
      </c>
      <c r="I318" s="95" t="s">
        <v>369</v>
      </c>
      <c r="J318" s="97">
        <v>4000</v>
      </c>
      <c r="K318" s="95" t="s">
        <v>369</v>
      </c>
      <c r="L318" s="95" t="s">
        <v>369</v>
      </c>
      <c r="M318" s="97" t="e">
        <v>#N/A</v>
      </c>
      <c r="N318" s="97" t="e">
        <v>#N/A</v>
      </c>
      <c r="O318" s="97" t="e">
        <v>#N/A</v>
      </c>
      <c r="P318" s="97" t="e">
        <v>#N/A</v>
      </c>
      <c r="Q318" s="97">
        <v>205</v>
      </c>
      <c r="R318" s="97" t="e">
        <v>#N/A</v>
      </c>
      <c r="S318" s="97">
        <v>205</v>
      </c>
      <c r="T318" s="97" t="e">
        <v>#N/A</v>
      </c>
      <c r="U318" s="106" t="e">
        <f t="shared" si="16"/>
        <v>#N/A</v>
      </c>
      <c r="V318" s="106" t="e">
        <f t="shared" si="17"/>
        <v>#N/A</v>
      </c>
      <c r="W318" s="106" t="e">
        <f t="shared" si="18"/>
        <v>#N/A</v>
      </c>
      <c r="X318" s="106" t="e">
        <f t="shared" si="19"/>
        <v>#N/A</v>
      </c>
      <c r="Y318" s="97" t="s">
        <v>376</v>
      </c>
      <c r="BG318" s="108"/>
      <c r="BH318" s="110">
        <v>11.1</v>
      </c>
      <c r="BI318" s="114" t="s">
        <v>378</v>
      </c>
    </row>
    <row r="319" spans="2:61" ht="15">
      <c r="B319" s="486"/>
      <c r="D319" s="120" t="s">
        <v>701</v>
      </c>
      <c r="E319" s="97">
        <v>500</v>
      </c>
      <c r="F319" s="97" t="s">
        <v>375</v>
      </c>
      <c r="G319" s="97">
        <v>2000</v>
      </c>
      <c r="H319" s="95" t="s">
        <v>369</v>
      </c>
      <c r="I319" s="95" t="s">
        <v>369</v>
      </c>
      <c r="J319" s="97">
        <v>4000</v>
      </c>
      <c r="K319" s="95" t="s">
        <v>369</v>
      </c>
      <c r="L319" s="95" t="s">
        <v>369</v>
      </c>
      <c r="M319" s="97" t="e">
        <v>#N/A</v>
      </c>
      <c r="N319" s="97" t="e">
        <v>#N/A</v>
      </c>
      <c r="O319" s="97" t="e">
        <v>#N/A</v>
      </c>
      <c r="P319" s="97" t="e">
        <v>#N/A</v>
      </c>
      <c r="Q319" s="97">
        <v>205</v>
      </c>
      <c r="R319" s="97" t="e">
        <v>#N/A</v>
      </c>
      <c r="S319" s="97">
        <v>205</v>
      </c>
      <c r="T319" s="97" t="e">
        <v>#N/A</v>
      </c>
      <c r="U319" s="106" t="e">
        <f t="shared" si="16"/>
        <v>#N/A</v>
      </c>
      <c r="V319" s="106" t="e">
        <f t="shared" si="17"/>
        <v>#N/A</v>
      </c>
      <c r="W319" s="106" t="e">
        <f t="shared" si="18"/>
        <v>#N/A</v>
      </c>
      <c r="X319" s="106" t="e">
        <f t="shared" si="19"/>
        <v>#N/A</v>
      </c>
      <c r="Y319" s="97" t="s">
        <v>376</v>
      </c>
      <c r="BG319" s="108"/>
      <c r="BH319" s="110">
        <v>11.1</v>
      </c>
      <c r="BI319" s="114" t="s">
        <v>378</v>
      </c>
    </row>
    <row r="320" spans="2:61" ht="15">
      <c r="B320" s="486"/>
      <c r="D320" s="120" t="s">
        <v>702</v>
      </c>
      <c r="E320" s="97">
        <v>500</v>
      </c>
      <c r="F320" s="97" t="s">
        <v>375</v>
      </c>
      <c r="G320" s="97">
        <v>2000</v>
      </c>
      <c r="H320" s="95" t="s">
        <v>369</v>
      </c>
      <c r="I320" s="95" t="s">
        <v>369</v>
      </c>
      <c r="J320" s="97">
        <v>4000</v>
      </c>
      <c r="K320" s="95" t="s">
        <v>369</v>
      </c>
      <c r="L320" s="95" t="s">
        <v>369</v>
      </c>
      <c r="M320" s="97" t="e">
        <v>#N/A</v>
      </c>
      <c r="N320" s="97" t="e">
        <v>#N/A</v>
      </c>
      <c r="O320" s="97" t="e">
        <v>#N/A</v>
      </c>
      <c r="P320" s="97" t="e">
        <v>#N/A</v>
      </c>
      <c r="Q320" s="97">
        <v>205</v>
      </c>
      <c r="R320" s="97" t="e">
        <v>#N/A</v>
      </c>
      <c r="S320" s="97">
        <v>205</v>
      </c>
      <c r="T320" s="97" t="e">
        <v>#N/A</v>
      </c>
      <c r="U320" s="106" t="e">
        <f t="shared" ref="U320:U383" si="20">IF($N320&lt;&gt;"Imd",(($N320-$I320)/$I320),1)</f>
        <v>#N/A</v>
      </c>
      <c r="V320" s="106" t="e">
        <f t="shared" ref="V320:V383" si="21">IF($P320&lt;&gt;"Imd",(($P320-$L320)/$L320),1)</f>
        <v>#N/A</v>
      </c>
      <c r="W320" s="106" t="e">
        <f t="shared" ref="W320:W383" si="22">IF($R320&lt;&gt;"Imd",(($R320-$I320)/$I320),1)</f>
        <v>#N/A</v>
      </c>
      <c r="X320" s="106" t="e">
        <f t="shared" ref="X320:X383" si="23">IF($T320&lt;&gt;"Imd",(($T320-$L320)/$L320),1)</f>
        <v>#N/A</v>
      </c>
      <c r="Y320" s="97" t="s">
        <v>376</v>
      </c>
      <c r="BG320" s="108"/>
      <c r="BH320" s="110">
        <v>11.1</v>
      </c>
      <c r="BI320" s="114" t="s">
        <v>378</v>
      </c>
    </row>
    <row r="321" spans="2:61" ht="15">
      <c r="B321" s="486"/>
      <c r="D321" s="120" t="s">
        <v>703</v>
      </c>
      <c r="E321" s="97">
        <v>500</v>
      </c>
      <c r="F321" s="97" t="s">
        <v>375</v>
      </c>
      <c r="G321" s="97">
        <v>2000</v>
      </c>
      <c r="H321" s="95" t="s">
        <v>369</v>
      </c>
      <c r="I321" s="95" t="s">
        <v>369</v>
      </c>
      <c r="J321" s="97">
        <v>4000</v>
      </c>
      <c r="K321" s="95" t="s">
        <v>369</v>
      </c>
      <c r="L321" s="95" t="s">
        <v>369</v>
      </c>
      <c r="M321" s="97" t="e">
        <v>#N/A</v>
      </c>
      <c r="N321" s="97" t="e">
        <v>#N/A</v>
      </c>
      <c r="O321" s="97" t="e">
        <v>#N/A</v>
      </c>
      <c r="P321" s="97" t="e">
        <v>#N/A</v>
      </c>
      <c r="Q321" s="97">
        <v>205</v>
      </c>
      <c r="R321" s="97" t="e">
        <v>#N/A</v>
      </c>
      <c r="S321" s="97">
        <v>205</v>
      </c>
      <c r="T321" s="97" t="e">
        <v>#N/A</v>
      </c>
      <c r="U321" s="106" t="e">
        <f t="shared" si="20"/>
        <v>#N/A</v>
      </c>
      <c r="V321" s="106" t="e">
        <f t="shared" si="21"/>
        <v>#N/A</v>
      </c>
      <c r="W321" s="106" t="e">
        <f t="shared" si="22"/>
        <v>#N/A</v>
      </c>
      <c r="X321" s="106" t="e">
        <f t="shared" si="23"/>
        <v>#N/A</v>
      </c>
      <c r="Y321" s="97" t="s">
        <v>376</v>
      </c>
      <c r="BG321" s="108"/>
      <c r="BH321" s="110">
        <v>11.1</v>
      </c>
      <c r="BI321" s="114" t="s">
        <v>378</v>
      </c>
    </row>
    <row r="322" spans="2:61" ht="15">
      <c r="B322" s="486"/>
      <c r="D322" s="120" t="s">
        <v>704</v>
      </c>
      <c r="E322" s="97">
        <v>500</v>
      </c>
      <c r="F322" s="97" t="s">
        <v>375</v>
      </c>
      <c r="G322" s="97">
        <v>2000</v>
      </c>
      <c r="H322" s="95" t="s">
        <v>369</v>
      </c>
      <c r="I322" s="95" t="s">
        <v>369</v>
      </c>
      <c r="J322" s="97">
        <v>4000</v>
      </c>
      <c r="K322" s="95" t="s">
        <v>369</v>
      </c>
      <c r="L322" s="95" t="s">
        <v>369</v>
      </c>
      <c r="M322" s="97" t="e">
        <v>#N/A</v>
      </c>
      <c r="N322" s="97" t="e">
        <v>#N/A</v>
      </c>
      <c r="O322" s="97" t="e">
        <v>#N/A</v>
      </c>
      <c r="P322" s="97" t="e">
        <v>#N/A</v>
      </c>
      <c r="Q322" s="97">
        <v>205</v>
      </c>
      <c r="R322" s="97" t="e">
        <v>#N/A</v>
      </c>
      <c r="S322" s="97">
        <v>205</v>
      </c>
      <c r="T322" s="97" t="e">
        <v>#N/A</v>
      </c>
      <c r="U322" s="106" t="e">
        <f t="shared" si="20"/>
        <v>#N/A</v>
      </c>
      <c r="V322" s="106" t="e">
        <f t="shared" si="21"/>
        <v>#N/A</v>
      </c>
      <c r="W322" s="106" t="e">
        <f t="shared" si="22"/>
        <v>#N/A</v>
      </c>
      <c r="X322" s="106" t="e">
        <f t="shared" si="23"/>
        <v>#N/A</v>
      </c>
      <c r="Y322" s="97" t="s">
        <v>376</v>
      </c>
      <c r="BG322" s="108"/>
      <c r="BH322" s="110">
        <v>11.1</v>
      </c>
      <c r="BI322" s="114" t="s">
        <v>378</v>
      </c>
    </row>
    <row r="323" spans="2:61" ht="15">
      <c r="B323" s="486"/>
      <c r="D323" s="120" t="s">
        <v>705</v>
      </c>
      <c r="E323" s="97">
        <v>500</v>
      </c>
      <c r="F323" s="97" t="s">
        <v>375</v>
      </c>
      <c r="G323" s="97">
        <v>2000</v>
      </c>
      <c r="H323" s="95" t="s">
        <v>369</v>
      </c>
      <c r="I323" s="95" t="s">
        <v>369</v>
      </c>
      <c r="J323" s="97">
        <v>4000</v>
      </c>
      <c r="K323" s="95" t="s">
        <v>369</v>
      </c>
      <c r="L323" s="95" t="s">
        <v>369</v>
      </c>
      <c r="M323" s="97" t="e">
        <v>#N/A</v>
      </c>
      <c r="N323" s="97" t="e">
        <v>#N/A</v>
      </c>
      <c r="O323" s="97" t="e">
        <v>#N/A</v>
      </c>
      <c r="P323" s="97" t="e">
        <v>#N/A</v>
      </c>
      <c r="Q323" s="97">
        <v>205</v>
      </c>
      <c r="R323" s="97" t="e">
        <v>#N/A</v>
      </c>
      <c r="S323" s="97">
        <v>205</v>
      </c>
      <c r="T323" s="97" t="e">
        <v>#N/A</v>
      </c>
      <c r="U323" s="106" t="e">
        <f t="shared" si="20"/>
        <v>#N/A</v>
      </c>
      <c r="V323" s="106" t="e">
        <f t="shared" si="21"/>
        <v>#N/A</v>
      </c>
      <c r="W323" s="106" t="e">
        <f t="shared" si="22"/>
        <v>#N/A</v>
      </c>
      <c r="X323" s="106" t="e">
        <f t="shared" si="23"/>
        <v>#N/A</v>
      </c>
      <c r="Y323" s="97" t="s">
        <v>376</v>
      </c>
      <c r="BG323" s="108"/>
      <c r="BH323" s="110">
        <v>11.1</v>
      </c>
      <c r="BI323" s="114" t="s">
        <v>378</v>
      </c>
    </row>
    <row r="324" spans="2:61" ht="15">
      <c r="B324" s="486"/>
      <c r="D324" s="120" t="s">
        <v>706</v>
      </c>
      <c r="E324" s="97">
        <v>500</v>
      </c>
      <c r="F324" s="97" t="s">
        <v>375</v>
      </c>
      <c r="G324" s="97">
        <v>2000</v>
      </c>
      <c r="H324" s="95" t="s">
        <v>369</v>
      </c>
      <c r="I324" s="95" t="s">
        <v>369</v>
      </c>
      <c r="J324" s="97">
        <v>4000</v>
      </c>
      <c r="K324" s="95" t="s">
        <v>369</v>
      </c>
      <c r="L324" s="95" t="s">
        <v>369</v>
      </c>
      <c r="M324" s="97" t="e">
        <v>#N/A</v>
      </c>
      <c r="N324" s="97" t="e">
        <v>#N/A</v>
      </c>
      <c r="O324" s="97" t="e">
        <v>#N/A</v>
      </c>
      <c r="P324" s="97" t="e">
        <v>#N/A</v>
      </c>
      <c r="Q324" s="97">
        <v>205</v>
      </c>
      <c r="R324" s="97" t="e">
        <v>#N/A</v>
      </c>
      <c r="S324" s="97">
        <v>205</v>
      </c>
      <c r="T324" s="97" t="e">
        <v>#N/A</v>
      </c>
      <c r="U324" s="106" t="e">
        <f t="shared" si="20"/>
        <v>#N/A</v>
      </c>
      <c r="V324" s="106" t="e">
        <f t="shared" si="21"/>
        <v>#N/A</v>
      </c>
      <c r="W324" s="106" t="e">
        <f t="shared" si="22"/>
        <v>#N/A</v>
      </c>
      <c r="X324" s="106" t="e">
        <f t="shared" si="23"/>
        <v>#N/A</v>
      </c>
      <c r="Y324" s="97" t="s">
        <v>376</v>
      </c>
      <c r="BG324" s="108"/>
      <c r="BH324" s="110">
        <v>11.1</v>
      </c>
      <c r="BI324" s="114" t="s">
        <v>378</v>
      </c>
    </row>
    <row r="325" spans="2:61" ht="15">
      <c r="B325" s="486"/>
      <c r="D325" s="120" t="s">
        <v>707</v>
      </c>
      <c r="E325" s="97">
        <v>500</v>
      </c>
      <c r="F325" s="97" t="s">
        <v>375</v>
      </c>
      <c r="G325" s="97">
        <v>2000</v>
      </c>
      <c r="H325" s="95" t="s">
        <v>369</v>
      </c>
      <c r="I325" s="95" t="s">
        <v>369</v>
      </c>
      <c r="J325" s="97">
        <v>4000</v>
      </c>
      <c r="K325" s="95" t="s">
        <v>369</v>
      </c>
      <c r="L325" s="95" t="s">
        <v>369</v>
      </c>
      <c r="M325" s="97" t="e">
        <v>#N/A</v>
      </c>
      <c r="N325" s="97" t="e">
        <v>#N/A</v>
      </c>
      <c r="O325" s="97" t="e">
        <v>#N/A</v>
      </c>
      <c r="P325" s="97" t="e">
        <v>#N/A</v>
      </c>
      <c r="Q325" s="97">
        <v>205</v>
      </c>
      <c r="R325" s="97" t="e">
        <v>#N/A</v>
      </c>
      <c r="S325" s="97">
        <v>205</v>
      </c>
      <c r="T325" s="97" t="e">
        <v>#N/A</v>
      </c>
      <c r="U325" s="106" t="e">
        <f t="shared" si="20"/>
        <v>#N/A</v>
      </c>
      <c r="V325" s="106" t="e">
        <f t="shared" si="21"/>
        <v>#N/A</v>
      </c>
      <c r="W325" s="106" t="e">
        <f t="shared" si="22"/>
        <v>#N/A</v>
      </c>
      <c r="X325" s="106" t="e">
        <f t="shared" si="23"/>
        <v>#N/A</v>
      </c>
      <c r="Y325" s="97" t="s">
        <v>376</v>
      </c>
      <c r="BG325" s="108"/>
      <c r="BH325" s="110">
        <v>11.1</v>
      </c>
      <c r="BI325" s="114" t="s">
        <v>378</v>
      </c>
    </row>
    <row r="326" spans="2:61" ht="15">
      <c r="B326" s="486"/>
      <c r="D326" s="120" t="s">
        <v>708</v>
      </c>
      <c r="E326" s="97">
        <v>500</v>
      </c>
      <c r="F326" s="97" t="s">
        <v>375</v>
      </c>
      <c r="G326" s="97">
        <v>2000</v>
      </c>
      <c r="H326" s="95" t="s">
        <v>369</v>
      </c>
      <c r="I326" s="95" t="s">
        <v>369</v>
      </c>
      <c r="J326" s="97">
        <v>4000</v>
      </c>
      <c r="K326" s="95" t="s">
        <v>369</v>
      </c>
      <c r="L326" s="95" t="s">
        <v>369</v>
      </c>
      <c r="M326" s="97" t="e">
        <v>#N/A</v>
      </c>
      <c r="N326" s="97" t="e">
        <v>#N/A</v>
      </c>
      <c r="O326" s="97" t="e">
        <v>#N/A</v>
      </c>
      <c r="P326" s="97" t="e">
        <v>#N/A</v>
      </c>
      <c r="Q326" s="97">
        <v>205</v>
      </c>
      <c r="R326" s="97" t="e">
        <v>#N/A</v>
      </c>
      <c r="S326" s="97">
        <v>205</v>
      </c>
      <c r="T326" s="97" t="e">
        <v>#N/A</v>
      </c>
      <c r="U326" s="106" t="e">
        <f t="shared" si="20"/>
        <v>#N/A</v>
      </c>
      <c r="V326" s="106" t="e">
        <f t="shared" si="21"/>
        <v>#N/A</v>
      </c>
      <c r="W326" s="106" t="e">
        <f t="shared" si="22"/>
        <v>#N/A</v>
      </c>
      <c r="X326" s="106" t="e">
        <f t="shared" si="23"/>
        <v>#N/A</v>
      </c>
      <c r="Y326" s="97" t="s">
        <v>376</v>
      </c>
      <c r="BG326" s="108"/>
      <c r="BH326" s="110">
        <v>11.1</v>
      </c>
      <c r="BI326" s="114" t="s">
        <v>378</v>
      </c>
    </row>
    <row r="327" spans="2:61" ht="15">
      <c r="B327" s="486"/>
      <c r="D327" s="120" t="s">
        <v>709</v>
      </c>
      <c r="E327" s="97">
        <v>500</v>
      </c>
      <c r="F327" s="97" t="s">
        <v>375</v>
      </c>
      <c r="G327" s="97">
        <v>2000</v>
      </c>
      <c r="H327" s="95" t="s">
        <v>369</v>
      </c>
      <c r="I327" s="95" t="s">
        <v>369</v>
      </c>
      <c r="J327" s="97">
        <v>4000</v>
      </c>
      <c r="K327" s="95" t="s">
        <v>369</v>
      </c>
      <c r="L327" s="95" t="s">
        <v>369</v>
      </c>
      <c r="M327" s="97" t="e">
        <v>#N/A</v>
      </c>
      <c r="N327" s="97" t="e">
        <v>#N/A</v>
      </c>
      <c r="O327" s="97" t="e">
        <v>#N/A</v>
      </c>
      <c r="P327" s="97" t="e">
        <v>#N/A</v>
      </c>
      <c r="Q327" s="97">
        <v>205</v>
      </c>
      <c r="R327" s="97" t="e">
        <v>#N/A</v>
      </c>
      <c r="S327" s="97">
        <v>205</v>
      </c>
      <c r="T327" s="97" t="e">
        <v>#N/A</v>
      </c>
      <c r="U327" s="106" t="e">
        <f t="shared" si="20"/>
        <v>#N/A</v>
      </c>
      <c r="V327" s="106" t="e">
        <f t="shared" si="21"/>
        <v>#N/A</v>
      </c>
      <c r="W327" s="106" t="e">
        <f t="shared" si="22"/>
        <v>#N/A</v>
      </c>
      <c r="X327" s="106" t="e">
        <f t="shared" si="23"/>
        <v>#N/A</v>
      </c>
      <c r="Y327" s="97" t="s">
        <v>376</v>
      </c>
      <c r="BG327" s="108"/>
      <c r="BH327" s="110">
        <v>11.1</v>
      </c>
      <c r="BI327" s="114" t="s">
        <v>378</v>
      </c>
    </row>
    <row r="328" spans="2:61" ht="15">
      <c r="B328" s="486"/>
      <c r="D328" s="120" t="s">
        <v>710</v>
      </c>
      <c r="E328" s="97">
        <v>500</v>
      </c>
      <c r="F328" s="97" t="s">
        <v>375</v>
      </c>
      <c r="G328" s="97">
        <v>2000</v>
      </c>
      <c r="H328" s="95" t="s">
        <v>369</v>
      </c>
      <c r="I328" s="95" t="s">
        <v>369</v>
      </c>
      <c r="J328" s="97">
        <v>4000</v>
      </c>
      <c r="K328" s="95" t="s">
        <v>369</v>
      </c>
      <c r="L328" s="95" t="s">
        <v>369</v>
      </c>
      <c r="M328" s="97" t="e">
        <v>#N/A</v>
      </c>
      <c r="N328" s="97" t="e">
        <v>#N/A</v>
      </c>
      <c r="O328" s="97" t="e">
        <v>#N/A</v>
      </c>
      <c r="P328" s="97" t="e">
        <v>#N/A</v>
      </c>
      <c r="Q328" s="97">
        <v>205</v>
      </c>
      <c r="R328" s="97" t="e">
        <v>#N/A</v>
      </c>
      <c r="S328" s="97">
        <v>205</v>
      </c>
      <c r="T328" s="97" t="e">
        <v>#N/A</v>
      </c>
      <c r="U328" s="106" t="e">
        <f t="shared" si="20"/>
        <v>#N/A</v>
      </c>
      <c r="V328" s="106" t="e">
        <f t="shared" si="21"/>
        <v>#N/A</v>
      </c>
      <c r="W328" s="106" t="e">
        <f t="shared" si="22"/>
        <v>#N/A</v>
      </c>
      <c r="X328" s="106" t="e">
        <f t="shared" si="23"/>
        <v>#N/A</v>
      </c>
      <c r="Y328" s="97" t="s">
        <v>376</v>
      </c>
      <c r="BG328" s="108"/>
      <c r="BH328" s="110">
        <v>11.1</v>
      </c>
      <c r="BI328" s="114" t="s">
        <v>378</v>
      </c>
    </row>
    <row r="329" spans="2:61" ht="15">
      <c r="B329" s="486"/>
      <c r="D329" s="120" t="s">
        <v>711</v>
      </c>
      <c r="E329" s="97">
        <v>500</v>
      </c>
      <c r="F329" s="97" t="s">
        <v>375</v>
      </c>
      <c r="G329" s="97">
        <v>2000</v>
      </c>
      <c r="H329" s="95" t="s">
        <v>369</v>
      </c>
      <c r="I329" s="95" t="s">
        <v>369</v>
      </c>
      <c r="J329" s="97">
        <v>4000</v>
      </c>
      <c r="K329" s="95" t="s">
        <v>369</v>
      </c>
      <c r="L329" s="95" t="s">
        <v>369</v>
      </c>
      <c r="M329" s="97" t="e">
        <v>#N/A</v>
      </c>
      <c r="N329" s="97" t="e">
        <v>#N/A</v>
      </c>
      <c r="O329" s="97" t="e">
        <v>#N/A</v>
      </c>
      <c r="P329" s="97" t="e">
        <v>#N/A</v>
      </c>
      <c r="Q329" s="97">
        <v>205</v>
      </c>
      <c r="R329" s="97" t="e">
        <v>#N/A</v>
      </c>
      <c r="S329" s="97">
        <v>205</v>
      </c>
      <c r="T329" s="97" t="e">
        <v>#N/A</v>
      </c>
      <c r="U329" s="106" t="e">
        <f t="shared" si="20"/>
        <v>#N/A</v>
      </c>
      <c r="V329" s="106" t="e">
        <f t="shared" si="21"/>
        <v>#N/A</v>
      </c>
      <c r="W329" s="106" t="e">
        <f t="shared" si="22"/>
        <v>#N/A</v>
      </c>
      <c r="X329" s="106" t="e">
        <f t="shared" si="23"/>
        <v>#N/A</v>
      </c>
      <c r="Y329" s="97" t="s">
        <v>376</v>
      </c>
      <c r="BG329" s="108"/>
      <c r="BH329" s="110">
        <v>11.1</v>
      </c>
      <c r="BI329" s="114" t="s">
        <v>378</v>
      </c>
    </row>
    <row r="330" spans="2:61" ht="15">
      <c r="B330" s="486"/>
      <c r="D330" s="120" t="s">
        <v>712</v>
      </c>
      <c r="E330" s="97">
        <v>500</v>
      </c>
      <c r="F330" s="97" t="s">
        <v>375</v>
      </c>
      <c r="G330" s="97">
        <v>2000</v>
      </c>
      <c r="H330" s="95" t="s">
        <v>369</v>
      </c>
      <c r="I330" s="95" t="s">
        <v>369</v>
      </c>
      <c r="J330" s="97">
        <v>4000</v>
      </c>
      <c r="K330" s="95" t="s">
        <v>369</v>
      </c>
      <c r="L330" s="95" t="s">
        <v>369</v>
      </c>
      <c r="M330" s="97" t="e">
        <v>#N/A</v>
      </c>
      <c r="N330" s="97" t="e">
        <v>#N/A</v>
      </c>
      <c r="O330" s="97" t="e">
        <v>#N/A</v>
      </c>
      <c r="P330" s="97" t="e">
        <v>#N/A</v>
      </c>
      <c r="Q330" s="97">
        <v>205</v>
      </c>
      <c r="R330" s="97" t="e">
        <v>#N/A</v>
      </c>
      <c r="S330" s="97">
        <v>205</v>
      </c>
      <c r="T330" s="97" t="e">
        <v>#N/A</v>
      </c>
      <c r="U330" s="106" t="e">
        <f t="shared" si="20"/>
        <v>#N/A</v>
      </c>
      <c r="V330" s="106" t="e">
        <f t="shared" si="21"/>
        <v>#N/A</v>
      </c>
      <c r="W330" s="106" t="e">
        <f t="shared" si="22"/>
        <v>#N/A</v>
      </c>
      <c r="X330" s="106" t="e">
        <f t="shared" si="23"/>
        <v>#N/A</v>
      </c>
      <c r="Y330" s="97" t="s">
        <v>376</v>
      </c>
      <c r="BG330" s="108"/>
      <c r="BH330" s="110">
        <v>11.1</v>
      </c>
      <c r="BI330" s="114" t="s">
        <v>378</v>
      </c>
    </row>
    <row r="331" spans="2:61" ht="15">
      <c r="B331" s="486"/>
      <c r="D331" s="120" t="s">
        <v>713</v>
      </c>
      <c r="E331" s="97">
        <v>500</v>
      </c>
      <c r="F331" s="97" t="s">
        <v>375</v>
      </c>
      <c r="G331" s="97">
        <v>2000</v>
      </c>
      <c r="H331" s="95" t="s">
        <v>369</v>
      </c>
      <c r="I331" s="95" t="s">
        <v>369</v>
      </c>
      <c r="J331" s="97">
        <v>4000</v>
      </c>
      <c r="K331" s="95" t="s">
        <v>369</v>
      </c>
      <c r="L331" s="95" t="s">
        <v>369</v>
      </c>
      <c r="M331" s="97" t="e">
        <v>#N/A</v>
      </c>
      <c r="N331" s="97" t="e">
        <v>#N/A</v>
      </c>
      <c r="O331" s="97" t="e">
        <v>#N/A</v>
      </c>
      <c r="P331" s="97" t="e">
        <v>#N/A</v>
      </c>
      <c r="Q331" s="97">
        <v>205</v>
      </c>
      <c r="R331" s="97" t="e">
        <v>#N/A</v>
      </c>
      <c r="S331" s="97">
        <v>205</v>
      </c>
      <c r="T331" s="97" t="e">
        <v>#N/A</v>
      </c>
      <c r="U331" s="106" t="e">
        <f t="shared" si="20"/>
        <v>#N/A</v>
      </c>
      <c r="V331" s="106" t="e">
        <f t="shared" si="21"/>
        <v>#N/A</v>
      </c>
      <c r="W331" s="106" t="e">
        <f t="shared" si="22"/>
        <v>#N/A</v>
      </c>
      <c r="X331" s="106" t="e">
        <f t="shared" si="23"/>
        <v>#N/A</v>
      </c>
      <c r="Y331" s="97" t="s">
        <v>376</v>
      </c>
      <c r="BG331" s="108"/>
      <c r="BH331" s="110">
        <v>11.1</v>
      </c>
      <c r="BI331" s="114" t="s">
        <v>378</v>
      </c>
    </row>
    <row r="332" spans="2:61" ht="15">
      <c r="B332" s="486"/>
      <c r="D332" s="120" t="s">
        <v>714</v>
      </c>
      <c r="E332" s="97">
        <v>500</v>
      </c>
      <c r="F332" s="97" t="s">
        <v>375</v>
      </c>
      <c r="G332" s="97">
        <v>2000</v>
      </c>
      <c r="H332" s="95" t="s">
        <v>369</v>
      </c>
      <c r="I332" s="95" t="s">
        <v>369</v>
      </c>
      <c r="J332" s="97">
        <v>4000</v>
      </c>
      <c r="K332" s="95" t="s">
        <v>369</v>
      </c>
      <c r="L332" s="95" t="s">
        <v>369</v>
      </c>
      <c r="M332" s="97" t="e">
        <v>#N/A</v>
      </c>
      <c r="N332" s="97" t="e">
        <v>#N/A</v>
      </c>
      <c r="O332" s="97" t="e">
        <v>#N/A</v>
      </c>
      <c r="P332" s="97" t="e">
        <v>#N/A</v>
      </c>
      <c r="Q332" s="97">
        <v>205</v>
      </c>
      <c r="R332" s="97" t="e">
        <v>#N/A</v>
      </c>
      <c r="S332" s="97">
        <v>205</v>
      </c>
      <c r="T332" s="97" t="e">
        <v>#N/A</v>
      </c>
      <c r="U332" s="106" t="e">
        <f t="shared" si="20"/>
        <v>#N/A</v>
      </c>
      <c r="V332" s="106" t="e">
        <f t="shared" si="21"/>
        <v>#N/A</v>
      </c>
      <c r="W332" s="106" t="e">
        <f t="shared" si="22"/>
        <v>#N/A</v>
      </c>
      <c r="X332" s="106" t="e">
        <f t="shared" si="23"/>
        <v>#N/A</v>
      </c>
      <c r="Y332" s="97" t="s">
        <v>376</v>
      </c>
      <c r="BG332" s="108"/>
      <c r="BH332" s="110">
        <v>11.1</v>
      </c>
      <c r="BI332" s="114" t="s">
        <v>378</v>
      </c>
    </row>
    <row r="333" spans="2:61" ht="15">
      <c r="B333" s="486"/>
      <c r="D333" s="120" t="s">
        <v>715</v>
      </c>
      <c r="E333" s="97">
        <v>500</v>
      </c>
      <c r="F333" s="97" t="s">
        <v>375</v>
      </c>
      <c r="G333" s="97">
        <v>2000</v>
      </c>
      <c r="H333" s="95" t="s">
        <v>369</v>
      </c>
      <c r="I333" s="95" t="s">
        <v>369</v>
      </c>
      <c r="J333" s="97">
        <v>4000</v>
      </c>
      <c r="K333" s="95" t="s">
        <v>369</v>
      </c>
      <c r="L333" s="95" t="s">
        <v>369</v>
      </c>
      <c r="M333" s="97" t="e">
        <v>#N/A</v>
      </c>
      <c r="N333" s="97" t="e">
        <v>#N/A</v>
      </c>
      <c r="O333" s="97" t="e">
        <v>#N/A</v>
      </c>
      <c r="P333" s="97" t="e">
        <v>#N/A</v>
      </c>
      <c r="Q333" s="97">
        <v>205</v>
      </c>
      <c r="R333" s="97" t="e">
        <v>#N/A</v>
      </c>
      <c r="S333" s="97">
        <v>205</v>
      </c>
      <c r="T333" s="97" t="e">
        <v>#N/A</v>
      </c>
      <c r="U333" s="106" t="e">
        <f t="shared" si="20"/>
        <v>#N/A</v>
      </c>
      <c r="V333" s="106" t="e">
        <f t="shared" si="21"/>
        <v>#N/A</v>
      </c>
      <c r="W333" s="106" t="e">
        <f t="shared" si="22"/>
        <v>#N/A</v>
      </c>
      <c r="X333" s="106" t="e">
        <f t="shared" si="23"/>
        <v>#N/A</v>
      </c>
      <c r="Y333" s="97" t="s">
        <v>376</v>
      </c>
      <c r="BG333" s="108"/>
      <c r="BH333" s="110">
        <v>11.1</v>
      </c>
      <c r="BI333" s="114" t="s">
        <v>378</v>
      </c>
    </row>
    <row r="334" spans="2:61" ht="15">
      <c r="B334" s="486"/>
      <c r="D334" s="120" t="s">
        <v>716</v>
      </c>
      <c r="E334" s="97">
        <v>500</v>
      </c>
      <c r="F334" s="97" t="s">
        <v>375</v>
      </c>
      <c r="G334" s="97">
        <v>2000</v>
      </c>
      <c r="H334" s="95" t="s">
        <v>369</v>
      </c>
      <c r="I334" s="95" t="s">
        <v>369</v>
      </c>
      <c r="J334" s="97">
        <v>4000</v>
      </c>
      <c r="K334" s="95" t="s">
        <v>369</v>
      </c>
      <c r="L334" s="95" t="s">
        <v>369</v>
      </c>
      <c r="M334" s="97" t="e">
        <v>#N/A</v>
      </c>
      <c r="N334" s="97" t="e">
        <v>#N/A</v>
      </c>
      <c r="O334" s="97" t="e">
        <v>#N/A</v>
      </c>
      <c r="P334" s="97" t="e">
        <v>#N/A</v>
      </c>
      <c r="Q334" s="97">
        <v>205</v>
      </c>
      <c r="R334" s="97" t="e">
        <v>#N/A</v>
      </c>
      <c r="S334" s="97">
        <v>205</v>
      </c>
      <c r="T334" s="97" t="e">
        <v>#N/A</v>
      </c>
      <c r="U334" s="106" t="e">
        <f t="shared" si="20"/>
        <v>#N/A</v>
      </c>
      <c r="V334" s="106" t="e">
        <f t="shared" si="21"/>
        <v>#N/A</v>
      </c>
      <c r="W334" s="106" t="e">
        <f t="shared" si="22"/>
        <v>#N/A</v>
      </c>
      <c r="X334" s="106" t="e">
        <f t="shared" si="23"/>
        <v>#N/A</v>
      </c>
      <c r="Y334" s="97" t="s">
        <v>376</v>
      </c>
      <c r="BG334" s="108"/>
      <c r="BH334" s="110">
        <v>11.1</v>
      </c>
      <c r="BI334" s="114" t="s">
        <v>378</v>
      </c>
    </row>
    <row r="335" spans="2:61" ht="15">
      <c r="B335" s="486"/>
      <c r="D335" s="120" t="s">
        <v>717</v>
      </c>
      <c r="E335" s="97">
        <v>500</v>
      </c>
      <c r="F335" s="97" t="s">
        <v>375</v>
      </c>
      <c r="G335" s="97">
        <v>2000</v>
      </c>
      <c r="H335" s="95" t="s">
        <v>369</v>
      </c>
      <c r="I335" s="95" t="s">
        <v>369</v>
      </c>
      <c r="J335" s="97">
        <v>4000</v>
      </c>
      <c r="K335" s="95" t="s">
        <v>369</v>
      </c>
      <c r="L335" s="95" t="s">
        <v>369</v>
      </c>
      <c r="M335" s="97" t="e">
        <v>#N/A</v>
      </c>
      <c r="N335" s="97" t="e">
        <v>#N/A</v>
      </c>
      <c r="O335" s="97" t="e">
        <v>#N/A</v>
      </c>
      <c r="P335" s="97" t="e">
        <v>#N/A</v>
      </c>
      <c r="Q335" s="97">
        <v>205</v>
      </c>
      <c r="R335" s="97" t="e">
        <v>#N/A</v>
      </c>
      <c r="S335" s="97">
        <v>205</v>
      </c>
      <c r="T335" s="97" t="e">
        <v>#N/A</v>
      </c>
      <c r="U335" s="106" t="e">
        <f t="shared" si="20"/>
        <v>#N/A</v>
      </c>
      <c r="V335" s="106" t="e">
        <f t="shared" si="21"/>
        <v>#N/A</v>
      </c>
      <c r="W335" s="106" t="e">
        <f t="shared" si="22"/>
        <v>#N/A</v>
      </c>
      <c r="X335" s="106" t="e">
        <f t="shared" si="23"/>
        <v>#N/A</v>
      </c>
      <c r="Y335" s="97" t="s">
        <v>376</v>
      </c>
      <c r="BG335" s="108"/>
      <c r="BH335" s="110">
        <v>11.1</v>
      </c>
      <c r="BI335" s="114" t="s">
        <v>378</v>
      </c>
    </row>
    <row r="336" spans="2:61" ht="15">
      <c r="B336" s="486"/>
      <c r="D336" s="120" t="s">
        <v>718</v>
      </c>
      <c r="E336" s="97">
        <v>500</v>
      </c>
      <c r="F336" s="97" t="s">
        <v>375</v>
      </c>
      <c r="G336" s="97">
        <v>2000</v>
      </c>
      <c r="H336" s="95" t="s">
        <v>369</v>
      </c>
      <c r="I336" s="95" t="s">
        <v>369</v>
      </c>
      <c r="J336" s="97">
        <v>4000</v>
      </c>
      <c r="K336" s="95" t="s">
        <v>369</v>
      </c>
      <c r="L336" s="95" t="s">
        <v>369</v>
      </c>
      <c r="M336" s="97" t="e">
        <v>#N/A</v>
      </c>
      <c r="N336" s="97" t="e">
        <v>#N/A</v>
      </c>
      <c r="O336" s="97" t="e">
        <v>#N/A</v>
      </c>
      <c r="P336" s="97" t="e">
        <v>#N/A</v>
      </c>
      <c r="Q336" s="97">
        <v>205</v>
      </c>
      <c r="R336" s="97" t="e">
        <v>#N/A</v>
      </c>
      <c r="S336" s="97">
        <v>205</v>
      </c>
      <c r="T336" s="97" t="e">
        <v>#N/A</v>
      </c>
      <c r="U336" s="106" t="e">
        <f t="shared" si="20"/>
        <v>#N/A</v>
      </c>
      <c r="V336" s="106" t="e">
        <f t="shared" si="21"/>
        <v>#N/A</v>
      </c>
      <c r="W336" s="106" t="e">
        <f t="shared" si="22"/>
        <v>#N/A</v>
      </c>
      <c r="X336" s="106" t="e">
        <f t="shared" si="23"/>
        <v>#N/A</v>
      </c>
      <c r="Y336" s="97" t="s">
        <v>376</v>
      </c>
      <c r="BG336" s="108"/>
      <c r="BH336" s="110">
        <v>11.1</v>
      </c>
      <c r="BI336" s="114" t="s">
        <v>378</v>
      </c>
    </row>
    <row r="337" spans="2:61" ht="15">
      <c r="B337" s="486"/>
      <c r="D337" s="120" t="s">
        <v>719</v>
      </c>
      <c r="E337" s="97">
        <v>500</v>
      </c>
      <c r="F337" s="97" t="s">
        <v>375</v>
      </c>
      <c r="G337" s="97">
        <v>2000</v>
      </c>
      <c r="H337" s="95" t="s">
        <v>369</v>
      </c>
      <c r="I337" s="95" t="s">
        <v>369</v>
      </c>
      <c r="J337" s="97">
        <v>4000</v>
      </c>
      <c r="K337" s="95" t="s">
        <v>369</v>
      </c>
      <c r="L337" s="95" t="s">
        <v>369</v>
      </c>
      <c r="M337" s="97" t="e">
        <v>#N/A</v>
      </c>
      <c r="N337" s="97" t="e">
        <v>#N/A</v>
      </c>
      <c r="O337" s="97" t="e">
        <v>#N/A</v>
      </c>
      <c r="P337" s="97" t="e">
        <v>#N/A</v>
      </c>
      <c r="Q337" s="97">
        <v>205</v>
      </c>
      <c r="R337" s="97" t="e">
        <v>#N/A</v>
      </c>
      <c r="S337" s="97">
        <v>205</v>
      </c>
      <c r="T337" s="97" t="e">
        <v>#N/A</v>
      </c>
      <c r="U337" s="106" t="e">
        <f t="shared" si="20"/>
        <v>#N/A</v>
      </c>
      <c r="V337" s="106" t="e">
        <f t="shared" si="21"/>
        <v>#N/A</v>
      </c>
      <c r="W337" s="106" t="e">
        <f t="shared" si="22"/>
        <v>#N/A</v>
      </c>
      <c r="X337" s="106" t="e">
        <f t="shared" si="23"/>
        <v>#N/A</v>
      </c>
      <c r="Y337" s="97" t="s">
        <v>376</v>
      </c>
      <c r="BG337" s="108"/>
      <c r="BH337" s="110">
        <v>11.1</v>
      </c>
      <c r="BI337" s="114" t="s">
        <v>378</v>
      </c>
    </row>
    <row r="338" spans="2:61" ht="15">
      <c r="B338" s="486"/>
      <c r="D338" s="120" t="s">
        <v>720</v>
      </c>
      <c r="E338" s="97">
        <v>500</v>
      </c>
      <c r="F338" s="97" t="s">
        <v>375</v>
      </c>
      <c r="G338" s="97">
        <v>2000</v>
      </c>
      <c r="H338" s="95" t="s">
        <v>369</v>
      </c>
      <c r="I338" s="95" t="s">
        <v>369</v>
      </c>
      <c r="J338" s="97">
        <v>4000</v>
      </c>
      <c r="K338" s="95" t="s">
        <v>369</v>
      </c>
      <c r="L338" s="95" t="s">
        <v>369</v>
      </c>
      <c r="M338" s="97" t="e">
        <v>#N/A</v>
      </c>
      <c r="N338" s="97" t="e">
        <v>#N/A</v>
      </c>
      <c r="O338" s="97" t="e">
        <v>#N/A</v>
      </c>
      <c r="P338" s="97" t="e">
        <v>#N/A</v>
      </c>
      <c r="Q338" s="97">
        <v>205</v>
      </c>
      <c r="R338" s="97" t="e">
        <v>#N/A</v>
      </c>
      <c r="S338" s="97">
        <v>205</v>
      </c>
      <c r="T338" s="97" t="e">
        <v>#N/A</v>
      </c>
      <c r="U338" s="106" t="e">
        <f t="shared" si="20"/>
        <v>#N/A</v>
      </c>
      <c r="V338" s="106" t="e">
        <f t="shared" si="21"/>
        <v>#N/A</v>
      </c>
      <c r="W338" s="106" t="e">
        <f t="shared" si="22"/>
        <v>#N/A</v>
      </c>
      <c r="X338" s="106" t="e">
        <f t="shared" si="23"/>
        <v>#N/A</v>
      </c>
      <c r="Y338" s="97" t="s">
        <v>376</v>
      </c>
      <c r="BG338" s="108"/>
      <c r="BH338" s="110">
        <v>11.1</v>
      </c>
      <c r="BI338" s="114" t="s">
        <v>378</v>
      </c>
    </row>
    <row r="339" spans="2:61" ht="15">
      <c r="B339" s="486"/>
      <c r="D339" s="120" t="s">
        <v>721</v>
      </c>
      <c r="E339" s="97">
        <v>500</v>
      </c>
      <c r="F339" s="97" t="s">
        <v>375</v>
      </c>
      <c r="G339" s="97">
        <v>2000</v>
      </c>
      <c r="H339" s="95" t="s">
        <v>369</v>
      </c>
      <c r="I339" s="95" t="s">
        <v>369</v>
      </c>
      <c r="J339" s="97">
        <v>4000</v>
      </c>
      <c r="K339" s="95" t="s">
        <v>369</v>
      </c>
      <c r="L339" s="95" t="s">
        <v>369</v>
      </c>
      <c r="M339" s="97" t="e">
        <v>#N/A</v>
      </c>
      <c r="N339" s="97" t="e">
        <v>#N/A</v>
      </c>
      <c r="O339" s="97" t="e">
        <v>#N/A</v>
      </c>
      <c r="P339" s="97" t="e">
        <v>#N/A</v>
      </c>
      <c r="Q339" s="97">
        <v>205</v>
      </c>
      <c r="R339" s="97" t="e">
        <v>#N/A</v>
      </c>
      <c r="S339" s="97">
        <v>205</v>
      </c>
      <c r="T339" s="97" t="e">
        <v>#N/A</v>
      </c>
      <c r="U339" s="106" t="e">
        <f t="shared" si="20"/>
        <v>#N/A</v>
      </c>
      <c r="V339" s="106" t="e">
        <f t="shared" si="21"/>
        <v>#N/A</v>
      </c>
      <c r="W339" s="106" t="e">
        <f t="shared" si="22"/>
        <v>#N/A</v>
      </c>
      <c r="X339" s="106" t="e">
        <f t="shared" si="23"/>
        <v>#N/A</v>
      </c>
      <c r="Y339" s="97" t="s">
        <v>376</v>
      </c>
      <c r="BG339" s="108"/>
      <c r="BH339" s="110">
        <v>11.1</v>
      </c>
      <c r="BI339" s="114" t="s">
        <v>378</v>
      </c>
    </row>
    <row r="340" spans="2:61" ht="15">
      <c r="B340" s="486"/>
      <c r="D340" s="120" t="s">
        <v>722</v>
      </c>
      <c r="E340" s="97">
        <v>500</v>
      </c>
      <c r="F340" s="97" t="s">
        <v>375</v>
      </c>
      <c r="G340" s="97">
        <v>2000</v>
      </c>
      <c r="H340" s="95" t="s">
        <v>369</v>
      </c>
      <c r="I340" s="95" t="s">
        <v>369</v>
      </c>
      <c r="J340" s="97">
        <v>4000</v>
      </c>
      <c r="K340" s="95" t="s">
        <v>369</v>
      </c>
      <c r="L340" s="95" t="s">
        <v>369</v>
      </c>
      <c r="M340" s="97" t="e">
        <v>#N/A</v>
      </c>
      <c r="N340" s="97" t="e">
        <v>#N/A</v>
      </c>
      <c r="O340" s="97" t="e">
        <v>#N/A</v>
      </c>
      <c r="P340" s="97" t="e">
        <v>#N/A</v>
      </c>
      <c r="Q340" s="97">
        <v>205</v>
      </c>
      <c r="R340" s="97" t="e">
        <v>#N/A</v>
      </c>
      <c r="S340" s="97">
        <v>205</v>
      </c>
      <c r="T340" s="97" t="e">
        <v>#N/A</v>
      </c>
      <c r="U340" s="106" t="e">
        <f t="shared" si="20"/>
        <v>#N/A</v>
      </c>
      <c r="V340" s="106" t="e">
        <f t="shared" si="21"/>
        <v>#N/A</v>
      </c>
      <c r="W340" s="106" t="e">
        <f t="shared" si="22"/>
        <v>#N/A</v>
      </c>
      <c r="X340" s="106" t="e">
        <f t="shared" si="23"/>
        <v>#N/A</v>
      </c>
      <c r="Y340" s="97" t="s">
        <v>376</v>
      </c>
      <c r="BG340" s="108"/>
      <c r="BH340" s="110">
        <v>11.1</v>
      </c>
      <c r="BI340" s="114" t="s">
        <v>378</v>
      </c>
    </row>
    <row r="341" spans="2:61" ht="15">
      <c r="B341" s="486"/>
      <c r="D341" s="120" t="s">
        <v>723</v>
      </c>
      <c r="E341" s="97">
        <v>500</v>
      </c>
      <c r="F341" s="97" t="s">
        <v>375</v>
      </c>
      <c r="G341" s="97">
        <v>2000</v>
      </c>
      <c r="H341" s="95" t="s">
        <v>369</v>
      </c>
      <c r="I341" s="95" t="s">
        <v>369</v>
      </c>
      <c r="J341" s="97">
        <v>4000</v>
      </c>
      <c r="K341" s="95" t="s">
        <v>369</v>
      </c>
      <c r="L341" s="95" t="s">
        <v>369</v>
      </c>
      <c r="M341" s="97" t="e">
        <v>#N/A</v>
      </c>
      <c r="N341" s="97" t="e">
        <v>#N/A</v>
      </c>
      <c r="O341" s="97" t="e">
        <v>#N/A</v>
      </c>
      <c r="P341" s="97" t="e">
        <v>#N/A</v>
      </c>
      <c r="Q341" s="97">
        <v>205</v>
      </c>
      <c r="R341" s="97" t="e">
        <v>#N/A</v>
      </c>
      <c r="S341" s="97">
        <v>205</v>
      </c>
      <c r="T341" s="97" t="e">
        <v>#N/A</v>
      </c>
      <c r="U341" s="106" t="e">
        <f t="shared" si="20"/>
        <v>#N/A</v>
      </c>
      <c r="V341" s="106" t="e">
        <f t="shared" si="21"/>
        <v>#N/A</v>
      </c>
      <c r="W341" s="106" t="e">
        <f t="shared" si="22"/>
        <v>#N/A</v>
      </c>
      <c r="X341" s="106" t="e">
        <f t="shared" si="23"/>
        <v>#N/A</v>
      </c>
      <c r="Y341" s="97" t="s">
        <v>376</v>
      </c>
      <c r="BG341" s="108"/>
      <c r="BH341" s="110">
        <v>11.1</v>
      </c>
      <c r="BI341" s="114" t="s">
        <v>378</v>
      </c>
    </row>
    <row r="342" spans="2:61" ht="15">
      <c r="B342" s="486"/>
      <c r="D342" s="120" t="s">
        <v>724</v>
      </c>
      <c r="E342" s="97">
        <v>500</v>
      </c>
      <c r="F342" s="97" t="s">
        <v>375</v>
      </c>
      <c r="G342" s="97">
        <v>2000</v>
      </c>
      <c r="H342" s="95" t="s">
        <v>369</v>
      </c>
      <c r="I342" s="95" t="s">
        <v>369</v>
      </c>
      <c r="J342" s="97">
        <v>4000</v>
      </c>
      <c r="K342" s="95" t="s">
        <v>369</v>
      </c>
      <c r="L342" s="95" t="s">
        <v>369</v>
      </c>
      <c r="M342" s="97" t="e">
        <v>#N/A</v>
      </c>
      <c r="N342" s="97" t="e">
        <v>#N/A</v>
      </c>
      <c r="O342" s="97" t="e">
        <v>#N/A</v>
      </c>
      <c r="P342" s="97" t="e">
        <v>#N/A</v>
      </c>
      <c r="Q342" s="97">
        <v>205</v>
      </c>
      <c r="R342" s="97" t="e">
        <v>#N/A</v>
      </c>
      <c r="S342" s="97">
        <v>205</v>
      </c>
      <c r="T342" s="97" t="e">
        <v>#N/A</v>
      </c>
      <c r="U342" s="106" t="e">
        <f t="shared" si="20"/>
        <v>#N/A</v>
      </c>
      <c r="V342" s="106" t="e">
        <f t="shared" si="21"/>
        <v>#N/A</v>
      </c>
      <c r="W342" s="106" t="e">
        <f t="shared" si="22"/>
        <v>#N/A</v>
      </c>
      <c r="X342" s="106" t="e">
        <f t="shared" si="23"/>
        <v>#N/A</v>
      </c>
      <c r="Y342" s="97" t="s">
        <v>376</v>
      </c>
      <c r="BG342" s="108"/>
      <c r="BH342" s="110">
        <v>11.1</v>
      </c>
      <c r="BI342" s="114" t="s">
        <v>378</v>
      </c>
    </row>
    <row r="343" spans="2:61" ht="15">
      <c r="B343" s="486"/>
      <c r="D343" s="120" t="s">
        <v>725</v>
      </c>
      <c r="E343" s="97">
        <v>500</v>
      </c>
      <c r="F343" s="97" t="s">
        <v>375</v>
      </c>
      <c r="G343" s="97">
        <v>2000</v>
      </c>
      <c r="H343" s="95" t="s">
        <v>369</v>
      </c>
      <c r="I343" s="95" t="s">
        <v>369</v>
      </c>
      <c r="J343" s="97">
        <v>4000</v>
      </c>
      <c r="K343" s="95" t="s">
        <v>369</v>
      </c>
      <c r="L343" s="95" t="s">
        <v>369</v>
      </c>
      <c r="M343" s="97" t="e">
        <v>#N/A</v>
      </c>
      <c r="N343" s="97" t="e">
        <v>#N/A</v>
      </c>
      <c r="O343" s="97" t="e">
        <v>#N/A</v>
      </c>
      <c r="P343" s="97" t="e">
        <v>#N/A</v>
      </c>
      <c r="Q343" s="97">
        <v>205</v>
      </c>
      <c r="R343" s="97" t="e">
        <v>#N/A</v>
      </c>
      <c r="S343" s="97">
        <v>205</v>
      </c>
      <c r="T343" s="97" t="e">
        <v>#N/A</v>
      </c>
      <c r="U343" s="106" t="e">
        <f t="shared" si="20"/>
        <v>#N/A</v>
      </c>
      <c r="V343" s="106" t="e">
        <f t="shared" si="21"/>
        <v>#N/A</v>
      </c>
      <c r="W343" s="106" t="e">
        <f t="shared" si="22"/>
        <v>#N/A</v>
      </c>
      <c r="X343" s="106" t="e">
        <f t="shared" si="23"/>
        <v>#N/A</v>
      </c>
      <c r="Y343" s="97" t="s">
        <v>376</v>
      </c>
      <c r="BG343" s="108"/>
      <c r="BH343" s="110">
        <v>11.1</v>
      </c>
      <c r="BI343" s="114" t="s">
        <v>378</v>
      </c>
    </row>
    <row r="344" spans="2:61" ht="15">
      <c r="B344" s="486"/>
      <c r="D344" s="120" t="s">
        <v>726</v>
      </c>
      <c r="E344" s="97">
        <v>500</v>
      </c>
      <c r="F344" s="97" t="s">
        <v>375</v>
      </c>
      <c r="G344" s="97">
        <v>2000</v>
      </c>
      <c r="H344" s="95" t="s">
        <v>369</v>
      </c>
      <c r="I344" s="95" t="s">
        <v>369</v>
      </c>
      <c r="J344" s="97">
        <v>4000</v>
      </c>
      <c r="K344" s="95" t="s">
        <v>369</v>
      </c>
      <c r="L344" s="95" t="s">
        <v>369</v>
      </c>
      <c r="M344" s="97" t="e">
        <v>#N/A</v>
      </c>
      <c r="N344" s="97" t="e">
        <v>#N/A</v>
      </c>
      <c r="O344" s="97" t="e">
        <v>#N/A</v>
      </c>
      <c r="P344" s="97" t="e">
        <v>#N/A</v>
      </c>
      <c r="Q344" s="97">
        <v>205</v>
      </c>
      <c r="R344" s="97" t="e">
        <v>#N/A</v>
      </c>
      <c r="S344" s="97">
        <v>205</v>
      </c>
      <c r="T344" s="97" t="e">
        <v>#N/A</v>
      </c>
      <c r="U344" s="106" t="e">
        <f t="shared" si="20"/>
        <v>#N/A</v>
      </c>
      <c r="V344" s="106" t="e">
        <f t="shared" si="21"/>
        <v>#N/A</v>
      </c>
      <c r="W344" s="106" t="e">
        <f t="shared" si="22"/>
        <v>#N/A</v>
      </c>
      <c r="X344" s="106" t="e">
        <f t="shared" si="23"/>
        <v>#N/A</v>
      </c>
      <c r="Y344" s="97" t="s">
        <v>376</v>
      </c>
      <c r="BG344" s="108"/>
      <c r="BH344" s="110">
        <v>11.1</v>
      </c>
      <c r="BI344" s="114" t="s">
        <v>378</v>
      </c>
    </row>
    <row r="345" spans="2:61" ht="15">
      <c r="B345" s="486"/>
      <c r="D345" s="120" t="s">
        <v>727</v>
      </c>
      <c r="E345" s="97">
        <v>500</v>
      </c>
      <c r="F345" s="97" t="s">
        <v>375</v>
      </c>
      <c r="G345" s="97">
        <v>2000</v>
      </c>
      <c r="H345" s="95" t="s">
        <v>369</v>
      </c>
      <c r="I345" s="95" t="s">
        <v>369</v>
      </c>
      <c r="J345" s="97">
        <v>4000</v>
      </c>
      <c r="K345" s="95" t="s">
        <v>369</v>
      </c>
      <c r="L345" s="95" t="s">
        <v>369</v>
      </c>
      <c r="M345" s="97" t="e">
        <v>#N/A</v>
      </c>
      <c r="N345" s="97" t="e">
        <v>#N/A</v>
      </c>
      <c r="O345" s="97" t="e">
        <v>#N/A</v>
      </c>
      <c r="P345" s="97" t="e">
        <v>#N/A</v>
      </c>
      <c r="Q345" s="97">
        <v>205</v>
      </c>
      <c r="R345" s="97" t="e">
        <v>#N/A</v>
      </c>
      <c r="S345" s="97">
        <v>205</v>
      </c>
      <c r="T345" s="97" t="e">
        <v>#N/A</v>
      </c>
      <c r="U345" s="106" t="e">
        <f t="shared" si="20"/>
        <v>#N/A</v>
      </c>
      <c r="V345" s="106" t="e">
        <f t="shared" si="21"/>
        <v>#N/A</v>
      </c>
      <c r="W345" s="106" t="e">
        <f t="shared" si="22"/>
        <v>#N/A</v>
      </c>
      <c r="X345" s="106" t="e">
        <f t="shared" si="23"/>
        <v>#N/A</v>
      </c>
      <c r="Y345" s="97" t="s">
        <v>376</v>
      </c>
      <c r="BG345" s="108"/>
      <c r="BH345" s="110">
        <v>11.1</v>
      </c>
      <c r="BI345" s="114" t="s">
        <v>378</v>
      </c>
    </row>
    <row r="346" spans="2:61" ht="15">
      <c r="B346" s="486"/>
      <c r="D346" s="120" t="s">
        <v>728</v>
      </c>
      <c r="E346" s="97">
        <v>500</v>
      </c>
      <c r="F346" s="97" t="s">
        <v>375</v>
      </c>
      <c r="G346" s="97">
        <v>2000</v>
      </c>
      <c r="H346" s="95" t="s">
        <v>369</v>
      </c>
      <c r="I346" s="95" t="s">
        <v>369</v>
      </c>
      <c r="J346" s="97">
        <v>4000</v>
      </c>
      <c r="K346" s="95" t="s">
        <v>369</v>
      </c>
      <c r="L346" s="95" t="s">
        <v>369</v>
      </c>
      <c r="M346" s="97" t="e">
        <v>#N/A</v>
      </c>
      <c r="N346" s="97" t="e">
        <v>#N/A</v>
      </c>
      <c r="O346" s="97" t="e">
        <v>#N/A</v>
      </c>
      <c r="P346" s="97" t="e">
        <v>#N/A</v>
      </c>
      <c r="Q346" s="97">
        <v>205</v>
      </c>
      <c r="R346" s="97" t="e">
        <v>#N/A</v>
      </c>
      <c r="S346" s="97">
        <v>205</v>
      </c>
      <c r="T346" s="97" t="e">
        <v>#N/A</v>
      </c>
      <c r="U346" s="106" t="e">
        <f t="shared" si="20"/>
        <v>#N/A</v>
      </c>
      <c r="V346" s="106" t="e">
        <f t="shared" si="21"/>
        <v>#N/A</v>
      </c>
      <c r="W346" s="106" t="e">
        <f t="shared" si="22"/>
        <v>#N/A</v>
      </c>
      <c r="X346" s="106" t="e">
        <f t="shared" si="23"/>
        <v>#N/A</v>
      </c>
      <c r="Y346" s="97" t="s">
        <v>376</v>
      </c>
      <c r="BG346" s="108"/>
      <c r="BH346" s="110">
        <v>11.1</v>
      </c>
      <c r="BI346" s="114" t="s">
        <v>378</v>
      </c>
    </row>
    <row r="347" spans="2:61" ht="15">
      <c r="B347" s="486"/>
      <c r="D347" s="120" t="s">
        <v>729</v>
      </c>
      <c r="E347" s="97">
        <v>500</v>
      </c>
      <c r="F347" s="97" t="s">
        <v>375</v>
      </c>
      <c r="G347" s="97">
        <v>2000</v>
      </c>
      <c r="H347" s="95" t="s">
        <v>369</v>
      </c>
      <c r="I347" s="95" t="s">
        <v>369</v>
      </c>
      <c r="J347" s="97">
        <v>4000</v>
      </c>
      <c r="K347" s="95" t="s">
        <v>369</v>
      </c>
      <c r="L347" s="95" t="s">
        <v>369</v>
      </c>
      <c r="M347" s="97" t="e">
        <v>#N/A</v>
      </c>
      <c r="N347" s="97" t="e">
        <v>#N/A</v>
      </c>
      <c r="O347" s="97" t="e">
        <v>#N/A</v>
      </c>
      <c r="P347" s="97" t="e">
        <v>#N/A</v>
      </c>
      <c r="Q347" s="97">
        <v>205</v>
      </c>
      <c r="R347" s="97" t="e">
        <v>#N/A</v>
      </c>
      <c r="S347" s="97">
        <v>205</v>
      </c>
      <c r="T347" s="97" t="e">
        <v>#N/A</v>
      </c>
      <c r="U347" s="106" t="e">
        <f t="shared" si="20"/>
        <v>#N/A</v>
      </c>
      <c r="V347" s="106" t="e">
        <f t="shared" si="21"/>
        <v>#N/A</v>
      </c>
      <c r="W347" s="106" t="e">
        <f t="shared" si="22"/>
        <v>#N/A</v>
      </c>
      <c r="X347" s="106" t="e">
        <f t="shared" si="23"/>
        <v>#N/A</v>
      </c>
      <c r="Y347" s="97" t="s">
        <v>376</v>
      </c>
      <c r="BG347" s="108"/>
      <c r="BH347" s="110">
        <v>11.1</v>
      </c>
      <c r="BI347" s="114" t="s">
        <v>378</v>
      </c>
    </row>
    <row r="348" spans="2:61" ht="15">
      <c r="B348" s="486"/>
      <c r="D348" s="120" t="s">
        <v>730</v>
      </c>
      <c r="E348" s="97">
        <v>500</v>
      </c>
      <c r="F348" s="97" t="s">
        <v>375</v>
      </c>
      <c r="G348" s="97">
        <v>2000</v>
      </c>
      <c r="H348" s="95" t="s">
        <v>369</v>
      </c>
      <c r="I348" s="95" t="s">
        <v>369</v>
      </c>
      <c r="J348" s="97">
        <v>4000</v>
      </c>
      <c r="K348" s="95" t="s">
        <v>369</v>
      </c>
      <c r="L348" s="95" t="s">
        <v>369</v>
      </c>
      <c r="M348" s="97" t="e">
        <v>#N/A</v>
      </c>
      <c r="N348" s="97" t="e">
        <v>#N/A</v>
      </c>
      <c r="O348" s="97" t="e">
        <v>#N/A</v>
      </c>
      <c r="P348" s="97" t="e">
        <v>#N/A</v>
      </c>
      <c r="Q348" s="97">
        <v>205</v>
      </c>
      <c r="R348" s="97" t="e">
        <v>#N/A</v>
      </c>
      <c r="S348" s="97">
        <v>205</v>
      </c>
      <c r="T348" s="97" t="e">
        <v>#N/A</v>
      </c>
      <c r="U348" s="106" t="e">
        <f t="shared" si="20"/>
        <v>#N/A</v>
      </c>
      <c r="V348" s="106" t="e">
        <f t="shared" si="21"/>
        <v>#N/A</v>
      </c>
      <c r="W348" s="106" t="e">
        <f t="shared" si="22"/>
        <v>#N/A</v>
      </c>
      <c r="X348" s="106" t="e">
        <f t="shared" si="23"/>
        <v>#N/A</v>
      </c>
      <c r="Y348" s="97" t="s">
        <v>376</v>
      </c>
      <c r="BG348" s="108"/>
      <c r="BH348" s="110">
        <v>11.1</v>
      </c>
      <c r="BI348" s="114" t="s">
        <v>378</v>
      </c>
    </row>
    <row r="349" spans="2:61" ht="15">
      <c r="B349" s="486"/>
      <c r="D349" s="120" t="s">
        <v>731</v>
      </c>
      <c r="E349" s="97">
        <v>500</v>
      </c>
      <c r="F349" s="97" t="s">
        <v>375</v>
      </c>
      <c r="G349" s="97">
        <v>2000</v>
      </c>
      <c r="H349" s="95" t="s">
        <v>369</v>
      </c>
      <c r="I349" s="95" t="s">
        <v>369</v>
      </c>
      <c r="J349" s="97">
        <v>4000</v>
      </c>
      <c r="K349" s="95" t="s">
        <v>369</v>
      </c>
      <c r="L349" s="95" t="s">
        <v>369</v>
      </c>
      <c r="M349" s="97" t="e">
        <v>#N/A</v>
      </c>
      <c r="N349" s="97" t="e">
        <v>#N/A</v>
      </c>
      <c r="O349" s="97" t="e">
        <v>#N/A</v>
      </c>
      <c r="P349" s="97" t="e">
        <v>#N/A</v>
      </c>
      <c r="Q349" s="97">
        <v>205</v>
      </c>
      <c r="R349" s="97" t="e">
        <v>#N/A</v>
      </c>
      <c r="S349" s="97">
        <v>205</v>
      </c>
      <c r="T349" s="97" t="e">
        <v>#N/A</v>
      </c>
      <c r="U349" s="106" t="e">
        <f t="shared" si="20"/>
        <v>#N/A</v>
      </c>
      <c r="V349" s="106" t="e">
        <f t="shared" si="21"/>
        <v>#N/A</v>
      </c>
      <c r="W349" s="106" t="e">
        <f t="shared" si="22"/>
        <v>#N/A</v>
      </c>
      <c r="X349" s="106" t="e">
        <f t="shared" si="23"/>
        <v>#N/A</v>
      </c>
      <c r="Y349" s="97" t="s">
        <v>376</v>
      </c>
      <c r="BG349" s="108"/>
      <c r="BH349" s="110">
        <v>11.1</v>
      </c>
      <c r="BI349" s="114" t="s">
        <v>378</v>
      </c>
    </row>
    <row r="350" spans="2:61" ht="15">
      <c r="B350" s="486"/>
      <c r="D350" s="120" t="s">
        <v>732</v>
      </c>
      <c r="E350" s="97">
        <v>500</v>
      </c>
      <c r="F350" s="97" t="s">
        <v>375</v>
      </c>
      <c r="G350" s="97">
        <v>2000</v>
      </c>
      <c r="H350" s="95" t="s">
        <v>369</v>
      </c>
      <c r="I350" s="95" t="s">
        <v>369</v>
      </c>
      <c r="J350" s="97">
        <v>4000</v>
      </c>
      <c r="K350" s="95" t="s">
        <v>369</v>
      </c>
      <c r="L350" s="95" t="s">
        <v>369</v>
      </c>
      <c r="M350" s="97" t="e">
        <v>#N/A</v>
      </c>
      <c r="N350" s="97" t="e">
        <v>#N/A</v>
      </c>
      <c r="O350" s="97" t="e">
        <v>#N/A</v>
      </c>
      <c r="P350" s="97" t="e">
        <v>#N/A</v>
      </c>
      <c r="Q350" s="97">
        <v>205</v>
      </c>
      <c r="R350" s="97" t="e">
        <v>#N/A</v>
      </c>
      <c r="S350" s="97">
        <v>205</v>
      </c>
      <c r="T350" s="97" t="e">
        <v>#N/A</v>
      </c>
      <c r="U350" s="106" t="e">
        <f t="shared" si="20"/>
        <v>#N/A</v>
      </c>
      <c r="V350" s="106" t="e">
        <f t="shared" si="21"/>
        <v>#N/A</v>
      </c>
      <c r="W350" s="106" t="e">
        <f t="shared" si="22"/>
        <v>#N/A</v>
      </c>
      <c r="X350" s="106" t="e">
        <f t="shared" si="23"/>
        <v>#N/A</v>
      </c>
      <c r="Y350" s="97" t="s">
        <v>376</v>
      </c>
      <c r="BG350" s="108"/>
      <c r="BH350" s="110">
        <v>11.1</v>
      </c>
      <c r="BI350" s="114" t="s">
        <v>378</v>
      </c>
    </row>
    <row r="351" spans="2:61" ht="15">
      <c r="B351" s="486"/>
      <c r="D351" s="120" t="s">
        <v>733</v>
      </c>
      <c r="E351" s="97">
        <v>500</v>
      </c>
      <c r="F351" s="97" t="s">
        <v>375</v>
      </c>
      <c r="G351" s="97">
        <v>2000</v>
      </c>
      <c r="H351" s="95" t="s">
        <v>369</v>
      </c>
      <c r="I351" s="95" t="s">
        <v>369</v>
      </c>
      <c r="J351" s="97">
        <v>4000</v>
      </c>
      <c r="K351" s="95" t="s">
        <v>369</v>
      </c>
      <c r="L351" s="95" t="s">
        <v>369</v>
      </c>
      <c r="M351" s="97" t="e">
        <v>#N/A</v>
      </c>
      <c r="N351" s="97" t="e">
        <v>#N/A</v>
      </c>
      <c r="O351" s="97" t="e">
        <v>#N/A</v>
      </c>
      <c r="P351" s="97" t="e">
        <v>#N/A</v>
      </c>
      <c r="Q351" s="97">
        <v>205</v>
      </c>
      <c r="R351" s="97" t="e">
        <v>#N/A</v>
      </c>
      <c r="S351" s="97">
        <v>205</v>
      </c>
      <c r="T351" s="97" t="e">
        <v>#N/A</v>
      </c>
      <c r="U351" s="106" t="e">
        <f t="shared" si="20"/>
        <v>#N/A</v>
      </c>
      <c r="V351" s="106" t="e">
        <f t="shared" si="21"/>
        <v>#N/A</v>
      </c>
      <c r="W351" s="106" t="e">
        <f t="shared" si="22"/>
        <v>#N/A</v>
      </c>
      <c r="X351" s="106" t="e">
        <f t="shared" si="23"/>
        <v>#N/A</v>
      </c>
      <c r="Y351" s="97" t="s">
        <v>376</v>
      </c>
      <c r="BG351" s="108"/>
      <c r="BH351" s="110">
        <v>11.1</v>
      </c>
      <c r="BI351" s="114" t="s">
        <v>378</v>
      </c>
    </row>
    <row r="352" spans="2:61" ht="15">
      <c r="B352" s="486"/>
      <c r="D352" s="120" t="s">
        <v>734</v>
      </c>
      <c r="E352" s="97">
        <v>500</v>
      </c>
      <c r="F352" s="97" t="s">
        <v>375</v>
      </c>
      <c r="G352" s="97">
        <v>2000</v>
      </c>
      <c r="H352" s="95" t="s">
        <v>369</v>
      </c>
      <c r="I352" s="95" t="s">
        <v>369</v>
      </c>
      <c r="J352" s="97">
        <v>4000</v>
      </c>
      <c r="K352" s="95" t="s">
        <v>369</v>
      </c>
      <c r="L352" s="95" t="s">
        <v>369</v>
      </c>
      <c r="M352" s="97" t="e">
        <v>#N/A</v>
      </c>
      <c r="N352" s="97" t="e">
        <v>#N/A</v>
      </c>
      <c r="O352" s="97" t="e">
        <v>#N/A</v>
      </c>
      <c r="P352" s="97" t="e">
        <v>#N/A</v>
      </c>
      <c r="Q352" s="97">
        <v>205</v>
      </c>
      <c r="R352" s="97" t="e">
        <v>#N/A</v>
      </c>
      <c r="S352" s="97">
        <v>205</v>
      </c>
      <c r="T352" s="97" t="e">
        <v>#N/A</v>
      </c>
      <c r="U352" s="106" t="e">
        <f t="shared" si="20"/>
        <v>#N/A</v>
      </c>
      <c r="V352" s="106" t="e">
        <f t="shared" si="21"/>
        <v>#N/A</v>
      </c>
      <c r="W352" s="106" t="e">
        <f t="shared" si="22"/>
        <v>#N/A</v>
      </c>
      <c r="X352" s="106" t="e">
        <f t="shared" si="23"/>
        <v>#N/A</v>
      </c>
      <c r="Y352" s="97" t="s">
        <v>376</v>
      </c>
      <c r="BG352" s="108"/>
      <c r="BH352" s="110">
        <v>11.1</v>
      </c>
      <c r="BI352" s="114" t="s">
        <v>378</v>
      </c>
    </row>
    <row r="353" spans="2:61" ht="15">
      <c r="B353" s="486"/>
      <c r="D353" s="120" t="s">
        <v>735</v>
      </c>
      <c r="E353" s="97">
        <v>500</v>
      </c>
      <c r="F353" s="97" t="s">
        <v>375</v>
      </c>
      <c r="G353" s="97">
        <v>2000</v>
      </c>
      <c r="H353" s="95" t="s">
        <v>369</v>
      </c>
      <c r="I353" s="95" t="s">
        <v>369</v>
      </c>
      <c r="J353" s="97">
        <v>4000</v>
      </c>
      <c r="K353" s="95" t="s">
        <v>369</v>
      </c>
      <c r="L353" s="95" t="s">
        <v>369</v>
      </c>
      <c r="M353" s="97" t="e">
        <v>#N/A</v>
      </c>
      <c r="N353" s="97" t="e">
        <v>#N/A</v>
      </c>
      <c r="O353" s="97" t="e">
        <v>#N/A</v>
      </c>
      <c r="P353" s="97" t="e">
        <v>#N/A</v>
      </c>
      <c r="Q353" s="97">
        <v>205</v>
      </c>
      <c r="R353" s="97" t="e">
        <v>#N/A</v>
      </c>
      <c r="S353" s="97">
        <v>205</v>
      </c>
      <c r="T353" s="97" t="e">
        <v>#N/A</v>
      </c>
      <c r="U353" s="106" t="e">
        <f t="shared" si="20"/>
        <v>#N/A</v>
      </c>
      <c r="V353" s="106" t="e">
        <f t="shared" si="21"/>
        <v>#N/A</v>
      </c>
      <c r="W353" s="106" t="e">
        <f t="shared" si="22"/>
        <v>#N/A</v>
      </c>
      <c r="X353" s="106" t="e">
        <f t="shared" si="23"/>
        <v>#N/A</v>
      </c>
      <c r="Y353" s="97" t="s">
        <v>376</v>
      </c>
      <c r="BG353" s="108"/>
      <c r="BH353" s="110">
        <v>11.1</v>
      </c>
      <c r="BI353" s="114" t="s">
        <v>378</v>
      </c>
    </row>
    <row r="354" spans="2:61" ht="15">
      <c r="B354" s="486"/>
      <c r="D354" s="120" t="s">
        <v>736</v>
      </c>
      <c r="E354" s="97">
        <v>500</v>
      </c>
      <c r="F354" s="97" t="s">
        <v>375</v>
      </c>
      <c r="G354" s="97">
        <v>2000</v>
      </c>
      <c r="H354" s="95" t="s">
        <v>369</v>
      </c>
      <c r="I354" s="95" t="s">
        <v>369</v>
      </c>
      <c r="J354" s="97">
        <v>4000</v>
      </c>
      <c r="K354" s="95" t="s">
        <v>369</v>
      </c>
      <c r="L354" s="95" t="s">
        <v>369</v>
      </c>
      <c r="M354" s="97" t="e">
        <v>#N/A</v>
      </c>
      <c r="N354" s="97" t="e">
        <v>#N/A</v>
      </c>
      <c r="O354" s="97" t="e">
        <v>#N/A</v>
      </c>
      <c r="P354" s="97" t="e">
        <v>#N/A</v>
      </c>
      <c r="Q354" s="97">
        <v>205</v>
      </c>
      <c r="R354" s="97" t="e">
        <v>#N/A</v>
      </c>
      <c r="S354" s="97">
        <v>205</v>
      </c>
      <c r="T354" s="97" t="e">
        <v>#N/A</v>
      </c>
      <c r="U354" s="106" t="e">
        <f t="shared" si="20"/>
        <v>#N/A</v>
      </c>
      <c r="V354" s="106" t="e">
        <f t="shared" si="21"/>
        <v>#N/A</v>
      </c>
      <c r="W354" s="106" t="e">
        <f t="shared" si="22"/>
        <v>#N/A</v>
      </c>
      <c r="X354" s="106" t="e">
        <f t="shared" si="23"/>
        <v>#N/A</v>
      </c>
      <c r="Y354" s="97" t="s">
        <v>376</v>
      </c>
      <c r="BG354" s="108"/>
      <c r="BH354" s="110">
        <v>11.1</v>
      </c>
      <c r="BI354" s="114" t="s">
        <v>378</v>
      </c>
    </row>
    <row r="355" spans="2:61" ht="15">
      <c r="B355" s="486"/>
      <c r="D355" s="120" t="s">
        <v>737</v>
      </c>
      <c r="E355" s="97">
        <v>500</v>
      </c>
      <c r="F355" s="97" t="s">
        <v>375</v>
      </c>
      <c r="G355" s="97">
        <v>2000</v>
      </c>
      <c r="H355" s="95" t="s">
        <v>369</v>
      </c>
      <c r="I355" s="95" t="s">
        <v>369</v>
      </c>
      <c r="J355" s="97">
        <v>4000</v>
      </c>
      <c r="K355" s="95" t="s">
        <v>369</v>
      </c>
      <c r="L355" s="95" t="s">
        <v>369</v>
      </c>
      <c r="M355" s="97" t="e">
        <v>#N/A</v>
      </c>
      <c r="N355" s="97" t="e">
        <v>#N/A</v>
      </c>
      <c r="O355" s="97" t="e">
        <v>#N/A</v>
      </c>
      <c r="P355" s="97" t="e">
        <v>#N/A</v>
      </c>
      <c r="Q355" s="97">
        <v>205</v>
      </c>
      <c r="R355" s="97" t="e">
        <v>#N/A</v>
      </c>
      <c r="S355" s="97">
        <v>205</v>
      </c>
      <c r="T355" s="97" t="e">
        <v>#N/A</v>
      </c>
      <c r="U355" s="106" t="e">
        <f t="shared" si="20"/>
        <v>#N/A</v>
      </c>
      <c r="V355" s="106" t="e">
        <f t="shared" si="21"/>
        <v>#N/A</v>
      </c>
      <c r="W355" s="106" t="e">
        <f t="shared" si="22"/>
        <v>#N/A</v>
      </c>
      <c r="X355" s="106" t="e">
        <f t="shared" si="23"/>
        <v>#N/A</v>
      </c>
      <c r="Y355" s="97" t="s">
        <v>376</v>
      </c>
      <c r="BG355" s="108"/>
      <c r="BH355" s="110">
        <v>11.1</v>
      </c>
      <c r="BI355" s="114" t="s">
        <v>378</v>
      </c>
    </row>
    <row r="356" spans="2:61" ht="15">
      <c r="B356" s="486"/>
      <c r="D356" s="120" t="s">
        <v>738</v>
      </c>
      <c r="E356" s="97">
        <v>500</v>
      </c>
      <c r="F356" s="97" t="s">
        <v>375</v>
      </c>
      <c r="G356" s="97">
        <v>2000</v>
      </c>
      <c r="H356" s="95" t="s">
        <v>369</v>
      </c>
      <c r="I356" s="95" t="s">
        <v>369</v>
      </c>
      <c r="J356" s="97">
        <v>4000</v>
      </c>
      <c r="K356" s="95" t="s">
        <v>369</v>
      </c>
      <c r="L356" s="95" t="s">
        <v>369</v>
      </c>
      <c r="M356" s="97" t="e">
        <v>#N/A</v>
      </c>
      <c r="N356" s="97" t="e">
        <v>#N/A</v>
      </c>
      <c r="O356" s="97" t="e">
        <v>#N/A</v>
      </c>
      <c r="P356" s="97" t="e">
        <v>#N/A</v>
      </c>
      <c r="Q356" s="97">
        <v>205</v>
      </c>
      <c r="R356" s="97" t="e">
        <v>#N/A</v>
      </c>
      <c r="S356" s="97">
        <v>205</v>
      </c>
      <c r="T356" s="97" t="e">
        <v>#N/A</v>
      </c>
      <c r="U356" s="106" t="e">
        <f t="shared" si="20"/>
        <v>#N/A</v>
      </c>
      <c r="V356" s="106" t="e">
        <f t="shared" si="21"/>
        <v>#N/A</v>
      </c>
      <c r="W356" s="106" t="e">
        <f t="shared" si="22"/>
        <v>#N/A</v>
      </c>
      <c r="X356" s="106" t="e">
        <f t="shared" si="23"/>
        <v>#N/A</v>
      </c>
      <c r="Y356" s="97" t="s">
        <v>376</v>
      </c>
      <c r="BG356" s="108"/>
      <c r="BH356" s="110">
        <v>11.1</v>
      </c>
      <c r="BI356" s="114" t="s">
        <v>378</v>
      </c>
    </row>
    <row r="357" spans="2:61" ht="15">
      <c r="B357" s="486"/>
      <c r="D357" s="120" t="s">
        <v>739</v>
      </c>
      <c r="E357" s="97">
        <v>500</v>
      </c>
      <c r="F357" s="97" t="s">
        <v>375</v>
      </c>
      <c r="G357" s="97">
        <v>2000</v>
      </c>
      <c r="H357" s="95" t="s">
        <v>369</v>
      </c>
      <c r="I357" s="95" t="s">
        <v>369</v>
      </c>
      <c r="J357" s="97">
        <v>4000</v>
      </c>
      <c r="K357" s="95" t="s">
        <v>369</v>
      </c>
      <c r="L357" s="95" t="s">
        <v>369</v>
      </c>
      <c r="M357" s="97" t="e">
        <v>#N/A</v>
      </c>
      <c r="N357" s="97" t="e">
        <v>#N/A</v>
      </c>
      <c r="O357" s="97" t="e">
        <v>#N/A</v>
      </c>
      <c r="P357" s="97" t="e">
        <v>#N/A</v>
      </c>
      <c r="Q357" s="97">
        <v>205</v>
      </c>
      <c r="R357" s="97" t="e">
        <v>#N/A</v>
      </c>
      <c r="S357" s="97">
        <v>205</v>
      </c>
      <c r="T357" s="97" t="e">
        <v>#N/A</v>
      </c>
      <c r="U357" s="106" t="e">
        <f t="shared" si="20"/>
        <v>#N/A</v>
      </c>
      <c r="V357" s="106" t="e">
        <f t="shared" si="21"/>
        <v>#N/A</v>
      </c>
      <c r="W357" s="106" t="e">
        <f t="shared" si="22"/>
        <v>#N/A</v>
      </c>
      <c r="X357" s="106" t="e">
        <f t="shared" si="23"/>
        <v>#N/A</v>
      </c>
      <c r="Y357" s="97" t="s">
        <v>376</v>
      </c>
      <c r="BG357" s="108"/>
      <c r="BH357" s="110">
        <v>11.1</v>
      </c>
      <c r="BI357" s="114" t="s">
        <v>378</v>
      </c>
    </row>
    <row r="358" spans="2:61" ht="15">
      <c r="B358" s="486"/>
      <c r="D358" s="120" t="s">
        <v>740</v>
      </c>
      <c r="E358" s="97">
        <v>500</v>
      </c>
      <c r="F358" s="97" t="s">
        <v>375</v>
      </c>
      <c r="G358" s="97">
        <v>2000</v>
      </c>
      <c r="H358" s="95" t="s">
        <v>369</v>
      </c>
      <c r="I358" s="95" t="s">
        <v>369</v>
      </c>
      <c r="J358" s="97">
        <v>4000</v>
      </c>
      <c r="K358" s="95" t="s">
        <v>369</v>
      </c>
      <c r="L358" s="95" t="s">
        <v>369</v>
      </c>
      <c r="M358" s="97" t="e">
        <v>#N/A</v>
      </c>
      <c r="N358" s="97" t="e">
        <v>#N/A</v>
      </c>
      <c r="O358" s="97" t="e">
        <v>#N/A</v>
      </c>
      <c r="P358" s="97" t="e">
        <v>#N/A</v>
      </c>
      <c r="Q358" s="97">
        <v>205</v>
      </c>
      <c r="R358" s="97" t="e">
        <v>#N/A</v>
      </c>
      <c r="S358" s="97">
        <v>205</v>
      </c>
      <c r="T358" s="97" t="e">
        <v>#N/A</v>
      </c>
      <c r="U358" s="106" t="e">
        <f t="shared" si="20"/>
        <v>#N/A</v>
      </c>
      <c r="V358" s="106" t="e">
        <f t="shared" si="21"/>
        <v>#N/A</v>
      </c>
      <c r="W358" s="106" t="e">
        <f t="shared" si="22"/>
        <v>#N/A</v>
      </c>
      <c r="X358" s="106" t="e">
        <f t="shared" si="23"/>
        <v>#N/A</v>
      </c>
      <c r="Y358" s="97" t="s">
        <v>376</v>
      </c>
      <c r="BG358" s="108"/>
      <c r="BH358" s="110">
        <v>11.1</v>
      </c>
      <c r="BI358" s="114" t="s">
        <v>378</v>
      </c>
    </row>
    <row r="359" spans="2:61" ht="15">
      <c r="B359" s="486"/>
      <c r="D359" s="120" t="s">
        <v>741</v>
      </c>
      <c r="E359" s="97">
        <v>500</v>
      </c>
      <c r="F359" s="97" t="s">
        <v>375</v>
      </c>
      <c r="G359" s="97">
        <v>2000</v>
      </c>
      <c r="H359" s="95" t="s">
        <v>369</v>
      </c>
      <c r="I359" s="95" t="s">
        <v>369</v>
      </c>
      <c r="J359" s="97">
        <v>4000</v>
      </c>
      <c r="K359" s="95" t="s">
        <v>369</v>
      </c>
      <c r="L359" s="95" t="s">
        <v>369</v>
      </c>
      <c r="M359" s="97" t="e">
        <v>#N/A</v>
      </c>
      <c r="N359" s="97" t="e">
        <v>#N/A</v>
      </c>
      <c r="O359" s="97" t="e">
        <v>#N/A</v>
      </c>
      <c r="P359" s="97" t="e">
        <v>#N/A</v>
      </c>
      <c r="Q359" s="97">
        <v>205</v>
      </c>
      <c r="R359" s="97" t="e">
        <v>#N/A</v>
      </c>
      <c r="S359" s="97">
        <v>205</v>
      </c>
      <c r="T359" s="97" t="e">
        <v>#N/A</v>
      </c>
      <c r="U359" s="106" t="e">
        <f t="shared" si="20"/>
        <v>#N/A</v>
      </c>
      <c r="V359" s="106" t="e">
        <f t="shared" si="21"/>
        <v>#N/A</v>
      </c>
      <c r="W359" s="106" t="e">
        <f t="shared" si="22"/>
        <v>#N/A</v>
      </c>
      <c r="X359" s="106" t="e">
        <f t="shared" si="23"/>
        <v>#N/A</v>
      </c>
      <c r="Y359" s="97" t="s">
        <v>376</v>
      </c>
      <c r="BG359" s="108"/>
      <c r="BH359" s="110">
        <v>11.1</v>
      </c>
      <c r="BI359" s="114" t="s">
        <v>378</v>
      </c>
    </row>
    <row r="360" spans="2:61" ht="15">
      <c r="B360" s="486"/>
      <c r="D360" s="120" t="s">
        <v>742</v>
      </c>
      <c r="E360" s="97">
        <v>500</v>
      </c>
      <c r="F360" s="97" t="s">
        <v>375</v>
      </c>
      <c r="G360" s="97">
        <v>2000</v>
      </c>
      <c r="H360" s="95" t="s">
        <v>369</v>
      </c>
      <c r="I360" s="95" t="s">
        <v>369</v>
      </c>
      <c r="J360" s="97">
        <v>4000</v>
      </c>
      <c r="K360" s="95" t="s">
        <v>369</v>
      </c>
      <c r="L360" s="95" t="s">
        <v>369</v>
      </c>
      <c r="M360" s="97" t="e">
        <v>#N/A</v>
      </c>
      <c r="N360" s="97" t="e">
        <v>#N/A</v>
      </c>
      <c r="O360" s="97" t="e">
        <v>#N/A</v>
      </c>
      <c r="P360" s="97" t="e">
        <v>#N/A</v>
      </c>
      <c r="Q360" s="97">
        <v>205</v>
      </c>
      <c r="R360" s="97" t="e">
        <v>#N/A</v>
      </c>
      <c r="S360" s="97">
        <v>205</v>
      </c>
      <c r="T360" s="97" t="e">
        <v>#N/A</v>
      </c>
      <c r="U360" s="106" t="e">
        <f t="shared" si="20"/>
        <v>#N/A</v>
      </c>
      <c r="V360" s="106" t="e">
        <f t="shared" si="21"/>
        <v>#N/A</v>
      </c>
      <c r="W360" s="106" t="e">
        <f t="shared" si="22"/>
        <v>#N/A</v>
      </c>
      <c r="X360" s="106" t="e">
        <f t="shared" si="23"/>
        <v>#N/A</v>
      </c>
      <c r="Y360" s="97" t="s">
        <v>371</v>
      </c>
      <c r="BG360" s="108"/>
      <c r="BH360" s="110">
        <v>11.1</v>
      </c>
      <c r="BI360" s="114" t="s">
        <v>378</v>
      </c>
    </row>
    <row r="361" spans="2:61" ht="15">
      <c r="B361" s="486"/>
      <c r="D361" s="120" t="s">
        <v>743</v>
      </c>
      <c r="E361" s="97">
        <v>500</v>
      </c>
      <c r="F361" s="97" t="s">
        <v>375</v>
      </c>
      <c r="G361" s="97">
        <v>2000</v>
      </c>
      <c r="H361" s="95" t="s">
        <v>369</v>
      </c>
      <c r="I361" s="95" t="s">
        <v>369</v>
      </c>
      <c r="J361" s="97">
        <v>4000</v>
      </c>
      <c r="K361" s="95" t="s">
        <v>369</v>
      </c>
      <c r="L361" s="95" t="s">
        <v>369</v>
      </c>
      <c r="M361" s="97" t="e">
        <v>#N/A</v>
      </c>
      <c r="N361" s="97" t="e">
        <v>#N/A</v>
      </c>
      <c r="O361" s="97" t="e">
        <v>#N/A</v>
      </c>
      <c r="P361" s="97" t="e">
        <v>#N/A</v>
      </c>
      <c r="Q361" s="97">
        <v>205</v>
      </c>
      <c r="R361" s="97" t="e">
        <v>#N/A</v>
      </c>
      <c r="S361" s="97">
        <v>205</v>
      </c>
      <c r="T361" s="97" t="e">
        <v>#N/A</v>
      </c>
      <c r="U361" s="106" t="e">
        <f t="shared" si="20"/>
        <v>#N/A</v>
      </c>
      <c r="V361" s="106" t="e">
        <f t="shared" si="21"/>
        <v>#N/A</v>
      </c>
      <c r="W361" s="106" t="e">
        <f t="shared" si="22"/>
        <v>#N/A</v>
      </c>
      <c r="X361" s="106" t="e">
        <f t="shared" si="23"/>
        <v>#N/A</v>
      </c>
      <c r="Y361" s="97" t="s">
        <v>371</v>
      </c>
      <c r="BG361" s="108"/>
      <c r="BH361" s="110">
        <v>11.1</v>
      </c>
      <c r="BI361" s="114" t="s">
        <v>378</v>
      </c>
    </row>
    <row r="362" spans="2:61" ht="15">
      <c r="B362" s="486"/>
      <c r="D362" s="120" t="s">
        <v>744</v>
      </c>
      <c r="E362" s="97">
        <v>500</v>
      </c>
      <c r="F362" s="97" t="s">
        <v>375</v>
      </c>
      <c r="G362" s="97">
        <v>2000</v>
      </c>
      <c r="H362" s="95" t="s">
        <v>369</v>
      </c>
      <c r="I362" s="95" t="s">
        <v>369</v>
      </c>
      <c r="J362" s="97">
        <v>4000</v>
      </c>
      <c r="K362" s="95" t="s">
        <v>369</v>
      </c>
      <c r="L362" s="95" t="s">
        <v>369</v>
      </c>
      <c r="M362" s="97" t="e">
        <v>#N/A</v>
      </c>
      <c r="N362" s="97" t="e">
        <v>#N/A</v>
      </c>
      <c r="O362" s="97" t="e">
        <v>#N/A</v>
      </c>
      <c r="P362" s="97" t="e">
        <v>#N/A</v>
      </c>
      <c r="Q362" s="97">
        <v>205</v>
      </c>
      <c r="R362" s="97" t="e">
        <v>#N/A</v>
      </c>
      <c r="S362" s="97">
        <v>205</v>
      </c>
      <c r="T362" s="97" t="e">
        <v>#N/A</v>
      </c>
      <c r="U362" s="106" t="e">
        <f t="shared" si="20"/>
        <v>#N/A</v>
      </c>
      <c r="V362" s="106" t="e">
        <f t="shared" si="21"/>
        <v>#N/A</v>
      </c>
      <c r="W362" s="106" t="e">
        <f t="shared" si="22"/>
        <v>#N/A</v>
      </c>
      <c r="X362" s="106" t="e">
        <f t="shared" si="23"/>
        <v>#N/A</v>
      </c>
      <c r="Y362" s="97" t="s">
        <v>371</v>
      </c>
      <c r="BG362" s="108"/>
      <c r="BH362" s="110">
        <v>11.1</v>
      </c>
      <c r="BI362" s="114" t="s">
        <v>378</v>
      </c>
    </row>
    <row r="363" spans="2:61" ht="15">
      <c r="B363" s="486"/>
      <c r="D363" s="120" t="s">
        <v>745</v>
      </c>
      <c r="E363" s="97">
        <v>500</v>
      </c>
      <c r="F363" s="97" t="s">
        <v>375</v>
      </c>
      <c r="G363" s="97">
        <v>2000</v>
      </c>
      <c r="H363" s="95" t="s">
        <v>369</v>
      </c>
      <c r="I363" s="95" t="s">
        <v>369</v>
      </c>
      <c r="J363" s="97">
        <v>4000</v>
      </c>
      <c r="K363" s="95" t="s">
        <v>369</v>
      </c>
      <c r="L363" s="95" t="s">
        <v>369</v>
      </c>
      <c r="M363" s="97" t="e">
        <v>#N/A</v>
      </c>
      <c r="N363" s="97" t="e">
        <v>#N/A</v>
      </c>
      <c r="O363" s="97" t="e">
        <v>#N/A</v>
      </c>
      <c r="P363" s="97" t="e">
        <v>#N/A</v>
      </c>
      <c r="Q363" s="97">
        <v>205</v>
      </c>
      <c r="R363" s="97" t="e">
        <v>#N/A</v>
      </c>
      <c r="S363" s="97">
        <v>205</v>
      </c>
      <c r="T363" s="97" t="e">
        <v>#N/A</v>
      </c>
      <c r="U363" s="106" t="e">
        <f t="shared" si="20"/>
        <v>#N/A</v>
      </c>
      <c r="V363" s="106" t="e">
        <f t="shared" si="21"/>
        <v>#N/A</v>
      </c>
      <c r="W363" s="106" t="e">
        <f t="shared" si="22"/>
        <v>#N/A</v>
      </c>
      <c r="X363" s="106" t="e">
        <f t="shared" si="23"/>
        <v>#N/A</v>
      </c>
      <c r="Y363" s="97" t="s">
        <v>371</v>
      </c>
      <c r="BG363" s="108"/>
      <c r="BH363" s="110">
        <v>11.1</v>
      </c>
      <c r="BI363" s="114" t="s">
        <v>378</v>
      </c>
    </row>
    <row r="364" spans="2:61" ht="15">
      <c r="B364" s="486"/>
      <c r="D364" s="120" t="s">
        <v>746</v>
      </c>
      <c r="E364" s="97">
        <v>500</v>
      </c>
      <c r="F364" s="97" t="s">
        <v>375</v>
      </c>
      <c r="G364" s="97">
        <v>2000</v>
      </c>
      <c r="H364" s="95" t="s">
        <v>369</v>
      </c>
      <c r="I364" s="95" t="s">
        <v>369</v>
      </c>
      <c r="J364" s="97">
        <v>4000</v>
      </c>
      <c r="K364" s="95" t="s">
        <v>369</v>
      </c>
      <c r="L364" s="95" t="s">
        <v>369</v>
      </c>
      <c r="M364" s="97" t="e">
        <v>#N/A</v>
      </c>
      <c r="N364" s="97" t="e">
        <v>#N/A</v>
      </c>
      <c r="O364" s="97" t="e">
        <v>#N/A</v>
      </c>
      <c r="P364" s="97" t="e">
        <v>#N/A</v>
      </c>
      <c r="Q364" s="97">
        <v>205</v>
      </c>
      <c r="R364" s="97" t="e">
        <v>#N/A</v>
      </c>
      <c r="S364" s="97">
        <v>205</v>
      </c>
      <c r="T364" s="97" t="e">
        <v>#N/A</v>
      </c>
      <c r="U364" s="106" t="e">
        <f t="shared" si="20"/>
        <v>#N/A</v>
      </c>
      <c r="V364" s="106" t="e">
        <f t="shared" si="21"/>
        <v>#N/A</v>
      </c>
      <c r="W364" s="106" t="e">
        <f t="shared" si="22"/>
        <v>#N/A</v>
      </c>
      <c r="X364" s="106" t="e">
        <f t="shared" si="23"/>
        <v>#N/A</v>
      </c>
      <c r="Y364" s="97" t="s">
        <v>371</v>
      </c>
      <c r="BG364" s="108"/>
      <c r="BH364" s="110">
        <v>11.1</v>
      </c>
      <c r="BI364" s="114" t="s">
        <v>378</v>
      </c>
    </row>
    <row r="365" spans="2:61" ht="15">
      <c r="B365" s="486"/>
      <c r="D365" s="120" t="s">
        <v>747</v>
      </c>
      <c r="E365" s="97">
        <v>500</v>
      </c>
      <c r="F365" s="97" t="s">
        <v>375</v>
      </c>
      <c r="G365" s="97">
        <v>2000</v>
      </c>
      <c r="H365" s="95" t="s">
        <v>369</v>
      </c>
      <c r="I365" s="95" t="s">
        <v>369</v>
      </c>
      <c r="J365" s="97">
        <v>4000</v>
      </c>
      <c r="K365" s="95" t="s">
        <v>369</v>
      </c>
      <c r="L365" s="95" t="s">
        <v>369</v>
      </c>
      <c r="M365" s="97" t="e">
        <v>#N/A</v>
      </c>
      <c r="N365" s="97" t="e">
        <v>#N/A</v>
      </c>
      <c r="O365" s="97" t="e">
        <v>#N/A</v>
      </c>
      <c r="P365" s="97" t="e">
        <v>#N/A</v>
      </c>
      <c r="Q365" s="97">
        <v>205</v>
      </c>
      <c r="R365" s="97" t="e">
        <v>#N/A</v>
      </c>
      <c r="S365" s="97">
        <v>205</v>
      </c>
      <c r="T365" s="97" t="e">
        <v>#N/A</v>
      </c>
      <c r="U365" s="106" t="e">
        <f t="shared" si="20"/>
        <v>#N/A</v>
      </c>
      <c r="V365" s="106" t="e">
        <f t="shared" si="21"/>
        <v>#N/A</v>
      </c>
      <c r="W365" s="106" t="e">
        <f t="shared" si="22"/>
        <v>#N/A</v>
      </c>
      <c r="X365" s="106" t="e">
        <f t="shared" si="23"/>
        <v>#N/A</v>
      </c>
      <c r="Y365" s="97" t="s">
        <v>371</v>
      </c>
      <c r="BG365" s="108"/>
      <c r="BH365" s="110">
        <v>11.1</v>
      </c>
      <c r="BI365" s="114" t="s">
        <v>378</v>
      </c>
    </row>
    <row r="366" spans="2:61" ht="15">
      <c r="B366" s="486"/>
      <c r="D366" s="120" t="s">
        <v>748</v>
      </c>
      <c r="E366" s="97">
        <v>500</v>
      </c>
      <c r="F366" s="97" t="s">
        <v>375</v>
      </c>
      <c r="G366" s="97">
        <v>2000</v>
      </c>
      <c r="H366" s="95" t="s">
        <v>369</v>
      </c>
      <c r="I366" s="95" t="s">
        <v>369</v>
      </c>
      <c r="J366" s="97">
        <v>4000</v>
      </c>
      <c r="K366" s="95" t="s">
        <v>369</v>
      </c>
      <c r="L366" s="95" t="s">
        <v>369</v>
      </c>
      <c r="M366" s="97" t="e">
        <v>#N/A</v>
      </c>
      <c r="N366" s="97" t="e">
        <v>#N/A</v>
      </c>
      <c r="O366" s="97" t="e">
        <v>#N/A</v>
      </c>
      <c r="P366" s="97" t="e">
        <v>#N/A</v>
      </c>
      <c r="Q366" s="97">
        <v>205</v>
      </c>
      <c r="R366" s="97" t="e">
        <v>#N/A</v>
      </c>
      <c r="S366" s="97">
        <v>205</v>
      </c>
      <c r="T366" s="97" t="e">
        <v>#N/A</v>
      </c>
      <c r="U366" s="106" t="e">
        <f t="shared" si="20"/>
        <v>#N/A</v>
      </c>
      <c r="V366" s="106" t="e">
        <f t="shared" si="21"/>
        <v>#N/A</v>
      </c>
      <c r="W366" s="106" t="e">
        <f t="shared" si="22"/>
        <v>#N/A</v>
      </c>
      <c r="X366" s="106" t="e">
        <f t="shared" si="23"/>
        <v>#N/A</v>
      </c>
      <c r="Y366" s="97" t="s">
        <v>371</v>
      </c>
      <c r="BG366" s="108"/>
      <c r="BH366" s="110">
        <v>11.1</v>
      </c>
      <c r="BI366" s="114" t="s">
        <v>378</v>
      </c>
    </row>
    <row r="367" spans="2:61" ht="15">
      <c r="B367" s="486"/>
      <c r="D367" s="120" t="s">
        <v>749</v>
      </c>
      <c r="E367" s="97">
        <v>500</v>
      </c>
      <c r="F367" s="97" t="s">
        <v>375</v>
      </c>
      <c r="G367" s="97">
        <v>2000</v>
      </c>
      <c r="H367" s="95" t="s">
        <v>369</v>
      </c>
      <c r="I367" s="95" t="s">
        <v>369</v>
      </c>
      <c r="J367" s="97">
        <v>4000</v>
      </c>
      <c r="K367" s="95" t="s">
        <v>369</v>
      </c>
      <c r="L367" s="95" t="s">
        <v>369</v>
      </c>
      <c r="M367" s="97" t="e">
        <v>#N/A</v>
      </c>
      <c r="N367" s="97" t="e">
        <v>#N/A</v>
      </c>
      <c r="O367" s="97" t="e">
        <v>#N/A</v>
      </c>
      <c r="P367" s="97" t="e">
        <v>#N/A</v>
      </c>
      <c r="Q367" s="97">
        <v>205</v>
      </c>
      <c r="R367" s="97" t="e">
        <v>#N/A</v>
      </c>
      <c r="S367" s="97">
        <v>205</v>
      </c>
      <c r="T367" s="97" t="e">
        <v>#N/A</v>
      </c>
      <c r="U367" s="106" t="e">
        <f t="shared" si="20"/>
        <v>#N/A</v>
      </c>
      <c r="V367" s="106" t="e">
        <f t="shared" si="21"/>
        <v>#N/A</v>
      </c>
      <c r="W367" s="106" t="e">
        <f t="shared" si="22"/>
        <v>#N/A</v>
      </c>
      <c r="X367" s="106" t="e">
        <f t="shared" si="23"/>
        <v>#N/A</v>
      </c>
      <c r="Y367" s="97" t="s">
        <v>371</v>
      </c>
      <c r="BG367" s="108"/>
      <c r="BH367" s="110">
        <v>11.1</v>
      </c>
      <c r="BI367" s="114" t="s">
        <v>378</v>
      </c>
    </row>
    <row r="368" spans="2:61" ht="15">
      <c r="B368" s="486"/>
      <c r="D368" s="120" t="s">
        <v>750</v>
      </c>
      <c r="E368" s="97">
        <v>500</v>
      </c>
      <c r="F368" s="97" t="s">
        <v>375</v>
      </c>
      <c r="G368" s="97">
        <v>2000</v>
      </c>
      <c r="H368" s="95" t="s">
        <v>369</v>
      </c>
      <c r="I368" s="95" t="s">
        <v>369</v>
      </c>
      <c r="J368" s="97">
        <v>4000</v>
      </c>
      <c r="K368" s="95" t="s">
        <v>369</v>
      </c>
      <c r="L368" s="95" t="s">
        <v>369</v>
      </c>
      <c r="M368" s="97" t="e">
        <v>#N/A</v>
      </c>
      <c r="N368" s="97" t="e">
        <v>#N/A</v>
      </c>
      <c r="O368" s="97" t="e">
        <v>#N/A</v>
      </c>
      <c r="P368" s="97" t="e">
        <v>#N/A</v>
      </c>
      <c r="Q368" s="97">
        <v>205</v>
      </c>
      <c r="R368" s="97" t="e">
        <v>#N/A</v>
      </c>
      <c r="S368" s="97">
        <v>205</v>
      </c>
      <c r="T368" s="97" t="e">
        <v>#N/A</v>
      </c>
      <c r="U368" s="106" t="e">
        <f t="shared" si="20"/>
        <v>#N/A</v>
      </c>
      <c r="V368" s="106" t="e">
        <f t="shared" si="21"/>
        <v>#N/A</v>
      </c>
      <c r="W368" s="106" t="e">
        <f t="shared" si="22"/>
        <v>#N/A</v>
      </c>
      <c r="X368" s="106" t="e">
        <f t="shared" si="23"/>
        <v>#N/A</v>
      </c>
      <c r="Y368" s="97" t="s">
        <v>371</v>
      </c>
      <c r="BG368" s="108"/>
      <c r="BH368" s="110">
        <v>11.1</v>
      </c>
      <c r="BI368" s="114" t="s">
        <v>378</v>
      </c>
    </row>
    <row r="369" spans="2:61" ht="15">
      <c r="B369" s="486"/>
      <c r="D369" s="120" t="s">
        <v>751</v>
      </c>
      <c r="E369" s="97">
        <v>500</v>
      </c>
      <c r="F369" s="97" t="s">
        <v>375</v>
      </c>
      <c r="G369" s="97">
        <v>2000</v>
      </c>
      <c r="H369" s="95" t="s">
        <v>369</v>
      </c>
      <c r="I369" s="95" t="s">
        <v>369</v>
      </c>
      <c r="J369" s="97">
        <v>4000</v>
      </c>
      <c r="K369" s="95" t="s">
        <v>369</v>
      </c>
      <c r="L369" s="95" t="s">
        <v>369</v>
      </c>
      <c r="M369" s="97" t="e">
        <v>#N/A</v>
      </c>
      <c r="N369" s="97" t="e">
        <v>#N/A</v>
      </c>
      <c r="O369" s="97" t="e">
        <v>#N/A</v>
      </c>
      <c r="P369" s="97" t="e">
        <v>#N/A</v>
      </c>
      <c r="Q369" s="97">
        <v>205</v>
      </c>
      <c r="R369" s="97" t="e">
        <v>#N/A</v>
      </c>
      <c r="S369" s="97">
        <v>205</v>
      </c>
      <c r="T369" s="97" t="e">
        <v>#N/A</v>
      </c>
      <c r="U369" s="106" t="e">
        <f t="shared" si="20"/>
        <v>#N/A</v>
      </c>
      <c r="V369" s="106" t="e">
        <f t="shared" si="21"/>
        <v>#N/A</v>
      </c>
      <c r="W369" s="106" t="e">
        <f t="shared" si="22"/>
        <v>#N/A</v>
      </c>
      <c r="X369" s="106" t="e">
        <f t="shared" si="23"/>
        <v>#N/A</v>
      </c>
      <c r="Y369" s="97" t="s">
        <v>371</v>
      </c>
      <c r="BG369" s="108"/>
      <c r="BH369" s="110">
        <v>11.1</v>
      </c>
      <c r="BI369" s="114" t="s">
        <v>378</v>
      </c>
    </row>
    <row r="370" spans="2:61" ht="15">
      <c r="B370" s="486"/>
      <c r="D370" s="120" t="s">
        <v>752</v>
      </c>
      <c r="E370" s="97">
        <v>500</v>
      </c>
      <c r="F370" s="97" t="s">
        <v>375</v>
      </c>
      <c r="G370" s="97">
        <v>2000</v>
      </c>
      <c r="H370" s="95" t="s">
        <v>369</v>
      </c>
      <c r="I370" s="95" t="s">
        <v>369</v>
      </c>
      <c r="J370" s="97">
        <v>4000</v>
      </c>
      <c r="K370" s="95" t="s">
        <v>369</v>
      </c>
      <c r="L370" s="95" t="s">
        <v>369</v>
      </c>
      <c r="M370" s="97" t="e">
        <v>#N/A</v>
      </c>
      <c r="N370" s="97" t="e">
        <v>#N/A</v>
      </c>
      <c r="O370" s="97" t="e">
        <v>#N/A</v>
      </c>
      <c r="P370" s="97" t="e">
        <v>#N/A</v>
      </c>
      <c r="Q370" s="97">
        <v>205</v>
      </c>
      <c r="R370" s="97" t="e">
        <v>#N/A</v>
      </c>
      <c r="S370" s="97">
        <v>205</v>
      </c>
      <c r="T370" s="97" t="e">
        <v>#N/A</v>
      </c>
      <c r="U370" s="106" t="e">
        <f t="shared" si="20"/>
        <v>#N/A</v>
      </c>
      <c r="V370" s="106" t="e">
        <f t="shared" si="21"/>
        <v>#N/A</v>
      </c>
      <c r="W370" s="106" t="e">
        <f t="shared" si="22"/>
        <v>#N/A</v>
      </c>
      <c r="X370" s="106" t="e">
        <f t="shared" si="23"/>
        <v>#N/A</v>
      </c>
      <c r="Y370" s="97" t="s">
        <v>371</v>
      </c>
      <c r="BG370" s="108"/>
      <c r="BH370" s="110">
        <v>11.1</v>
      </c>
      <c r="BI370" s="114" t="s">
        <v>378</v>
      </c>
    </row>
    <row r="371" spans="2:61" ht="15">
      <c r="B371" s="486"/>
      <c r="D371" s="120" t="s">
        <v>753</v>
      </c>
      <c r="E371" s="97">
        <v>500</v>
      </c>
      <c r="F371" s="97" t="s">
        <v>375</v>
      </c>
      <c r="G371" s="97">
        <v>2000</v>
      </c>
      <c r="H371" s="95" t="s">
        <v>369</v>
      </c>
      <c r="I371" s="95" t="s">
        <v>369</v>
      </c>
      <c r="J371" s="97">
        <v>4000</v>
      </c>
      <c r="K371" s="95" t="s">
        <v>369</v>
      </c>
      <c r="L371" s="95" t="s">
        <v>369</v>
      </c>
      <c r="M371" s="97" t="e">
        <v>#N/A</v>
      </c>
      <c r="N371" s="97" t="e">
        <v>#N/A</v>
      </c>
      <c r="O371" s="97" t="e">
        <v>#N/A</v>
      </c>
      <c r="P371" s="97" t="e">
        <v>#N/A</v>
      </c>
      <c r="Q371" s="97">
        <v>205</v>
      </c>
      <c r="R371" s="97" t="e">
        <v>#N/A</v>
      </c>
      <c r="S371" s="97">
        <v>205</v>
      </c>
      <c r="T371" s="97" t="e">
        <v>#N/A</v>
      </c>
      <c r="U371" s="106" t="e">
        <f t="shared" si="20"/>
        <v>#N/A</v>
      </c>
      <c r="V371" s="106" t="e">
        <f t="shared" si="21"/>
        <v>#N/A</v>
      </c>
      <c r="W371" s="106" t="e">
        <f t="shared" si="22"/>
        <v>#N/A</v>
      </c>
      <c r="X371" s="106" t="e">
        <f t="shared" si="23"/>
        <v>#N/A</v>
      </c>
      <c r="Y371" s="97" t="s">
        <v>371</v>
      </c>
      <c r="BG371" s="108"/>
      <c r="BH371" s="110">
        <v>11.1</v>
      </c>
      <c r="BI371" s="114" t="s">
        <v>378</v>
      </c>
    </row>
    <row r="372" spans="2:61" ht="15">
      <c r="B372" s="486"/>
      <c r="D372" s="120" t="s">
        <v>754</v>
      </c>
      <c r="E372" s="97">
        <v>500</v>
      </c>
      <c r="F372" s="97" t="s">
        <v>375</v>
      </c>
      <c r="G372" s="97">
        <v>2000</v>
      </c>
      <c r="H372" s="95" t="s">
        <v>369</v>
      </c>
      <c r="I372" s="95" t="s">
        <v>369</v>
      </c>
      <c r="J372" s="97">
        <v>4000</v>
      </c>
      <c r="K372" s="95" t="s">
        <v>369</v>
      </c>
      <c r="L372" s="95" t="s">
        <v>369</v>
      </c>
      <c r="M372" s="97" t="e">
        <v>#N/A</v>
      </c>
      <c r="N372" s="97" t="e">
        <v>#N/A</v>
      </c>
      <c r="O372" s="97" t="e">
        <v>#N/A</v>
      </c>
      <c r="P372" s="97" t="e">
        <v>#N/A</v>
      </c>
      <c r="Q372" s="97">
        <v>205</v>
      </c>
      <c r="R372" s="97" t="e">
        <v>#N/A</v>
      </c>
      <c r="S372" s="97">
        <v>205</v>
      </c>
      <c r="T372" s="97" t="e">
        <v>#N/A</v>
      </c>
      <c r="U372" s="106" t="e">
        <f t="shared" si="20"/>
        <v>#N/A</v>
      </c>
      <c r="V372" s="106" t="e">
        <f t="shared" si="21"/>
        <v>#N/A</v>
      </c>
      <c r="W372" s="106" t="e">
        <f t="shared" si="22"/>
        <v>#N/A</v>
      </c>
      <c r="X372" s="106" t="e">
        <f t="shared" si="23"/>
        <v>#N/A</v>
      </c>
      <c r="Y372" s="97" t="s">
        <v>376</v>
      </c>
      <c r="BG372" s="108"/>
      <c r="BH372" s="110">
        <v>11.1</v>
      </c>
      <c r="BI372" s="114" t="s">
        <v>378</v>
      </c>
    </row>
    <row r="373" spans="2:61" ht="15">
      <c r="B373" s="486"/>
      <c r="D373" s="120" t="s">
        <v>755</v>
      </c>
      <c r="E373" s="97">
        <v>500</v>
      </c>
      <c r="F373" s="97" t="s">
        <v>375</v>
      </c>
      <c r="G373" s="97">
        <v>2000</v>
      </c>
      <c r="H373" s="95" t="s">
        <v>369</v>
      </c>
      <c r="I373" s="95" t="s">
        <v>369</v>
      </c>
      <c r="J373" s="97">
        <v>4000</v>
      </c>
      <c r="K373" s="95" t="s">
        <v>369</v>
      </c>
      <c r="L373" s="95" t="s">
        <v>369</v>
      </c>
      <c r="M373" s="97" t="e">
        <v>#N/A</v>
      </c>
      <c r="N373" s="97" t="e">
        <v>#N/A</v>
      </c>
      <c r="O373" s="97" t="e">
        <v>#N/A</v>
      </c>
      <c r="P373" s="97" t="e">
        <v>#N/A</v>
      </c>
      <c r="Q373" s="97">
        <v>205</v>
      </c>
      <c r="R373" s="97" t="e">
        <v>#N/A</v>
      </c>
      <c r="S373" s="97">
        <v>205</v>
      </c>
      <c r="T373" s="97" t="e">
        <v>#N/A</v>
      </c>
      <c r="U373" s="106" t="e">
        <f t="shared" si="20"/>
        <v>#N/A</v>
      </c>
      <c r="V373" s="106" t="e">
        <f t="shared" si="21"/>
        <v>#N/A</v>
      </c>
      <c r="W373" s="106" t="e">
        <f t="shared" si="22"/>
        <v>#N/A</v>
      </c>
      <c r="X373" s="106" t="e">
        <f t="shared" si="23"/>
        <v>#N/A</v>
      </c>
      <c r="Y373" s="97" t="s">
        <v>376</v>
      </c>
      <c r="BG373" s="108"/>
      <c r="BH373" s="110">
        <v>11.1</v>
      </c>
      <c r="BI373" s="114" t="s">
        <v>378</v>
      </c>
    </row>
    <row r="374" spans="2:61" ht="15">
      <c r="B374" s="486"/>
      <c r="D374" s="120" t="s">
        <v>756</v>
      </c>
      <c r="E374" s="97">
        <v>500</v>
      </c>
      <c r="F374" s="97" t="s">
        <v>375</v>
      </c>
      <c r="G374" s="97">
        <v>2000</v>
      </c>
      <c r="H374" s="95" t="s">
        <v>369</v>
      </c>
      <c r="I374" s="95" t="s">
        <v>369</v>
      </c>
      <c r="J374" s="97">
        <v>4000</v>
      </c>
      <c r="K374" s="95" t="s">
        <v>369</v>
      </c>
      <c r="L374" s="95" t="s">
        <v>369</v>
      </c>
      <c r="M374" s="97" t="e">
        <v>#N/A</v>
      </c>
      <c r="N374" s="97" t="e">
        <v>#N/A</v>
      </c>
      <c r="O374" s="97" t="e">
        <v>#N/A</v>
      </c>
      <c r="P374" s="97" t="e">
        <v>#N/A</v>
      </c>
      <c r="Q374" s="97">
        <v>205</v>
      </c>
      <c r="R374" s="97" t="e">
        <v>#N/A</v>
      </c>
      <c r="S374" s="97">
        <v>205</v>
      </c>
      <c r="T374" s="97" t="e">
        <v>#N/A</v>
      </c>
      <c r="U374" s="106" t="e">
        <f t="shared" si="20"/>
        <v>#N/A</v>
      </c>
      <c r="V374" s="106" t="e">
        <f t="shared" si="21"/>
        <v>#N/A</v>
      </c>
      <c r="W374" s="106" t="e">
        <f t="shared" si="22"/>
        <v>#N/A</v>
      </c>
      <c r="X374" s="106" t="e">
        <f t="shared" si="23"/>
        <v>#N/A</v>
      </c>
      <c r="Y374" s="97" t="s">
        <v>376</v>
      </c>
      <c r="BG374" s="108"/>
      <c r="BH374" s="110">
        <v>11.1</v>
      </c>
      <c r="BI374" s="114" t="s">
        <v>378</v>
      </c>
    </row>
    <row r="375" spans="2:61" ht="15">
      <c r="B375" s="486"/>
      <c r="D375" s="120" t="s">
        <v>757</v>
      </c>
      <c r="E375" s="97">
        <v>500</v>
      </c>
      <c r="F375" s="97" t="s">
        <v>375</v>
      </c>
      <c r="G375" s="97">
        <v>2000</v>
      </c>
      <c r="H375" s="95" t="s">
        <v>369</v>
      </c>
      <c r="I375" s="95" t="s">
        <v>369</v>
      </c>
      <c r="J375" s="97">
        <v>4000</v>
      </c>
      <c r="K375" s="95" t="s">
        <v>369</v>
      </c>
      <c r="L375" s="95" t="s">
        <v>369</v>
      </c>
      <c r="M375" s="97" t="e">
        <v>#N/A</v>
      </c>
      <c r="N375" s="97" t="e">
        <v>#N/A</v>
      </c>
      <c r="O375" s="97" t="e">
        <v>#N/A</v>
      </c>
      <c r="P375" s="97" t="e">
        <v>#N/A</v>
      </c>
      <c r="Q375" s="97">
        <v>205</v>
      </c>
      <c r="R375" s="97" t="e">
        <v>#N/A</v>
      </c>
      <c r="S375" s="97">
        <v>205</v>
      </c>
      <c r="T375" s="97" t="e">
        <v>#N/A</v>
      </c>
      <c r="U375" s="106" t="e">
        <f t="shared" si="20"/>
        <v>#N/A</v>
      </c>
      <c r="V375" s="106" t="e">
        <f t="shared" si="21"/>
        <v>#N/A</v>
      </c>
      <c r="W375" s="106" t="e">
        <f t="shared" si="22"/>
        <v>#N/A</v>
      </c>
      <c r="X375" s="106" t="e">
        <f t="shared" si="23"/>
        <v>#N/A</v>
      </c>
      <c r="Y375" s="97" t="s">
        <v>376</v>
      </c>
      <c r="BG375" s="108"/>
      <c r="BH375" s="110">
        <v>11.1</v>
      </c>
      <c r="BI375" s="114" t="s">
        <v>378</v>
      </c>
    </row>
    <row r="376" spans="2:61" ht="15">
      <c r="B376" s="486"/>
      <c r="D376" s="120" t="s">
        <v>758</v>
      </c>
      <c r="E376" s="97">
        <v>500</v>
      </c>
      <c r="F376" s="97" t="s">
        <v>375</v>
      </c>
      <c r="G376" s="97">
        <v>2000</v>
      </c>
      <c r="H376" s="95" t="s">
        <v>369</v>
      </c>
      <c r="I376" s="95" t="s">
        <v>369</v>
      </c>
      <c r="J376" s="97">
        <v>4000</v>
      </c>
      <c r="K376" s="95" t="s">
        <v>369</v>
      </c>
      <c r="L376" s="95" t="s">
        <v>369</v>
      </c>
      <c r="M376" s="97" t="e">
        <v>#N/A</v>
      </c>
      <c r="N376" s="97" t="e">
        <v>#N/A</v>
      </c>
      <c r="O376" s="97" t="e">
        <v>#N/A</v>
      </c>
      <c r="P376" s="97" t="e">
        <v>#N/A</v>
      </c>
      <c r="Q376" s="97">
        <v>205</v>
      </c>
      <c r="R376" s="97" t="e">
        <v>#N/A</v>
      </c>
      <c r="S376" s="97">
        <v>205</v>
      </c>
      <c r="T376" s="97" t="e">
        <v>#N/A</v>
      </c>
      <c r="U376" s="106" t="e">
        <f t="shared" si="20"/>
        <v>#N/A</v>
      </c>
      <c r="V376" s="106" t="e">
        <f t="shared" si="21"/>
        <v>#N/A</v>
      </c>
      <c r="W376" s="106" t="e">
        <f t="shared" si="22"/>
        <v>#N/A</v>
      </c>
      <c r="X376" s="106" t="e">
        <f t="shared" si="23"/>
        <v>#N/A</v>
      </c>
      <c r="Y376" s="97" t="s">
        <v>376</v>
      </c>
      <c r="BG376" s="108"/>
      <c r="BH376" s="110">
        <v>11.1</v>
      </c>
      <c r="BI376" s="114" t="s">
        <v>378</v>
      </c>
    </row>
    <row r="377" spans="2:61" ht="15">
      <c r="B377" s="486"/>
      <c r="D377" s="120" t="s">
        <v>759</v>
      </c>
      <c r="E377" s="97">
        <v>500</v>
      </c>
      <c r="F377" s="97" t="s">
        <v>375</v>
      </c>
      <c r="G377" s="97">
        <v>2000</v>
      </c>
      <c r="H377" s="95" t="s">
        <v>369</v>
      </c>
      <c r="I377" s="95" t="s">
        <v>369</v>
      </c>
      <c r="J377" s="97">
        <v>4000</v>
      </c>
      <c r="K377" s="95" t="s">
        <v>369</v>
      </c>
      <c r="L377" s="95" t="s">
        <v>369</v>
      </c>
      <c r="M377" s="97" t="e">
        <v>#N/A</v>
      </c>
      <c r="N377" s="97" t="e">
        <v>#N/A</v>
      </c>
      <c r="O377" s="97" t="e">
        <v>#N/A</v>
      </c>
      <c r="P377" s="97" t="e">
        <v>#N/A</v>
      </c>
      <c r="Q377" s="97">
        <v>205</v>
      </c>
      <c r="R377" s="97" t="e">
        <v>#N/A</v>
      </c>
      <c r="S377" s="97">
        <v>205</v>
      </c>
      <c r="T377" s="97" t="e">
        <v>#N/A</v>
      </c>
      <c r="U377" s="106" t="e">
        <f t="shared" si="20"/>
        <v>#N/A</v>
      </c>
      <c r="V377" s="106" t="e">
        <f t="shared" si="21"/>
        <v>#N/A</v>
      </c>
      <c r="W377" s="106" t="e">
        <f t="shared" si="22"/>
        <v>#N/A</v>
      </c>
      <c r="X377" s="106" t="e">
        <f t="shared" si="23"/>
        <v>#N/A</v>
      </c>
      <c r="Y377" s="97" t="s">
        <v>376</v>
      </c>
      <c r="BG377" s="108"/>
      <c r="BH377" s="110">
        <v>11.1</v>
      </c>
      <c r="BI377" s="114" t="s">
        <v>378</v>
      </c>
    </row>
    <row r="378" spans="2:61" ht="15">
      <c r="B378" s="486"/>
      <c r="D378" s="120" t="s">
        <v>760</v>
      </c>
      <c r="E378" s="97">
        <v>500</v>
      </c>
      <c r="F378" s="97" t="s">
        <v>375</v>
      </c>
      <c r="G378" s="97">
        <v>2000</v>
      </c>
      <c r="H378" s="95" t="s">
        <v>369</v>
      </c>
      <c r="I378" s="95" t="s">
        <v>369</v>
      </c>
      <c r="J378" s="97">
        <v>4000</v>
      </c>
      <c r="K378" s="95" t="s">
        <v>369</v>
      </c>
      <c r="L378" s="95" t="s">
        <v>369</v>
      </c>
      <c r="M378" s="97" t="e">
        <v>#N/A</v>
      </c>
      <c r="N378" s="97" t="e">
        <v>#N/A</v>
      </c>
      <c r="O378" s="97" t="e">
        <v>#N/A</v>
      </c>
      <c r="P378" s="97" t="e">
        <v>#N/A</v>
      </c>
      <c r="Q378" s="97">
        <v>205</v>
      </c>
      <c r="R378" s="97" t="e">
        <v>#N/A</v>
      </c>
      <c r="S378" s="97">
        <v>205</v>
      </c>
      <c r="T378" s="97" t="e">
        <v>#N/A</v>
      </c>
      <c r="U378" s="106" t="e">
        <f t="shared" si="20"/>
        <v>#N/A</v>
      </c>
      <c r="V378" s="106" t="e">
        <f t="shared" si="21"/>
        <v>#N/A</v>
      </c>
      <c r="W378" s="106" t="e">
        <f t="shared" si="22"/>
        <v>#N/A</v>
      </c>
      <c r="X378" s="106" t="e">
        <f t="shared" si="23"/>
        <v>#N/A</v>
      </c>
      <c r="Y378" s="97" t="s">
        <v>376</v>
      </c>
      <c r="BG378" s="108"/>
      <c r="BH378" s="110">
        <v>11.1</v>
      </c>
      <c r="BI378" s="114" t="s">
        <v>378</v>
      </c>
    </row>
    <row r="379" spans="2:61" ht="15">
      <c r="B379" s="486"/>
      <c r="D379" s="120" t="s">
        <v>761</v>
      </c>
      <c r="E379" s="97">
        <v>500</v>
      </c>
      <c r="F379" s="97" t="s">
        <v>375</v>
      </c>
      <c r="G379" s="97">
        <v>2000</v>
      </c>
      <c r="H379" s="95" t="s">
        <v>369</v>
      </c>
      <c r="I379" s="95" t="s">
        <v>369</v>
      </c>
      <c r="J379" s="97">
        <v>4000</v>
      </c>
      <c r="K379" s="95" t="s">
        <v>369</v>
      </c>
      <c r="L379" s="95" t="s">
        <v>369</v>
      </c>
      <c r="M379" s="97" t="e">
        <v>#N/A</v>
      </c>
      <c r="N379" s="97" t="e">
        <v>#N/A</v>
      </c>
      <c r="O379" s="97" t="e">
        <v>#N/A</v>
      </c>
      <c r="P379" s="97" t="e">
        <v>#N/A</v>
      </c>
      <c r="Q379" s="97">
        <v>205</v>
      </c>
      <c r="R379" s="97" t="e">
        <v>#N/A</v>
      </c>
      <c r="S379" s="97">
        <v>205</v>
      </c>
      <c r="T379" s="97" t="e">
        <v>#N/A</v>
      </c>
      <c r="U379" s="106" t="e">
        <f t="shared" si="20"/>
        <v>#N/A</v>
      </c>
      <c r="V379" s="106" t="e">
        <f t="shared" si="21"/>
        <v>#N/A</v>
      </c>
      <c r="W379" s="106" t="e">
        <f t="shared" si="22"/>
        <v>#N/A</v>
      </c>
      <c r="X379" s="106" t="e">
        <f t="shared" si="23"/>
        <v>#N/A</v>
      </c>
      <c r="Y379" s="97" t="s">
        <v>376</v>
      </c>
      <c r="BG379" s="108"/>
      <c r="BH379" s="110">
        <v>11.1</v>
      </c>
      <c r="BI379" s="114" t="s">
        <v>378</v>
      </c>
    </row>
    <row r="380" spans="2:61" ht="15">
      <c r="B380" s="486"/>
      <c r="D380" s="120" t="s">
        <v>762</v>
      </c>
      <c r="E380" s="97">
        <v>500</v>
      </c>
      <c r="F380" s="97" t="s">
        <v>375</v>
      </c>
      <c r="G380" s="97">
        <v>2000</v>
      </c>
      <c r="H380" s="95" t="s">
        <v>369</v>
      </c>
      <c r="I380" s="95" t="s">
        <v>369</v>
      </c>
      <c r="J380" s="97">
        <v>4000</v>
      </c>
      <c r="K380" s="95" t="s">
        <v>369</v>
      </c>
      <c r="L380" s="95" t="s">
        <v>369</v>
      </c>
      <c r="M380" s="97" t="e">
        <v>#N/A</v>
      </c>
      <c r="N380" s="97" t="e">
        <v>#N/A</v>
      </c>
      <c r="O380" s="97" t="e">
        <v>#N/A</v>
      </c>
      <c r="P380" s="97" t="e">
        <v>#N/A</v>
      </c>
      <c r="Q380" s="97">
        <v>205</v>
      </c>
      <c r="R380" s="97" t="e">
        <v>#N/A</v>
      </c>
      <c r="S380" s="97">
        <v>205</v>
      </c>
      <c r="T380" s="97" t="e">
        <v>#N/A</v>
      </c>
      <c r="U380" s="106" t="e">
        <f t="shared" si="20"/>
        <v>#N/A</v>
      </c>
      <c r="V380" s="106" t="e">
        <f t="shared" si="21"/>
        <v>#N/A</v>
      </c>
      <c r="W380" s="106" t="e">
        <f t="shared" si="22"/>
        <v>#N/A</v>
      </c>
      <c r="X380" s="106" t="e">
        <f t="shared" si="23"/>
        <v>#N/A</v>
      </c>
      <c r="Y380" s="97" t="s">
        <v>376</v>
      </c>
      <c r="BG380" s="108"/>
      <c r="BH380" s="110">
        <v>11.1</v>
      </c>
      <c r="BI380" s="114" t="s">
        <v>378</v>
      </c>
    </row>
    <row r="381" spans="2:61" ht="15">
      <c r="B381" s="486"/>
      <c r="D381" s="120" t="s">
        <v>763</v>
      </c>
      <c r="E381" s="97">
        <v>500</v>
      </c>
      <c r="F381" s="97" t="s">
        <v>375</v>
      </c>
      <c r="G381" s="97">
        <v>2000</v>
      </c>
      <c r="H381" s="95" t="s">
        <v>369</v>
      </c>
      <c r="I381" s="95" t="s">
        <v>369</v>
      </c>
      <c r="J381" s="97">
        <v>4000</v>
      </c>
      <c r="K381" s="95" t="s">
        <v>369</v>
      </c>
      <c r="L381" s="95" t="s">
        <v>369</v>
      </c>
      <c r="M381" s="97" t="e">
        <v>#N/A</v>
      </c>
      <c r="N381" s="97" t="e">
        <v>#N/A</v>
      </c>
      <c r="O381" s="97" t="e">
        <v>#N/A</v>
      </c>
      <c r="P381" s="97" t="e">
        <v>#N/A</v>
      </c>
      <c r="Q381" s="97">
        <v>205</v>
      </c>
      <c r="R381" s="97" t="e">
        <v>#N/A</v>
      </c>
      <c r="S381" s="97">
        <v>205</v>
      </c>
      <c r="T381" s="97" t="e">
        <v>#N/A</v>
      </c>
      <c r="U381" s="106" t="e">
        <f t="shared" si="20"/>
        <v>#N/A</v>
      </c>
      <c r="V381" s="106" t="e">
        <f t="shared" si="21"/>
        <v>#N/A</v>
      </c>
      <c r="W381" s="106" t="e">
        <f t="shared" si="22"/>
        <v>#N/A</v>
      </c>
      <c r="X381" s="106" t="e">
        <f t="shared" si="23"/>
        <v>#N/A</v>
      </c>
      <c r="Y381" s="97" t="s">
        <v>376</v>
      </c>
      <c r="BG381" s="108"/>
      <c r="BH381" s="110">
        <v>11.1</v>
      </c>
      <c r="BI381" s="114" t="s">
        <v>378</v>
      </c>
    </row>
    <row r="382" spans="2:61" ht="15">
      <c r="B382" s="486"/>
      <c r="D382" s="120" t="s">
        <v>764</v>
      </c>
      <c r="E382" s="97">
        <v>500</v>
      </c>
      <c r="F382" s="97" t="s">
        <v>375</v>
      </c>
      <c r="G382" s="97">
        <v>2000</v>
      </c>
      <c r="H382" s="95" t="s">
        <v>369</v>
      </c>
      <c r="I382" s="95" t="s">
        <v>369</v>
      </c>
      <c r="J382" s="97">
        <v>4000</v>
      </c>
      <c r="K382" s="95" t="s">
        <v>369</v>
      </c>
      <c r="L382" s="95" t="s">
        <v>369</v>
      </c>
      <c r="M382" s="97" t="e">
        <v>#N/A</v>
      </c>
      <c r="N382" s="97" t="e">
        <v>#N/A</v>
      </c>
      <c r="O382" s="97" t="e">
        <v>#N/A</v>
      </c>
      <c r="P382" s="97" t="e">
        <v>#N/A</v>
      </c>
      <c r="Q382" s="97">
        <v>205</v>
      </c>
      <c r="R382" s="97" t="e">
        <v>#N/A</v>
      </c>
      <c r="S382" s="97">
        <v>205</v>
      </c>
      <c r="T382" s="97" t="e">
        <v>#N/A</v>
      </c>
      <c r="U382" s="106" t="e">
        <f t="shared" si="20"/>
        <v>#N/A</v>
      </c>
      <c r="V382" s="106" t="e">
        <f t="shared" si="21"/>
        <v>#N/A</v>
      </c>
      <c r="W382" s="106" t="e">
        <f t="shared" si="22"/>
        <v>#N/A</v>
      </c>
      <c r="X382" s="106" t="e">
        <f t="shared" si="23"/>
        <v>#N/A</v>
      </c>
      <c r="Y382" s="97" t="s">
        <v>376</v>
      </c>
      <c r="BG382" s="108"/>
      <c r="BH382" s="110">
        <v>11.1</v>
      </c>
      <c r="BI382" s="114" t="s">
        <v>378</v>
      </c>
    </row>
    <row r="383" spans="2:61" ht="15">
      <c r="B383" s="486"/>
      <c r="D383" s="120" t="s">
        <v>765</v>
      </c>
      <c r="E383" s="97">
        <v>500</v>
      </c>
      <c r="F383" s="97" t="s">
        <v>375</v>
      </c>
      <c r="G383" s="97">
        <v>2000</v>
      </c>
      <c r="H383" s="95" t="s">
        <v>369</v>
      </c>
      <c r="I383" s="95" t="s">
        <v>369</v>
      </c>
      <c r="J383" s="97">
        <v>4000</v>
      </c>
      <c r="K383" s="95" t="s">
        <v>369</v>
      </c>
      <c r="L383" s="95" t="s">
        <v>369</v>
      </c>
      <c r="M383" s="97" t="e">
        <v>#N/A</v>
      </c>
      <c r="N383" s="97" t="e">
        <v>#N/A</v>
      </c>
      <c r="O383" s="97" t="e">
        <v>#N/A</v>
      </c>
      <c r="P383" s="97" t="e">
        <v>#N/A</v>
      </c>
      <c r="Q383" s="97">
        <v>205</v>
      </c>
      <c r="R383" s="97" t="e">
        <v>#N/A</v>
      </c>
      <c r="S383" s="97">
        <v>205</v>
      </c>
      <c r="T383" s="97" t="e">
        <v>#N/A</v>
      </c>
      <c r="U383" s="106" t="e">
        <f t="shared" si="20"/>
        <v>#N/A</v>
      </c>
      <c r="V383" s="106" t="e">
        <f t="shared" si="21"/>
        <v>#N/A</v>
      </c>
      <c r="W383" s="106" t="e">
        <f t="shared" si="22"/>
        <v>#N/A</v>
      </c>
      <c r="X383" s="106" t="e">
        <f t="shared" si="23"/>
        <v>#N/A</v>
      </c>
      <c r="Y383" s="97" t="s">
        <v>376</v>
      </c>
      <c r="BG383" s="108"/>
      <c r="BH383" s="110">
        <v>11.1</v>
      </c>
      <c r="BI383" s="114" t="s">
        <v>378</v>
      </c>
    </row>
    <row r="384" spans="2:61" ht="15">
      <c r="B384" s="486"/>
      <c r="D384" s="120" t="s">
        <v>766</v>
      </c>
      <c r="E384" s="97">
        <v>500</v>
      </c>
      <c r="F384" s="97" t="s">
        <v>375</v>
      </c>
      <c r="G384" s="97">
        <v>2000</v>
      </c>
      <c r="H384" s="95" t="s">
        <v>369</v>
      </c>
      <c r="I384" s="95" t="s">
        <v>369</v>
      </c>
      <c r="J384" s="97">
        <v>4000</v>
      </c>
      <c r="K384" s="95" t="s">
        <v>369</v>
      </c>
      <c r="L384" s="95" t="s">
        <v>369</v>
      </c>
      <c r="M384" s="97" t="e">
        <v>#N/A</v>
      </c>
      <c r="N384" s="97" t="e">
        <v>#N/A</v>
      </c>
      <c r="O384" s="97" t="e">
        <v>#N/A</v>
      </c>
      <c r="P384" s="97" t="e">
        <v>#N/A</v>
      </c>
      <c r="Q384" s="97">
        <v>205</v>
      </c>
      <c r="R384" s="97" t="e">
        <v>#N/A</v>
      </c>
      <c r="S384" s="97">
        <v>205</v>
      </c>
      <c r="T384" s="97" t="e">
        <v>#N/A</v>
      </c>
      <c r="U384" s="106" t="e">
        <f t="shared" ref="U384:U447" si="24">IF($N384&lt;&gt;"Imd",(($N384-$I384)/$I384),1)</f>
        <v>#N/A</v>
      </c>
      <c r="V384" s="106" t="e">
        <f t="shared" ref="V384:V447" si="25">IF($P384&lt;&gt;"Imd",(($P384-$L384)/$L384),1)</f>
        <v>#N/A</v>
      </c>
      <c r="W384" s="106" t="e">
        <f t="shared" ref="W384:W447" si="26">IF($R384&lt;&gt;"Imd",(($R384-$I384)/$I384),1)</f>
        <v>#N/A</v>
      </c>
      <c r="X384" s="106" t="e">
        <f t="shared" ref="X384:X447" si="27">IF($T384&lt;&gt;"Imd",(($T384-$L384)/$L384),1)</f>
        <v>#N/A</v>
      </c>
      <c r="Y384" s="97" t="s">
        <v>371</v>
      </c>
      <c r="BG384" s="108"/>
      <c r="BH384" s="110">
        <v>11.3</v>
      </c>
      <c r="BI384" s="114" t="s">
        <v>558</v>
      </c>
    </row>
    <row r="385" spans="2:61" ht="15">
      <c r="B385" s="486"/>
      <c r="D385" s="120" t="s">
        <v>767</v>
      </c>
      <c r="E385" s="97">
        <v>500</v>
      </c>
      <c r="F385" s="97" t="s">
        <v>375</v>
      </c>
      <c r="G385" s="97">
        <v>2000</v>
      </c>
      <c r="H385" s="95" t="s">
        <v>369</v>
      </c>
      <c r="I385" s="95" t="s">
        <v>369</v>
      </c>
      <c r="J385" s="97">
        <v>4000</v>
      </c>
      <c r="K385" s="95" t="s">
        <v>369</v>
      </c>
      <c r="L385" s="95" t="s">
        <v>369</v>
      </c>
      <c r="M385" s="97" t="e">
        <v>#N/A</v>
      </c>
      <c r="N385" s="97" t="e">
        <v>#N/A</v>
      </c>
      <c r="O385" s="97" t="e">
        <v>#N/A</v>
      </c>
      <c r="P385" s="97" t="e">
        <v>#N/A</v>
      </c>
      <c r="Q385" s="97">
        <v>205</v>
      </c>
      <c r="R385" s="97" t="e">
        <v>#N/A</v>
      </c>
      <c r="S385" s="97">
        <v>205</v>
      </c>
      <c r="T385" s="97" t="e">
        <v>#N/A</v>
      </c>
      <c r="U385" s="106" t="e">
        <f t="shared" si="24"/>
        <v>#N/A</v>
      </c>
      <c r="V385" s="106" t="e">
        <f t="shared" si="25"/>
        <v>#N/A</v>
      </c>
      <c r="W385" s="106" t="e">
        <f t="shared" si="26"/>
        <v>#N/A</v>
      </c>
      <c r="X385" s="106" t="e">
        <f t="shared" si="27"/>
        <v>#N/A</v>
      </c>
      <c r="Y385" s="97" t="s">
        <v>371</v>
      </c>
      <c r="BG385" s="108"/>
      <c r="BH385" s="110">
        <v>11.3</v>
      </c>
      <c r="BI385" s="114" t="s">
        <v>558</v>
      </c>
    </row>
    <row r="386" spans="2:61" ht="15">
      <c r="B386" s="486"/>
      <c r="D386" s="120" t="s">
        <v>768</v>
      </c>
      <c r="E386" s="97">
        <v>500</v>
      </c>
      <c r="F386" s="97" t="s">
        <v>375</v>
      </c>
      <c r="G386" s="97">
        <v>2000</v>
      </c>
      <c r="H386" s="95" t="s">
        <v>369</v>
      </c>
      <c r="I386" s="95" t="s">
        <v>369</v>
      </c>
      <c r="J386" s="97">
        <v>4000</v>
      </c>
      <c r="K386" s="95" t="s">
        <v>369</v>
      </c>
      <c r="L386" s="95" t="s">
        <v>369</v>
      </c>
      <c r="M386" s="97" t="e">
        <v>#N/A</v>
      </c>
      <c r="N386" s="97" t="e">
        <v>#N/A</v>
      </c>
      <c r="O386" s="97" t="e">
        <v>#N/A</v>
      </c>
      <c r="P386" s="97" t="e">
        <v>#N/A</v>
      </c>
      <c r="Q386" s="97">
        <v>205</v>
      </c>
      <c r="R386" s="97" t="e">
        <v>#N/A</v>
      </c>
      <c r="S386" s="97">
        <v>205</v>
      </c>
      <c r="T386" s="97" t="e">
        <v>#N/A</v>
      </c>
      <c r="U386" s="106" t="e">
        <f t="shared" si="24"/>
        <v>#N/A</v>
      </c>
      <c r="V386" s="106" t="e">
        <f t="shared" si="25"/>
        <v>#N/A</v>
      </c>
      <c r="W386" s="106" t="e">
        <f t="shared" si="26"/>
        <v>#N/A</v>
      </c>
      <c r="X386" s="106" t="e">
        <f t="shared" si="27"/>
        <v>#N/A</v>
      </c>
      <c r="Y386" s="97" t="s">
        <v>371</v>
      </c>
      <c r="BG386" s="108"/>
      <c r="BH386" s="110">
        <v>11.3</v>
      </c>
      <c r="BI386" s="114" t="s">
        <v>558</v>
      </c>
    </row>
    <row r="387" spans="2:61" ht="15">
      <c r="B387" s="486"/>
      <c r="D387" s="120" t="s">
        <v>769</v>
      </c>
      <c r="E387" s="97">
        <v>500</v>
      </c>
      <c r="F387" s="97" t="s">
        <v>375</v>
      </c>
      <c r="G387" s="97">
        <v>2000</v>
      </c>
      <c r="H387" s="95" t="s">
        <v>369</v>
      </c>
      <c r="I387" s="95" t="s">
        <v>369</v>
      </c>
      <c r="J387" s="97">
        <v>4000</v>
      </c>
      <c r="K387" s="95" t="s">
        <v>369</v>
      </c>
      <c r="L387" s="95" t="s">
        <v>369</v>
      </c>
      <c r="M387" s="97" t="e">
        <v>#N/A</v>
      </c>
      <c r="N387" s="97" t="e">
        <v>#N/A</v>
      </c>
      <c r="O387" s="97" t="e">
        <v>#N/A</v>
      </c>
      <c r="P387" s="97" t="e">
        <v>#N/A</v>
      </c>
      <c r="Q387" s="97">
        <v>205</v>
      </c>
      <c r="R387" s="97" t="e">
        <v>#N/A</v>
      </c>
      <c r="S387" s="97">
        <v>205</v>
      </c>
      <c r="T387" s="97" t="e">
        <v>#N/A</v>
      </c>
      <c r="U387" s="106" t="e">
        <f t="shared" si="24"/>
        <v>#N/A</v>
      </c>
      <c r="V387" s="106" t="e">
        <f t="shared" si="25"/>
        <v>#N/A</v>
      </c>
      <c r="W387" s="106" t="e">
        <f t="shared" si="26"/>
        <v>#N/A</v>
      </c>
      <c r="X387" s="106" t="e">
        <f t="shared" si="27"/>
        <v>#N/A</v>
      </c>
      <c r="Y387" s="97" t="s">
        <v>371</v>
      </c>
      <c r="BG387" s="108"/>
      <c r="BH387" s="110">
        <v>11.3</v>
      </c>
      <c r="BI387" s="114" t="s">
        <v>558</v>
      </c>
    </row>
    <row r="388" spans="2:61" ht="15">
      <c r="B388" s="486"/>
      <c r="D388" s="120" t="s">
        <v>770</v>
      </c>
      <c r="E388" s="97">
        <v>500</v>
      </c>
      <c r="F388" s="97" t="s">
        <v>375</v>
      </c>
      <c r="G388" s="97">
        <v>2000</v>
      </c>
      <c r="H388" s="95" t="s">
        <v>369</v>
      </c>
      <c r="I388" s="95" t="s">
        <v>369</v>
      </c>
      <c r="J388" s="97">
        <v>4000</v>
      </c>
      <c r="K388" s="95" t="s">
        <v>369</v>
      </c>
      <c r="L388" s="95" t="s">
        <v>369</v>
      </c>
      <c r="M388" s="97" t="e">
        <v>#N/A</v>
      </c>
      <c r="N388" s="97" t="e">
        <v>#N/A</v>
      </c>
      <c r="O388" s="97" t="e">
        <v>#N/A</v>
      </c>
      <c r="P388" s="97" t="e">
        <v>#N/A</v>
      </c>
      <c r="Q388" s="97">
        <v>205</v>
      </c>
      <c r="R388" s="97" t="e">
        <v>#N/A</v>
      </c>
      <c r="S388" s="97">
        <v>205</v>
      </c>
      <c r="T388" s="97" t="e">
        <v>#N/A</v>
      </c>
      <c r="U388" s="106" t="e">
        <f t="shared" si="24"/>
        <v>#N/A</v>
      </c>
      <c r="V388" s="106" t="e">
        <f t="shared" si="25"/>
        <v>#N/A</v>
      </c>
      <c r="W388" s="106" t="e">
        <f t="shared" si="26"/>
        <v>#N/A</v>
      </c>
      <c r="X388" s="106" t="e">
        <f t="shared" si="27"/>
        <v>#N/A</v>
      </c>
      <c r="Y388" s="97" t="s">
        <v>371</v>
      </c>
      <c r="BG388" s="108"/>
      <c r="BH388" s="110">
        <v>11.3</v>
      </c>
      <c r="BI388" s="114" t="s">
        <v>558</v>
      </c>
    </row>
    <row r="389" spans="2:61" ht="15">
      <c r="B389" s="486"/>
      <c r="D389" s="120" t="s">
        <v>771</v>
      </c>
      <c r="E389" s="97">
        <v>500</v>
      </c>
      <c r="F389" s="97" t="s">
        <v>375</v>
      </c>
      <c r="G389" s="97">
        <v>2000</v>
      </c>
      <c r="H389" s="95" t="s">
        <v>369</v>
      </c>
      <c r="I389" s="95" t="s">
        <v>369</v>
      </c>
      <c r="J389" s="97">
        <v>4000</v>
      </c>
      <c r="K389" s="95" t="s">
        <v>369</v>
      </c>
      <c r="L389" s="95" t="s">
        <v>369</v>
      </c>
      <c r="M389" s="97" t="e">
        <v>#N/A</v>
      </c>
      <c r="N389" s="97" t="e">
        <v>#N/A</v>
      </c>
      <c r="O389" s="97" t="e">
        <v>#N/A</v>
      </c>
      <c r="P389" s="97" t="e">
        <v>#N/A</v>
      </c>
      <c r="Q389" s="97">
        <v>205</v>
      </c>
      <c r="R389" s="97" t="e">
        <v>#N/A</v>
      </c>
      <c r="S389" s="97">
        <v>205</v>
      </c>
      <c r="T389" s="97" t="e">
        <v>#N/A</v>
      </c>
      <c r="U389" s="106" t="e">
        <f t="shared" si="24"/>
        <v>#N/A</v>
      </c>
      <c r="V389" s="106" t="e">
        <f t="shared" si="25"/>
        <v>#N/A</v>
      </c>
      <c r="W389" s="106" t="e">
        <f t="shared" si="26"/>
        <v>#N/A</v>
      </c>
      <c r="X389" s="106" t="e">
        <f t="shared" si="27"/>
        <v>#N/A</v>
      </c>
      <c r="Y389" s="97" t="s">
        <v>371</v>
      </c>
      <c r="BG389" s="108"/>
      <c r="BH389" s="110">
        <v>11.3</v>
      </c>
      <c r="BI389" s="114" t="s">
        <v>558</v>
      </c>
    </row>
    <row r="390" spans="2:61" ht="15">
      <c r="B390" s="486"/>
      <c r="D390" s="120" t="s">
        <v>772</v>
      </c>
      <c r="E390" s="97">
        <v>500</v>
      </c>
      <c r="F390" s="97" t="s">
        <v>375</v>
      </c>
      <c r="G390" s="97">
        <v>2000</v>
      </c>
      <c r="H390" s="95" t="s">
        <v>369</v>
      </c>
      <c r="I390" s="95" t="s">
        <v>369</v>
      </c>
      <c r="J390" s="97">
        <v>4000</v>
      </c>
      <c r="K390" s="95" t="s">
        <v>369</v>
      </c>
      <c r="L390" s="95" t="s">
        <v>369</v>
      </c>
      <c r="M390" s="97" t="e">
        <v>#N/A</v>
      </c>
      <c r="N390" s="97" t="e">
        <v>#N/A</v>
      </c>
      <c r="O390" s="97" t="e">
        <v>#N/A</v>
      </c>
      <c r="P390" s="97" t="e">
        <v>#N/A</v>
      </c>
      <c r="Q390" s="97">
        <v>205</v>
      </c>
      <c r="R390" s="97" t="e">
        <v>#N/A</v>
      </c>
      <c r="S390" s="97">
        <v>205</v>
      </c>
      <c r="T390" s="97" t="e">
        <v>#N/A</v>
      </c>
      <c r="U390" s="106" t="e">
        <f t="shared" si="24"/>
        <v>#N/A</v>
      </c>
      <c r="V390" s="106" t="e">
        <f t="shared" si="25"/>
        <v>#N/A</v>
      </c>
      <c r="W390" s="106" t="e">
        <f t="shared" si="26"/>
        <v>#N/A</v>
      </c>
      <c r="X390" s="106" t="e">
        <f t="shared" si="27"/>
        <v>#N/A</v>
      </c>
      <c r="Y390" s="97" t="s">
        <v>371</v>
      </c>
      <c r="BG390" s="108"/>
      <c r="BH390" s="110">
        <v>11.3</v>
      </c>
      <c r="BI390" s="114" t="s">
        <v>558</v>
      </c>
    </row>
    <row r="391" spans="2:61" ht="15">
      <c r="B391" s="486"/>
      <c r="D391" s="120" t="s">
        <v>773</v>
      </c>
      <c r="E391" s="97">
        <v>500</v>
      </c>
      <c r="F391" s="97" t="s">
        <v>375</v>
      </c>
      <c r="G391" s="97">
        <v>2000</v>
      </c>
      <c r="H391" s="95" t="s">
        <v>369</v>
      </c>
      <c r="I391" s="95" t="s">
        <v>369</v>
      </c>
      <c r="J391" s="97">
        <v>4000</v>
      </c>
      <c r="K391" s="95" t="s">
        <v>369</v>
      </c>
      <c r="L391" s="95" t="s">
        <v>369</v>
      </c>
      <c r="M391" s="97" t="e">
        <v>#N/A</v>
      </c>
      <c r="N391" s="97" t="e">
        <v>#N/A</v>
      </c>
      <c r="O391" s="97" t="e">
        <v>#N/A</v>
      </c>
      <c r="P391" s="97" t="e">
        <v>#N/A</v>
      </c>
      <c r="Q391" s="97">
        <v>205</v>
      </c>
      <c r="R391" s="97" t="e">
        <v>#N/A</v>
      </c>
      <c r="S391" s="97">
        <v>205</v>
      </c>
      <c r="T391" s="97" t="e">
        <v>#N/A</v>
      </c>
      <c r="U391" s="106" t="e">
        <f t="shared" si="24"/>
        <v>#N/A</v>
      </c>
      <c r="V391" s="106" t="e">
        <f t="shared" si="25"/>
        <v>#N/A</v>
      </c>
      <c r="W391" s="106" t="e">
        <f t="shared" si="26"/>
        <v>#N/A</v>
      </c>
      <c r="X391" s="106" t="e">
        <f t="shared" si="27"/>
        <v>#N/A</v>
      </c>
      <c r="Y391" s="97" t="s">
        <v>371</v>
      </c>
      <c r="BG391" s="108"/>
      <c r="BH391" s="110">
        <v>11.3</v>
      </c>
      <c r="BI391" s="114" t="s">
        <v>558</v>
      </c>
    </row>
    <row r="392" spans="2:61" ht="15">
      <c r="B392" s="486"/>
      <c r="D392" s="120" t="s">
        <v>774</v>
      </c>
      <c r="E392" s="97">
        <v>500</v>
      </c>
      <c r="F392" s="97" t="s">
        <v>375</v>
      </c>
      <c r="G392" s="97">
        <v>2000</v>
      </c>
      <c r="H392" s="95" t="s">
        <v>369</v>
      </c>
      <c r="I392" s="95" t="s">
        <v>369</v>
      </c>
      <c r="J392" s="97">
        <v>4000</v>
      </c>
      <c r="K392" s="95" t="s">
        <v>369</v>
      </c>
      <c r="L392" s="95" t="s">
        <v>369</v>
      </c>
      <c r="M392" s="97" t="e">
        <v>#N/A</v>
      </c>
      <c r="N392" s="97" t="e">
        <v>#N/A</v>
      </c>
      <c r="O392" s="97" t="e">
        <v>#N/A</v>
      </c>
      <c r="P392" s="97" t="e">
        <v>#N/A</v>
      </c>
      <c r="Q392" s="97">
        <v>205</v>
      </c>
      <c r="R392" s="97" t="e">
        <v>#N/A</v>
      </c>
      <c r="S392" s="97">
        <v>205</v>
      </c>
      <c r="T392" s="97" t="e">
        <v>#N/A</v>
      </c>
      <c r="U392" s="106" t="e">
        <f t="shared" si="24"/>
        <v>#N/A</v>
      </c>
      <c r="V392" s="106" t="e">
        <f t="shared" si="25"/>
        <v>#N/A</v>
      </c>
      <c r="W392" s="106" t="e">
        <f t="shared" si="26"/>
        <v>#N/A</v>
      </c>
      <c r="X392" s="106" t="e">
        <f t="shared" si="27"/>
        <v>#N/A</v>
      </c>
      <c r="Y392" s="97" t="s">
        <v>371</v>
      </c>
      <c r="BG392" s="108"/>
      <c r="BH392" s="110">
        <v>11.3</v>
      </c>
      <c r="BI392" s="114" t="s">
        <v>558</v>
      </c>
    </row>
    <row r="393" spans="2:61" ht="15">
      <c r="B393" s="486"/>
      <c r="D393" s="120" t="s">
        <v>775</v>
      </c>
      <c r="E393" s="97">
        <v>500</v>
      </c>
      <c r="F393" s="97" t="s">
        <v>375</v>
      </c>
      <c r="G393" s="97">
        <v>2000</v>
      </c>
      <c r="H393" s="95" t="s">
        <v>369</v>
      </c>
      <c r="I393" s="95" t="s">
        <v>369</v>
      </c>
      <c r="J393" s="97">
        <v>4000</v>
      </c>
      <c r="K393" s="95" t="s">
        <v>369</v>
      </c>
      <c r="L393" s="95" t="s">
        <v>369</v>
      </c>
      <c r="M393" s="97" t="e">
        <v>#N/A</v>
      </c>
      <c r="N393" s="97" t="e">
        <v>#N/A</v>
      </c>
      <c r="O393" s="97" t="e">
        <v>#N/A</v>
      </c>
      <c r="P393" s="97" t="e">
        <v>#N/A</v>
      </c>
      <c r="Q393" s="97">
        <v>205</v>
      </c>
      <c r="R393" s="97" t="e">
        <v>#N/A</v>
      </c>
      <c r="S393" s="97">
        <v>205</v>
      </c>
      <c r="T393" s="97" t="e">
        <v>#N/A</v>
      </c>
      <c r="U393" s="106" t="e">
        <f t="shared" si="24"/>
        <v>#N/A</v>
      </c>
      <c r="V393" s="106" t="e">
        <f t="shared" si="25"/>
        <v>#N/A</v>
      </c>
      <c r="W393" s="106" t="e">
        <f t="shared" si="26"/>
        <v>#N/A</v>
      </c>
      <c r="X393" s="106" t="e">
        <f t="shared" si="27"/>
        <v>#N/A</v>
      </c>
      <c r="Y393" s="97" t="s">
        <v>371</v>
      </c>
      <c r="BG393" s="108"/>
      <c r="BH393" s="110">
        <v>11.3</v>
      </c>
      <c r="BI393" s="114" t="s">
        <v>558</v>
      </c>
    </row>
    <row r="394" spans="2:61" ht="15">
      <c r="B394" s="486"/>
      <c r="D394" s="120" t="s">
        <v>776</v>
      </c>
      <c r="E394" s="97">
        <v>500</v>
      </c>
      <c r="F394" s="97" t="s">
        <v>375</v>
      </c>
      <c r="G394" s="97">
        <v>2000</v>
      </c>
      <c r="H394" s="95" t="s">
        <v>369</v>
      </c>
      <c r="I394" s="95" t="s">
        <v>369</v>
      </c>
      <c r="J394" s="97">
        <v>4000</v>
      </c>
      <c r="K394" s="95" t="s">
        <v>369</v>
      </c>
      <c r="L394" s="95" t="s">
        <v>369</v>
      </c>
      <c r="M394" s="97" t="e">
        <v>#N/A</v>
      </c>
      <c r="N394" s="97" t="e">
        <v>#N/A</v>
      </c>
      <c r="O394" s="97" t="e">
        <v>#N/A</v>
      </c>
      <c r="P394" s="97" t="e">
        <v>#N/A</v>
      </c>
      <c r="Q394" s="97">
        <v>205</v>
      </c>
      <c r="R394" s="97" t="e">
        <v>#N/A</v>
      </c>
      <c r="S394" s="97">
        <v>205</v>
      </c>
      <c r="T394" s="97" t="e">
        <v>#N/A</v>
      </c>
      <c r="U394" s="106" t="e">
        <f t="shared" si="24"/>
        <v>#N/A</v>
      </c>
      <c r="V394" s="106" t="e">
        <f t="shared" si="25"/>
        <v>#N/A</v>
      </c>
      <c r="W394" s="106" t="e">
        <f t="shared" si="26"/>
        <v>#N/A</v>
      </c>
      <c r="X394" s="106" t="e">
        <f t="shared" si="27"/>
        <v>#N/A</v>
      </c>
      <c r="Y394" s="97" t="s">
        <v>371</v>
      </c>
      <c r="BG394" s="108"/>
      <c r="BH394" s="110">
        <v>11.3</v>
      </c>
      <c r="BI394" s="114" t="s">
        <v>558</v>
      </c>
    </row>
    <row r="395" spans="2:61" ht="15">
      <c r="B395" s="486"/>
      <c r="D395" s="120" t="s">
        <v>777</v>
      </c>
      <c r="E395" s="97">
        <v>500</v>
      </c>
      <c r="F395" s="97" t="s">
        <v>375</v>
      </c>
      <c r="G395" s="97">
        <v>2000</v>
      </c>
      <c r="H395" s="95" t="s">
        <v>369</v>
      </c>
      <c r="I395" s="95" t="s">
        <v>369</v>
      </c>
      <c r="J395" s="97">
        <v>4000</v>
      </c>
      <c r="K395" s="95" t="s">
        <v>369</v>
      </c>
      <c r="L395" s="95" t="s">
        <v>369</v>
      </c>
      <c r="M395" s="97" t="e">
        <v>#N/A</v>
      </c>
      <c r="N395" s="97" t="e">
        <v>#N/A</v>
      </c>
      <c r="O395" s="97" t="e">
        <v>#N/A</v>
      </c>
      <c r="P395" s="97" t="e">
        <v>#N/A</v>
      </c>
      <c r="Q395" s="97">
        <v>205</v>
      </c>
      <c r="R395" s="97" t="e">
        <v>#N/A</v>
      </c>
      <c r="S395" s="97">
        <v>205</v>
      </c>
      <c r="T395" s="97" t="e">
        <v>#N/A</v>
      </c>
      <c r="U395" s="106" t="e">
        <f t="shared" si="24"/>
        <v>#N/A</v>
      </c>
      <c r="V395" s="106" t="e">
        <f t="shared" si="25"/>
        <v>#N/A</v>
      </c>
      <c r="W395" s="106" t="e">
        <f t="shared" si="26"/>
        <v>#N/A</v>
      </c>
      <c r="X395" s="106" t="e">
        <f t="shared" si="27"/>
        <v>#N/A</v>
      </c>
      <c r="Y395" s="97" t="s">
        <v>371</v>
      </c>
      <c r="BG395" s="108"/>
      <c r="BH395" s="110">
        <v>11.3</v>
      </c>
      <c r="BI395" s="114" t="s">
        <v>558</v>
      </c>
    </row>
    <row r="396" spans="2:61" ht="15">
      <c r="B396" s="486"/>
      <c r="D396" s="120" t="s">
        <v>778</v>
      </c>
      <c r="E396" s="97">
        <v>500</v>
      </c>
      <c r="F396" s="97" t="s">
        <v>375</v>
      </c>
      <c r="G396" s="97">
        <v>2000</v>
      </c>
      <c r="H396" s="95" t="s">
        <v>369</v>
      </c>
      <c r="I396" s="95" t="s">
        <v>369</v>
      </c>
      <c r="J396" s="97">
        <v>4000</v>
      </c>
      <c r="K396" s="95" t="s">
        <v>369</v>
      </c>
      <c r="L396" s="95" t="s">
        <v>369</v>
      </c>
      <c r="M396" s="97" t="e">
        <v>#N/A</v>
      </c>
      <c r="N396" s="97" t="e">
        <v>#N/A</v>
      </c>
      <c r="O396" s="97" t="e">
        <v>#N/A</v>
      </c>
      <c r="P396" s="97" t="e">
        <v>#N/A</v>
      </c>
      <c r="Q396" s="97">
        <v>205</v>
      </c>
      <c r="R396" s="97" t="e">
        <v>#N/A</v>
      </c>
      <c r="S396" s="97">
        <v>205</v>
      </c>
      <c r="T396" s="97" t="e">
        <v>#N/A</v>
      </c>
      <c r="U396" s="106" t="e">
        <f t="shared" si="24"/>
        <v>#N/A</v>
      </c>
      <c r="V396" s="106" t="e">
        <f t="shared" si="25"/>
        <v>#N/A</v>
      </c>
      <c r="W396" s="106" t="e">
        <f t="shared" si="26"/>
        <v>#N/A</v>
      </c>
      <c r="X396" s="106" t="e">
        <f t="shared" si="27"/>
        <v>#N/A</v>
      </c>
      <c r="Y396" s="97" t="s">
        <v>371</v>
      </c>
      <c r="BG396" s="108"/>
      <c r="BH396" s="110">
        <v>11.3</v>
      </c>
      <c r="BI396" s="114" t="s">
        <v>558</v>
      </c>
    </row>
    <row r="397" spans="2:61" ht="15">
      <c r="B397" s="486"/>
      <c r="D397" s="120" t="s">
        <v>779</v>
      </c>
      <c r="E397" s="97">
        <v>500</v>
      </c>
      <c r="F397" s="97" t="s">
        <v>375</v>
      </c>
      <c r="G397" s="97">
        <v>2000</v>
      </c>
      <c r="H397" s="95" t="s">
        <v>369</v>
      </c>
      <c r="I397" s="95" t="s">
        <v>369</v>
      </c>
      <c r="J397" s="97">
        <v>4000</v>
      </c>
      <c r="K397" s="95" t="s">
        <v>369</v>
      </c>
      <c r="L397" s="95" t="s">
        <v>369</v>
      </c>
      <c r="M397" s="97" t="e">
        <v>#N/A</v>
      </c>
      <c r="N397" s="97" t="e">
        <v>#N/A</v>
      </c>
      <c r="O397" s="97" t="e">
        <v>#N/A</v>
      </c>
      <c r="P397" s="97" t="e">
        <v>#N/A</v>
      </c>
      <c r="Q397" s="97">
        <v>205</v>
      </c>
      <c r="R397" s="97" t="e">
        <v>#N/A</v>
      </c>
      <c r="S397" s="97">
        <v>205</v>
      </c>
      <c r="T397" s="97" t="e">
        <v>#N/A</v>
      </c>
      <c r="U397" s="106" t="e">
        <f t="shared" si="24"/>
        <v>#N/A</v>
      </c>
      <c r="V397" s="106" t="e">
        <f t="shared" si="25"/>
        <v>#N/A</v>
      </c>
      <c r="W397" s="106" t="e">
        <f t="shared" si="26"/>
        <v>#N/A</v>
      </c>
      <c r="X397" s="106" t="e">
        <f t="shared" si="27"/>
        <v>#N/A</v>
      </c>
      <c r="Y397" s="97" t="s">
        <v>371</v>
      </c>
      <c r="BG397" s="108"/>
      <c r="BH397" s="110">
        <v>11.3</v>
      </c>
      <c r="BI397" s="114" t="s">
        <v>558</v>
      </c>
    </row>
    <row r="398" spans="2:61" ht="15">
      <c r="B398" s="486"/>
      <c r="D398" s="120" t="s">
        <v>780</v>
      </c>
      <c r="E398" s="97">
        <v>500</v>
      </c>
      <c r="F398" s="97" t="s">
        <v>375</v>
      </c>
      <c r="G398" s="97">
        <v>2000</v>
      </c>
      <c r="H398" s="95" t="s">
        <v>369</v>
      </c>
      <c r="I398" s="95" t="s">
        <v>369</v>
      </c>
      <c r="J398" s="97">
        <v>4000</v>
      </c>
      <c r="K398" s="95" t="s">
        <v>369</v>
      </c>
      <c r="L398" s="95" t="s">
        <v>369</v>
      </c>
      <c r="M398" s="97" t="e">
        <v>#N/A</v>
      </c>
      <c r="N398" s="97" t="e">
        <v>#N/A</v>
      </c>
      <c r="O398" s="97" t="e">
        <v>#N/A</v>
      </c>
      <c r="P398" s="97" t="e">
        <v>#N/A</v>
      </c>
      <c r="Q398" s="97">
        <v>205</v>
      </c>
      <c r="R398" s="97" t="e">
        <v>#N/A</v>
      </c>
      <c r="S398" s="97">
        <v>205</v>
      </c>
      <c r="T398" s="97" t="e">
        <v>#N/A</v>
      </c>
      <c r="U398" s="106" t="e">
        <f t="shared" si="24"/>
        <v>#N/A</v>
      </c>
      <c r="V398" s="106" t="e">
        <f t="shared" si="25"/>
        <v>#N/A</v>
      </c>
      <c r="W398" s="106" t="e">
        <f t="shared" si="26"/>
        <v>#N/A</v>
      </c>
      <c r="X398" s="106" t="e">
        <f t="shared" si="27"/>
        <v>#N/A</v>
      </c>
      <c r="Y398" s="97" t="s">
        <v>371</v>
      </c>
      <c r="BG398" s="108"/>
      <c r="BH398" s="110">
        <v>11.3</v>
      </c>
      <c r="BI398" s="114" t="s">
        <v>558</v>
      </c>
    </row>
    <row r="399" spans="2:61" ht="15">
      <c r="B399" s="486"/>
      <c r="D399" s="120" t="s">
        <v>781</v>
      </c>
      <c r="E399" s="97">
        <v>500</v>
      </c>
      <c r="F399" s="97" t="s">
        <v>375</v>
      </c>
      <c r="G399" s="97">
        <v>2000</v>
      </c>
      <c r="H399" s="95" t="s">
        <v>369</v>
      </c>
      <c r="I399" s="95" t="s">
        <v>369</v>
      </c>
      <c r="J399" s="97">
        <v>4000</v>
      </c>
      <c r="K399" s="95" t="s">
        <v>369</v>
      </c>
      <c r="L399" s="95" t="s">
        <v>369</v>
      </c>
      <c r="M399" s="97" t="e">
        <v>#N/A</v>
      </c>
      <c r="N399" s="97" t="e">
        <v>#N/A</v>
      </c>
      <c r="O399" s="97" t="e">
        <v>#N/A</v>
      </c>
      <c r="P399" s="97" t="e">
        <v>#N/A</v>
      </c>
      <c r="Q399" s="97">
        <v>205</v>
      </c>
      <c r="R399" s="97" t="e">
        <v>#N/A</v>
      </c>
      <c r="S399" s="97">
        <v>205</v>
      </c>
      <c r="T399" s="97" t="e">
        <v>#N/A</v>
      </c>
      <c r="U399" s="106" t="e">
        <f t="shared" si="24"/>
        <v>#N/A</v>
      </c>
      <c r="V399" s="106" t="e">
        <f t="shared" si="25"/>
        <v>#N/A</v>
      </c>
      <c r="W399" s="106" t="e">
        <f t="shared" si="26"/>
        <v>#N/A</v>
      </c>
      <c r="X399" s="106" t="e">
        <f t="shared" si="27"/>
        <v>#N/A</v>
      </c>
      <c r="Y399" s="97" t="s">
        <v>371</v>
      </c>
      <c r="BG399" s="108"/>
      <c r="BH399" s="110">
        <v>11.3</v>
      </c>
      <c r="BI399" s="114" t="s">
        <v>558</v>
      </c>
    </row>
    <row r="400" spans="2:61" ht="15">
      <c r="B400" s="486"/>
      <c r="D400" s="120" t="s">
        <v>782</v>
      </c>
      <c r="E400" s="97">
        <v>500</v>
      </c>
      <c r="F400" s="97" t="s">
        <v>375</v>
      </c>
      <c r="G400" s="97">
        <v>2000</v>
      </c>
      <c r="H400" s="95" t="s">
        <v>369</v>
      </c>
      <c r="I400" s="95" t="s">
        <v>369</v>
      </c>
      <c r="J400" s="97">
        <v>4000</v>
      </c>
      <c r="K400" s="95" t="s">
        <v>369</v>
      </c>
      <c r="L400" s="95" t="s">
        <v>369</v>
      </c>
      <c r="M400" s="97" t="e">
        <v>#N/A</v>
      </c>
      <c r="N400" s="97" t="e">
        <v>#N/A</v>
      </c>
      <c r="O400" s="97" t="e">
        <v>#N/A</v>
      </c>
      <c r="P400" s="97" t="e">
        <v>#N/A</v>
      </c>
      <c r="Q400" s="97">
        <v>205</v>
      </c>
      <c r="R400" s="97" t="e">
        <v>#N/A</v>
      </c>
      <c r="S400" s="97">
        <v>205</v>
      </c>
      <c r="T400" s="97" t="e">
        <v>#N/A</v>
      </c>
      <c r="U400" s="106" t="e">
        <f t="shared" si="24"/>
        <v>#N/A</v>
      </c>
      <c r="V400" s="106" t="e">
        <f t="shared" si="25"/>
        <v>#N/A</v>
      </c>
      <c r="W400" s="106" t="e">
        <f t="shared" si="26"/>
        <v>#N/A</v>
      </c>
      <c r="X400" s="106" t="e">
        <f t="shared" si="27"/>
        <v>#N/A</v>
      </c>
      <c r="Y400" s="97" t="s">
        <v>371</v>
      </c>
      <c r="BG400" s="108"/>
      <c r="BH400" s="110">
        <v>11.3</v>
      </c>
      <c r="BI400" s="114" t="s">
        <v>558</v>
      </c>
    </row>
    <row r="401" spans="2:61" ht="15">
      <c r="B401" s="486"/>
      <c r="D401" s="120" t="s">
        <v>783</v>
      </c>
      <c r="E401" s="97">
        <v>500</v>
      </c>
      <c r="F401" s="97" t="s">
        <v>375</v>
      </c>
      <c r="G401" s="97">
        <v>2000</v>
      </c>
      <c r="H401" s="95" t="s">
        <v>369</v>
      </c>
      <c r="I401" s="95" t="s">
        <v>369</v>
      </c>
      <c r="J401" s="97">
        <v>4000</v>
      </c>
      <c r="K401" s="95" t="s">
        <v>369</v>
      </c>
      <c r="L401" s="95" t="s">
        <v>369</v>
      </c>
      <c r="M401" s="97" t="e">
        <v>#N/A</v>
      </c>
      <c r="N401" s="97" t="e">
        <v>#N/A</v>
      </c>
      <c r="O401" s="97" t="e">
        <v>#N/A</v>
      </c>
      <c r="P401" s="97" t="e">
        <v>#N/A</v>
      </c>
      <c r="Q401" s="97">
        <v>205</v>
      </c>
      <c r="R401" s="97" t="e">
        <v>#N/A</v>
      </c>
      <c r="S401" s="97">
        <v>205</v>
      </c>
      <c r="T401" s="97" t="e">
        <v>#N/A</v>
      </c>
      <c r="U401" s="106" t="e">
        <f t="shared" si="24"/>
        <v>#N/A</v>
      </c>
      <c r="V401" s="106" t="e">
        <f t="shared" si="25"/>
        <v>#N/A</v>
      </c>
      <c r="W401" s="106" t="e">
        <f t="shared" si="26"/>
        <v>#N/A</v>
      </c>
      <c r="X401" s="106" t="e">
        <f t="shared" si="27"/>
        <v>#N/A</v>
      </c>
      <c r="Y401" s="97" t="s">
        <v>371</v>
      </c>
      <c r="BG401" s="108"/>
      <c r="BH401" s="110">
        <v>11.3</v>
      </c>
      <c r="BI401" s="114" t="s">
        <v>558</v>
      </c>
    </row>
    <row r="402" spans="2:61" ht="15">
      <c r="B402" s="486"/>
      <c r="D402" s="120" t="s">
        <v>784</v>
      </c>
      <c r="E402" s="97">
        <v>500</v>
      </c>
      <c r="F402" s="97" t="s">
        <v>375</v>
      </c>
      <c r="G402" s="97">
        <v>2000</v>
      </c>
      <c r="H402" s="95" t="s">
        <v>369</v>
      </c>
      <c r="I402" s="95" t="s">
        <v>369</v>
      </c>
      <c r="J402" s="97">
        <v>4000</v>
      </c>
      <c r="K402" s="95" t="s">
        <v>369</v>
      </c>
      <c r="L402" s="95" t="s">
        <v>369</v>
      </c>
      <c r="M402" s="97" t="e">
        <v>#N/A</v>
      </c>
      <c r="N402" s="97" t="e">
        <v>#N/A</v>
      </c>
      <c r="O402" s="97" t="e">
        <v>#N/A</v>
      </c>
      <c r="P402" s="97" t="e">
        <v>#N/A</v>
      </c>
      <c r="Q402" s="97">
        <v>205</v>
      </c>
      <c r="R402" s="97" t="e">
        <v>#N/A</v>
      </c>
      <c r="S402" s="97">
        <v>205</v>
      </c>
      <c r="T402" s="97" t="e">
        <v>#N/A</v>
      </c>
      <c r="U402" s="106" t="e">
        <f t="shared" si="24"/>
        <v>#N/A</v>
      </c>
      <c r="V402" s="106" t="e">
        <f t="shared" si="25"/>
        <v>#N/A</v>
      </c>
      <c r="W402" s="106" t="e">
        <f t="shared" si="26"/>
        <v>#N/A</v>
      </c>
      <c r="X402" s="106" t="e">
        <f t="shared" si="27"/>
        <v>#N/A</v>
      </c>
      <c r="Y402" s="97" t="s">
        <v>371</v>
      </c>
      <c r="BG402" s="108"/>
      <c r="BH402" s="110">
        <v>11.3</v>
      </c>
      <c r="BI402" s="114" t="s">
        <v>558</v>
      </c>
    </row>
    <row r="403" spans="2:61" ht="15">
      <c r="B403" s="486"/>
      <c r="D403" s="120" t="s">
        <v>785</v>
      </c>
      <c r="E403" s="97">
        <v>500</v>
      </c>
      <c r="F403" s="97" t="s">
        <v>375</v>
      </c>
      <c r="G403" s="97">
        <v>2000</v>
      </c>
      <c r="H403" s="95" t="s">
        <v>369</v>
      </c>
      <c r="I403" s="95" t="s">
        <v>369</v>
      </c>
      <c r="J403" s="97">
        <v>4000</v>
      </c>
      <c r="K403" s="95" t="s">
        <v>369</v>
      </c>
      <c r="L403" s="95" t="s">
        <v>369</v>
      </c>
      <c r="M403" s="97" t="e">
        <v>#N/A</v>
      </c>
      <c r="N403" s="97" t="e">
        <v>#N/A</v>
      </c>
      <c r="O403" s="97" t="e">
        <v>#N/A</v>
      </c>
      <c r="P403" s="97" t="e">
        <v>#N/A</v>
      </c>
      <c r="Q403" s="97">
        <v>205</v>
      </c>
      <c r="R403" s="97" t="e">
        <v>#N/A</v>
      </c>
      <c r="S403" s="97">
        <v>205</v>
      </c>
      <c r="T403" s="97" t="e">
        <v>#N/A</v>
      </c>
      <c r="U403" s="106" t="e">
        <f t="shared" si="24"/>
        <v>#N/A</v>
      </c>
      <c r="V403" s="106" t="e">
        <f t="shared" si="25"/>
        <v>#N/A</v>
      </c>
      <c r="W403" s="106" t="e">
        <f t="shared" si="26"/>
        <v>#N/A</v>
      </c>
      <c r="X403" s="106" t="e">
        <f t="shared" si="27"/>
        <v>#N/A</v>
      </c>
      <c r="Y403" s="97" t="s">
        <v>371</v>
      </c>
      <c r="BG403" s="108"/>
      <c r="BH403" s="110">
        <v>11.3</v>
      </c>
      <c r="BI403" s="114" t="s">
        <v>558</v>
      </c>
    </row>
    <row r="404" spans="2:61" ht="15">
      <c r="B404" s="486"/>
      <c r="D404" s="120" t="s">
        <v>786</v>
      </c>
      <c r="E404" s="97">
        <v>500</v>
      </c>
      <c r="F404" s="97" t="s">
        <v>375</v>
      </c>
      <c r="G404" s="97">
        <v>2000</v>
      </c>
      <c r="H404" s="95" t="s">
        <v>369</v>
      </c>
      <c r="I404" s="95" t="s">
        <v>369</v>
      </c>
      <c r="J404" s="97">
        <v>4000</v>
      </c>
      <c r="K404" s="95" t="s">
        <v>369</v>
      </c>
      <c r="L404" s="95" t="s">
        <v>369</v>
      </c>
      <c r="M404" s="97" t="e">
        <v>#N/A</v>
      </c>
      <c r="N404" s="97" t="e">
        <v>#N/A</v>
      </c>
      <c r="O404" s="97" t="e">
        <v>#N/A</v>
      </c>
      <c r="P404" s="97" t="e">
        <v>#N/A</v>
      </c>
      <c r="Q404" s="97">
        <v>205</v>
      </c>
      <c r="R404" s="97" t="e">
        <v>#N/A</v>
      </c>
      <c r="S404" s="97">
        <v>205</v>
      </c>
      <c r="T404" s="97" t="e">
        <v>#N/A</v>
      </c>
      <c r="U404" s="106" t="e">
        <f t="shared" si="24"/>
        <v>#N/A</v>
      </c>
      <c r="V404" s="106" t="e">
        <f t="shared" si="25"/>
        <v>#N/A</v>
      </c>
      <c r="W404" s="106" t="e">
        <f t="shared" si="26"/>
        <v>#N/A</v>
      </c>
      <c r="X404" s="106" t="e">
        <f t="shared" si="27"/>
        <v>#N/A</v>
      </c>
      <c r="Y404" s="97" t="s">
        <v>371</v>
      </c>
      <c r="BG404" s="108"/>
      <c r="BH404" s="110">
        <v>11.3</v>
      </c>
      <c r="BI404" s="114" t="s">
        <v>558</v>
      </c>
    </row>
    <row r="405" spans="2:61" ht="15">
      <c r="B405" s="486"/>
      <c r="D405" s="120" t="s">
        <v>787</v>
      </c>
      <c r="E405" s="97">
        <v>500</v>
      </c>
      <c r="F405" s="97" t="s">
        <v>375</v>
      </c>
      <c r="G405" s="97">
        <v>2000</v>
      </c>
      <c r="H405" s="95" t="s">
        <v>369</v>
      </c>
      <c r="I405" s="95" t="s">
        <v>369</v>
      </c>
      <c r="J405" s="97">
        <v>4000</v>
      </c>
      <c r="K405" s="95" t="s">
        <v>369</v>
      </c>
      <c r="L405" s="95" t="s">
        <v>369</v>
      </c>
      <c r="M405" s="97" t="e">
        <v>#N/A</v>
      </c>
      <c r="N405" s="97" t="e">
        <v>#N/A</v>
      </c>
      <c r="O405" s="97" t="e">
        <v>#N/A</v>
      </c>
      <c r="P405" s="97" t="e">
        <v>#N/A</v>
      </c>
      <c r="Q405" s="97">
        <v>205</v>
      </c>
      <c r="R405" s="97" t="e">
        <v>#N/A</v>
      </c>
      <c r="S405" s="97">
        <v>205</v>
      </c>
      <c r="T405" s="97" t="e">
        <v>#N/A</v>
      </c>
      <c r="U405" s="106" t="e">
        <f t="shared" si="24"/>
        <v>#N/A</v>
      </c>
      <c r="V405" s="106" t="e">
        <f t="shared" si="25"/>
        <v>#N/A</v>
      </c>
      <c r="W405" s="106" t="e">
        <f t="shared" si="26"/>
        <v>#N/A</v>
      </c>
      <c r="X405" s="106" t="e">
        <f t="shared" si="27"/>
        <v>#N/A</v>
      </c>
      <c r="Y405" s="97" t="s">
        <v>371</v>
      </c>
      <c r="BG405" s="108"/>
      <c r="BH405" s="110">
        <v>11.3</v>
      </c>
      <c r="BI405" s="114" t="s">
        <v>558</v>
      </c>
    </row>
    <row r="406" spans="2:61" ht="15">
      <c r="B406" s="486"/>
      <c r="D406" s="120" t="s">
        <v>788</v>
      </c>
      <c r="E406" s="97">
        <v>500</v>
      </c>
      <c r="F406" s="97" t="s">
        <v>375</v>
      </c>
      <c r="G406" s="97">
        <v>2000</v>
      </c>
      <c r="H406" s="95" t="s">
        <v>369</v>
      </c>
      <c r="I406" s="95" t="s">
        <v>369</v>
      </c>
      <c r="J406" s="97">
        <v>4000</v>
      </c>
      <c r="K406" s="95" t="s">
        <v>369</v>
      </c>
      <c r="L406" s="95" t="s">
        <v>369</v>
      </c>
      <c r="M406" s="97" t="e">
        <v>#N/A</v>
      </c>
      <c r="N406" s="97" t="e">
        <v>#N/A</v>
      </c>
      <c r="O406" s="97" t="e">
        <v>#N/A</v>
      </c>
      <c r="P406" s="97" t="e">
        <v>#N/A</v>
      </c>
      <c r="Q406" s="97">
        <v>205</v>
      </c>
      <c r="R406" s="97" t="e">
        <v>#N/A</v>
      </c>
      <c r="S406" s="97">
        <v>205</v>
      </c>
      <c r="T406" s="97" t="e">
        <v>#N/A</v>
      </c>
      <c r="U406" s="106" t="e">
        <f t="shared" si="24"/>
        <v>#N/A</v>
      </c>
      <c r="V406" s="106" t="e">
        <f t="shared" si="25"/>
        <v>#N/A</v>
      </c>
      <c r="W406" s="106" t="e">
        <f t="shared" si="26"/>
        <v>#N/A</v>
      </c>
      <c r="X406" s="106" t="e">
        <f t="shared" si="27"/>
        <v>#N/A</v>
      </c>
      <c r="Y406" s="97" t="s">
        <v>371</v>
      </c>
      <c r="BG406" s="108"/>
      <c r="BH406" s="110">
        <v>11.3</v>
      </c>
      <c r="BI406" s="114" t="s">
        <v>558</v>
      </c>
    </row>
    <row r="407" spans="2:61" ht="15">
      <c r="B407" s="486"/>
      <c r="D407" s="120" t="s">
        <v>789</v>
      </c>
      <c r="E407" s="97">
        <v>500</v>
      </c>
      <c r="F407" s="97" t="s">
        <v>375</v>
      </c>
      <c r="G407" s="97">
        <v>2000</v>
      </c>
      <c r="H407" s="95" t="s">
        <v>369</v>
      </c>
      <c r="I407" s="95" t="s">
        <v>369</v>
      </c>
      <c r="J407" s="97">
        <v>4000</v>
      </c>
      <c r="K407" s="95" t="s">
        <v>369</v>
      </c>
      <c r="L407" s="95" t="s">
        <v>369</v>
      </c>
      <c r="M407" s="97" t="e">
        <v>#N/A</v>
      </c>
      <c r="N407" s="97" t="e">
        <v>#N/A</v>
      </c>
      <c r="O407" s="97" t="e">
        <v>#N/A</v>
      </c>
      <c r="P407" s="97" t="e">
        <v>#N/A</v>
      </c>
      <c r="Q407" s="97">
        <v>205</v>
      </c>
      <c r="R407" s="97" t="e">
        <v>#N/A</v>
      </c>
      <c r="S407" s="97">
        <v>205</v>
      </c>
      <c r="T407" s="97" t="e">
        <v>#N/A</v>
      </c>
      <c r="U407" s="106" t="e">
        <f t="shared" si="24"/>
        <v>#N/A</v>
      </c>
      <c r="V407" s="106" t="e">
        <f t="shared" si="25"/>
        <v>#N/A</v>
      </c>
      <c r="W407" s="106" t="e">
        <f t="shared" si="26"/>
        <v>#N/A</v>
      </c>
      <c r="X407" s="106" t="e">
        <f t="shared" si="27"/>
        <v>#N/A</v>
      </c>
      <c r="Y407" s="97" t="s">
        <v>371</v>
      </c>
      <c r="BG407" s="108"/>
      <c r="BH407" s="110">
        <v>11.3</v>
      </c>
      <c r="BI407" s="114" t="s">
        <v>558</v>
      </c>
    </row>
    <row r="408" spans="2:61" ht="15">
      <c r="B408" s="486"/>
      <c r="D408" s="120" t="s">
        <v>790</v>
      </c>
      <c r="E408" s="97">
        <v>500</v>
      </c>
      <c r="F408" s="97" t="s">
        <v>375</v>
      </c>
      <c r="G408" s="97">
        <v>2000</v>
      </c>
      <c r="H408" s="95" t="s">
        <v>369</v>
      </c>
      <c r="I408" s="95" t="s">
        <v>369</v>
      </c>
      <c r="J408" s="97">
        <v>4000</v>
      </c>
      <c r="K408" s="95" t="s">
        <v>369</v>
      </c>
      <c r="L408" s="95" t="s">
        <v>369</v>
      </c>
      <c r="M408" s="97" t="e">
        <v>#N/A</v>
      </c>
      <c r="N408" s="97" t="e">
        <v>#N/A</v>
      </c>
      <c r="O408" s="97" t="e">
        <v>#N/A</v>
      </c>
      <c r="P408" s="97" t="e">
        <v>#N/A</v>
      </c>
      <c r="Q408" s="97">
        <v>205</v>
      </c>
      <c r="R408" s="97" t="e">
        <v>#N/A</v>
      </c>
      <c r="S408" s="97">
        <v>205</v>
      </c>
      <c r="T408" s="97" t="e">
        <v>#N/A</v>
      </c>
      <c r="U408" s="106" t="e">
        <f t="shared" si="24"/>
        <v>#N/A</v>
      </c>
      <c r="V408" s="106" t="e">
        <f t="shared" si="25"/>
        <v>#N/A</v>
      </c>
      <c r="W408" s="106" t="e">
        <f t="shared" si="26"/>
        <v>#N/A</v>
      </c>
      <c r="X408" s="106" t="e">
        <f t="shared" si="27"/>
        <v>#N/A</v>
      </c>
      <c r="Y408" s="97" t="s">
        <v>371</v>
      </c>
      <c r="BG408" s="108"/>
      <c r="BH408" s="110">
        <v>11.1</v>
      </c>
      <c r="BI408" s="114" t="s">
        <v>378</v>
      </c>
    </row>
    <row r="409" spans="2:61" ht="15">
      <c r="B409" s="486"/>
      <c r="D409" s="120" t="s">
        <v>791</v>
      </c>
      <c r="E409" s="97">
        <v>500</v>
      </c>
      <c r="F409" s="97" t="s">
        <v>375</v>
      </c>
      <c r="G409" s="97">
        <v>2000</v>
      </c>
      <c r="H409" s="95" t="s">
        <v>369</v>
      </c>
      <c r="I409" s="95" t="s">
        <v>369</v>
      </c>
      <c r="J409" s="97">
        <v>4000</v>
      </c>
      <c r="K409" s="95" t="s">
        <v>369</v>
      </c>
      <c r="L409" s="95" t="s">
        <v>369</v>
      </c>
      <c r="M409" s="97" t="e">
        <v>#N/A</v>
      </c>
      <c r="N409" s="97" t="e">
        <v>#N/A</v>
      </c>
      <c r="O409" s="97" t="e">
        <v>#N/A</v>
      </c>
      <c r="P409" s="97" t="e">
        <v>#N/A</v>
      </c>
      <c r="Q409" s="97">
        <v>205</v>
      </c>
      <c r="R409" s="97" t="e">
        <v>#N/A</v>
      </c>
      <c r="S409" s="97">
        <v>205</v>
      </c>
      <c r="T409" s="97" t="e">
        <v>#N/A</v>
      </c>
      <c r="U409" s="106" t="e">
        <f t="shared" si="24"/>
        <v>#N/A</v>
      </c>
      <c r="V409" s="106" t="e">
        <f t="shared" si="25"/>
        <v>#N/A</v>
      </c>
      <c r="W409" s="106" t="e">
        <f t="shared" si="26"/>
        <v>#N/A</v>
      </c>
      <c r="X409" s="106" t="e">
        <f t="shared" si="27"/>
        <v>#N/A</v>
      </c>
      <c r="Y409" s="97" t="s">
        <v>371</v>
      </c>
      <c r="BG409" s="108"/>
      <c r="BH409" s="110">
        <v>11.1</v>
      </c>
      <c r="BI409" s="114" t="s">
        <v>378</v>
      </c>
    </row>
    <row r="410" spans="2:61" ht="15">
      <c r="B410" s="486"/>
      <c r="D410" s="120" t="s">
        <v>792</v>
      </c>
      <c r="E410" s="97">
        <v>500</v>
      </c>
      <c r="F410" s="97" t="s">
        <v>375</v>
      </c>
      <c r="G410" s="97">
        <v>2000</v>
      </c>
      <c r="H410" s="95" t="s">
        <v>369</v>
      </c>
      <c r="I410" s="95" t="s">
        <v>369</v>
      </c>
      <c r="J410" s="97">
        <v>4000</v>
      </c>
      <c r="K410" s="95" t="s">
        <v>369</v>
      </c>
      <c r="L410" s="95" t="s">
        <v>369</v>
      </c>
      <c r="M410" s="97" t="e">
        <v>#N/A</v>
      </c>
      <c r="N410" s="97" t="e">
        <v>#N/A</v>
      </c>
      <c r="O410" s="97" t="e">
        <v>#N/A</v>
      </c>
      <c r="P410" s="97" t="e">
        <v>#N/A</v>
      </c>
      <c r="Q410" s="97">
        <v>205</v>
      </c>
      <c r="R410" s="97" t="e">
        <v>#N/A</v>
      </c>
      <c r="S410" s="97">
        <v>205</v>
      </c>
      <c r="T410" s="97" t="e">
        <v>#N/A</v>
      </c>
      <c r="U410" s="106" t="e">
        <f t="shared" si="24"/>
        <v>#N/A</v>
      </c>
      <c r="V410" s="106" t="e">
        <f t="shared" si="25"/>
        <v>#N/A</v>
      </c>
      <c r="W410" s="106" t="e">
        <f t="shared" si="26"/>
        <v>#N/A</v>
      </c>
      <c r="X410" s="106" t="e">
        <f t="shared" si="27"/>
        <v>#N/A</v>
      </c>
      <c r="Y410" s="97" t="s">
        <v>371</v>
      </c>
      <c r="BG410" s="108"/>
      <c r="BH410" s="110">
        <v>11.1</v>
      </c>
      <c r="BI410" s="114" t="s">
        <v>378</v>
      </c>
    </row>
    <row r="411" spans="2:61" ht="15">
      <c r="B411" s="486"/>
      <c r="D411" s="120" t="s">
        <v>793</v>
      </c>
      <c r="E411" s="97">
        <v>500</v>
      </c>
      <c r="F411" s="97" t="s">
        <v>375</v>
      </c>
      <c r="G411" s="97">
        <v>2000</v>
      </c>
      <c r="H411" s="95" t="s">
        <v>369</v>
      </c>
      <c r="I411" s="95" t="s">
        <v>369</v>
      </c>
      <c r="J411" s="97">
        <v>4000</v>
      </c>
      <c r="K411" s="95" t="s">
        <v>369</v>
      </c>
      <c r="L411" s="95" t="s">
        <v>369</v>
      </c>
      <c r="M411" s="97" t="e">
        <v>#N/A</v>
      </c>
      <c r="N411" s="97" t="e">
        <v>#N/A</v>
      </c>
      <c r="O411" s="97" t="e">
        <v>#N/A</v>
      </c>
      <c r="P411" s="97" t="e">
        <v>#N/A</v>
      </c>
      <c r="Q411" s="97">
        <v>205</v>
      </c>
      <c r="R411" s="97" t="e">
        <v>#N/A</v>
      </c>
      <c r="S411" s="97">
        <v>205</v>
      </c>
      <c r="T411" s="97" t="e">
        <v>#N/A</v>
      </c>
      <c r="U411" s="106" t="e">
        <f t="shared" si="24"/>
        <v>#N/A</v>
      </c>
      <c r="V411" s="106" t="e">
        <f t="shared" si="25"/>
        <v>#N/A</v>
      </c>
      <c r="W411" s="106" t="e">
        <f t="shared" si="26"/>
        <v>#N/A</v>
      </c>
      <c r="X411" s="106" t="e">
        <f t="shared" si="27"/>
        <v>#N/A</v>
      </c>
      <c r="Y411" s="97" t="s">
        <v>371</v>
      </c>
      <c r="BG411" s="108"/>
      <c r="BH411" s="110">
        <v>11.1</v>
      </c>
      <c r="BI411" s="114" t="s">
        <v>378</v>
      </c>
    </row>
    <row r="412" spans="2:61" ht="15">
      <c r="B412" s="486"/>
      <c r="D412" s="120" t="s">
        <v>794</v>
      </c>
      <c r="E412" s="97">
        <v>500</v>
      </c>
      <c r="F412" s="97" t="s">
        <v>375</v>
      </c>
      <c r="G412" s="97">
        <v>2000</v>
      </c>
      <c r="H412" s="95" t="s">
        <v>369</v>
      </c>
      <c r="I412" s="95" t="s">
        <v>369</v>
      </c>
      <c r="J412" s="97">
        <v>4000</v>
      </c>
      <c r="K412" s="95" t="s">
        <v>369</v>
      </c>
      <c r="L412" s="95" t="s">
        <v>369</v>
      </c>
      <c r="M412" s="97" t="e">
        <v>#N/A</v>
      </c>
      <c r="N412" s="97" t="e">
        <v>#N/A</v>
      </c>
      <c r="O412" s="97" t="e">
        <v>#N/A</v>
      </c>
      <c r="P412" s="97" t="e">
        <v>#N/A</v>
      </c>
      <c r="Q412" s="97">
        <v>205</v>
      </c>
      <c r="R412" s="97" t="e">
        <v>#N/A</v>
      </c>
      <c r="S412" s="97">
        <v>205</v>
      </c>
      <c r="T412" s="97" t="e">
        <v>#N/A</v>
      </c>
      <c r="U412" s="106" t="e">
        <f t="shared" si="24"/>
        <v>#N/A</v>
      </c>
      <c r="V412" s="106" t="e">
        <f t="shared" si="25"/>
        <v>#N/A</v>
      </c>
      <c r="W412" s="106" t="e">
        <f t="shared" si="26"/>
        <v>#N/A</v>
      </c>
      <c r="X412" s="106" t="e">
        <f t="shared" si="27"/>
        <v>#N/A</v>
      </c>
      <c r="Y412" s="97" t="s">
        <v>371</v>
      </c>
      <c r="BG412" s="108"/>
      <c r="BH412" s="110">
        <v>11.1</v>
      </c>
      <c r="BI412" s="114" t="s">
        <v>378</v>
      </c>
    </row>
    <row r="413" spans="2:61" ht="15">
      <c r="B413" s="486"/>
      <c r="D413" s="120" t="s">
        <v>795</v>
      </c>
      <c r="E413" s="97">
        <v>500</v>
      </c>
      <c r="F413" s="97" t="s">
        <v>375</v>
      </c>
      <c r="G413" s="97">
        <v>2000</v>
      </c>
      <c r="H413" s="95" t="s">
        <v>369</v>
      </c>
      <c r="I413" s="95" t="s">
        <v>369</v>
      </c>
      <c r="J413" s="97">
        <v>4000</v>
      </c>
      <c r="K413" s="95" t="s">
        <v>369</v>
      </c>
      <c r="L413" s="95" t="s">
        <v>369</v>
      </c>
      <c r="M413" s="97" t="e">
        <v>#N/A</v>
      </c>
      <c r="N413" s="97" t="e">
        <v>#N/A</v>
      </c>
      <c r="O413" s="97" t="e">
        <v>#N/A</v>
      </c>
      <c r="P413" s="97" t="e">
        <v>#N/A</v>
      </c>
      <c r="Q413" s="97">
        <v>205</v>
      </c>
      <c r="R413" s="97" t="e">
        <v>#N/A</v>
      </c>
      <c r="S413" s="97">
        <v>205</v>
      </c>
      <c r="T413" s="97" t="e">
        <v>#N/A</v>
      </c>
      <c r="U413" s="106" t="e">
        <f t="shared" si="24"/>
        <v>#N/A</v>
      </c>
      <c r="V413" s="106" t="e">
        <f t="shared" si="25"/>
        <v>#N/A</v>
      </c>
      <c r="W413" s="106" t="e">
        <f t="shared" si="26"/>
        <v>#N/A</v>
      </c>
      <c r="X413" s="106" t="e">
        <f t="shared" si="27"/>
        <v>#N/A</v>
      </c>
      <c r="Y413" s="97" t="s">
        <v>371</v>
      </c>
      <c r="BG413" s="108"/>
      <c r="BH413" s="110">
        <v>11.1</v>
      </c>
      <c r="BI413" s="114" t="s">
        <v>378</v>
      </c>
    </row>
    <row r="414" spans="2:61" ht="15">
      <c r="B414" s="486"/>
      <c r="D414" s="120" t="s">
        <v>796</v>
      </c>
      <c r="E414" s="97">
        <v>500</v>
      </c>
      <c r="F414" s="97" t="s">
        <v>375</v>
      </c>
      <c r="G414" s="97">
        <v>2000</v>
      </c>
      <c r="H414" s="95" t="s">
        <v>369</v>
      </c>
      <c r="I414" s="95" t="s">
        <v>369</v>
      </c>
      <c r="J414" s="97">
        <v>4000</v>
      </c>
      <c r="K414" s="95" t="s">
        <v>369</v>
      </c>
      <c r="L414" s="95" t="s">
        <v>369</v>
      </c>
      <c r="M414" s="97" t="e">
        <v>#N/A</v>
      </c>
      <c r="N414" s="97" t="e">
        <v>#N/A</v>
      </c>
      <c r="O414" s="97" t="e">
        <v>#N/A</v>
      </c>
      <c r="P414" s="97" t="e">
        <v>#N/A</v>
      </c>
      <c r="Q414" s="97">
        <v>205</v>
      </c>
      <c r="R414" s="97" t="e">
        <v>#N/A</v>
      </c>
      <c r="S414" s="97">
        <v>205</v>
      </c>
      <c r="T414" s="97" t="e">
        <v>#N/A</v>
      </c>
      <c r="U414" s="106" t="e">
        <f t="shared" si="24"/>
        <v>#N/A</v>
      </c>
      <c r="V414" s="106" t="e">
        <f t="shared" si="25"/>
        <v>#N/A</v>
      </c>
      <c r="W414" s="106" t="e">
        <f t="shared" si="26"/>
        <v>#N/A</v>
      </c>
      <c r="X414" s="106" t="e">
        <f t="shared" si="27"/>
        <v>#N/A</v>
      </c>
      <c r="Y414" s="97" t="s">
        <v>371</v>
      </c>
      <c r="BG414" s="108"/>
      <c r="BH414" s="110">
        <v>11.1</v>
      </c>
      <c r="BI414" s="114" t="s">
        <v>378</v>
      </c>
    </row>
    <row r="415" spans="2:61" ht="15">
      <c r="B415" s="486"/>
      <c r="D415" s="120" t="s">
        <v>797</v>
      </c>
      <c r="E415" s="97">
        <v>500</v>
      </c>
      <c r="F415" s="97" t="s">
        <v>375</v>
      </c>
      <c r="G415" s="97">
        <v>2000</v>
      </c>
      <c r="H415" s="95" t="s">
        <v>369</v>
      </c>
      <c r="I415" s="95" t="s">
        <v>369</v>
      </c>
      <c r="J415" s="97">
        <v>4000</v>
      </c>
      <c r="K415" s="95" t="s">
        <v>369</v>
      </c>
      <c r="L415" s="95" t="s">
        <v>369</v>
      </c>
      <c r="M415" s="97" t="e">
        <v>#N/A</v>
      </c>
      <c r="N415" s="97" t="e">
        <v>#N/A</v>
      </c>
      <c r="O415" s="97" t="e">
        <v>#N/A</v>
      </c>
      <c r="P415" s="97" t="e">
        <v>#N/A</v>
      </c>
      <c r="Q415" s="97">
        <v>205</v>
      </c>
      <c r="R415" s="97" t="e">
        <v>#N/A</v>
      </c>
      <c r="S415" s="97">
        <v>205</v>
      </c>
      <c r="T415" s="97" t="e">
        <v>#N/A</v>
      </c>
      <c r="U415" s="106" t="e">
        <f t="shared" si="24"/>
        <v>#N/A</v>
      </c>
      <c r="V415" s="106" t="e">
        <f t="shared" si="25"/>
        <v>#N/A</v>
      </c>
      <c r="W415" s="106" t="e">
        <f t="shared" si="26"/>
        <v>#N/A</v>
      </c>
      <c r="X415" s="106" t="e">
        <f t="shared" si="27"/>
        <v>#N/A</v>
      </c>
      <c r="Y415" s="97" t="s">
        <v>371</v>
      </c>
      <c r="BG415" s="108"/>
      <c r="BH415" s="110">
        <v>11.1</v>
      </c>
      <c r="BI415" s="114" t="s">
        <v>378</v>
      </c>
    </row>
    <row r="416" spans="2:61" ht="15">
      <c r="B416" s="486"/>
      <c r="D416" s="120" t="s">
        <v>798</v>
      </c>
      <c r="E416" s="97">
        <v>500</v>
      </c>
      <c r="F416" s="97" t="s">
        <v>375</v>
      </c>
      <c r="G416" s="97">
        <v>2000</v>
      </c>
      <c r="H416" s="95" t="s">
        <v>369</v>
      </c>
      <c r="I416" s="95" t="s">
        <v>369</v>
      </c>
      <c r="J416" s="97">
        <v>4000</v>
      </c>
      <c r="K416" s="95" t="s">
        <v>369</v>
      </c>
      <c r="L416" s="95" t="s">
        <v>369</v>
      </c>
      <c r="M416" s="97" t="e">
        <v>#N/A</v>
      </c>
      <c r="N416" s="97" t="e">
        <v>#N/A</v>
      </c>
      <c r="O416" s="97" t="e">
        <v>#N/A</v>
      </c>
      <c r="P416" s="97" t="e">
        <v>#N/A</v>
      </c>
      <c r="Q416" s="97">
        <v>205</v>
      </c>
      <c r="R416" s="97" t="e">
        <v>#N/A</v>
      </c>
      <c r="S416" s="97">
        <v>205</v>
      </c>
      <c r="T416" s="97" t="e">
        <v>#N/A</v>
      </c>
      <c r="U416" s="106" t="e">
        <f t="shared" si="24"/>
        <v>#N/A</v>
      </c>
      <c r="V416" s="106" t="e">
        <f t="shared" si="25"/>
        <v>#N/A</v>
      </c>
      <c r="W416" s="106" t="e">
        <f t="shared" si="26"/>
        <v>#N/A</v>
      </c>
      <c r="X416" s="106" t="e">
        <f t="shared" si="27"/>
        <v>#N/A</v>
      </c>
      <c r="Y416" s="97" t="s">
        <v>371</v>
      </c>
      <c r="BG416" s="108"/>
      <c r="BH416" s="110">
        <v>11.1</v>
      </c>
      <c r="BI416" s="114" t="s">
        <v>378</v>
      </c>
    </row>
    <row r="417" spans="2:61" ht="15">
      <c r="B417" s="486"/>
      <c r="D417" s="120" t="s">
        <v>799</v>
      </c>
      <c r="E417" s="97">
        <v>500</v>
      </c>
      <c r="F417" s="97" t="s">
        <v>375</v>
      </c>
      <c r="G417" s="97">
        <v>2000</v>
      </c>
      <c r="H417" s="95" t="s">
        <v>369</v>
      </c>
      <c r="I417" s="95" t="s">
        <v>369</v>
      </c>
      <c r="J417" s="97">
        <v>4000</v>
      </c>
      <c r="K417" s="95" t="s">
        <v>369</v>
      </c>
      <c r="L417" s="95" t="s">
        <v>369</v>
      </c>
      <c r="M417" s="97" t="e">
        <v>#N/A</v>
      </c>
      <c r="N417" s="97" t="e">
        <v>#N/A</v>
      </c>
      <c r="O417" s="97" t="e">
        <v>#N/A</v>
      </c>
      <c r="P417" s="97" t="e">
        <v>#N/A</v>
      </c>
      <c r="Q417" s="97">
        <v>205</v>
      </c>
      <c r="R417" s="97" t="e">
        <v>#N/A</v>
      </c>
      <c r="S417" s="97">
        <v>205</v>
      </c>
      <c r="T417" s="97" t="e">
        <v>#N/A</v>
      </c>
      <c r="U417" s="106" t="e">
        <f t="shared" si="24"/>
        <v>#N/A</v>
      </c>
      <c r="V417" s="106" t="e">
        <f t="shared" si="25"/>
        <v>#N/A</v>
      </c>
      <c r="W417" s="106" t="e">
        <f t="shared" si="26"/>
        <v>#N/A</v>
      </c>
      <c r="X417" s="106" t="e">
        <f t="shared" si="27"/>
        <v>#N/A</v>
      </c>
      <c r="Y417" s="97" t="s">
        <v>371</v>
      </c>
      <c r="BG417" s="108"/>
      <c r="BH417" s="110">
        <v>11.1</v>
      </c>
      <c r="BI417" s="114" t="s">
        <v>378</v>
      </c>
    </row>
    <row r="418" spans="2:61" ht="15">
      <c r="B418" s="486"/>
      <c r="D418" s="120" t="s">
        <v>800</v>
      </c>
      <c r="E418" s="97">
        <v>500</v>
      </c>
      <c r="F418" s="97" t="s">
        <v>375</v>
      </c>
      <c r="G418" s="97">
        <v>2000</v>
      </c>
      <c r="H418" s="95" t="s">
        <v>369</v>
      </c>
      <c r="I418" s="95" t="s">
        <v>369</v>
      </c>
      <c r="J418" s="97">
        <v>4000</v>
      </c>
      <c r="K418" s="95" t="s">
        <v>369</v>
      </c>
      <c r="L418" s="95" t="s">
        <v>369</v>
      </c>
      <c r="M418" s="97" t="e">
        <v>#N/A</v>
      </c>
      <c r="N418" s="97" t="e">
        <v>#N/A</v>
      </c>
      <c r="O418" s="97" t="e">
        <v>#N/A</v>
      </c>
      <c r="P418" s="97" t="e">
        <v>#N/A</v>
      </c>
      <c r="Q418" s="97">
        <v>205</v>
      </c>
      <c r="R418" s="97" t="e">
        <v>#N/A</v>
      </c>
      <c r="S418" s="97">
        <v>205</v>
      </c>
      <c r="T418" s="97" t="e">
        <v>#N/A</v>
      </c>
      <c r="U418" s="106" t="e">
        <f t="shared" si="24"/>
        <v>#N/A</v>
      </c>
      <c r="V418" s="106" t="e">
        <f t="shared" si="25"/>
        <v>#N/A</v>
      </c>
      <c r="W418" s="106" t="e">
        <f t="shared" si="26"/>
        <v>#N/A</v>
      </c>
      <c r="X418" s="106" t="e">
        <f t="shared" si="27"/>
        <v>#N/A</v>
      </c>
      <c r="Y418" s="97" t="s">
        <v>371</v>
      </c>
      <c r="BG418" s="108"/>
      <c r="BH418" s="110">
        <v>11.1</v>
      </c>
      <c r="BI418" s="114" t="s">
        <v>378</v>
      </c>
    </row>
    <row r="419" spans="2:61" ht="15">
      <c r="B419" s="486"/>
      <c r="D419" s="120" t="s">
        <v>801</v>
      </c>
      <c r="E419" s="97">
        <v>500</v>
      </c>
      <c r="F419" s="97" t="s">
        <v>375</v>
      </c>
      <c r="G419" s="97">
        <v>2000</v>
      </c>
      <c r="H419" s="95" t="s">
        <v>369</v>
      </c>
      <c r="I419" s="95" t="s">
        <v>369</v>
      </c>
      <c r="J419" s="97">
        <v>4000</v>
      </c>
      <c r="K419" s="95" t="s">
        <v>369</v>
      </c>
      <c r="L419" s="95" t="s">
        <v>369</v>
      </c>
      <c r="M419" s="97" t="e">
        <v>#N/A</v>
      </c>
      <c r="N419" s="97" t="e">
        <v>#N/A</v>
      </c>
      <c r="O419" s="97" t="e">
        <v>#N/A</v>
      </c>
      <c r="P419" s="97" t="e">
        <v>#N/A</v>
      </c>
      <c r="Q419" s="97">
        <v>205</v>
      </c>
      <c r="R419" s="97" t="e">
        <v>#N/A</v>
      </c>
      <c r="S419" s="97">
        <v>205</v>
      </c>
      <c r="T419" s="97" t="e">
        <v>#N/A</v>
      </c>
      <c r="U419" s="106" t="e">
        <f t="shared" si="24"/>
        <v>#N/A</v>
      </c>
      <c r="V419" s="106" t="e">
        <f t="shared" si="25"/>
        <v>#N/A</v>
      </c>
      <c r="W419" s="106" t="e">
        <f t="shared" si="26"/>
        <v>#N/A</v>
      </c>
      <c r="X419" s="106" t="e">
        <f t="shared" si="27"/>
        <v>#N/A</v>
      </c>
      <c r="Y419" s="97" t="s">
        <v>371</v>
      </c>
      <c r="BG419" s="108"/>
      <c r="BH419" s="110">
        <v>11.1</v>
      </c>
      <c r="BI419" s="114" t="s">
        <v>378</v>
      </c>
    </row>
    <row r="420" spans="2:61" ht="15">
      <c r="B420" s="486"/>
      <c r="D420" s="120" t="s">
        <v>802</v>
      </c>
      <c r="E420" s="97">
        <v>500</v>
      </c>
      <c r="F420" s="97" t="s">
        <v>375</v>
      </c>
      <c r="G420" s="97">
        <v>2000</v>
      </c>
      <c r="H420" s="95" t="s">
        <v>369</v>
      </c>
      <c r="I420" s="95" t="s">
        <v>369</v>
      </c>
      <c r="J420" s="97">
        <v>4000</v>
      </c>
      <c r="K420" s="95" t="s">
        <v>369</v>
      </c>
      <c r="L420" s="95" t="s">
        <v>369</v>
      </c>
      <c r="M420" s="97" t="e">
        <v>#N/A</v>
      </c>
      <c r="N420" s="97" t="e">
        <v>#N/A</v>
      </c>
      <c r="O420" s="97" t="e">
        <v>#N/A</v>
      </c>
      <c r="P420" s="97" t="e">
        <v>#N/A</v>
      </c>
      <c r="Q420" s="97">
        <v>205</v>
      </c>
      <c r="R420" s="97" t="e">
        <v>#N/A</v>
      </c>
      <c r="S420" s="97">
        <v>205</v>
      </c>
      <c r="T420" s="97" t="e">
        <v>#N/A</v>
      </c>
      <c r="U420" s="106" t="e">
        <f t="shared" si="24"/>
        <v>#N/A</v>
      </c>
      <c r="V420" s="106" t="e">
        <f t="shared" si="25"/>
        <v>#N/A</v>
      </c>
      <c r="W420" s="106" t="e">
        <f t="shared" si="26"/>
        <v>#N/A</v>
      </c>
      <c r="X420" s="106" t="e">
        <f t="shared" si="27"/>
        <v>#N/A</v>
      </c>
      <c r="Y420" s="97" t="s">
        <v>371</v>
      </c>
      <c r="BG420" s="108"/>
      <c r="BH420" s="110">
        <v>11.1</v>
      </c>
      <c r="BI420" s="114" t="s">
        <v>378</v>
      </c>
    </row>
    <row r="421" spans="2:61" ht="15">
      <c r="B421" s="486"/>
      <c r="D421" s="120" t="s">
        <v>803</v>
      </c>
      <c r="E421" s="97">
        <v>500</v>
      </c>
      <c r="F421" s="97" t="s">
        <v>375</v>
      </c>
      <c r="G421" s="97">
        <v>2000</v>
      </c>
      <c r="H421" s="95" t="s">
        <v>369</v>
      </c>
      <c r="I421" s="95" t="s">
        <v>369</v>
      </c>
      <c r="J421" s="97">
        <v>4000</v>
      </c>
      <c r="K421" s="95" t="s">
        <v>369</v>
      </c>
      <c r="L421" s="95" t="s">
        <v>369</v>
      </c>
      <c r="M421" s="97" t="e">
        <v>#N/A</v>
      </c>
      <c r="N421" s="97" t="e">
        <v>#N/A</v>
      </c>
      <c r="O421" s="97" t="e">
        <v>#N/A</v>
      </c>
      <c r="P421" s="97" t="e">
        <v>#N/A</v>
      </c>
      <c r="Q421" s="97">
        <v>205</v>
      </c>
      <c r="R421" s="97" t="e">
        <v>#N/A</v>
      </c>
      <c r="S421" s="97">
        <v>205</v>
      </c>
      <c r="T421" s="97" t="e">
        <v>#N/A</v>
      </c>
      <c r="U421" s="106" t="e">
        <f t="shared" si="24"/>
        <v>#N/A</v>
      </c>
      <c r="V421" s="106" t="e">
        <f t="shared" si="25"/>
        <v>#N/A</v>
      </c>
      <c r="W421" s="106" t="e">
        <f t="shared" si="26"/>
        <v>#N/A</v>
      </c>
      <c r="X421" s="106" t="e">
        <f t="shared" si="27"/>
        <v>#N/A</v>
      </c>
      <c r="Y421" s="97" t="s">
        <v>371</v>
      </c>
      <c r="BG421" s="108"/>
      <c r="BH421" s="110">
        <v>11.1</v>
      </c>
      <c r="BI421" s="114" t="s">
        <v>378</v>
      </c>
    </row>
    <row r="422" spans="2:61" ht="15">
      <c r="B422" s="486"/>
      <c r="D422" s="120" t="s">
        <v>804</v>
      </c>
      <c r="E422" s="97">
        <v>500</v>
      </c>
      <c r="F422" s="97" t="s">
        <v>375</v>
      </c>
      <c r="G422" s="97">
        <v>2000</v>
      </c>
      <c r="H422" s="95" t="s">
        <v>369</v>
      </c>
      <c r="I422" s="95" t="s">
        <v>369</v>
      </c>
      <c r="J422" s="97">
        <v>4000</v>
      </c>
      <c r="K422" s="95" t="s">
        <v>369</v>
      </c>
      <c r="L422" s="95" t="s">
        <v>369</v>
      </c>
      <c r="M422" s="97" t="e">
        <v>#N/A</v>
      </c>
      <c r="N422" s="97" t="e">
        <v>#N/A</v>
      </c>
      <c r="O422" s="97" t="e">
        <v>#N/A</v>
      </c>
      <c r="P422" s="97" t="e">
        <v>#N/A</v>
      </c>
      <c r="Q422" s="97">
        <v>205</v>
      </c>
      <c r="R422" s="97" t="e">
        <v>#N/A</v>
      </c>
      <c r="S422" s="97">
        <v>205</v>
      </c>
      <c r="T422" s="97" t="e">
        <v>#N/A</v>
      </c>
      <c r="U422" s="106" t="e">
        <f t="shared" si="24"/>
        <v>#N/A</v>
      </c>
      <c r="V422" s="106" t="e">
        <f t="shared" si="25"/>
        <v>#N/A</v>
      </c>
      <c r="W422" s="106" t="e">
        <f t="shared" si="26"/>
        <v>#N/A</v>
      </c>
      <c r="X422" s="106" t="e">
        <f t="shared" si="27"/>
        <v>#N/A</v>
      </c>
      <c r="Y422" s="97" t="s">
        <v>371</v>
      </c>
      <c r="BG422" s="108"/>
      <c r="BH422" s="110">
        <v>11.1</v>
      </c>
      <c r="BI422" s="114" t="s">
        <v>378</v>
      </c>
    </row>
    <row r="423" spans="2:61" ht="15">
      <c r="B423" s="486"/>
      <c r="D423" s="120" t="s">
        <v>805</v>
      </c>
      <c r="E423" s="97">
        <v>500</v>
      </c>
      <c r="F423" s="97" t="s">
        <v>375</v>
      </c>
      <c r="G423" s="97">
        <v>2000</v>
      </c>
      <c r="H423" s="95" t="s">
        <v>369</v>
      </c>
      <c r="I423" s="95" t="s">
        <v>369</v>
      </c>
      <c r="J423" s="97">
        <v>4000</v>
      </c>
      <c r="K423" s="95" t="s">
        <v>369</v>
      </c>
      <c r="L423" s="95" t="s">
        <v>369</v>
      </c>
      <c r="M423" s="97" t="e">
        <v>#N/A</v>
      </c>
      <c r="N423" s="97" t="e">
        <v>#N/A</v>
      </c>
      <c r="O423" s="97" t="e">
        <v>#N/A</v>
      </c>
      <c r="P423" s="97" t="e">
        <v>#N/A</v>
      </c>
      <c r="Q423" s="97">
        <v>205</v>
      </c>
      <c r="R423" s="97" t="e">
        <v>#N/A</v>
      </c>
      <c r="S423" s="97">
        <v>205</v>
      </c>
      <c r="T423" s="97" t="e">
        <v>#N/A</v>
      </c>
      <c r="U423" s="106" t="e">
        <f t="shared" si="24"/>
        <v>#N/A</v>
      </c>
      <c r="V423" s="106" t="e">
        <f t="shared" si="25"/>
        <v>#N/A</v>
      </c>
      <c r="W423" s="106" t="e">
        <f t="shared" si="26"/>
        <v>#N/A</v>
      </c>
      <c r="X423" s="106" t="e">
        <f t="shared" si="27"/>
        <v>#N/A</v>
      </c>
      <c r="Y423" s="97" t="s">
        <v>371</v>
      </c>
      <c r="BG423" s="108"/>
      <c r="BH423" s="110">
        <v>11.1</v>
      </c>
      <c r="BI423" s="114" t="s">
        <v>378</v>
      </c>
    </row>
    <row r="424" spans="2:61" ht="15">
      <c r="B424" s="486"/>
      <c r="D424" s="120" t="s">
        <v>806</v>
      </c>
      <c r="E424" s="97">
        <v>500</v>
      </c>
      <c r="F424" s="97" t="s">
        <v>375</v>
      </c>
      <c r="G424" s="97">
        <v>2000</v>
      </c>
      <c r="H424" s="95" t="s">
        <v>369</v>
      </c>
      <c r="I424" s="95" t="s">
        <v>369</v>
      </c>
      <c r="J424" s="97">
        <v>4000</v>
      </c>
      <c r="K424" s="95" t="s">
        <v>369</v>
      </c>
      <c r="L424" s="95" t="s">
        <v>369</v>
      </c>
      <c r="M424" s="97" t="e">
        <v>#N/A</v>
      </c>
      <c r="N424" s="97" t="e">
        <v>#N/A</v>
      </c>
      <c r="O424" s="97" t="e">
        <v>#N/A</v>
      </c>
      <c r="P424" s="97" t="e">
        <v>#N/A</v>
      </c>
      <c r="Q424" s="97">
        <v>205</v>
      </c>
      <c r="R424" s="97" t="e">
        <v>#N/A</v>
      </c>
      <c r="S424" s="97">
        <v>205</v>
      </c>
      <c r="T424" s="97" t="e">
        <v>#N/A</v>
      </c>
      <c r="U424" s="106" t="e">
        <f t="shared" si="24"/>
        <v>#N/A</v>
      </c>
      <c r="V424" s="106" t="e">
        <f t="shared" si="25"/>
        <v>#N/A</v>
      </c>
      <c r="W424" s="106" t="e">
        <f t="shared" si="26"/>
        <v>#N/A</v>
      </c>
      <c r="X424" s="106" t="e">
        <f t="shared" si="27"/>
        <v>#N/A</v>
      </c>
      <c r="Y424" s="97" t="s">
        <v>371</v>
      </c>
      <c r="BG424" s="108"/>
      <c r="BH424" s="110">
        <v>11.1</v>
      </c>
      <c r="BI424" s="114" t="s">
        <v>378</v>
      </c>
    </row>
    <row r="425" spans="2:61" ht="15">
      <c r="B425" s="486"/>
      <c r="D425" s="120" t="s">
        <v>807</v>
      </c>
      <c r="E425" s="97">
        <v>500</v>
      </c>
      <c r="F425" s="97" t="s">
        <v>375</v>
      </c>
      <c r="G425" s="97">
        <v>2000</v>
      </c>
      <c r="H425" s="95" t="s">
        <v>369</v>
      </c>
      <c r="I425" s="95" t="s">
        <v>369</v>
      </c>
      <c r="J425" s="97">
        <v>4000</v>
      </c>
      <c r="K425" s="95" t="s">
        <v>369</v>
      </c>
      <c r="L425" s="95" t="s">
        <v>369</v>
      </c>
      <c r="M425" s="97" t="e">
        <v>#N/A</v>
      </c>
      <c r="N425" s="97" t="e">
        <v>#N/A</v>
      </c>
      <c r="O425" s="97" t="e">
        <v>#N/A</v>
      </c>
      <c r="P425" s="97" t="e">
        <v>#N/A</v>
      </c>
      <c r="Q425" s="97">
        <v>205</v>
      </c>
      <c r="R425" s="97" t="e">
        <v>#N/A</v>
      </c>
      <c r="S425" s="97">
        <v>205</v>
      </c>
      <c r="T425" s="97" t="e">
        <v>#N/A</v>
      </c>
      <c r="U425" s="106" t="e">
        <f t="shared" si="24"/>
        <v>#N/A</v>
      </c>
      <c r="V425" s="106" t="e">
        <f t="shared" si="25"/>
        <v>#N/A</v>
      </c>
      <c r="W425" s="106" t="e">
        <f t="shared" si="26"/>
        <v>#N/A</v>
      </c>
      <c r="X425" s="106" t="e">
        <f t="shared" si="27"/>
        <v>#N/A</v>
      </c>
      <c r="Y425" s="97" t="s">
        <v>371</v>
      </c>
      <c r="BG425" s="108"/>
      <c r="BH425" s="110">
        <v>11.1</v>
      </c>
      <c r="BI425" s="114" t="s">
        <v>378</v>
      </c>
    </row>
    <row r="426" spans="2:61" ht="15">
      <c r="B426" s="486"/>
      <c r="D426" s="120" t="s">
        <v>808</v>
      </c>
      <c r="E426" s="97">
        <v>500</v>
      </c>
      <c r="F426" s="97" t="s">
        <v>375</v>
      </c>
      <c r="G426" s="97">
        <v>2000</v>
      </c>
      <c r="H426" s="95" t="s">
        <v>369</v>
      </c>
      <c r="I426" s="95" t="s">
        <v>369</v>
      </c>
      <c r="J426" s="97">
        <v>4000</v>
      </c>
      <c r="K426" s="95" t="s">
        <v>369</v>
      </c>
      <c r="L426" s="95" t="s">
        <v>369</v>
      </c>
      <c r="M426" s="97" t="e">
        <v>#N/A</v>
      </c>
      <c r="N426" s="97" t="e">
        <v>#N/A</v>
      </c>
      <c r="O426" s="97" t="e">
        <v>#N/A</v>
      </c>
      <c r="P426" s="97" t="e">
        <v>#N/A</v>
      </c>
      <c r="Q426" s="97">
        <v>205</v>
      </c>
      <c r="R426" s="97" t="e">
        <v>#N/A</v>
      </c>
      <c r="S426" s="97">
        <v>205</v>
      </c>
      <c r="T426" s="97" t="e">
        <v>#N/A</v>
      </c>
      <c r="U426" s="106" t="e">
        <f t="shared" si="24"/>
        <v>#N/A</v>
      </c>
      <c r="V426" s="106" t="e">
        <f t="shared" si="25"/>
        <v>#N/A</v>
      </c>
      <c r="W426" s="106" t="e">
        <f t="shared" si="26"/>
        <v>#N/A</v>
      </c>
      <c r="X426" s="106" t="e">
        <f t="shared" si="27"/>
        <v>#N/A</v>
      </c>
      <c r="Y426" s="97" t="s">
        <v>371</v>
      </c>
      <c r="BG426" s="108"/>
      <c r="BH426" s="110">
        <v>11.1</v>
      </c>
      <c r="BI426" s="114" t="s">
        <v>378</v>
      </c>
    </row>
    <row r="427" spans="2:61" ht="15">
      <c r="B427" s="486"/>
      <c r="D427" s="120" t="s">
        <v>809</v>
      </c>
      <c r="E427" s="97">
        <v>500</v>
      </c>
      <c r="F427" s="97" t="s">
        <v>375</v>
      </c>
      <c r="G427" s="97">
        <v>2000</v>
      </c>
      <c r="H427" s="95" t="s">
        <v>369</v>
      </c>
      <c r="I427" s="95" t="s">
        <v>369</v>
      </c>
      <c r="J427" s="97">
        <v>4000</v>
      </c>
      <c r="K427" s="95" t="s">
        <v>369</v>
      </c>
      <c r="L427" s="95" t="s">
        <v>369</v>
      </c>
      <c r="M427" s="97" t="e">
        <v>#N/A</v>
      </c>
      <c r="N427" s="97" t="e">
        <v>#N/A</v>
      </c>
      <c r="O427" s="97" t="e">
        <v>#N/A</v>
      </c>
      <c r="P427" s="97" t="e">
        <v>#N/A</v>
      </c>
      <c r="Q427" s="97">
        <v>205</v>
      </c>
      <c r="R427" s="97" t="e">
        <v>#N/A</v>
      </c>
      <c r="S427" s="97">
        <v>205</v>
      </c>
      <c r="T427" s="97" t="e">
        <v>#N/A</v>
      </c>
      <c r="U427" s="106" t="e">
        <f t="shared" si="24"/>
        <v>#N/A</v>
      </c>
      <c r="V427" s="106" t="e">
        <f t="shared" si="25"/>
        <v>#N/A</v>
      </c>
      <c r="W427" s="106" t="e">
        <f t="shared" si="26"/>
        <v>#N/A</v>
      </c>
      <c r="X427" s="106" t="e">
        <f t="shared" si="27"/>
        <v>#N/A</v>
      </c>
      <c r="Y427" s="97" t="s">
        <v>371</v>
      </c>
      <c r="BG427" s="108"/>
      <c r="BH427" s="110">
        <v>11.1</v>
      </c>
      <c r="BI427" s="114" t="s">
        <v>378</v>
      </c>
    </row>
    <row r="428" spans="2:61" ht="15">
      <c r="B428" s="486"/>
      <c r="D428" s="120" t="s">
        <v>810</v>
      </c>
      <c r="E428" s="97">
        <v>500</v>
      </c>
      <c r="F428" s="97" t="s">
        <v>375</v>
      </c>
      <c r="G428" s="97">
        <v>2000</v>
      </c>
      <c r="H428" s="95" t="s">
        <v>369</v>
      </c>
      <c r="I428" s="95" t="s">
        <v>369</v>
      </c>
      <c r="J428" s="97">
        <v>4000</v>
      </c>
      <c r="K428" s="95" t="s">
        <v>369</v>
      </c>
      <c r="L428" s="95" t="s">
        <v>369</v>
      </c>
      <c r="M428" s="97" t="e">
        <v>#N/A</v>
      </c>
      <c r="N428" s="97" t="e">
        <v>#N/A</v>
      </c>
      <c r="O428" s="97" t="e">
        <v>#N/A</v>
      </c>
      <c r="P428" s="97" t="e">
        <v>#N/A</v>
      </c>
      <c r="Q428" s="97">
        <v>205</v>
      </c>
      <c r="R428" s="97" t="e">
        <v>#N/A</v>
      </c>
      <c r="S428" s="97">
        <v>205</v>
      </c>
      <c r="T428" s="97" t="e">
        <v>#N/A</v>
      </c>
      <c r="U428" s="106" t="e">
        <f t="shared" si="24"/>
        <v>#N/A</v>
      </c>
      <c r="V428" s="106" t="e">
        <f t="shared" si="25"/>
        <v>#N/A</v>
      </c>
      <c r="W428" s="106" t="e">
        <f t="shared" si="26"/>
        <v>#N/A</v>
      </c>
      <c r="X428" s="106" t="e">
        <f t="shared" si="27"/>
        <v>#N/A</v>
      </c>
      <c r="Y428" s="97" t="s">
        <v>371</v>
      </c>
      <c r="BG428" s="108"/>
      <c r="BH428" s="110">
        <v>11.1</v>
      </c>
      <c r="BI428" s="114" t="s">
        <v>378</v>
      </c>
    </row>
    <row r="429" spans="2:61" ht="15">
      <c r="B429" s="486"/>
      <c r="D429" s="120" t="s">
        <v>811</v>
      </c>
      <c r="E429" s="97">
        <v>500</v>
      </c>
      <c r="F429" s="97" t="s">
        <v>375</v>
      </c>
      <c r="G429" s="97">
        <v>2000</v>
      </c>
      <c r="H429" s="95" t="s">
        <v>369</v>
      </c>
      <c r="I429" s="95" t="s">
        <v>369</v>
      </c>
      <c r="J429" s="97">
        <v>4000</v>
      </c>
      <c r="K429" s="95" t="s">
        <v>369</v>
      </c>
      <c r="L429" s="95" t="s">
        <v>369</v>
      </c>
      <c r="M429" s="97" t="e">
        <v>#N/A</v>
      </c>
      <c r="N429" s="97" t="e">
        <v>#N/A</v>
      </c>
      <c r="O429" s="97" t="e">
        <v>#N/A</v>
      </c>
      <c r="P429" s="97" t="e">
        <v>#N/A</v>
      </c>
      <c r="Q429" s="97">
        <v>205</v>
      </c>
      <c r="R429" s="97" t="e">
        <v>#N/A</v>
      </c>
      <c r="S429" s="97">
        <v>205</v>
      </c>
      <c r="T429" s="97" t="e">
        <v>#N/A</v>
      </c>
      <c r="U429" s="106" t="e">
        <f t="shared" si="24"/>
        <v>#N/A</v>
      </c>
      <c r="V429" s="106" t="e">
        <f t="shared" si="25"/>
        <v>#N/A</v>
      </c>
      <c r="W429" s="106" t="e">
        <f t="shared" si="26"/>
        <v>#N/A</v>
      </c>
      <c r="X429" s="106" t="e">
        <f t="shared" si="27"/>
        <v>#N/A</v>
      </c>
      <c r="Y429" s="97" t="s">
        <v>371</v>
      </c>
      <c r="BG429" s="108"/>
      <c r="BH429" s="110">
        <v>11.1</v>
      </c>
      <c r="BI429" s="114" t="s">
        <v>378</v>
      </c>
    </row>
    <row r="430" spans="2:61" ht="15">
      <c r="B430" s="486"/>
      <c r="D430" s="120" t="s">
        <v>812</v>
      </c>
      <c r="E430" s="97">
        <v>500</v>
      </c>
      <c r="F430" s="97" t="s">
        <v>375</v>
      </c>
      <c r="G430" s="97">
        <v>2000</v>
      </c>
      <c r="H430" s="95" t="s">
        <v>369</v>
      </c>
      <c r="I430" s="95" t="s">
        <v>369</v>
      </c>
      <c r="J430" s="97">
        <v>4000</v>
      </c>
      <c r="K430" s="95" t="s">
        <v>369</v>
      </c>
      <c r="L430" s="95" t="s">
        <v>369</v>
      </c>
      <c r="M430" s="97" t="e">
        <v>#N/A</v>
      </c>
      <c r="N430" s="97" t="e">
        <v>#N/A</v>
      </c>
      <c r="O430" s="97" t="e">
        <v>#N/A</v>
      </c>
      <c r="P430" s="97" t="e">
        <v>#N/A</v>
      </c>
      <c r="Q430" s="97">
        <v>205</v>
      </c>
      <c r="R430" s="97" t="e">
        <v>#N/A</v>
      </c>
      <c r="S430" s="97">
        <v>205</v>
      </c>
      <c r="T430" s="97" t="e">
        <v>#N/A</v>
      </c>
      <c r="U430" s="106" t="e">
        <f t="shared" si="24"/>
        <v>#N/A</v>
      </c>
      <c r="V430" s="106" t="e">
        <f t="shared" si="25"/>
        <v>#N/A</v>
      </c>
      <c r="W430" s="106" t="e">
        <f t="shared" si="26"/>
        <v>#N/A</v>
      </c>
      <c r="X430" s="106" t="e">
        <f t="shared" si="27"/>
        <v>#N/A</v>
      </c>
      <c r="Y430" s="97" t="s">
        <v>371</v>
      </c>
      <c r="BG430" s="108"/>
      <c r="BH430" s="110">
        <v>11.1</v>
      </c>
      <c r="BI430" s="114" t="s">
        <v>378</v>
      </c>
    </row>
    <row r="431" spans="2:61" ht="15">
      <c r="B431" s="486"/>
      <c r="D431" s="120" t="s">
        <v>813</v>
      </c>
      <c r="E431" s="97">
        <v>500</v>
      </c>
      <c r="F431" s="97" t="s">
        <v>375</v>
      </c>
      <c r="G431" s="97">
        <v>2000</v>
      </c>
      <c r="H431" s="95" t="s">
        <v>369</v>
      </c>
      <c r="I431" s="95" t="s">
        <v>369</v>
      </c>
      <c r="J431" s="97">
        <v>4000</v>
      </c>
      <c r="K431" s="95" t="s">
        <v>369</v>
      </c>
      <c r="L431" s="95" t="s">
        <v>369</v>
      </c>
      <c r="M431" s="97" t="e">
        <v>#N/A</v>
      </c>
      <c r="N431" s="97" t="e">
        <v>#N/A</v>
      </c>
      <c r="O431" s="97" t="e">
        <v>#N/A</v>
      </c>
      <c r="P431" s="97" t="e">
        <v>#N/A</v>
      </c>
      <c r="Q431" s="97">
        <v>205</v>
      </c>
      <c r="R431" s="97" t="e">
        <v>#N/A</v>
      </c>
      <c r="S431" s="97">
        <v>205</v>
      </c>
      <c r="T431" s="97" t="e">
        <v>#N/A</v>
      </c>
      <c r="U431" s="106" t="e">
        <f t="shared" si="24"/>
        <v>#N/A</v>
      </c>
      <c r="V431" s="106" t="e">
        <f t="shared" si="25"/>
        <v>#N/A</v>
      </c>
      <c r="W431" s="106" t="e">
        <f t="shared" si="26"/>
        <v>#N/A</v>
      </c>
      <c r="X431" s="106" t="e">
        <f t="shared" si="27"/>
        <v>#N/A</v>
      </c>
      <c r="Y431" s="97" t="s">
        <v>371</v>
      </c>
      <c r="BG431" s="108"/>
      <c r="BH431" s="110">
        <v>11.1</v>
      </c>
      <c r="BI431" s="114" t="s">
        <v>378</v>
      </c>
    </row>
    <row r="432" spans="2:61" ht="15">
      <c r="B432" s="486"/>
      <c r="D432" s="120" t="s">
        <v>814</v>
      </c>
      <c r="E432" s="97">
        <v>500</v>
      </c>
      <c r="F432" s="97" t="s">
        <v>375</v>
      </c>
      <c r="G432" s="97">
        <v>2000</v>
      </c>
      <c r="H432" s="95" t="s">
        <v>369</v>
      </c>
      <c r="I432" s="95" t="s">
        <v>369</v>
      </c>
      <c r="J432" s="97">
        <v>4000</v>
      </c>
      <c r="K432" s="95" t="s">
        <v>369</v>
      </c>
      <c r="L432" s="95" t="s">
        <v>369</v>
      </c>
      <c r="M432" s="97" t="e">
        <v>#N/A</v>
      </c>
      <c r="N432" s="97" t="e">
        <v>#N/A</v>
      </c>
      <c r="O432" s="97" t="e">
        <v>#N/A</v>
      </c>
      <c r="P432" s="97" t="e">
        <v>#N/A</v>
      </c>
      <c r="Q432" s="97">
        <v>205</v>
      </c>
      <c r="R432" s="97" t="e">
        <v>#N/A</v>
      </c>
      <c r="S432" s="97">
        <v>205</v>
      </c>
      <c r="T432" s="97" t="e">
        <v>#N/A</v>
      </c>
      <c r="U432" s="106" t="e">
        <f t="shared" si="24"/>
        <v>#N/A</v>
      </c>
      <c r="V432" s="106" t="e">
        <f t="shared" si="25"/>
        <v>#N/A</v>
      </c>
      <c r="W432" s="106" t="e">
        <f t="shared" si="26"/>
        <v>#N/A</v>
      </c>
      <c r="X432" s="106" t="e">
        <f t="shared" si="27"/>
        <v>#N/A</v>
      </c>
      <c r="Y432" s="97" t="s">
        <v>371</v>
      </c>
      <c r="BG432" s="108"/>
      <c r="BH432" s="110">
        <v>11.1</v>
      </c>
      <c r="BI432" s="114" t="s">
        <v>378</v>
      </c>
    </row>
    <row r="433" spans="2:61" ht="15">
      <c r="B433" s="486"/>
      <c r="D433" s="120" t="s">
        <v>815</v>
      </c>
      <c r="E433" s="97">
        <v>500</v>
      </c>
      <c r="F433" s="97" t="s">
        <v>375</v>
      </c>
      <c r="G433" s="97">
        <v>2000</v>
      </c>
      <c r="H433" s="95" t="s">
        <v>369</v>
      </c>
      <c r="I433" s="95" t="s">
        <v>369</v>
      </c>
      <c r="J433" s="97">
        <v>4000</v>
      </c>
      <c r="K433" s="95" t="s">
        <v>369</v>
      </c>
      <c r="L433" s="95" t="s">
        <v>369</v>
      </c>
      <c r="M433" s="97" t="e">
        <v>#N/A</v>
      </c>
      <c r="N433" s="97" t="e">
        <v>#N/A</v>
      </c>
      <c r="O433" s="97" t="e">
        <v>#N/A</v>
      </c>
      <c r="P433" s="97" t="e">
        <v>#N/A</v>
      </c>
      <c r="Q433" s="97">
        <v>205</v>
      </c>
      <c r="R433" s="97" t="e">
        <v>#N/A</v>
      </c>
      <c r="S433" s="97">
        <v>205</v>
      </c>
      <c r="T433" s="97" t="e">
        <v>#N/A</v>
      </c>
      <c r="U433" s="106" t="e">
        <f t="shared" si="24"/>
        <v>#N/A</v>
      </c>
      <c r="V433" s="106" t="e">
        <f t="shared" si="25"/>
        <v>#N/A</v>
      </c>
      <c r="W433" s="106" t="e">
        <f t="shared" si="26"/>
        <v>#N/A</v>
      </c>
      <c r="X433" s="106" t="e">
        <f t="shared" si="27"/>
        <v>#N/A</v>
      </c>
      <c r="Y433" s="97" t="s">
        <v>371</v>
      </c>
      <c r="BG433" s="108"/>
      <c r="BH433" s="110">
        <v>11.1</v>
      </c>
      <c r="BI433" s="114" t="s">
        <v>378</v>
      </c>
    </row>
    <row r="434" spans="2:61" ht="15">
      <c r="B434" s="486"/>
      <c r="D434" s="120" t="s">
        <v>816</v>
      </c>
      <c r="E434" s="97">
        <v>500</v>
      </c>
      <c r="F434" s="97" t="s">
        <v>375</v>
      </c>
      <c r="G434" s="97">
        <v>2000</v>
      </c>
      <c r="H434" s="95" t="s">
        <v>369</v>
      </c>
      <c r="I434" s="95" t="s">
        <v>369</v>
      </c>
      <c r="J434" s="97">
        <v>4000</v>
      </c>
      <c r="K434" s="95" t="s">
        <v>369</v>
      </c>
      <c r="L434" s="95" t="s">
        <v>369</v>
      </c>
      <c r="M434" s="97" t="e">
        <v>#N/A</v>
      </c>
      <c r="N434" s="97" t="e">
        <v>#N/A</v>
      </c>
      <c r="O434" s="97" t="e">
        <v>#N/A</v>
      </c>
      <c r="P434" s="97" t="e">
        <v>#N/A</v>
      </c>
      <c r="Q434" s="97">
        <v>205</v>
      </c>
      <c r="R434" s="97" t="e">
        <v>#N/A</v>
      </c>
      <c r="S434" s="97">
        <v>205</v>
      </c>
      <c r="T434" s="97" t="e">
        <v>#N/A</v>
      </c>
      <c r="U434" s="106" t="e">
        <f t="shared" si="24"/>
        <v>#N/A</v>
      </c>
      <c r="V434" s="106" t="e">
        <f t="shared" si="25"/>
        <v>#N/A</v>
      </c>
      <c r="W434" s="106" t="e">
        <f t="shared" si="26"/>
        <v>#N/A</v>
      </c>
      <c r="X434" s="106" t="e">
        <f t="shared" si="27"/>
        <v>#N/A</v>
      </c>
      <c r="Y434" s="97" t="s">
        <v>371</v>
      </c>
      <c r="BG434" s="108"/>
      <c r="BH434" s="110">
        <v>11.1</v>
      </c>
      <c r="BI434" s="114" t="s">
        <v>378</v>
      </c>
    </row>
    <row r="435" spans="2:61" ht="15">
      <c r="B435" s="487"/>
      <c r="D435" s="120" t="s">
        <v>817</v>
      </c>
      <c r="E435" s="97">
        <v>500</v>
      </c>
      <c r="F435" s="97" t="s">
        <v>375</v>
      </c>
      <c r="G435" s="97">
        <v>2000</v>
      </c>
      <c r="H435" s="95" t="s">
        <v>369</v>
      </c>
      <c r="I435" s="95" t="s">
        <v>369</v>
      </c>
      <c r="J435" s="97">
        <v>4000</v>
      </c>
      <c r="K435" s="95" t="s">
        <v>369</v>
      </c>
      <c r="L435" s="95" t="s">
        <v>369</v>
      </c>
      <c r="M435" s="97" t="e">
        <v>#N/A</v>
      </c>
      <c r="N435" s="97" t="e">
        <v>#N/A</v>
      </c>
      <c r="O435" s="97" t="e">
        <v>#N/A</v>
      </c>
      <c r="P435" s="97" t="e">
        <v>#N/A</v>
      </c>
      <c r="Q435" s="97">
        <v>205</v>
      </c>
      <c r="R435" s="97" t="e">
        <v>#N/A</v>
      </c>
      <c r="S435" s="97">
        <v>205</v>
      </c>
      <c r="T435" s="97" t="e">
        <v>#N/A</v>
      </c>
      <c r="U435" s="106" t="e">
        <f t="shared" si="24"/>
        <v>#N/A</v>
      </c>
      <c r="V435" s="106" t="e">
        <f t="shared" si="25"/>
        <v>#N/A</v>
      </c>
      <c r="W435" s="106" t="e">
        <f t="shared" si="26"/>
        <v>#N/A</v>
      </c>
      <c r="X435" s="106" t="e">
        <f t="shared" si="27"/>
        <v>#N/A</v>
      </c>
      <c r="Y435" s="97" t="s">
        <v>371</v>
      </c>
      <c r="BG435" s="108"/>
      <c r="BH435" s="110">
        <v>11.1</v>
      </c>
      <c r="BI435" s="114" t="s">
        <v>378</v>
      </c>
    </row>
    <row r="436" spans="2:61" ht="15">
      <c r="B436" s="488" t="s">
        <v>818</v>
      </c>
      <c r="D436" s="120" t="s">
        <v>819</v>
      </c>
      <c r="E436" s="97" t="s">
        <v>394</v>
      </c>
      <c r="F436" s="97" t="s">
        <v>375</v>
      </c>
      <c r="G436" s="97" t="s">
        <v>369</v>
      </c>
      <c r="H436" s="95" t="s">
        <v>369</v>
      </c>
      <c r="I436" s="95" t="s">
        <v>369</v>
      </c>
      <c r="J436" s="97" t="s">
        <v>369</v>
      </c>
      <c r="K436" s="95" t="s">
        <v>369</v>
      </c>
      <c r="L436" s="95" t="s">
        <v>369</v>
      </c>
      <c r="M436" s="97" t="e">
        <v>#N/A</v>
      </c>
      <c r="N436" s="97" t="s">
        <v>395</v>
      </c>
      <c r="O436" s="97" t="e">
        <v>#N/A</v>
      </c>
      <c r="P436" s="97" t="s">
        <v>395</v>
      </c>
      <c r="Q436" s="97">
        <v>205</v>
      </c>
      <c r="R436" s="97" t="s">
        <v>395</v>
      </c>
      <c r="S436" s="97">
        <v>205</v>
      </c>
      <c r="T436" s="97" t="s">
        <v>395</v>
      </c>
      <c r="U436" s="106">
        <f t="shared" si="24"/>
        <v>1</v>
      </c>
      <c r="V436" s="106">
        <f t="shared" si="25"/>
        <v>1</v>
      </c>
      <c r="W436" s="106">
        <f t="shared" si="26"/>
        <v>1</v>
      </c>
      <c r="X436" s="106">
        <f t="shared" si="27"/>
        <v>1</v>
      </c>
      <c r="Y436" s="97" t="s">
        <v>371</v>
      </c>
      <c r="BG436" s="108"/>
      <c r="BH436" s="110">
        <v>11.5</v>
      </c>
      <c r="BI436" s="114" t="s">
        <v>378</v>
      </c>
    </row>
    <row r="437" spans="2:61" ht="15">
      <c r="B437" s="486"/>
      <c r="D437" s="120" t="s">
        <v>820</v>
      </c>
      <c r="E437" s="97" t="s">
        <v>394</v>
      </c>
      <c r="F437" s="97" t="s">
        <v>375</v>
      </c>
      <c r="G437" s="97" t="s">
        <v>369</v>
      </c>
      <c r="H437" s="95" t="s">
        <v>369</v>
      </c>
      <c r="I437" s="95" t="s">
        <v>369</v>
      </c>
      <c r="J437" s="97" t="s">
        <v>369</v>
      </c>
      <c r="K437" s="95" t="s">
        <v>369</v>
      </c>
      <c r="L437" s="95" t="s">
        <v>369</v>
      </c>
      <c r="M437" s="97" t="e">
        <v>#N/A</v>
      </c>
      <c r="N437" s="97" t="s">
        <v>395</v>
      </c>
      <c r="O437" s="97" t="e">
        <v>#N/A</v>
      </c>
      <c r="P437" s="97" t="s">
        <v>395</v>
      </c>
      <c r="Q437" s="97">
        <v>205</v>
      </c>
      <c r="R437" s="97" t="s">
        <v>395</v>
      </c>
      <c r="S437" s="97">
        <v>205</v>
      </c>
      <c r="T437" s="97" t="s">
        <v>395</v>
      </c>
      <c r="U437" s="106">
        <f t="shared" si="24"/>
        <v>1</v>
      </c>
      <c r="V437" s="106">
        <f t="shared" si="25"/>
        <v>1</v>
      </c>
      <c r="W437" s="106">
        <f t="shared" si="26"/>
        <v>1</v>
      </c>
      <c r="X437" s="106">
        <f t="shared" si="27"/>
        <v>1</v>
      </c>
      <c r="Y437" s="97" t="s">
        <v>371</v>
      </c>
      <c r="BG437" s="108"/>
      <c r="BH437" s="110">
        <v>11.5</v>
      </c>
      <c r="BI437" s="114" t="s">
        <v>378</v>
      </c>
    </row>
    <row r="438" spans="2:61" ht="15">
      <c r="B438" s="486"/>
      <c r="D438" s="120" t="s">
        <v>821</v>
      </c>
      <c r="E438" s="97" t="s">
        <v>394</v>
      </c>
      <c r="F438" s="97" t="s">
        <v>375</v>
      </c>
      <c r="G438" s="97" t="s">
        <v>369</v>
      </c>
      <c r="H438" s="95" t="s">
        <v>369</v>
      </c>
      <c r="I438" s="95" t="s">
        <v>369</v>
      </c>
      <c r="J438" s="97" t="s">
        <v>369</v>
      </c>
      <c r="K438" s="95" t="s">
        <v>369</v>
      </c>
      <c r="L438" s="95" t="s">
        <v>369</v>
      </c>
      <c r="M438" s="97" t="e">
        <v>#N/A</v>
      </c>
      <c r="N438" s="97" t="s">
        <v>395</v>
      </c>
      <c r="O438" s="97" t="e">
        <v>#N/A</v>
      </c>
      <c r="P438" s="97" t="s">
        <v>395</v>
      </c>
      <c r="Q438" s="97">
        <v>205</v>
      </c>
      <c r="R438" s="97" t="s">
        <v>395</v>
      </c>
      <c r="S438" s="97">
        <v>205</v>
      </c>
      <c r="T438" s="97" t="s">
        <v>395</v>
      </c>
      <c r="U438" s="106">
        <f t="shared" si="24"/>
        <v>1</v>
      </c>
      <c r="V438" s="106">
        <f t="shared" si="25"/>
        <v>1</v>
      </c>
      <c r="W438" s="106">
        <f t="shared" si="26"/>
        <v>1</v>
      </c>
      <c r="X438" s="106">
        <f t="shared" si="27"/>
        <v>1</v>
      </c>
      <c r="Y438" s="97" t="s">
        <v>371</v>
      </c>
      <c r="BG438" s="108"/>
      <c r="BH438" s="110">
        <v>11.5</v>
      </c>
      <c r="BI438" s="114" t="s">
        <v>378</v>
      </c>
    </row>
    <row r="439" spans="2:61" ht="15">
      <c r="B439" s="486"/>
      <c r="D439" s="120" t="s">
        <v>822</v>
      </c>
      <c r="E439" s="97" t="s">
        <v>394</v>
      </c>
      <c r="F439" s="97" t="s">
        <v>375</v>
      </c>
      <c r="G439" s="97" t="s">
        <v>369</v>
      </c>
      <c r="H439" s="95" t="s">
        <v>369</v>
      </c>
      <c r="I439" s="95" t="s">
        <v>369</v>
      </c>
      <c r="J439" s="97" t="s">
        <v>369</v>
      </c>
      <c r="K439" s="95" t="s">
        <v>369</v>
      </c>
      <c r="L439" s="95" t="s">
        <v>369</v>
      </c>
      <c r="M439" s="97" t="e">
        <v>#N/A</v>
      </c>
      <c r="N439" s="97" t="s">
        <v>395</v>
      </c>
      <c r="O439" s="97" t="e">
        <v>#N/A</v>
      </c>
      <c r="P439" s="97" t="s">
        <v>395</v>
      </c>
      <c r="Q439" s="97">
        <v>205</v>
      </c>
      <c r="R439" s="97" t="s">
        <v>395</v>
      </c>
      <c r="S439" s="97">
        <v>205</v>
      </c>
      <c r="T439" s="97" t="s">
        <v>395</v>
      </c>
      <c r="U439" s="106">
        <f t="shared" si="24"/>
        <v>1</v>
      </c>
      <c r="V439" s="106">
        <f t="shared" si="25"/>
        <v>1</v>
      </c>
      <c r="W439" s="106">
        <f t="shared" si="26"/>
        <v>1</v>
      </c>
      <c r="X439" s="106">
        <f t="shared" si="27"/>
        <v>1</v>
      </c>
      <c r="Y439" s="97" t="s">
        <v>371</v>
      </c>
      <c r="BG439" s="108"/>
      <c r="BH439" s="110">
        <v>11.5</v>
      </c>
      <c r="BI439" s="114" t="s">
        <v>378</v>
      </c>
    </row>
    <row r="440" spans="2:61" ht="15">
      <c r="B440" s="486"/>
      <c r="D440" s="120" t="s">
        <v>823</v>
      </c>
      <c r="E440" s="97" t="s">
        <v>394</v>
      </c>
      <c r="F440" s="97" t="s">
        <v>375</v>
      </c>
      <c r="G440" s="97" t="s">
        <v>369</v>
      </c>
      <c r="H440" s="95" t="s">
        <v>369</v>
      </c>
      <c r="I440" s="95" t="s">
        <v>369</v>
      </c>
      <c r="J440" s="97" t="s">
        <v>369</v>
      </c>
      <c r="K440" s="95" t="s">
        <v>369</v>
      </c>
      <c r="L440" s="95" t="s">
        <v>369</v>
      </c>
      <c r="M440" s="97" t="e">
        <v>#N/A</v>
      </c>
      <c r="N440" s="97" t="s">
        <v>395</v>
      </c>
      <c r="O440" s="97" t="e">
        <v>#N/A</v>
      </c>
      <c r="P440" s="97" t="s">
        <v>395</v>
      </c>
      <c r="Q440" s="97">
        <v>205</v>
      </c>
      <c r="R440" s="97" t="s">
        <v>395</v>
      </c>
      <c r="S440" s="97">
        <v>205</v>
      </c>
      <c r="T440" s="97" t="s">
        <v>395</v>
      </c>
      <c r="U440" s="106">
        <f t="shared" si="24"/>
        <v>1</v>
      </c>
      <c r="V440" s="106">
        <f t="shared" si="25"/>
        <v>1</v>
      </c>
      <c r="W440" s="106">
        <f t="shared" si="26"/>
        <v>1</v>
      </c>
      <c r="X440" s="106">
        <f t="shared" si="27"/>
        <v>1</v>
      </c>
      <c r="Y440" s="97" t="s">
        <v>371</v>
      </c>
      <c r="BG440" s="108"/>
      <c r="BH440" s="110">
        <v>11.5</v>
      </c>
      <c r="BI440" s="114" t="s">
        <v>378</v>
      </c>
    </row>
    <row r="441" spans="2:61" ht="15">
      <c r="B441" s="486"/>
      <c r="D441" s="120" t="s">
        <v>824</v>
      </c>
      <c r="E441" s="97" t="s">
        <v>394</v>
      </c>
      <c r="F441" s="97" t="s">
        <v>375</v>
      </c>
      <c r="G441" s="97" t="s">
        <v>369</v>
      </c>
      <c r="H441" s="95" t="s">
        <v>369</v>
      </c>
      <c r="I441" s="95" t="s">
        <v>369</v>
      </c>
      <c r="J441" s="97" t="s">
        <v>369</v>
      </c>
      <c r="K441" s="95" t="s">
        <v>369</v>
      </c>
      <c r="L441" s="95" t="s">
        <v>369</v>
      </c>
      <c r="M441" s="97" t="e">
        <v>#N/A</v>
      </c>
      <c r="N441" s="97" t="s">
        <v>395</v>
      </c>
      <c r="O441" s="97" t="e">
        <v>#N/A</v>
      </c>
      <c r="P441" s="97" t="s">
        <v>395</v>
      </c>
      <c r="Q441" s="97">
        <v>205</v>
      </c>
      <c r="R441" s="97" t="s">
        <v>395</v>
      </c>
      <c r="S441" s="97">
        <v>205</v>
      </c>
      <c r="T441" s="97" t="s">
        <v>395</v>
      </c>
      <c r="U441" s="106">
        <f t="shared" si="24"/>
        <v>1</v>
      </c>
      <c r="V441" s="106">
        <f t="shared" si="25"/>
        <v>1</v>
      </c>
      <c r="W441" s="106">
        <f t="shared" si="26"/>
        <v>1</v>
      </c>
      <c r="X441" s="106">
        <f t="shared" si="27"/>
        <v>1</v>
      </c>
      <c r="Y441" s="97" t="s">
        <v>371</v>
      </c>
      <c r="BG441" s="108"/>
      <c r="BH441" s="110">
        <v>11.5</v>
      </c>
      <c r="BI441" s="114" t="s">
        <v>378</v>
      </c>
    </row>
    <row r="442" spans="2:61" ht="15">
      <c r="B442" s="486"/>
      <c r="D442" s="120" t="s">
        <v>825</v>
      </c>
      <c r="E442" s="97" t="s">
        <v>394</v>
      </c>
      <c r="F442" s="97" t="s">
        <v>375</v>
      </c>
      <c r="G442" s="97" t="s">
        <v>369</v>
      </c>
      <c r="H442" s="95" t="s">
        <v>369</v>
      </c>
      <c r="I442" s="95" t="s">
        <v>369</v>
      </c>
      <c r="J442" s="97" t="s">
        <v>369</v>
      </c>
      <c r="K442" s="95" t="s">
        <v>369</v>
      </c>
      <c r="L442" s="95" t="s">
        <v>369</v>
      </c>
      <c r="M442" s="97" t="e">
        <v>#N/A</v>
      </c>
      <c r="N442" s="97" t="s">
        <v>395</v>
      </c>
      <c r="O442" s="97" t="e">
        <v>#N/A</v>
      </c>
      <c r="P442" s="97" t="s">
        <v>395</v>
      </c>
      <c r="Q442" s="97">
        <v>205</v>
      </c>
      <c r="R442" s="97" t="s">
        <v>395</v>
      </c>
      <c r="S442" s="97">
        <v>205</v>
      </c>
      <c r="T442" s="97" t="s">
        <v>395</v>
      </c>
      <c r="U442" s="106">
        <f t="shared" si="24"/>
        <v>1</v>
      </c>
      <c r="V442" s="106">
        <f t="shared" si="25"/>
        <v>1</v>
      </c>
      <c r="W442" s="106">
        <f t="shared" si="26"/>
        <v>1</v>
      </c>
      <c r="X442" s="106">
        <f t="shared" si="27"/>
        <v>1</v>
      </c>
      <c r="Y442" s="97" t="s">
        <v>371</v>
      </c>
      <c r="BG442" s="108"/>
      <c r="BH442" s="110">
        <v>11.5</v>
      </c>
      <c r="BI442" s="114" t="s">
        <v>378</v>
      </c>
    </row>
    <row r="443" spans="2:61" ht="15">
      <c r="B443" s="486"/>
      <c r="D443" s="120" t="s">
        <v>826</v>
      </c>
      <c r="E443" s="97" t="s">
        <v>394</v>
      </c>
      <c r="F443" s="97" t="s">
        <v>375</v>
      </c>
      <c r="G443" s="97" t="s">
        <v>369</v>
      </c>
      <c r="H443" s="95" t="s">
        <v>369</v>
      </c>
      <c r="I443" s="95" t="s">
        <v>369</v>
      </c>
      <c r="J443" s="97" t="s">
        <v>369</v>
      </c>
      <c r="K443" s="95" t="s">
        <v>369</v>
      </c>
      <c r="L443" s="95" t="s">
        <v>369</v>
      </c>
      <c r="M443" s="97" t="e">
        <v>#N/A</v>
      </c>
      <c r="N443" s="97" t="s">
        <v>395</v>
      </c>
      <c r="O443" s="97" t="e">
        <v>#N/A</v>
      </c>
      <c r="P443" s="97" t="s">
        <v>395</v>
      </c>
      <c r="Q443" s="97">
        <v>205</v>
      </c>
      <c r="R443" s="97" t="s">
        <v>395</v>
      </c>
      <c r="S443" s="97">
        <v>205</v>
      </c>
      <c r="T443" s="97" t="s">
        <v>395</v>
      </c>
      <c r="U443" s="106">
        <f t="shared" si="24"/>
        <v>1</v>
      </c>
      <c r="V443" s="106">
        <f t="shared" si="25"/>
        <v>1</v>
      </c>
      <c r="W443" s="106">
        <f t="shared" si="26"/>
        <v>1</v>
      </c>
      <c r="X443" s="106">
        <f t="shared" si="27"/>
        <v>1</v>
      </c>
      <c r="Y443" s="97" t="s">
        <v>371</v>
      </c>
      <c r="BG443" s="108"/>
      <c r="BH443" s="110">
        <v>11.5</v>
      </c>
      <c r="BI443" s="114" t="s">
        <v>378</v>
      </c>
    </row>
    <row r="444" spans="2:61" ht="15">
      <c r="B444" s="486"/>
      <c r="D444" s="120" t="s">
        <v>827</v>
      </c>
      <c r="E444" s="97" t="s">
        <v>394</v>
      </c>
      <c r="F444" s="97" t="s">
        <v>375</v>
      </c>
      <c r="G444" s="97" t="s">
        <v>369</v>
      </c>
      <c r="H444" s="95" t="s">
        <v>369</v>
      </c>
      <c r="I444" s="95" t="s">
        <v>369</v>
      </c>
      <c r="J444" s="97" t="s">
        <v>369</v>
      </c>
      <c r="K444" s="95" t="s">
        <v>369</v>
      </c>
      <c r="L444" s="95" t="s">
        <v>369</v>
      </c>
      <c r="M444" s="97" t="e">
        <v>#N/A</v>
      </c>
      <c r="N444" s="97" t="s">
        <v>395</v>
      </c>
      <c r="O444" s="97" t="e">
        <v>#N/A</v>
      </c>
      <c r="P444" s="97" t="s">
        <v>395</v>
      </c>
      <c r="Q444" s="97">
        <v>205</v>
      </c>
      <c r="R444" s="97" t="s">
        <v>395</v>
      </c>
      <c r="S444" s="97">
        <v>205</v>
      </c>
      <c r="T444" s="97" t="s">
        <v>395</v>
      </c>
      <c r="U444" s="106">
        <f t="shared" si="24"/>
        <v>1</v>
      </c>
      <c r="V444" s="106">
        <f t="shared" si="25"/>
        <v>1</v>
      </c>
      <c r="W444" s="106">
        <f t="shared" si="26"/>
        <v>1</v>
      </c>
      <c r="X444" s="106">
        <f t="shared" si="27"/>
        <v>1</v>
      </c>
      <c r="Y444" s="97" t="s">
        <v>371</v>
      </c>
      <c r="BG444" s="108"/>
      <c r="BH444" s="110">
        <v>11.5</v>
      </c>
      <c r="BI444" s="114" t="s">
        <v>378</v>
      </c>
    </row>
    <row r="445" spans="2:61" ht="15">
      <c r="B445" s="486"/>
      <c r="D445" s="120" t="s">
        <v>828</v>
      </c>
      <c r="E445" s="97" t="s">
        <v>394</v>
      </c>
      <c r="F445" s="97" t="s">
        <v>375</v>
      </c>
      <c r="G445" s="97" t="s">
        <v>369</v>
      </c>
      <c r="H445" s="95" t="s">
        <v>369</v>
      </c>
      <c r="I445" s="95" t="s">
        <v>369</v>
      </c>
      <c r="J445" s="97" t="s">
        <v>369</v>
      </c>
      <c r="K445" s="95" t="s">
        <v>369</v>
      </c>
      <c r="L445" s="95" t="s">
        <v>369</v>
      </c>
      <c r="M445" s="97" t="e">
        <v>#N/A</v>
      </c>
      <c r="N445" s="97" t="s">
        <v>395</v>
      </c>
      <c r="O445" s="97" t="e">
        <v>#N/A</v>
      </c>
      <c r="P445" s="97" t="s">
        <v>395</v>
      </c>
      <c r="Q445" s="97">
        <v>205</v>
      </c>
      <c r="R445" s="97" t="s">
        <v>395</v>
      </c>
      <c r="S445" s="97">
        <v>205</v>
      </c>
      <c r="T445" s="97" t="s">
        <v>395</v>
      </c>
      <c r="U445" s="106">
        <f t="shared" si="24"/>
        <v>1</v>
      </c>
      <c r="V445" s="106">
        <f t="shared" si="25"/>
        <v>1</v>
      </c>
      <c r="W445" s="106">
        <f t="shared" si="26"/>
        <v>1</v>
      </c>
      <c r="X445" s="106">
        <f t="shared" si="27"/>
        <v>1</v>
      </c>
      <c r="Y445" s="97" t="s">
        <v>371</v>
      </c>
      <c r="BG445" s="108"/>
      <c r="BH445" s="110">
        <v>11.5</v>
      </c>
      <c r="BI445" s="114" t="s">
        <v>378</v>
      </c>
    </row>
    <row r="446" spans="2:61" ht="15">
      <c r="B446" s="486"/>
      <c r="D446" s="120" t="s">
        <v>829</v>
      </c>
      <c r="E446" s="97" t="s">
        <v>394</v>
      </c>
      <c r="F446" s="97" t="s">
        <v>375</v>
      </c>
      <c r="G446" s="97" t="s">
        <v>369</v>
      </c>
      <c r="H446" s="95" t="s">
        <v>369</v>
      </c>
      <c r="I446" s="95" t="s">
        <v>369</v>
      </c>
      <c r="J446" s="97" t="s">
        <v>369</v>
      </c>
      <c r="K446" s="95" t="s">
        <v>369</v>
      </c>
      <c r="L446" s="95" t="s">
        <v>369</v>
      </c>
      <c r="M446" s="97" t="e">
        <v>#N/A</v>
      </c>
      <c r="N446" s="97" t="s">
        <v>395</v>
      </c>
      <c r="O446" s="97" t="e">
        <v>#N/A</v>
      </c>
      <c r="P446" s="97" t="s">
        <v>395</v>
      </c>
      <c r="Q446" s="97">
        <v>205</v>
      </c>
      <c r="R446" s="97" t="s">
        <v>395</v>
      </c>
      <c r="S446" s="97">
        <v>205</v>
      </c>
      <c r="T446" s="97" t="s">
        <v>395</v>
      </c>
      <c r="U446" s="106">
        <f t="shared" si="24"/>
        <v>1</v>
      </c>
      <c r="V446" s="106">
        <f t="shared" si="25"/>
        <v>1</v>
      </c>
      <c r="W446" s="106">
        <f t="shared" si="26"/>
        <v>1</v>
      </c>
      <c r="X446" s="106">
        <f t="shared" si="27"/>
        <v>1</v>
      </c>
      <c r="Y446" s="97" t="s">
        <v>371</v>
      </c>
      <c r="BG446" s="108"/>
      <c r="BH446" s="110">
        <v>11.5</v>
      </c>
      <c r="BI446" s="114" t="s">
        <v>378</v>
      </c>
    </row>
    <row r="447" spans="2:61" ht="15">
      <c r="B447" s="486"/>
      <c r="D447" s="120" t="s">
        <v>830</v>
      </c>
      <c r="E447" s="97" t="s">
        <v>394</v>
      </c>
      <c r="F447" s="97" t="s">
        <v>375</v>
      </c>
      <c r="G447" s="97" t="s">
        <v>369</v>
      </c>
      <c r="H447" s="95" t="s">
        <v>369</v>
      </c>
      <c r="I447" s="95" t="s">
        <v>369</v>
      </c>
      <c r="J447" s="97" t="s">
        <v>369</v>
      </c>
      <c r="K447" s="95" t="s">
        <v>369</v>
      </c>
      <c r="L447" s="95" t="s">
        <v>369</v>
      </c>
      <c r="M447" s="97" t="e">
        <v>#N/A</v>
      </c>
      <c r="N447" s="97" t="s">
        <v>395</v>
      </c>
      <c r="O447" s="97" t="e">
        <v>#N/A</v>
      </c>
      <c r="P447" s="97" t="s">
        <v>395</v>
      </c>
      <c r="Q447" s="97">
        <v>205</v>
      </c>
      <c r="R447" s="97" t="s">
        <v>395</v>
      </c>
      <c r="S447" s="97">
        <v>205</v>
      </c>
      <c r="T447" s="97" t="s">
        <v>395</v>
      </c>
      <c r="U447" s="106">
        <f t="shared" si="24"/>
        <v>1</v>
      </c>
      <c r="V447" s="106">
        <f t="shared" si="25"/>
        <v>1</v>
      </c>
      <c r="W447" s="106">
        <f t="shared" si="26"/>
        <v>1</v>
      </c>
      <c r="X447" s="106">
        <f t="shared" si="27"/>
        <v>1</v>
      </c>
      <c r="Y447" s="97" t="s">
        <v>371</v>
      </c>
      <c r="BG447" s="108"/>
      <c r="BH447" s="110">
        <v>11.5</v>
      </c>
      <c r="BI447" s="114" t="s">
        <v>378</v>
      </c>
    </row>
    <row r="448" spans="2:61" ht="15">
      <c r="B448" s="486"/>
      <c r="D448" s="120" t="s">
        <v>831</v>
      </c>
      <c r="E448" s="97" t="s">
        <v>394</v>
      </c>
      <c r="F448" s="97" t="s">
        <v>375</v>
      </c>
      <c r="G448" s="97" t="s">
        <v>369</v>
      </c>
      <c r="H448" s="95" t="s">
        <v>369</v>
      </c>
      <c r="I448" s="95" t="s">
        <v>369</v>
      </c>
      <c r="J448" s="97" t="s">
        <v>369</v>
      </c>
      <c r="K448" s="95" t="s">
        <v>369</v>
      </c>
      <c r="L448" s="95" t="s">
        <v>369</v>
      </c>
      <c r="M448" s="97" t="e">
        <v>#N/A</v>
      </c>
      <c r="N448" s="97" t="s">
        <v>395</v>
      </c>
      <c r="O448" s="97" t="e">
        <v>#N/A</v>
      </c>
      <c r="P448" s="97" t="s">
        <v>395</v>
      </c>
      <c r="Q448" s="97">
        <v>205</v>
      </c>
      <c r="R448" s="97" t="s">
        <v>395</v>
      </c>
      <c r="S448" s="97">
        <v>205</v>
      </c>
      <c r="T448" s="97" t="s">
        <v>395</v>
      </c>
      <c r="U448" s="106">
        <f t="shared" ref="U448:U531" si="28">IF($N448&lt;&gt;"Imd",(($N448-$I448)/$I448),1)</f>
        <v>1</v>
      </c>
      <c r="V448" s="106">
        <f t="shared" ref="V448:V531" si="29">IF($P448&lt;&gt;"Imd",(($P448-$L448)/$L448),1)</f>
        <v>1</v>
      </c>
      <c r="W448" s="106">
        <f t="shared" ref="W448:W531" si="30">IF($R448&lt;&gt;"Imd",(($R448-$I448)/$I448),1)</f>
        <v>1</v>
      </c>
      <c r="X448" s="106">
        <f t="shared" ref="X448:X531" si="31">IF($T448&lt;&gt;"Imd",(($T448-$L448)/$L448),1)</f>
        <v>1</v>
      </c>
      <c r="Y448" s="97" t="s">
        <v>371</v>
      </c>
      <c r="BG448" s="108"/>
      <c r="BH448" s="110">
        <v>11.5</v>
      </c>
      <c r="BI448" s="114" t="s">
        <v>378</v>
      </c>
    </row>
    <row r="449" spans="2:61" ht="15">
      <c r="B449" s="486"/>
      <c r="D449" s="120" t="s">
        <v>832</v>
      </c>
      <c r="E449" s="97" t="s">
        <v>394</v>
      </c>
      <c r="F449" s="97" t="s">
        <v>375</v>
      </c>
      <c r="G449" s="97" t="s">
        <v>369</v>
      </c>
      <c r="H449" s="95" t="s">
        <v>369</v>
      </c>
      <c r="I449" s="95" t="s">
        <v>369</v>
      </c>
      <c r="J449" s="97" t="s">
        <v>369</v>
      </c>
      <c r="K449" s="95" t="s">
        <v>369</v>
      </c>
      <c r="L449" s="95" t="s">
        <v>369</v>
      </c>
      <c r="M449" s="97" t="e">
        <v>#N/A</v>
      </c>
      <c r="N449" s="97" t="s">
        <v>395</v>
      </c>
      <c r="O449" s="97" t="e">
        <v>#N/A</v>
      </c>
      <c r="P449" s="97" t="s">
        <v>395</v>
      </c>
      <c r="Q449" s="97">
        <v>205</v>
      </c>
      <c r="R449" s="97" t="s">
        <v>395</v>
      </c>
      <c r="S449" s="97">
        <v>205</v>
      </c>
      <c r="T449" s="97" t="s">
        <v>395</v>
      </c>
      <c r="U449" s="106">
        <f t="shared" si="28"/>
        <v>1</v>
      </c>
      <c r="V449" s="106">
        <f t="shared" si="29"/>
        <v>1</v>
      </c>
      <c r="W449" s="106">
        <f t="shared" si="30"/>
        <v>1</v>
      </c>
      <c r="X449" s="106">
        <f t="shared" si="31"/>
        <v>1</v>
      </c>
      <c r="Y449" s="97" t="s">
        <v>371</v>
      </c>
      <c r="BG449" s="108"/>
      <c r="BH449" s="110">
        <v>11.5</v>
      </c>
      <c r="BI449" s="114" t="s">
        <v>378</v>
      </c>
    </row>
    <row r="450" spans="2:61" ht="15">
      <c r="B450" s="486"/>
      <c r="D450" s="120" t="s">
        <v>833</v>
      </c>
      <c r="E450" s="97" t="s">
        <v>394</v>
      </c>
      <c r="F450" s="97" t="s">
        <v>375</v>
      </c>
      <c r="G450" s="97" t="s">
        <v>369</v>
      </c>
      <c r="H450" s="95" t="s">
        <v>369</v>
      </c>
      <c r="I450" s="95" t="s">
        <v>369</v>
      </c>
      <c r="J450" s="97" t="s">
        <v>369</v>
      </c>
      <c r="K450" s="95" t="s">
        <v>369</v>
      </c>
      <c r="L450" s="95" t="s">
        <v>369</v>
      </c>
      <c r="M450" s="97" t="e">
        <v>#N/A</v>
      </c>
      <c r="N450" s="97" t="s">
        <v>395</v>
      </c>
      <c r="O450" s="97" t="e">
        <v>#N/A</v>
      </c>
      <c r="P450" s="97" t="s">
        <v>395</v>
      </c>
      <c r="Q450" s="97">
        <v>205</v>
      </c>
      <c r="R450" s="97" t="s">
        <v>395</v>
      </c>
      <c r="S450" s="97">
        <v>205</v>
      </c>
      <c r="T450" s="97" t="s">
        <v>395</v>
      </c>
      <c r="U450" s="106">
        <f t="shared" si="28"/>
        <v>1</v>
      </c>
      <c r="V450" s="106">
        <f t="shared" si="29"/>
        <v>1</v>
      </c>
      <c r="W450" s="106">
        <f t="shared" si="30"/>
        <v>1</v>
      </c>
      <c r="X450" s="106">
        <f t="shared" si="31"/>
        <v>1</v>
      </c>
      <c r="Y450" s="97" t="s">
        <v>371</v>
      </c>
      <c r="BG450" s="108"/>
      <c r="BH450" s="110">
        <v>11.5</v>
      </c>
      <c r="BI450" s="114" t="s">
        <v>378</v>
      </c>
    </row>
    <row r="451" spans="2:61" ht="15">
      <c r="B451" s="486"/>
      <c r="D451" s="120" t="s">
        <v>834</v>
      </c>
      <c r="E451" s="97" t="s">
        <v>394</v>
      </c>
      <c r="F451" s="97" t="s">
        <v>375</v>
      </c>
      <c r="G451" s="97" t="s">
        <v>369</v>
      </c>
      <c r="H451" s="95" t="s">
        <v>369</v>
      </c>
      <c r="I451" s="95" t="s">
        <v>369</v>
      </c>
      <c r="J451" s="97" t="s">
        <v>369</v>
      </c>
      <c r="K451" s="95" t="s">
        <v>369</v>
      </c>
      <c r="L451" s="95" t="s">
        <v>369</v>
      </c>
      <c r="M451" s="97" t="e">
        <v>#N/A</v>
      </c>
      <c r="N451" s="97" t="s">
        <v>395</v>
      </c>
      <c r="O451" s="97" t="e">
        <v>#N/A</v>
      </c>
      <c r="P451" s="97" t="s">
        <v>395</v>
      </c>
      <c r="Q451" s="97">
        <v>205</v>
      </c>
      <c r="R451" s="97" t="s">
        <v>395</v>
      </c>
      <c r="S451" s="97">
        <v>205</v>
      </c>
      <c r="T451" s="97" t="s">
        <v>395</v>
      </c>
      <c r="U451" s="106">
        <f t="shared" si="28"/>
        <v>1</v>
      </c>
      <c r="V451" s="106">
        <f t="shared" si="29"/>
        <v>1</v>
      </c>
      <c r="W451" s="106">
        <f t="shared" si="30"/>
        <v>1</v>
      </c>
      <c r="X451" s="106">
        <f t="shared" si="31"/>
        <v>1</v>
      </c>
      <c r="Y451" s="97" t="s">
        <v>371</v>
      </c>
      <c r="BG451" s="108"/>
      <c r="BH451" s="110">
        <v>11.5</v>
      </c>
      <c r="BI451" s="114" t="s">
        <v>378</v>
      </c>
    </row>
    <row r="452" spans="2:61" ht="15">
      <c r="B452" s="486"/>
      <c r="D452" s="120" t="s">
        <v>835</v>
      </c>
      <c r="E452" s="97" t="s">
        <v>394</v>
      </c>
      <c r="F452" s="97" t="s">
        <v>375</v>
      </c>
      <c r="G452" s="97" t="s">
        <v>369</v>
      </c>
      <c r="H452" s="95" t="s">
        <v>369</v>
      </c>
      <c r="I452" s="95" t="s">
        <v>369</v>
      </c>
      <c r="J452" s="97" t="s">
        <v>369</v>
      </c>
      <c r="K452" s="95" t="s">
        <v>369</v>
      </c>
      <c r="L452" s="95" t="s">
        <v>369</v>
      </c>
      <c r="M452" s="97" t="e">
        <v>#N/A</v>
      </c>
      <c r="N452" s="97" t="s">
        <v>395</v>
      </c>
      <c r="O452" s="97" t="e">
        <v>#N/A</v>
      </c>
      <c r="P452" s="97" t="s">
        <v>395</v>
      </c>
      <c r="Q452" s="97">
        <v>205</v>
      </c>
      <c r="R452" s="97" t="s">
        <v>395</v>
      </c>
      <c r="S452" s="97">
        <v>205</v>
      </c>
      <c r="T452" s="97" t="s">
        <v>395</v>
      </c>
      <c r="U452" s="106">
        <f t="shared" si="28"/>
        <v>1</v>
      </c>
      <c r="V452" s="106">
        <f t="shared" si="29"/>
        <v>1</v>
      </c>
      <c r="W452" s="106">
        <f t="shared" si="30"/>
        <v>1</v>
      </c>
      <c r="X452" s="106">
        <f t="shared" si="31"/>
        <v>1</v>
      </c>
      <c r="Y452" s="97" t="s">
        <v>371</v>
      </c>
      <c r="BG452" s="108"/>
      <c r="BH452" s="110">
        <v>11.5</v>
      </c>
      <c r="BI452" s="114" t="s">
        <v>378</v>
      </c>
    </row>
    <row r="453" spans="2:61" ht="15">
      <c r="B453" s="486"/>
      <c r="D453" s="120" t="s">
        <v>836</v>
      </c>
      <c r="E453" s="97" t="s">
        <v>394</v>
      </c>
      <c r="F453" s="97" t="s">
        <v>375</v>
      </c>
      <c r="G453" s="97" t="s">
        <v>369</v>
      </c>
      <c r="H453" s="95" t="s">
        <v>369</v>
      </c>
      <c r="I453" s="95" t="s">
        <v>369</v>
      </c>
      <c r="J453" s="97" t="s">
        <v>369</v>
      </c>
      <c r="K453" s="95" t="s">
        <v>369</v>
      </c>
      <c r="L453" s="95" t="s">
        <v>369</v>
      </c>
      <c r="M453" s="97" t="e">
        <v>#N/A</v>
      </c>
      <c r="N453" s="97" t="s">
        <v>395</v>
      </c>
      <c r="O453" s="97" t="e">
        <v>#N/A</v>
      </c>
      <c r="P453" s="97" t="s">
        <v>395</v>
      </c>
      <c r="Q453" s="97">
        <v>205</v>
      </c>
      <c r="R453" s="97" t="s">
        <v>395</v>
      </c>
      <c r="S453" s="97">
        <v>205</v>
      </c>
      <c r="T453" s="97" t="s">
        <v>395</v>
      </c>
      <c r="U453" s="106">
        <f t="shared" si="28"/>
        <v>1</v>
      </c>
      <c r="V453" s="106">
        <f t="shared" si="29"/>
        <v>1</v>
      </c>
      <c r="W453" s="106">
        <f t="shared" si="30"/>
        <v>1</v>
      </c>
      <c r="X453" s="106">
        <f t="shared" si="31"/>
        <v>1</v>
      </c>
      <c r="Y453" s="97" t="s">
        <v>371</v>
      </c>
      <c r="BG453" s="108"/>
      <c r="BH453" s="110">
        <v>11.5</v>
      </c>
      <c r="BI453" s="114" t="s">
        <v>378</v>
      </c>
    </row>
    <row r="454" spans="2:61" ht="15">
      <c r="B454" s="486"/>
      <c r="D454" s="120" t="s">
        <v>837</v>
      </c>
      <c r="E454" s="97" t="s">
        <v>394</v>
      </c>
      <c r="F454" s="97" t="s">
        <v>375</v>
      </c>
      <c r="G454" s="97" t="s">
        <v>369</v>
      </c>
      <c r="H454" s="95" t="s">
        <v>369</v>
      </c>
      <c r="I454" s="95" t="s">
        <v>369</v>
      </c>
      <c r="J454" s="97" t="s">
        <v>369</v>
      </c>
      <c r="K454" s="95" t="s">
        <v>369</v>
      </c>
      <c r="L454" s="95" t="s">
        <v>369</v>
      </c>
      <c r="M454" s="97" t="e">
        <v>#N/A</v>
      </c>
      <c r="N454" s="97" t="s">
        <v>395</v>
      </c>
      <c r="O454" s="97" t="e">
        <v>#N/A</v>
      </c>
      <c r="P454" s="97" t="s">
        <v>395</v>
      </c>
      <c r="Q454" s="97">
        <v>205</v>
      </c>
      <c r="R454" s="97" t="s">
        <v>395</v>
      </c>
      <c r="S454" s="97">
        <v>205</v>
      </c>
      <c r="T454" s="97" t="s">
        <v>395</v>
      </c>
      <c r="U454" s="106">
        <f t="shared" si="28"/>
        <v>1</v>
      </c>
      <c r="V454" s="106">
        <f t="shared" si="29"/>
        <v>1</v>
      </c>
      <c r="W454" s="106">
        <f t="shared" si="30"/>
        <v>1</v>
      </c>
      <c r="X454" s="106">
        <f t="shared" si="31"/>
        <v>1</v>
      </c>
      <c r="Y454" s="97" t="s">
        <v>371</v>
      </c>
      <c r="BG454" s="108"/>
      <c r="BH454" s="110">
        <v>11.5</v>
      </c>
      <c r="BI454" s="114" t="s">
        <v>378</v>
      </c>
    </row>
    <row r="455" spans="2:61" ht="15">
      <c r="B455" s="486"/>
      <c r="D455" s="120" t="s">
        <v>838</v>
      </c>
      <c r="E455" s="97" t="s">
        <v>394</v>
      </c>
      <c r="F455" s="97" t="s">
        <v>375</v>
      </c>
      <c r="G455" s="97" t="s">
        <v>369</v>
      </c>
      <c r="H455" s="95" t="s">
        <v>369</v>
      </c>
      <c r="I455" s="95" t="s">
        <v>369</v>
      </c>
      <c r="J455" s="97" t="s">
        <v>369</v>
      </c>
      <c r="K455" s="95" t="s">
        <v>369</v>
      </c>
      <c r="L455" s="95" t="s">
        <v>369</v>
      </c>
      <c r="M455" s="97" t="e">
        <v>#N/A</v>
      </c>
      <c r="N455" s="97" t="s">
        <v>395</v>
      </c>
      <c r="O455" s="97" t="e">
        <v>#N/A</v>
      </c>
      <c r="P455" s="97" t="s">
        <v>395</v>
      </c>
      <c r="Q455" s="97">
        <v>205</v>
      </c>
      <c r="R455" s="97" t="s">
        <v>395</v>
      </c>
      <c r="S455" s="97">
        <v>205</v>
      </c>
      <c r="T455" s="97" t="s">
        <v>395</v>
      </c>
      <c r="U455" s="106">
        <f t="shared" si="28"/>
        <v>1</v>
      </c>
      <c r="V455" s="106">
        <f t="shared" si="29"/>
        <v>1</v>
      </c>
      <c r="W455" s="106">
        <f t="shared" si="30"/>
        <v>1</v>
      </c>
      <c r="X455" s="106">
        <f t="shared" si="31"/>
        <v>1</v>
      </c>
      <c r="Y455" s="97" t="s">
        <v>371</v>
      </c>
      <c r="BG455" s="108"/>
      <c r="BH455" s="110">
        <v>11.5</v>
      </c>
      <c r="BI455" s="114" t="s">
        <v>378</v>
      </c>
    </row>
    <row r="456" spans="2:61" ht="15">
      <c r="B456" s="486"/>
      <c r="D456" s="120" t="s">
        <v>839</v>
      </c>
      <c r="E456" s="97" t="s">
        <v>394</v>
      </c>
      <c r="F456" s="97" t="s">
        <v>375</v>
      </c>
      <c r="G456" s="97" t="s">
        <v>369</v>
      </c>
      <c r="H456" s="95" t="s">
        <v>369</v>
      </c>
      <c r="I456" s="95" t="s">
        <v>369</v>
      </c>
      <c r="J456" s="97" t="s">
        <v>369</v>
      </c>
      <c r="K456" s="95" t="s">
        <v>369</v>
      </c>
      <c r="L456" s="95" t="s">
        <v>369</v>
      </c>
      <c r="M456" s="97" t="e">
        <v>#N/A</v>
      </c>
      <c r="N456" s="97" t="s">
        <v>395</v>
      </c>
      <c r="O456" s="97" t="e">
        <v>#N/A</v>
      </c>
      <c r="P456" s="97" t="s">
        <v>395</v>
      </c>
      <c r="Q456" s="97">
        <v>205</v>
      </c>
      <c r="R456" s="97" t="s">
        <v>395</v>
      </c>
      <c r="S456" s="97">
        <v>205</v>
      </c>
      <c r="T456" s="97" t="s">
        <v>395</v>
      </c>
      <c r="U456" s="106">
        <f t="shared" si="28"/>
        <v>1</v>
      </c>
      <c r="V456" s="106">
        <f t="shared" si="29"/>
        <v>1</v>
      </c>
      <c r="W456" s="106">
        <f t="shared" si="30"/>
        <v>1</v>
      </c>
      <c r="X456" s="106">
        <f t="shared" si="31"/>
        <v>1</v>
      </c>
      <c r="Y456" s="97" t="s">
        <v>371</v>
      </c>
      <c r="BG456" s="108"/>
      <c r="BH456" s="110">
        <v>11.5</v>
      </c>
      <c r="BI456" s="114" t="s">
        <v>378</v>
      </c>
    </row>
    <row r="457" spans="2:61" ht="15">
      <c r="B457" s="486"/>
      <c r="D457" s="120" t="s">
        <v>840</v>
      </c>
      <c r="E457" s="97" t="s">
        <v>394</v>
      </c>
      <c r="F457" s="97" t="s">
        <v>375</v>
      </c>
      <c r="G457" s="97" t="s">
        <v>369</v>
      </c>
      <c r="H457" s="95" t="s">
        <v>369</v>
      </c>
      <c r="I457" s="95" t="s">
        <v>369</v>
      </c>
      <c r="J457" s="97" t="s">
        <v>369</v>
      </c>
      <c r="K457" s="95" t="s">
        <v>369</v>
      </c>
      <c r="L457" s="95" t="s">
        <v>369</v>
      </c>
      <c r="M457" s="97" t="e">
        <v>#N/A</v>
      </c>
      <c r="N457" s="97" t="s">
        <v>395</v>
      </c>
      <c r="O457" s="97" t="e">
        <v>#N/A</v>
      </c>
      <c r="P457" s="97" t="s">
        <v>395</v>
      </c>
      <c r="Q457" s="97">
        <v>205</v>
      </c>
      <c r="R457" s="97" t="s">
        <v>395</v>
      </c>
      <c r="S457" s="97">
        <v>205</v>
      </c>
      <c r="T457" s="97" t="s">
        <v>395</v>
      </c>
      <c r="U457" s="106">
        <f t="shared" si="28"/>
        <v>1</v>
      </c>
      <c r="V457" s="106">
        <f t="shared" si="29"/>
        <v>1</v>
      </c>
      <c r="W457" s="106">
        <f t="shared" si="30"/>
        <v>1</v>
      </c>
      <c r="X457" s="106">
        <f t="shared" si="31"/>
        <v>1</v>
      </c>
      <c r="Y457" s="97" t="s">
        <v>371</v>
      </c>
      <c r="BG457" s="108"/>
      <c r="BH457" s="110">
        <v>11.5</v>
      </c>
      <c r="BI457" s="114" t="s">
        <v>378</v>
      </c>
    </row>
    <row r="458" spans="2:61" ht="15">
      <c r="B458" s="486"/>
      <c r="D458" s="120" t="s">
        <v>841</v>
      </c>
      <c r="E458" s="97" t="s">
        <v>394</v>
      </c>
      <c r="F458" s="97" t="s">
        <v>375</v>
      </c>
      <c r="G458" s="97" t="s">
        <v>369</v>
      </c>
      <c r="H458" s="95" t="s">
        <v>369</v>
      </c>
      <c r="I458" s="95" t="s">
        <v>369</v>
      </c>
      <c r="J458" s="97" t="s">
        <v>369</v>
      </c>
      <c r="K458" s="95" t="s">
        <v>369</v>
      </c>
      <c r="L458" s="95" t="s">
        <v>369</v>
      </c>
      <c r="M458" s="97" t="e">
        <v>#N/A</v>
      </c>
      <c r="N458" s="97" t="s">
        <v>395</v>
      </c>
      <c r="O458" s="97" t="e">
        <v>#N/A</v>
      </c>
      <c r="P458" s="97" t="s">
        <v>395</v>
      </c>
      <c r="Q458" s="97">
        <v>205</v>
      </c>
      <c r="R458" s="97" t="s">
        <v>395</v>
      </c>
      <c r="S458" s="97">
        <v>205</v>
      </c>
      <c r="T458" s="97" t="s">
        <v>395</v>
      </c>
      <c r="U458" s="106">
        <f t="shared" si="28"/>
        <v>1</v>
      </c>
      <c r="V458" s="106">
        <f t="shared" si="29"/>
        <v>1</v>
      </c>
      <c r="W458" s="106">
        <f t="shared" si="30"/>
        <v>1</v>
      </c>
      <c r="X458" s="106">
        <f t="shared" si="31"/>
        <v>1</v>
      </c>
      <c r="Y458" s="97" t="s">
        <v>371</v>
      </c>
      <c r="BG458" s="108"/>
      <c r="BH458" s="110">
        <v>11.5</v>
      </c>
      <c r="BI458" s="114" t="s">
        <v>378</v>
      </c>
    </row>
    <row r="459" spans="2:61" ht="15">
      <c r="B459" s="486"/>
      <c r="D459" s="120" t="s">
        <v>842</v>
      </c>
      <c r="E459" s="97" t="s">
        <v>394</v>
      </c>
      <c r="F459" s="97" t="s">
        <v>375</v>
      </c>
      <c r="G459" s="97" t="s">
        <v>369</v>
      </c>
      <c r="H459" s="95" t="s">
        <v>369</v>
      </c>
      <c r="I459" s="95" t="s">
        <v>369</v>
      </c>
      <c r="J459" s="97" t="s">
        <v>369</v>
      </c>
      <c r="K459" s="95" t="s">
        <v>369</v>
      </c>
      <c r="L459" s="95" t="s">
        <v>369</v>
      </c>
      <c r="M459" s="97" t="e">
        <v>#N/A</v>
      </c>
      <c r="N459" s="97" t="s">
        <v>395</v>
      </c>
      <c r="O459" s="97" t="e">
        <v>#N/A</v>
      </c>
      <c r="P459" s="97" t="s">
        <v>395</v>
      </c>
      <c r="Q459" s="97">
        <v>205</v>
      </c>
      <c r="R459" s="97" t="s">
        <v>395</v>
      </c>
      <c r="S459" s="97">
        <v>205</v>
      </c>
      <c r="T459" s="97" t="s">
        <v>395</v>
      </c>
      <c r="U459" s="106">
        <f t="shared" si="28"/>
        <v>1</v>
      </c>
      <c r="V459" s="106">
        <f t="shared" si="29"/>
        <v>1</v>
      </c>
      <c r="W459" s="106">
        <f t="shared" si="30"/>
        <v>1</v>
      </c>
      <c r="X459" s="106">
        <f t="shared" si="31"/>
        <v>1</v>
      </c>
      <c r="Y459" s="97" t="s">
        <v>371</v>
      </c>
      <c r="BG459" s="108"/>
      <c r="BH459" s="110">
        <v>11.5</v>
      </c>
      <c r="BI459" s="114" t="s">
        <v>378</v>
      </c>
    </row>
    <row r="460" spans="2:61" ht="15">
      <c r="B460" s="487"/>
      <c r="D460" s="120" t="s">
        <v>843</v>
      </c>
      <c r="E460" s="97" t="s">
        <v>394</v>
      </c>
      <c r="F460" s="97" t="s">
        <v>375</v>
      </c>
      <c r="G460" s="97" t="s">
        <v>369</v>
      </c>
      <c r="H460" s="95" t="s">
        <v>369</v>
      </c>
      <c r="I460" s="95" t="s">
        <v>369</v>
      </c>
      <c r="J460" s="97" t="s">
        <v>369</v>
      </c>
      <c r="K460" s="95" t="s">
        <v>369</v>
      </c>
      <c r="L460" s="95" t="s">
        <v>369</v>
      </c>
      <c r="M460" s="97" t="e">
        <v>#N/A</v>
      </c>
      <c r="N460" s="97" t="s">
        <v>395</v>
      </c>
      <c r="O460" s="97" t="e">
        <v>#N/A</v>
      </c>
      <c r="P460" s="97" t="s">
        <v>395</v>
      </c>
      <c r="Q460" s="97">
        <v>205</v>
      </c>
      <c r="R460" s="97" t="s">
        <v>395</v>
      </c>
      <c r="S460" s="97">
        <v>205</v>
      </c>
      <c r="T460" s="97" t="s">
        <v>395</v>
      </c>
      <c r="U460" s="106">
        <f t="shared" si="28"/>
        <v>1</v>
      </c>
      <c r="V460" s="106">
        <f t="shared" si="29"/>
        <v>1</v>
      </c>
      <c r="W460" s="106">
        <f t="shared" si="30"/>
        <v>1</v>
      </c>
      <c r="X460" s="106">
        <f t="shared" si="31"/>
        <v>1</v>
      </c>
      <c r="Y460" s="97" t="s">
        <v>371</v>
      </c>
      <c r="BG460" s="108"/>
      <c r="BH460" s="110">
        <v>11.5</v>
      </c>
      <c r="BI460" s="114" t="s">
        <v>378</v>
      </c>
    </row>
    <row r="461" spans="2:61" ht="15">
      <c r="B461" s="485" t="s">
        <v>844</v>
      </c>
      <c r="D461" s="120" t="s">
        <v>845</v>
      </c>
      <c r="E461" s="97">
        <v>0.5</v>
      </c>
      <c r="F461" s="97" t="s">
        <v>375</v>
      </c>
      <c r="G461" s="97">
        <v>16</v>
      </c>
      <c r="H461" s="95" t="s">
        <v>369</v>
      </c>
      <c r="I461" s="95" t="s">
        <v>369</v>
      </c>
      <c r="J461" s="97">
        <v>16</v>
      </c>
      <c r="K461" s="95" t="s">
        <v>369</v>
      </c>
      <c r="L461" s="95" t="s">
        <v>369</v>
      </c>
      <c r="M461" s="97" t="e">
        <v>#N/A</v>
      </c>
      <c r="N461" s="97" t="e">
        <v>#N/A</v>
      </c>
      <c r="O461" s="97" t="e">
        <v>#N/A</v>
      </c>
      <c r="P461" s="97" t="e">
        <v>#N/A</v>
      </c>
      <c r="Q461" s="97">
        <v>205</v>
      </c>
      <c r="R461" s="97" t="e">
        <v>#N/A</v>
      </c>
      <c r="S461" s="97">
        <v>205</v>
      </c>
      <c r="T461" s="97" t="e">
        <v>#N/A</v>
      </c>
      <c r="U461" s="106" t="e">
        <f>IF($N461&lt;&gt;"Imd",(($N461-$I461)/$I461),1)</f>
        <v>#N/A</v>
      </c>
      <c r="V461" s="106" t="e">
        <f>IF($P461&lt;&gt;"Imd",(($P461-$L461)/$L461),1)</f>
        <v>#N/A</v>
      </c>
      <c r="W461" s="106" t="e">
        <f>IF($R461&lt;&gt;"Imd",(($R461-$I461)/$I461),1)</f>
        <v>#N/A</v>
      </c>
      <c r="X461" s="106" t="e">
        <f>IF($T461&lt;&gt;"Imd",(($T461-$L461)/$L461),1)</f>
        <v>#N/A</v>
      </c>
      <c r="Y461" s="97" t="s">
        <v>371</v>
      </c>
      <c r="BG461" s="108"/>
      <c r="BH461" s="110">
        <v>11.5</v>
      </c>
      <c r="BI461" s="114" t="s">
        <v>378</v>
      </c>
    </row>
    <row r="462" spans="2:61" ht="15">
      <c r="B462" s="486"/>
      <c r="D462" s="120" t="s">
        <v>846</v>
      </c>
      <c r="E462" s="97">
        <v>0.5</v>
      </c>
      <c r="F462" s="97" t="s">
        <v>375</v>
      </c>
      <c r="G462" s="97">
        <v>16</v>
      </c>
      <c r="H462" s="95" t="s">
        <v>369</v>
      </c>
      <c r="I462" s="95" t="s">
        <v>369</v>
      </c>
      <c r="J462" s="97">
        <v>16</v>
      </c>
      <c r="K462" s="95" t="s">
        <v>369</v>
      </c>
      <c r="L462" s="95" t="s">
        <v>369</v>
      </c>
      <c r="M462" s="97" t="e">
        <v>#N/A</v>
      </c>
      <c r="N462" s="97" t="e">
        <v>#N/A</v>
      </c>
      <c r="O462" s="97" t="e">
        <v>#N/A</v>
      </c>
      <c r="P462" s="97" t="e">
        <v>#N/A</v>
      </c>
      <c r="Q462" s="97">
        <v>205</v>
      </c>
      <c r="R462" s="97" t="e">
        <v>#N/A</v>
      </c>
      <c r="S462" s="97">
        <v>205</v>
      </c>
      <c r="T462" s="97" t="e">
        <v>#N/A</v>
      </c>
      <c r="U462" s="106" t="e">
        <f>IF($N462&lt;&gt;"Imd",(($N462-$I462)/$I462),1)</f>
        <v>#N/A</v>
      </c>
      <c r="V462" s="106" t="e">
        <f>IF($P462&lt;&gt;"Imd",(($P462-$L462)/$L462),1)</f>
        <v>#N/A</v>
      </c>
      <c r="W462" s="106" t="e">
        <f>IF($R462&lt;&gt;"Imd",(($R462-$I462)/$I462),1)</f>
        <v>#N/A</v>
      </c>
      <c r="X462" s="106" t="e">
        <f>IF($T462&lt;&gt;"Imd",(($T462-$L462)/$L462),1)</f>
        <v>#N/A</v>
      </c>
      <c r="Y462" s="97" t="s">
        <v>371</v>
      </c>
      <c r="BG462" s="108"/>
      <c r="BH462" s="110">
        <v>11.5</v>
      </c>
      <c r="BI462" s="114" t="s">
        <v>378</v>
      </c>
    </row>
    <row r="463" spans="2:61" ht="15">
      <c r="B463" s="486"/>
      <c r="D463" s="120" t="s">
        <v>847</v>
      </c>
      <c r="E463" s="97">
        <v>0.5</v>
      </c>
      <c r="F463" s="97" t="s">
        <v>375</v>
      </c>
      <c r="G463" s="97">
        <v>16</v>
      </c>
      <c r="H463" s="95" t="s">
        <v>369</v>
      </c>
      <c r="I463" s="95" t="s">
        <v>369</v>
      </c>
      <c r="J463" s="97">
        <v>16</v>
      </c>
      <c r="K463" s="95" t="s">
        <v>369</v>
      </c>
      <c r="L463" s="95" t="s">
        <v>369</v>
      </c>
      <c r="M463" s="97" t="e">
        <v>#N/A</v>
      </c>
      <c r="N463" s="97" t="e">
        <v>#N/A</v>
      </c>
      <c r="O463" s="97" t="e">
        <v>#N/A</v>
      </c>
      <c r="P463" s="97" t="e">
        <v>#N/A</v>
      </c>
      <c r="Q463" s="97">
        <v>205</v>
      </c>
      <c r="R463" s="97" t="e">
        <v>#N/A</v>
      </c>
      <c r="S463" s="97">
        <v>205</v>
      </c>
      <c r="T463" s="97" t="e">
        <v>#N/A</v>
      </c>
      <c r="U463" s="106" t="e">
        <f>IF($N463&lt;&gt;"Imd",(($N463-$I463)/$I463),1)</f>
        <v>#N/A</v>
      </c>
      <c r="V463" s="106" t="e">
        <f>IF($P463&lt;&gt;"Imd",(($P463-$L463)/$L463),1)</f>
        <v>#N/A</v>
      </c>
      <c r="W463" s="106" t="e">
        <f>IF($R463&lt;&gt;"Imd",(($R463-$I463)/$I463),1)</f>
        <v>#N/A</v>
      </c>
      <c r="X463" s="106" t="e">
        <f>IF($T463&lt;&gt;"Imd",(($T463-$L463)/$L463),1)</f>
        <v>#N/A</v>
      </c>
      <c r="Y463" s="97" t="s">
        <v>371</v>
      </c>
      <c r="BG463" s="108"/>
      <c r="BH463" s="110">
        <v>11.5</v>
      </c>
      <c r="BI463" s="114" t="s">
        <v>378</v>
      </c>
    </row>
    <row r="464" spans="2:61" ht="15">
      <c r="B464" s="486"/>
      <c r="D464" s="120" t="s">
        <v>848</v>
      </c>
      <c r="E464" s="97">
        <v>0.5</v>
      </c>
      <c r="F464" s="97" t="s">
        <v>375</v>
      </c>
      <c r="G464" s="97">
        <v>16</v>
      </c>
      <c r="H464" s="95" t="s">
        <v>369</v>
      </c>
      <c r="I464" s="95" t="s">
        <v>369</v>
      </c>
      <c r="J464" s="97">
        <v>16</v>
      </c>
      <c r="K464" s="95" t="s">
        <v>369</v>
      </c>
      <c r="L464" s="95" t="s">
        <v>369</v>
      </c>
      <c r="M464" s="97" t="e">
        <v>#N/A</v>
      </c>
      <c r="N464" s="97" t="e">
        <v>#N/A</v>
      </c>
      <c r="O464" s="97" t="e">
        <v>#N/A</v>
      </c>
      <c r="P464" s="97" t="e">
        <v>#N/A</v>
      </c>
      <c r="Q464" s="97">
        <v>205</v>
      </c>
      <c r="R464" s="97" t="e">
        <v>#N/A</v>
      </c>
      <c r="S464" s="97">
        <v>205</v>
      </c>
      <c r="T464" s="97" t="e">
        <v>#N/A</v>
      </c>
      <c r="U464" s="106" t="e">
        <f>IF($N464&lt;&gt;"Imd",(($N464-$I464)/$I464),1)</f>
        <v>#N/A</v>
      </c>
      <c r="V464" s="106" t="e">
        <f>IF($P464&lt;&gt;"Imd",(($P464-$L464)/$L464),1)</f>
        <v>#N/A</v>
      </c>
      <c r="W464" s="106" t="e">
        <f>IF($R464&lt;&gt;"Imd",(($R464-$I464)/$I464),1)</f>
        <v>#N/A</v>
      </c>
      <c r="X464" s="106" t="e">
        <f>IF($T464&lt;&gt;"Imd",(($T464-$L464)/$L464),1)</f>
        <v>#N/A</v>
      </c>
      <c r="Y464" s="97" t="s">
        <v>371</v>
      </c>
      <c r="BG464" s="108"/>
      <c r="BH464" s="110">
        <v>11.5</v>
      </c>
      <c r="BI464" s="114" t="s">
        <v>378</v>
      </c>
    </row>
    <row r="465" spans="2:61" ht="15">
      <c r="B465" s="486"/>
      <c r="D465" s="120" t="s">
        <v>849</v>
      </c>
      <c r="E465" s="97" t="s">
        <v>394</v>
      </c>
      <c r="F465" s="97" t="s">
        <v>375</v>
      </c>
      <c r="G465" s="97" t="s">
        <v>369</v>
      </c>
      <c r="H465" s="95" t="s">
        <v>369</v>
      </c>
      <c r="I465" s="95" t="s">
        <v>369</v>
      </c>
      <c r="J465" s="97" t="s">
        <v>369</v>
      </c>
      <c r="K465" s="95" t="s">
        <v>369</v>
      </c>
      <c r="L465" s="95" t="s">
        <v>369</v>
      </c>
      <c r="M465" s="97" t="e">
        <v>#N/A</v>
      </c>
      <c r="N465" s="97" t="s">
        <v>395</v>
      </c>
      <c r="O465" s="97" t="e">
        <v>#N/A</v>
      </c>
      <c r="P465" s="97" t="s">
        <v>395</v>
      </c>
      <c r="Q465" s="97">
        <v>205</v>
      </c>
      <c r="R465" s="97" t="s">
        <v>395</v>
      </c>
      <c r="S465" s="97">
        <v>205</v>
      </c>
      <c r="T465" s="97" t="s">
        <v>395</v>
      </c>
      <c r="U465" s="106">
        <f t="shared" si="28"/>
        <v>1</v>
      </c>
      <c r="V465" s="106">
        <f t="shared" si="29"/>
        <v>1</v>
      </c>
      <c r="W465" s="106">
        <f t="shared" si="30"/>
        <v>1</v>
      </c>
      <c r="X465" s="106">
        <f t="shared" si="31"/>
        <v>1</v>
      </c>
      <c r="Y465" s="97" t="s">
        <v>371</v>
      </c>
      <c r="BG465" s="108"/>
      <c r="BH465" s="110">
        <v>11.5</v>
      </c>
      <c r="BI465" s="114" t="s">
        <v>378</v>
      </c>
    </row>
    <row r="466" spans="2:61" ht="15">
      <c r="B466" s="486"/>
      <c r="D466" s="120" t="s">
        <v>850</v>
      </c>
      <c r="E466" s="97" t="s">
        <v>394</v>
      </c>
      <c r="F466" s="97" t="s">
        <v>375</v>
      </c>
      <c r="G466" s="97" t="s">
        <v>369</v>
      </c>
      <c r="H466" s="95" t="s">
        <v>369</v>
      </c>
      <c r="I466" s="95" t="s">
        <v>369</v>
      </c>
      <c r="J466" s="97" t="s">
        <v>369</v>
      </c>
      <c r="K466" s="95" t="s">
        <v>369</v>
      </c>
      <c r="L466" s="95" t="s">
        <v>369</v>
      </c>
      <c r="M466" s="97" t="e">
        <v>#N/A</v>
      </c>
      <c r="N466" s="97" t="s">
        <v>395</v>
      </c>
      <c r="O466" s="97" t="e">
        <v>#N/A</v>
      </c>
      <c r="P466" s="97" t="s">
        <v>395</v>
      </c>
      <c r="Q466" s="97">
        <v>205</v>
      </c>
      <c r="R466" s="97" t="s">
        <v>395</v>
      </c>
      <c r="S466" s="97">
        <v>205</v>
      </c>
      <c r="T466" s="97" t="s">
        <v>395</v>
      </c>
      <c r="U466" s="106">
        <f t="shared" si="28"/>
        <v>1</v>
      </c>
      <c r="V466" s="106">
        <f t="shared" si="29"/>
        <v>1</v>
      </c>
      <c r="W466" s="106">
        <f t="shared" si="30"/>
        <v>1</v>
      </c>
      <c r="X466" s="106">
        <f t="shared" si="31"/>
        <v>1</v>
      </c>
      <c r="Y466" s="97" t="s">
        <v>371</v>
      </c>
      <c r="BG466" s="108"/>
      <c r="BH466" s="110">
        <v>11.5</v>
      </c>
      <c r="BI466" s="114" t="s">
        <v>378</v>
      </c>
    </row>
    <row r="467" spans="2:61" ht="15">
      <c r="B467" s="486"/>
      <c r="D467" s="120" t="s">
        <v>851</v>
      </c>
      <c r="E467" s="97" t="s">
        <v>394</v>
      </c>
      <c r="F467" s="97" t="s">
        <v>375</v>
      </c>
      <c r="G467" s="97" t="s">
        <v>369</v>
      </c>
      <c r="H467" s="95" t="s">
        <v>369</v>
      </c>
      <c r="I467" s="95" t="s">
        <v>369</v>
      </c>
      <c r="J467" s="97" t="s">
        <v>369</v>
      </c>
      <c r="K467" s="95" t="s">
        <v>369</v>
      </c>
      <c r="L467" s="95" t="s">
        <v>369</v>
      </c>
      <c r="M467" s="97" t="e">
        <v>#N/A</v>
      </c>
      <c r="N467" s="97" t="s">
        <v>395</v>
      </c>
      <c r="O467" s="97" t="e">
        <v>#N/A</v>
      </c>
      <c r="P467" s="97" t="s">
        <v>395</v>
      </c>
      <c r="Q467" s="97">
        <v>205</v>
      </c>
      <c r="R467" s="97" t="s">
        <v>395</v>
      </c>
      <c r="S467" s="97">
        <v>205</v>
      </c>
      <c r="T467" s="97" t="s">
        <v>395</v>
      </c>
      <c r="U467" s="106">
        <f t="shared" si="28"/>
        <v>1</v>
      </c>
      <c r="V467" s="106">
        <f t="shared" si="29"/>
        <v>1</v>
      </c>
      <c r="W467" s="106">
        <f t="shared" si="30"/>
        <v>1</v>
      </c>
      <c r="X467" s="106">
        <f t="shared" si="31"/>
        <v>1</v>
      </c>
      <c r="Y467" s="97" t="s">
        <v>371</v>
      </c>
      <c r="BG467" s="108"/>
      <c r="BH467" s="110">
        <v>11.5</v>
      </c>
      <c r="BI467" s="114" t="s">
        <v>378</v>
      </c>
    </row>
    <row r="468" spans="2:61" ht="15">
      <c r="B468" s="486"/>
      <c r="D468" s="120" t="s">
        <v>852</v>
      </c>
      <c r="E468" s="97" t="s">
        <v>394</v>
      </c>
      <c r="F468" s="97" t="s">
        <v>375</v>
      </c>
      <c r="G468" s="97" t="s">
        <v>369</v>
      </c>
      <c r="H468" s="95" t="s">
        <v>369</v>
      </c>
      <c r="I468" s="95" t="s">
        <v>369</v>
      </c>
      <c r="J468" s="97" t="s">
        <v>369</v>
      </c>
      <c r="K468" s="95" t="s">
        <v>369</v>
      </c>
      <c r="L468" s="95" t="s">
        <v>369</v>
      </c>
      <c r="M468" s="97" t="e">
        <v>#N/A</v>
      </c>
      <c r="N468" s="97" t="s">
        <v>395</v>
      </c>
      <c r="O468" s="97" t="e">
        <v>#N/A</v>
      </c>
      <c r="P468" s="97" t="s">
        <v>395</v>
      </c>
      <c r="Q468" s="97">
        <v>205</v>
      </c>
      <c r="R468" s="97" t="s">
        <v>395</v>
      </c>
      <c r="S468" s="97">
        <v>205</v>
      </c>
      <c r="T468" s="97" t="s">
        <v>395</v>
      </c>
      <c r="U468" s="106">
        <f t="shared" si="28"/>
        <v>1</v>
      </c>
      <c r="V468" s="106">
        <f t="shared" si="29"/>
        <v>1</v>
      </c>
      <c r="W468" s="106">
        <f t="shared" si="30"/>
        <v>1</v>
      </c>
      <c r="X468" s="106">
        <f t="shared" si="31"/>
        <v>1</v>
      </c>
      <c r="Y468" s="97" t="s">
        <v>371</v>
      </c>
      <c r="BG468" s="108"/>
      <c r="BH468" s="110">
        <v>11.5</v>
      </c>
      <c r="BI468" s="114" t="s">
        <v>378</v>
      </c>
    </row>
    <row r="469" spans="2:61" ht="15">
      <c r="B469" s="486"/>
      <c r="D469" s="120" t="s">
        <v>853</v>
      </c>
      <c r="E469" s="97" t="s">
        <v>394</v>
      </c>
      <c r="F469" s="97" t="s">
        <v>375</v>
      </c>
      <c r="G469" s="97" t="s">
        <v>369</v>
      </c>
      <c r="H469" s="95" t="s">
        <v>369</v>
      </c>
      <c r="I469" s="95" t="s">
        <v>369</v>
      </c>
      <c r="J469" s="97" t="s">
        <v>369</v>
      </c>
      <c r="K469" s="95" t="s">
        <v>369</v>
      </c>
      <c r="L469" s="95" t="s">
        <v>369</v>
      </c>
      <c r="M469" s="97" t="e">
        <v>#N/A</v>
      </c>
      <c r="N469" s="97" t="s">
        <v>395</v>
      </c>
      <c r="O469" s="97" t="e">
        <v>#N/A</v>
      </c>
      <c r="P469" s="97" t="s">
        <v>395</v>
      </c>
      <c r="Q469" s="97">
        <v>205</v>
      </c>
      <c r="R469" s="97" t="s">
        <v>395</v>
      </c>
      <c r="S469" s="97">
        <v>205</v>
      </c>
      <c r="T469" s="97" t="s">
        <v>395</v>
      </c>
      <c r="U469" s="106">
        <f t="shared" si="28"/>
        <v>1</v>
      </c>
      <c r="V469" s="106">
        <f t="shared" si="29"/>
        <v>1</v>
      </c>
      <c r="W469" s="106">
        <f t="shared" si="30"/>
        <v>1</v>
      </c>
      <c r="X469" s="106">
        <f t="shared" si="31"/>
        <v>1</v>
      </c>
      <c r="Y469" s="97" t="s">
        <v>371</v>
      </c>
      <c r="BG469" s="108"/>
      <c r="BH469" s="110">
        <v>11.5</v>
      </c>
      <c r="BI469" s="114" t="s">
        <v>378</v>
      </c>
    </row>
    <row r="470" spans="2:61" ht="15">
      <c r="B470" s="486"/>
      <c r="D470" s="120" t="s">
        <v>854</v>
      </c>
      <c r="E470" s="97" t="s">
        <v>394</v>
      </c>
      <c r="F470" s="97" t="s">
        <v>375</v>
      </c>
      <c r="G470" s="97" t="s">
        <v>369</v>
      </c>
      <c r="H470" s="95" t="s">
        <v>369</v>
      </c>
      <c r="I470" s="95" t="s">
        <v>369</v>
      </c>
      <c r="J470" s="97" t="s">
        <v>369</v>
      </c>
      <c r="K470" s="95" t="s">
        <v>369</v>
      </c>
      <c r="L470" s="95" t="s">
        <v>369</v>
      </c>
      <c r="M470" s="97" t="e">
        <v>#N/A</v>
      </c>
      <c r="N470" s="97" t="s">
        <v>395</v>
      </c>
      <c r="O470" s="97" t="e">
        <v>#N/A</v>
      </c>
      <c r="P470" s="97" t="s">
        <v>395</v>
      </c>
      <c r="Q470" s="97">
        <v>205</v>
      </c>
      <c r="R470" s="97" t="s">
        <v>395</v>
      </c>
      <c r="S470" s="97">
        <v>205</v>
      </c>
      <c r="T470" s="97" t="s">
        <v>395</v>
      </c>
      <c r="U470" s="106">
        <f t="shared" si="28"/>
        <v>1</v>
      </c>
      <c r="V470" s="106">
        <f t="shared" si="29"/>
        <v>1</v>
      </c>
      <c r="W470" s="106">
        <f t="shared" si="30"/>
        <v>1</v>
      </c>
      <c r="X470" s="106">
        <f t="shared" si="31"/>
        <v>1</v>
      </c>
      <c r="Y470" s="97" t="s">
        <v>371</v>
      </c>
      <c r="BG470" s="108"/>
      <c r="BH470" s="110">
        <v>11.5</v>
      </c>
      <c r="BI470" s="114" t="s">
        <v>378</v>
      </c>
    </row>
    <row r="471" spans="2:61" ht="15">
      <c r="B471" s="486"/>
      <c r="D471" s="120" t="s">
        <v>855</v>
      </c>
      <c r="E471" s="97" t="s">
        <v>394</v>
      </c>
      <c r="F471" s="97" t="s">
        <v>375</v>
      </c>
      <c r="G471" s="97" t="s">
        <v>369</v>
      </c>
      <c r="H471" s="95" t="s">
        <v>369</v>
      </c>
      <c r="I471" s="95" t="s">
        <v>369</v>
      </c>
      <c r="J471" s="97" t="s">
        <v>369</v>
      </c>
      <c r="K471" s="95" t="s">
        <v>369</v>
      </c>
      <c r="L471" s="95" t="s">
        <v>369</v>
      </c>
      <c r="M471" s="97" t="e">
        <v>#N/A</v>
      </c>
      <c r="N471" s="97" t="s">
        <v>395</v>
      </c>
      <c r="O471" s="97" t="e">
        <v>#N/A</v>
      </c>
      <c r="P471" s="97" t="s">
        <v>395</v>
      </c>
      <c r="Q471" s="97">
        <v>205</v>
      </c>
      <c r="R471" s="97" t="s">
        <v>395</v>
      </c>
      <c r="S471" s="97">
        <v>205</v>
      </c>
      <c r="T471" s="97" t="s">
        <v>395</v>
      </c>
      <c r="U471" s="106">
        <f t="shared" si="28"/>
        <v>1</v>
      </c>
      <c r="V471" s="106">
        <f t="shared" si="29"/>
        <v>1</v>
      </c>
      <c r="W471" s="106">
        <f t="shared" si="30"/>
        <v>1</v>
      </c>
      <c r="X471" s="106">
        <f t="shared" si="31"/>
        <v>1</v>
      </c>
      <c r="Y471" s="97" t="s">
        <v>371</v>
      </c>
      <c r="BG471" s="108"/>
      <c r="BH471" s="110">
        <v>11.5</v>
      </c>
      <c r="BI471" s="114" t="s">
        <v>378</v>
      </c>
    </row>
    <row r="472" spans="2:61" ht="15">
      <c r="B472" s="486"/>
      <c r="D472" s="120" t="s">
        <v>856</v>
      </c>
      <c r="E472" s="97" t="s">
        <v>394</v>
      </c>
      <c r="F472" s="97" t="s">
        <v>375</v>
      </c>
      <c r="G472" s="97" t="s">
        <v>369</v>
      </c>
      <c r="H472" s="95" t="s">
        <v>369</v>
      </c>
      <c r="I472" s="95" t="s">
        <v>369</v>
      </c>
      <c r="J472" s="97" t="s">
        <v>369</v>
      </c>
      <c r="K472" s="95" t="s">
        <v>369</v>
      </c>
      <c r="L472" s="95" t="s">
        <v>369</v>
      </c>
      <c r="M472" s="97" t="e">
        <v>#N/A</v>
      </c>
      <c r="N472" s="97" t="s">
        <v>395</v>
      </c>
      <c r="O472" s="97" t="e">
        <v>#N/A</v>
      </c>
      <c r="P472" s="97" t="s">
        <v>395</v>
      </c>
      <c r="Q472" s="97">
        <v>205</v>
      </c>
      <c r="R472" s="97" t="s">
        <v>395</v>
      </c>
      <c r="S472" s="97">
        <v>205</v>
      </c>
      <c r="T472" s="97" t="s">
        <v>395</v>
      </c>
      <c r="U472" s="106">
        <f t="shared" si="28"/>
        <v>1</v>
      </c>
      <c r="V472" s="106">
        <f t="shared" si="29"/>
        <v>1</v>
      </c>
      <c r="W472" s="106">
        <f t="shared" si="30"/>
        <v>1</v>
      </c>
      <c r="X472" s="106">
        <f t="shared" si="31"/>
        <v>1</v>
      </c>
      <c r="Y472" s="97" t="s">
        <v>371</v>
      </c>
      <c r="BG472" s="108"/>
      <c r="BH472" s="110">
        <v>11.5</v>
      </c>
      <c r="BI472" s="114" t="s">
        <v>378</v>
      </c>
    </row>
    <row r="473" spans="2:61" ht="15">
      <c r="B473" s="486"/>
      <c r="D473" s="120" t="s">
        <v>857</v>
      </c>
      <c r="E473" s="97" t="s">
        <v>394</v>
      </c>
      <c r="F473" s="97" t="s">
        <v>375</v>
      </c>
      <c r="G473" s="97" t="s">
        <v>369</v>
      </c>
      <c r="H473" s="95" t="s">
        <v>369</v>
      </c>
      <c r="I473" s="95" t="s">
        <v>369</v>
      </c>
      <c r="J473" s="97" t="s">
        <v>369</v>
      </c>
      <c r="K473" s="95" t="s">
        <v>369</v>
      </c>
      <c r="L473" s="95" t="s">
        <v>369</v>
      </c>
      <c r="M473" s="97" t="e">
        <v>#N/A</v>
      </c>
      <c r="N473" s="97" t="s">
        <v>395</v>
      </c>
      <c r="O473" s="97" t="e">
        <v>#N/A</v>
      </c>
      <c r="P473" s="97" t="s">
        <v>395</v>
      </c>
      <c r="Q473" s="97">
        <v>205</v>
      </c>
      <c r="R473" s="97" t="s">
        <v>395</v>
      </c>
      <c r="S473" s="97">
        <v>205</v>
      </c>
      <c r="T473" s="97" t="s">
        <v>395</v>
      </c>
      <c r="U473" s="106">
        <f t="shared" si="28"/>
        <v>1</v>
      </c>
      <c r="V473" s="106">
        <f t="shared" si="29"/>
        <v>1</v>
      </c>
      <c r="W473" s="106">
        <f t="shared" si="30"/>
        <v>1</v>
      </c>
      <c r="X473" s="106">
        <f t="shared" si="31"/>
        <v>1</v>
      </c>
      <c r="Y473" s="97" t="s">
        <v>371</v>
      </c>
      <c r="BG473" s="108"/>
      <c r="BH473" s="110">
        <v>11.5</v>
      </c>
      <c r="BI473" s="114" t="s">
        <v>378</v>
      </c>
    </row>
    <row r="474" spans="2:61" ht="15">
      <c r="B474" s="486"/>
      <c r="D474" s="120" t="s">
        <v>858</v>
      </c>
      <c r="E474" s="97" t="s">
        <v>394</v>
      </c>
      <c r="F474" s="97" t="s">
        <v>375</v>
      </c>
      <c r="G474" s="97" t="s">
        <v>369</v>
      </c>
      <c r="H474" s="95" t="s">
        <v>369</v>
      </c>
      <c r="I474" s="95" t="s">
        <v>369</v>
      </c>
      <c r="J474" s="97" t="s">
        <v>369</v>
      </c>
      <c r="K474" s="95" t="s">
        <v>369</v>
      </c>
      <c r="L474" s="95" t="s">
        <v>369</v>
      </c>
      <c r="M474" s="97" t="e">
        <v>#N/A</v>
      </c>
      <c r="N474" s="97" t="s">
        <v>395</v>
      </c>
      <c r="O474" s="97" t="e">
        <v>#N/A</v>
      </c>
      <c r="P474" s="97" t="s">
        <v>395</v>
      </c>
      <c r="Q474" s="97">
        <v>205</v>
      </c>
      <c r="R474" s="97" t="s">
        <v>395</v>
      </c>
      <c r="S474" s="97">
        <v>205</v>
      </c>
      <c r="T474" s="97" t="s">
        <v>395</v>
      </c>
      <c r="U474" s="106">
        <f t="shared" si="28"/>
        <v>1</v>
      </c>
      <c r="V474" s="106">
        <f t="shared" si="29"/>
        <v>1</v>
      </c>
      <c r="W474" s="106">
        <f t="shared" si="30"/>
        <v>1</v>
      </c>
      <c r="X474" s="106">
        <f t="shared" si="31"/>
        <v>1</v>
      </c>
      <c r="Y474" s="97" t="s">
        <v>371</v>
      </c>
      <c r="BG474" s="108"/>
      <c r="BH474" s="110">
        <v>11.5</v>
      </c>
      <c r="BI474" s="114" t="s">
        <v>378</v>
      </c>
    </row>
    <row r="475" spans="2:61" ht="15">
      <c r="B475" s="486"/>
      <c r="D475" s="120" t="s">
        <v>859</v>
      </c>
      <c r="E475" s="97" t="s">
        <v>394</v>
      </c>
      <c r="F475" s="97" t="s">
        <v>375</v>
      </c>
      <c r="G475" s="97" t="s">
        <v>369</v>
      </c>
      <c r="H475" s="95" t="s">
        <v>369</v>
      </c>
      <c r="I475" s="95" t="s">
        <v>369</v>
      </c>
      <c r="J475" s="97" t="s">
        <v>369</v>
      </c>
      <c r="K475" s="95" t="s">
        <v>369</v>
      </c>
      <c r="L475" s="95" t="s">
        <v>369</v>
      </c>
      <c r="M475" s="97" t="e">
        <v>#N/A</v>
      </c>
      <c r="N475" s="97" t="s">
        <v>395</v>
      </c>
      <c r="O475" s="97" t="e">
        <v>#N/A</v>
      </c>
      <c r="P475" s="97" t="s">
        <v>395</v>
      </c>
      <c r="Q475" s="97">
        <v>205</v>
      </c>
      <c r="R475" s="97" t="s">
        <v>395</v>
      </c>
      <c r="S475" s="97">
        <v>205</v>
      </c>
      <c r="T475" s="97" t="s">
        <v>395</v>
      </c>
      <c r="U475" s="106">
        <f t="shared" si="28"/>
        <v>1</v>
      </c>
      <c r="V475" s="106">
        <f t="shared" si="29"/>
        <v>1</v>
      </c>
      <c r="W475" s="106">
        <f t="shared" si="30"/>
        <v>1</v>
      </c>
      <c r="X475" s="106">
        <f t="shared" si="31"/>
        <v>1</v>
      </c>
      <c r="Y475" s="97" t="s">
        <v>371</v>
      </c>
      <c r="BG475" s="108"/>
      <c r="BH475" s="110">
        <v>11.5</v>
      </c>
      <c r="BI475" s="114" t="s">
        <v>378</v>
      </c>
    </row>
    <row r="476" spans="2:61" ht="15">
      <c r="B476" s="486"/>
      <c r="D476" s="120" t="s">
        <v>860</v>
      </c>
      <c r="E476" s="97" t="s">
        <v>394</v>
      </c>
      <c r="F476" s="97" t="s">
        <v>375</v>
      </c>
      <c r="G476" s="97" t="s">
        <v>369</v>
      </c>
      <c r="H476" s="95" t="s">
        <v>369</v>
      </c>
      <c r="I476" s="95" t="s">
        <v>369</v>
      </c>
      <c r="J476" s="97" t="s">
        <v>369</v>
      </c>
      <c r="K476" s="95" t="s">
        <v>369</v>
      </c>
      <c r="L476" s="95" t="s">
        <v>369</v>
      </c>
      <c r="M476" s="97" t="e">
        <v>#N/A</v>
      </c>
      <c r="N476" s="97" t="s">
        <v>395</v>
      </c>
      <c r="O476" s="97" t="e">
        <v>#N/A</v>
      </c>
      <c r="P476" s="97" t="s">
        <v>395</v>
      </c>
      <c r="Q476" s="97">
        <v>205</v>
      </c>
      <c r="R476" s="97" t="s">
        <v>395</v>
      </c>
      <c r="S476" s="97">
        <v>205</v>
      </c>
      <c r="T476" s="97" t="s">
        <v>395</v>
      </c>
      <c r="U476" s="106">
        <f t="shared" si="28"/>
        <v>1</v>
      </c>
      <c r="V476" s="106">
        <f t="shared" si="29"/>
        <v>1</v>
      </c>
      <c r="W476" s="106">
        <f t="shared" si="30"/>
        <v>1</v>
      </c>
      <c r="X476" s="106">
        <f t="shared" si="31"/>
        <v>1</v>
      </c>
      <c r="Y476" s="97" t="s">
        <v>371</v>
      </c>
      <c r="BG476" s="108"/>
      <c r="BH476" s="110">
        <v>11.5</v>
      </c>
      <c r="BI476" s="114" t="s">
        <v>378</v>
      </c>
    </row>
    <row r="477" spans="2:61" ht="15">
      <c r="B477" s="486"/>
      <c r="D477" s="120" t="s">
        <v>861</v>
      </c>
      <c r="E477" s="97" t="s">
        <v>394</v>
      </c>
      <c r="F477" s="97" t="s">
        <v>375</v>
      </c>
      <c r="G477" s="97" t="s">
        <v>369</v>
      </c>
      <c r="H477" s="95" t="s">
        <v>369</v>
      </c>
      <c r="I477" s="95" t="s">
        <v>369</v>
      </c>
      <c r="J477" s="97" t="s">
        <v>369</v>
      </c>
      <c r="K477" s="95" t="s">
        <v>369</v>
      </c>
      <c r="L477" s="95" t="s">
        <v>369</v>
      </c>
      <c r="M477" s="97" t="e">
        <v>#N/A</v>
      </c>
      <c r="N477" s="97" t="s">
        <v>395</v>
      </c>
      <c r="O477" s="97" t="e">
        <v>#N/A</v>
      </c>
      <c r="P477" s="97" t="s">
        <v>395</v>
      </c>
      <c r="Q477" s="97">
        <v>205</v>
      </c>
      <c r="R477" s="97" t="s">
        <v>395</v>
      </c>
      <c r="S477" s="97">
        <v>205</v>
      </c>
      <c r="T477" s="97" t="s">
        <v>395</v>
      </c>
      <c r="U477" s="106">
        <f t="shared" si="28"/>
        <v>1</v>
      </c>
      <c r="V477" s="106">
        <f t="shared" si="29"/>
        <v>1</v>
      </c>
      <c r="W477" s="106">
        <f t="shared" si="30"/>
        <v>1</v>
      </c>
      <c r="X477" s="106">
        <f t="shared" si="31"/>
        <v>1</v>
      </c>
      <c r="Y477" s="97" t="s">
        <v>371</v>
      </c>
      <c r="BG477" s="108"/>
      <c r="BH477" s="110">
        <v>11.5</v>
      </c>
      <c r="BI477" s="114" t="s">
        <v>378</v>
      </c>
    </row>
    <row r="478" spans="2:61" ht="15">
      <c r="B478" s="486"/>
      <c r="D478" s="120" t="s">
        <v>862</v>
      </c>
      <c r="E478" s="97" t="s">
        <v>394</v>
      </c>
      <c r="F478" s="97" t="s">
        <v>375</v>
      </c>
      <c r="G478" s="97" t="s">
        <v>369</v>
      </c>
      <c r="H478" s="95" t="s">
        <v>369</v>
      </c>
      <c r="I478" s="95" t="s">
        <v>369</v>
      </c>
      <c r="J478" s="97" t="s">
        <v>369</v>
      </c>
      <c r="K478" s="95" t="s">
        <v>369</v>
      </c>
      <c r="L478" s="95" t="s">
        <v>369</v>
      </c>
      <c r="M478" s="97" t="e">
        <v>#N/A</v>
      </c>
      <c r="N478" s="97" t="s">
        <v>395</v>
      </c>
      <c r="O478" s="97" t="e">
        <v>#N/A</v>
      </c>
      <c r="P478" s="97" t="s">
        <v>395</v>
      </c>
      <c r="Q478" s="97">
        <v>205</v>
      </c>
      <c r="R478" s="97" t="s">
        <v>395</v>
      </c>
      <c r="S478" s="97">
        <v>205</v>
      </c>
      <c r="T478" s="97" t="s">
        <v>395</v>
      </c>
      <c r="U478" s="106">
        <f t="shared" si="28"/>
        <v>1</v>
      </c>
      <c r="V478" s="106">
        <f t="shared" si="29"/>
        <v>1</v>
      </c>
      <c r="W478" s="106">
        <f t="shared" si="30"/>
        <v>1</v>
      </c>
      <c r="X478" s="106">
        <f t="shared" si="31"/>
        <v>1</v>
      </c>
      <c r="Y478" s="97" t="s">
        <v>371</v>
      </c>
      <c r="BG478" s="108"/>
      <c r="BH478" s="110">
        <v>11.5</v>
      </c>
      <c r="BI478" s="114" t="s">
        <v>378</v>
      </c>
    </row>
    <row r="479" spans="2:61" ht="15">
      <c r="B479" s="486"/>
      <c r="D479" s="120" t="s">
        <v>863</v>
      </c>
      <c r="E479" s="97" t="s">
        <v>394</v>
      </c>
      <c r="F479" s="97" t="s">
        <v>375</v>
      </c>
      <c r="G479" s="97" t="s">
        <v>369</v>
      </c>
      <c r="H479" s="95" t="s">
        <v>369</v>
      </c>
      <c r="I479" s="95" t="s">
        <v>369</v>
      </c>
      <c r="J479" s="97" t="s">
        <v>369</v>
      </c>
      <c r="K479" s="95" t="s">
        <v>369</v>
      </c>
      <c r="L479" s="95" t="s">
        <v>369</v>
      </c>
      <c r="M479" s="97" t="e">
        <v>#N/A</v>
      </c>
      <c r="N479" s="97" t="s">
        <v>395</v>
      </c>
      <c r="O479" s="97" t="e">
        <v>#N/A</v>
      </c>
      <c r="P479" s="97" t="s">
        <v>395</v>
      </c>
      <c r="Q479" s="97">
        <v>205</v>
      </c>
      <c r="R479" s="97" t="s">
        <v>395</v>
      </c>
      <c r="S479" s="97">
        <v>205</v>
      </c>
      <c r="T479" s="97" t="s">
        <v>395</v>
      </c>
      <c r="U479" s="106">
        <f t="shared" si="28"/>
        <v>1</v>
      </c>
      <c r="V479" s="106">
        <f t="shared" si="29"/>
        <v>1</v>
      </c>
      <c r="W479" s="106">
        <f t="shared" si="30"/>
        <v>1</v>
      </c>
      <c r="X479" s="106">
        <f t="shared" si="31"/>
        <v>1</v>
      </c>
      <c r="Y479" s="97" t="s">
        <v>371</v>
      </c>
      <c r="BG479" s="108"/>
      <c r="BH479" s="110">
        <v>11.5</v>
      </c>
      <c r="BI479" s="114" t="s">
        <v>378</v>
      </c>
    </row>
    <row r="480" spans="2:61" ht="15">
      <c r="B480" s="486"/>
      <c r="D480" s="120" t="s">
        <v>864</v>
      </c>
      <c r="E480" s="97" t="s">
        <v>394</v>
      </c>
      <c r="F480" s="97" t="s">
        <v>375</v>
      </c>
      <c r="G480" s="97" t="s">
        <v>369</v>
      </c>
      <c r="H480" s="95" t="s">
        <v>369</v>
      </c>
      <c r="I480" s="95" t="s">
        <v>369</v>
      </c>
      <c r="J480" s="97" t="s">
        <v>369</v>
      </c>
      <c r="K480" s="95" t="s">
        <v>369</v>
      </c>
      <c r="L480" s="95" t="s">
        <v>369</v>
      </c>
      <c r="M480" s="97" t="e">
        <v>#N/A</v>
      </c>
      <c r="N480" s="97" t="s">
        <v>395</v>
      </c>
      <c r="O480" s="97" t="e">
        <v>#N/A</v>
      </c>
      <c r="P480" s="97" t="s">
        <v>395</v>
      </c>
      <c r="Q480" s="97">
        <v>205</v>
      </c>
      <c r="R480" s="97" t="s">
        <v>395</v>
      </c>
      <c r="S480" s="97">
        <v>205</v>
      </c>
      <c r="T480" s="97" t="s">
        <v>395</v>
      </c>
      <c r="U480" s="106">
        <f t="shared" si="28"/>
        <v>1</v>
      </c>
      <c r="V480" s="106">
        <f t="shared" si="29"/>
        <v>1</v>
      </c>
      <c r="W480" s="106">
        <f t="shared" si="30"/>
        <v>1</v>
      </c>
      <c r="X480" s="106">
        <f t="shared" si="31"/>
        <v>1</v>
      </c>
      <c r="Y480" s="97" t="s">
        <v>371</v>
      </c>
      <c r="BG480" s="108"/>
      <c r="BH480" s="110">
        <v>11.5</v>
      </c>
      <c r="BI480" s="114" t="s">
        <v>378</v>
      </c>
    </row>
    <row r="481" spans="2:61" ht="15">
      <c r="B481" s="486"/>
      <c r="D481" s="120" t="s">
        <v>865</v>
      </c>
      <c r="E481" s="97" t="s">
        <v>394</v>
      </c>
      <c r="F481" s="97" t="s">
        <v>375</v>
      </c>
      <c r="G481" s="97" t="s">
        <v>369</v>
      </c>
      <c r="H481" s="95" t="s">
        <v>369</v>
      </c>
      <c r="I481" s="95" t="s">
        <v>369</v>
      </c>
      <c r="J481" s="97" t="s">
        <v>369</v>
      </c>
      <c r="K481" s="95" t="s">
        <v>369</v>
      </c>
      <c r="L481" s="95" t="s">
        <v>369</v>
      </c>
      <c r="M481" s="97" t="e">
        <v>#N/A</v>
      </c>
      <c r="N481" s="97" t="s">
        <v>395</v>
      </c>
      <c r="O481" s="97" t="e">
        <v>#N/A</v>
      </c>
      <c r="P481" s="97" t="s">
        <v>395</v>
      </c>
      <c r="Q481" s="97">
        <v>205</v>
      </c>
      <c r="R481" s="97" t="s">
        <v>395</v>
      </c>
      <c r="S481" s="97">
        <v>205</v>
      </c>
      <c r="T481" s="97" t="s">
        <v>395</v>
      </c>
      <c r="U481" s="106">
        <f t="shared" si="28"/>
        <v>1</v>
      </c>
      <c r="V481" s="106">
        <f t="shared" si="29"/>
        <v>1</v>
      </c>
      <c r="W481" s="106">
        <f t="shared" si="30"/>
        <v>1</v>
      </c>
      <c r="X481" s="106">
        <f t="shared" si="31"/>
        <v>1</v>
      </c>
      <c r="Y481" s="97" t="s">
        <v>371</v>
      </c>
      <c r="BG481" s="108"/>
      <c r="BH481" s="110">
        <v>11.5</v>
      </c>
      <c r="BI481" s="114" t="s">
        <v>378</v>
      </c>
    </row>
    <row r="482" spans="2:61" ht="15">
      <c r="B482" s="486"/>
      <c r="D482" s="120" t="s">
        <v>866</v>
      </c>
      <c r="E482" s="97" t="s">
        <v>394</v>
      </c>
      <c r="F482" s="97" t="s">
        <v>375</v>
      </c>
      <c r="G482" s="97" t="s">
        <v>369</v>
      </c>
      <c r="H482" s="95" t="s">
        <v>369</v>
      </c>
      <c r="I482" s="95" t="s">
        <v>369</v>
      </c>
      <c r="J482" s="97" t="s">
        <v>369</v>
      </c>
      <c r="K482" s="95" t="s">
        <v>369</v>
      </c>
      <c r="L482" s="95" t="s">
        <v>369</v>
      </c>
      <c r="M482" s="97" t="e">
        <v>#N/A</v>
      </c>
      <c r="N482" s="97" t="s">
        <v>395</v>
      </c>
      <c r="O482" s="97" t="e">
        <v>#N/A</v>
      </c>
      <c r="P482" s="97" t="s">
        <v>395</v>
      </c>
      <c r="Q482" s="97">
        <v>205</v>
      </c>
      <c r="R482" s="97" t="s">
        <v>395</v>
      </c>
      <c r="S482" s="97">
        <v>205</v>
      </c>
      <c r="T482" s="97" t="s">
        <v>395</v>
      </c>
      <c r="U482" s="106">
        <f t="shared" si="28"/>
        <v>1</v>
      </c>
      <c r="V482" s="106">
        <f t="shared" si="29"/>
        <v>1</v>
      </c>
      <c r="W482" s="106">
        <f t="shared" si="30"/>
        <v>1</v>
      </c>
      <c r="X482" s="106">
        <f t="shared" si="31"/>
        <v>1</v>
      </c>
      <c r="Y482" s="97" t="s">
        <v>371</v>
      </c>
      <c r="BG482" s="108"/>
      <c r="BH482" s="110">
        <v>11.5</v>
      </c>
      <c r="BI482" s="114" t="s">
        <v>378</v>
      </c>
    </row>
    <row r="483" spans="2:61" ht="15">
      <c r="B483" s="486"/>
      <c r="D483" s="120" t="s">
        <v>867</v>
      </c>
      <c r="E483" s="97" t="s">
        <v>394</v>
      </c>
      <c r="F483" s="97" t="s">
        <v>375</v>
      </c>
      <c r="G483" s="97" t="s">
        <v>369</v>
      </c>
      <c r="H483" s="95" t="s">
        <v>369</v>
      </c>
      <c r="I483" s="95" t="s">
        <v>369</v>
      </c>
      <c r="J483" s="97" t="s">
        <v>369</v>
      </c>
      <c r="K483" s="95" t="s">
        <v>369</v>
      </c>
      <c r="L483" s="95" t="s">
        <v>369</v>
      </c>
      <c r="M483" s="97" t="e">
        <v>#N/A</v>
      </c>
      <c r="N483" s="97" t="s">
        <v>395</v>
      </c>
      <c r="O483" s="97" t="e">
        <v>#N/A</v>
      </c>
      <c r="P483" s="97" t="s">
        <v>395</v>
      </c>
      <c r="Q483" s="97">
        <v>205</v>
      </c>
      <c r="R483" s="97" t="s">
        <v>395</v>
      </c>
      <c r="S483" s="97">
        <v>205</v>
      </c>
      <c r="T483" s="97" t="s">
        <v>395</v>
      </c>
      <c r="U483" s="106">
        <f t="shared" si="28"/>
        <v>1</v>
      </c>
      <c r="V483" s="106">
        <f t="shared" si="29"/>
        <v>1</v>
      </c>
      <c r="W483" s="106">
        <f t="shared" si="30"/>
        <v>1</v>
      </c>
      <c r="X483" s="106">
        <f t="shared" si="31"/>
        <v>1</v>
      </c>
      <c r="Y483" s="97" t="s">
        <v>371</v>
      </c>
      <c r="BG483" s="108"/>
      <c r="BH483" s="110">
        <v>11.5</v>
      </c>
      <c r="BI483" s="114" t="s">
        <v>378</v>
      </c>
    </row>
    <row r="484" spans="2:61" ht="15">
      <c r="B484" s="486"/>
      <c r="D484" s="120" t="s">
        <v>868</v>
      </c>
      <c r="E484" s="97" t="s">
        <v>394</v>
      </c>
      <c r="F484" s="97" t="s">
        <v>375</v>
      </c>
      <c r="G484" s="97" t="s">
        <v>369</v>
      </c>
      <c r="H484" s="95" t="s">
        <v>369</v>
      </c>
      <c r="I484" s="95" t="s">
        <v>369</v>
      </c>
      <c r="J484" s="97" t="s">
        <v>369</v>
      </c>
      <c r="K484" s="95" t="s">
        <v>369</v>
      </c>
      <c r="L484" s="95" t="s">
        <v>369</v>
      </c>
      <c r="M484" s="97" t="e">
        <v>#N/A</v>
      </c>
      <c r="N484" s="97" t="s">
        <v>395</v>
      </c>
      <c r="O484" s="97" t="e">
        <v>#N/A</v>
      </c>
      <c r="P484" s="97" t="s">
        <v>395</v>
      </c>
      <c r="Q484" s="97">
        <v>205</v>
      </c>
      <c r="R484" s="97" t="s">
        <v>395</v>
      </c>
      <c r="S484" s="97">
        <v>205</v>
      </c>
      <c r="T484" s="97" t="s">
        <v>395</v>
      </c>
      <c r="U484" s="106">
        <f t="shared" si="28"/>
        <v>1</v>
      </c>
      <c r="V484" s="106">
        <f t="shared" si="29"/>
        <v>1</v>
      </c>
      <c r="W484" s="106">
        <f t="shared" si="30"/>
        <v>1</v>
      </c>
      <c r="X484" s="106">
        <f t="shared" si="31"/>
        <v>1</v>
      </c>
      <c r="Y484" s="97" t="s">
        <v>371</v>
      </c>
      <c r="BG484" s="108"/>
      <c r="BH484" s="110">
        <v>11.5</v>
      </c>
      <c r="BI484" s="114" t="s">
        <v>378</v>
      </c>
    </row>
    <row r="485" spans="2:61" ht="15">
      <c r="B485" s="486"/>
      <c r="D485" s="120" t="s">
        <v>869</v>
      </c>
      <c r="E485" s="97" t="s">
        <v>394</v>
      </c>
      <c r="F485" s="97" t="s">
        <v>375</v>
      </c>
      <c r="G485" s="97" t="s">
        <v>369</v>
      </c>
      <c r="H485" s="95" t="s">
        <v>369</v>
      </c>
      <c r="I485" s="95" t="s">
        <v>369</v>
      </c>
      <c r="J485" s="97" t="s">
        <v>369</v>
      </c>
      <c r="K485" s="95" t="s">
        <v>369</v>
      </c>
      <c r="L485" s="95" t="s">
        <v>369</v>
      </c>
      <c r="M485" s="97" t="e">
        <v>#N/A</v>
      </c>
      <c r="N485" s="97" t="s">
        <v>395</v>
      </c>
      <c r="O485" s="97" t="e">
        <v>#N/A</v>
      </c>
      <c r="P485" s="97" t="s">
        <v>395</v>
      </c>
      <c r="Q485" s="97">
        <v>205</v>
      </c>
      <c r="R485" s="97" t="s">
        <v>395</v>
      </c>
      <c r="S485" s="97">
        <v>205</v>
      </c>
      <c r="T485" s="97" t="s">
        <v>395</v>
      </c>
      <c r="U485" s="106">
        <f t="shared" si="28"/>
        <v>1</v>
      </c>
      <c r="V485" s="106">
        <f t="shared" si="29"/>
        <v>1</v>
      </c>
      <c r="W485" s="106">
        <f t="shared" si="30"/>
        <v>1</v>
      </c>
      <c r="X485" s="106">
        <f t="shared" si="31"/>
        <v>1</v>
      </c>
      <c r="Y485" s="97" t="s">
        <v>371</v>
      </c>
      <c r="BG485" s="108"/>
      <c r="BH485" s="110">
        <v>11.5</v>
      </c>
      <c r="BI485" s="114" t="s">
        <v>378</v>
      </c>
    </row>
    <row r="486" spans="2:61" ht="15">
      <c r="B486" s="486"/>
      <c r="D486" s="120" t="s">
        <v>870</v>
      </c>
      <c r="E486" s="97" t="s">
        <v>394</v>
      </c>
      <c r="F486" s="97" t="s">
        <v>375</v>
      </c>
      <c r="G486" s="97" t="s">
        <v>369</v>
      </c>
      <c r="H486" s="95" t="s">
        <v>369</v>
      </c>
      <c r="I486" s="95" t="s">
        <v>369</v>
      </c>
      <c r="J486" s="97" t="s">
        <v>369</v>
      </c>
      <c r="K486" s="95" t="s">
        <v>369</v>
      </c>
      <c r="L486" s="95" t="s">
        <v>369</v>
      </c>
      <c r="M486" s="97" t="e">
        <v>#N/A</v>
      </c>
      <c r="N486" s="97" t="s">
        <v>395</v>
      </c>
      <c r="O486" s="97" t="e">
        <v>#N/A</v>
      </c>
      <c r="P486" s="97" t="s">
        <v>395</v>
      </c>
      <c r="Q486" s="97">
        <v>205</v>
      </c>
      <c r="R486" s="97" t="s">
        <v>395</v>
      </c>
      <c r="S486" s="97">
        <v>205</v>
      </c>
      <c r="T486" s="97" t="s">
        <v>395</v>
      </c>
      <c r="U486" s="106">
        <f t="shared" si="28"/>
        <v>1</v>
      </c>
      <c r="V486" s="106">
        <f t="shared" si="29"/>
        <v>1</v>
      </c>
      <c r="W486" s="106">
        <f t="shared" si="30"/>
        <v>1</v>
      </c>
      <c r="X486" s="106">
        <f t="shared" si="31"/>
        <v>1</v>
      </c>
      <c r="Y486" s="97" t="s">
        <v>371</v>
      </c>
      <c r="BG486" s="108"/>
      <c r="BH486" s="110">
        <v>11.5</v>
      </c>
      <c r="BI486" s="114" t="s">
        <v>378</v>
      </c>
    </row>
    <row r="487" spans="2:61" ht="15">
      <c r="B487" s="486"/>
      <c r="D487" s="120" t="s">
        <v>871</v>
      </c>
      <c r="E487" s="97" t="s">
        <v>394</v>
      </c>
      <c r="F487" s="97" t="s">
        <v>375</v>
      </c>
      <c r="G487" s="97" t="s">
        <v>369</v>
      </c>
      <c r="H487" s="95" t="s">
        <v>369</v>
      </c>
      <c r="I487" s="95" t="s">
        <v>369</v>
      </c>
      <c r="J487" s="97" t="s">
        <v>369</v>
      </c>
      <c r="K487" s="95" t="s">
        <v>369</v>
      </c>
      <c r="L487" s="95" t="s">
        <v>369</v>
      </c>
      <c r="M487" s="97" t="e">
        <v>#N/A</v>
      </c>
      <c r="N487" s="97" t="s">
        <v>395</v>
      </c>
      <c r="O487" s="97" t="e">
        <v>#N/A</v>
      </c>
      <c r="P487" s="97" t="s">
        <v>395</v>
      </c>
      <c r="Q487" s="97">
        <v>205</v>
      </c>
      <c r="R487" s="97" t="s">
        <v>395</v>
      </c>
      <c r="S487" s="97">
        <v>205</v>
      </c>
      <c r="T487" s="97" t="s">
        <v>395</v>
      </c>
      <c r="U487" s="106">
        <f t="shared" si="28"/>
        <v>1</v>
      </c>
      <c r="V487" s="106">
        <f t="shared" si="29"/>
        <v>1</v>
      </c>
      <c r="W487" s="106">
        <f t="shared" si="30"/>
        <v>1</v>
      </c>
      <c r="X487" s="106">
        <f t="shared" si="31"/>
        <v>1</v>
      </c>
      <c r="Y487" s="97" t="s">
        <v>371</v>
      </c>
      <c r="BG487" s="108"/>
      <c r="BH487" s="110">
        <v>11.5</v>
      </c>
      <c r="BI487" s="114" t="s">
        <v>378</v>
      </c>
    </row>
    <row r="488" spans="2:61" ht="15">
      <c r="B488" s="486"/>
      <c r="D488" s="120" t="s">
        <v>872</v>
      </c>
      <c r="E488" s="97" t="s">
        <v>394</v>
      </c>
      <c r="F488" s="97" t="s">
        <v>375</v>
      </c>
      <c r="G488" s="97" t="s">
        <v>369</v>
      </c>
      <c r="H488" s="95" t="s">
        <v>369</v>
      </c>
      <c r="I488" s="95" t="s">
        <v>369</v>
      </c>
      <c r="J488" s="97" t="s">
        <v>369</v>
      </c>
      <c r="K488" s="95" t="s">
        <v>369</v>
      </c>
      <c r="L488" s="95" t="s">
        <v>369</v>
      </c>
      <c r="M488" s="97" t="e">
        <v>#N/A</v>
      </c>
      <c r="N488" s="97" t="s">
        <v>395</v>
      </c>
      <c r="O488" s="97" t="e">
        <v>#N/A</v>
      </c>
      <c r="P488" s="97" t="s">
        <v>395</v>
      </c>
      <c r="Q488" s="97">
        <v>205</v>
      </c>
      <c r="R488" s="97" t="s">
        <v>395</v>
      </c>
      <c r="S488" s="97">
        <v>205</v>
      </c>
      <c r="T488" s="97" t="s">
        <v>395</v>
      </c>
      <c r="U488" s="106">
        <f t="shared" si="28"/>
        <v>1</v>
      </c>
      <c r="V488" s="106">
        <f t="shared" si="29"/>
        <v>1</v>
      </c>
      <c r="W488" s="106">
        <f t="shared" si="30"/>
        <v>1</v>
      </c>
      <c r="X488" s="106">
        <f t="shared" si="31"/>
        <v>1</v>
      </c>
      <c r="Y488" s="97" t="s">
        <v>371</v>
      </c>
      <c r="BG488" s="108"/>
      <c r="BH488" s="110">
        <v>11.5</v>
      </c>
      <c r="BI488" s="114" t="s">
        <v>378</v>
      </c>
    </row>
    <row r="489" spans="2:61" ht="15">
      <c r="B489" s="486"/>
      <c r="D489" s="120" t="s">
        <v>873</v>
      </c>
      <c r="E489" s="97" t="s">
        <v>394</v>
      </c>
      <c r="F489" s="97" t="s">
        <v>375</v>
      </c>
      <c r="G489" s="97" t="s">
        <v>369</v>
      </c>
      <c r="H489" s="95" t="s">
        <v>369</v>
      </c>
      <c r="I489" s="95" t="s">
        <v>369</v>
      </c>
      <c r="J489" s="97" t="s">
        <v>369</v>
      </c>
      <c r="K489" s="95" t="s">
        <v>369</v>
      </c>
      <c r="L489" s="95" t="s">
        <v>369</v>
      </c>
      <c r="M489" s="97" t="e">
        <v>#N/A</v>
      </c>
      <c r="N489" s="97" t="s">
        <v>395</v>
      </c>
      <c r="O489" s="97" t="e">
        <v>#N/A</v>
      </c>
      <c r="P489" s="97" t="s">
        <v>395</v>
      </c>
      <c r="Q489" s="97">
        <v>205</v>
      </c>
      <c r="R489" s="97" t="s">
        <v>395</v>
      </c>
      <c r="S489" s="97">
        <v>205</v>
      </c>
      <c r="T489" s="97" t="s">
        <v>395</v>
      </c>
      <c r="U489" s="106">
        <f t="shared" si="28"/>
        <v>1</v>
      </c>
      <c r="V489" s="106">
        <f t="shared" si="29"/>
        <v>1</v>
      </c>
      <c r="W489" s="106">
        <f t="shared" si="30"/>
        <v>1</v>
      </c>
      <c r="X489" s="106">
        <f t="shared" si="31"/>
        <v>1</v>
      </c>
      <c r="Y489" s="97" t="s">
        <v>371</v>
      </c>
      <c r="BG489" s="108"/>
      <c r="BH489" s="110">
        <v>11.5</v>
      </c>
      <c r="BI489" s="114" t="s">
        <v>378</v>
      </c>
    </row>
    <row r="490" spans="2:61" ht="15">
      <c r="B490" s="486"/>
      <c r="D490" s="120" t="s">
        <v>874</v>
      </c>
      <c r="E490" s="97" t="s">
        <v>394</v>
      </c>
      <c r="F490" s="97" t="s">
        <v>375</v>
      </c>
      <c r="G490" s="97" t="s">
        <v>369</v>
      </c>
      <c r="H490" s="95" t="s">
        <v>369</v>
      </c>
      <c r="I490" s="95" t="s">
        <v>369</v>
      </c>
      <c r="J490" s="97" t="s">
        <v>369</v>
      </c>
      <c r="K490" s="95" t="s">
        <v>369</v>
      </c>
      <c r="L490" s="95" t="s">
        <v>369</v>
      </c>
      <c r="M490" s="97" t="e">
        <v>#N/A</v>
      </c>
      <c r="N490" s="97" t="s">
        <v>395</v>
      </c>
      <c r="O490" s="97" t="e">
        <v>#N/A</v>
      </c>
      <c r="P490" s="97" t="s">
        <v>395</v>
      </c>
      <c r="Q490" s="97">
        <v>205</v>
      </c>
      <c r="R490" s="97" t="s">
        <v>395</v>
      </c>
      <c r="S490" s="97">
        <v>205</v>
      </c>
      <c r="T490" s="97" t="s">
        <v>395</v>
      </c>
      <c r="U490" s="106">
        <f t="shared" si="28"/>
        <v>1</v>
      </c>
      <c r="V490" s="106">
        <f t="shared" si="29"/>
        <v>1</v>
      </c>
      <c r="W490" s="106">
        <f t="shared" si="30"/>
        <v>1</v>
      </c>
      <c r="X490" s="106">
        <f t="shared" si="31"/>
        <v>1</v>
      </c>
      <c r="Y490" s="97" t="s">
        <v>371</v>
      </c>
      <c r="BG490" s="108"/>
      <c r="BH490" s="110">
        <v>11.5</v>
      </c>
      <c r="BI490" s="114" t="s">
        <v>378</v>
      </c>
    </row>
    <row r="491" spans="2:61" ht="15">
      <c r="B491" s="486"/>
      <c r="D491" s="120" t="s">
        <v>875</v>
      </c>
      <c r="E491" s="97" t="s">
        <v>394</v>
      </c>
      <c r="F491" s="97" t="s">
        <v>375</v>
      </c>
      <c r="G491" s="97" t="s">
        <v>369</v>
      </c>
      <c r="H491" s="95" t="s">
        <v>369</v>
      </c>
      <c r="I491" s="95" t="s">
        <v>369</v>
      </c>
      <c r="J491" s="97" t="s">
        <v>369</v>
      </c>
      <c r="K491" s="95" t="s">
        <v>369</v>
      </c>
      <c r="L491" s="95" t="s">
        <v>369</v>
      </c>
      <c r="M491" s="97" t="e">
        <v>#N/A</v>
      </c>
      <c r="N491" s="97" t="s">
        <v>395</v>
      </c>
      <c r="O491" s="97" t="e">
        <v>#N/A</v>
      </c>
      <c r="P491" s="97" t="s">
        <v>395</v>
      </c>
      <c r="Q491" s="97">
        <v>205</v>
      </c>
      <c r="R491" s="97" t="s">
        <v>395</v>
      </c>
      <c r="S491" s="97">
        <v>205</v>
      </c>
      <c r="T491" s="97" t="s">
        <v>395</v>
      </c>
      <c r="U491" s="106">
        <f t="shared" si="28"/>
        <v>1</v>
      </c>
      <c r="V491" s="106">
        <f t="shared" si="29"/>
        <v>1</v>
      </c>
      <c r="W491" s="106">
        <f t="shared" si="30"/>
        <v>1</v>
      </c>
      <c r="X491" s="106">
        <f t="shared" si="31"/>
        <v>1</v>
      </c>
      <c r="Y491" s="97" t="s">
        <v>371</v>
      </c>
      <c r="BG491" s="108"/>
      <c r="BH491" s="110">
        <v>11.5</v>
      </c>
      <c r="BI491" s="114" t="s">
        <v>378</v>
      </c>
    </row>
    <row r="492" spans="2:61" ht="15">
      <c r="B492" s="486"/>
      <c r="D492" s="120" t="s">
        <v>876</v>
      </c>
      <c r="E492" s="97" t="s">
        <v>394</v>
      </c>
      <c r="F492" s="97" t="s">
        <v>375</v>
      </c>
      <c r="G492" s="97" t="s">
        <v>369</v>
      </c>
      <c r="H492" s="95" t="s">
        <v>369</v>
      </c>
      <c r="I492" s="95" t="s">
        <v>369</v>
      </c>
      <c r="J492" s="97" t="s">
        <v>369</v>
      </c>
      <c r="K492" s="95" t="s">
        <v>369</v>
      </c>
      <c r="L492" s="95" t="s">
        <v>369</v>
      </c>
      <c r="M492" s="97" t="e">
        <v>#N/A</v>
      </c>
      <c r="N492" s="97" t="s">
        <v>395</v>
      </c>
      <c r="O492" s="97" t="e">
        <v>#N/A</v>
      </c>
      <c r="P492" s="97" t="s">
        <v>395</v>
      </c>
      <c r="Q492" s="97">
        <v>205</v>
      </c>
      <c r="R492" s="97" t="s">
        <v>395</v>
      </c>
      <c r="S492" s="97">
        <v>205</v>
      </c>
      <c r="T492" s="97" t="s">
        <v>395</v>
      </c>
      <c r="U492" s="106">
        <f t="shared" si="28"/>
        <v>1</v>
      </c>
      <c r="V492" s="106">
        <f t="shared" si="29"/>
        <v>1</v>
      </c>
      <c r="W492" s="106">
        <f t="shared" si="30"/>
        <v>1</v>
      </c>
      <c r="X492" s="106">
        <f t="shared" si="31"/>
        <v>1</v>
      </c>
      <c r="Y492" s="97" t="s">
        <v>371</v>
      </c>
      <c r="BG492" s="108"/>
      <c r="BH492" s="110">
        <v>11.4</v>
      </c>
      <c r="BI492" s="114" t="s">
        <v>558</v>
      </c>
    </row>
    <row r="493" spans="2:61" ht="15">
      <c r="B493" s="486"/>
      <c r="D493" s="120" t="s">
        <v>877</v>
      </c>
      <c r="E493" s="97" t="s">
        <v>394</v>
      </c>
      <c r="F493" s="97" t="s">
        <v>375</v>
      </c>
      <c r="G493" s="97" t="s">
        <v>369</v>
      </c>
      <c r="H493" s="95" t="s">
        <v>369</v>
      </c>
      <c r="I493" s="95" t="s">
        <v>369</v>
      </c>
      <c r="J493" s="97" t="s">
        <v>369</v>
      </c>
      <c r="K493" s="95" t="s">
        <v>369</v>
      </c>
      <c r="L493" s="95" t="s">
        <v>369</v>
      </c>
      <c r="M493" s="97" t="e">
        <v>#N/A</v>
      </c>
      <c r="N493" s="97" t="s">
        <v>395</v>
      </c>
      <c r="O493" s="97" t="e">
        <v>#N/A</v>
      </c>
      <c r="P493" s="97" t="s">
        <v>395</v>
      </c>
      <c r="Q493" s="97">
        <v>205</v>
      </c>
      <c r="R493" s="97" t="s">
        <v>395</v>
      </c>
      <c r="S493" s="97">
        <v>205</v>
      </c>
      <c r="T493" s="97" t="s">
        <v>395</v>
      </c>
      <c r="U493" s="106">
        <f t="shared" si="28"/>
        <v>1</v>
      </c>
      <c r="V493" s="106">
        <f t="shared" si="29"/>
        <v>1</v>
      </c>
      <c r="W493" s="106">
        <f t="shared" si="30"/>
        <v>1</v>
      </c>
      <c r="X493" s="106">
        <f t="shared" si="31"/>
        <v>1</v>
      </c>
      <c r="Y493" s="97" t="s">
        <v>371</v>
      </c>
      <c r="BG493" s="108"/>
      <c r="BH493" s="110">
        <v>11.4</v>
      </c>
      <c r="BI493" s="114" t="s">
        <v>558</v>
      </c>
    </row>
    <row r="494" spans="2:61" ht="15">
      <c r="B494" s="486"/>
      <c r="D494" s="120" t="s">
        <v>878</v>
      </c>
      <c r="E494" s="97" t="s">
        <v>394</v>
      </c>
      <c r="F494" s="97" t="s">
        <v>375</v>
      </c>
      <c r="G494" s="97" t="s">
        <v>369</v>
      </c>
      <c r="H494" s="95" t="s">
        <v>369</v>
      </c>
      <c r="I494" s="95" t="s">
        <v>369</v>
      </c>
      <c r="J494" s="97" t="s">
        <v>369</v>
      </c>
      <c r="K494" s="95" t="s">
        <v>369</v>
      </c>
      <c r="L494" s="95" t="s">
        <v>369</v>
      </c>
      <c r="M494" s="97" t="e">
        <v>#N/A</v>
      </c>
      <c r="N494" s="97" t="s">
        <v>395</v>
      </c>
      <c r="O494" s="97" t="e">
        <v>#N/A</v>
      </c>
      <c r="P494" s="97" t="s">
        <v>395</v>
      </c>
      <c r="Q494" s="97">
        <v>205</v>
      </c>
      <c r="R494" s="97" t="s">
        <v>395</v>
      </c>
      <c r="S494" s="97">
        <v>205</v>
      </c>
      <c r="T494" s="97" t="s">
        <v>395</v>
      </c>
      <c r="U494" s="106">
        <f t="shared" si="28"/>
        <v>1</v>
      </c>
      <c r="V494" s="106">
        <f t="shared" si="29"/>
        <v>1</v>
      </c>
      <c r="W494" s="106">
        <f t="shared" si="30"/>
        <v>1</v>
      </c>
      <c r="X494" s="106">
        <f t="shared" si="31"/>
        <v>1</v>
      </c>
      <c r="Y494" s="97" t="s">
        <v>371</v>
      </c>
      <c r="BG494" s="108"/>
      <c r="BH494" s="110">
        <v>11.4</v>
      </c>
      <c r="BI494" s="114" t="s">
        <v>558</v>
      </c>
    </row>
    <row r="495" spans="2:61" ht="15">
      <c r="B495" s="486"/>
      <c r="D495" s="120" t="s">
        <v>879</v>
      </c>
      <c r="E495" s="97" t="s">
        <v>394</v>
      </c>
      <c r="F495" s="97" t="s">
        <v>375</v>
      </c>
      <c r="G495" s="97" t="s">
        <v>369</v>
      </c>
      <c r="H495" s="95" t="s">
        <v>369</v>
      </c>
      <c r="I495" s="95" t="s">
        <v>369</v>
      </c>
      <c r="J495" s="97" t="s">
        <v>369</v>
      </c>
      <c r="K495" s="95" t="s">
        <v>369</v>
      </c>
      <c r="L495" s="95" t="s">
        <v>369</v>
      </c>
      <c r="M495" s="97" t="e">
        <v>#N/A</v>
      </c>
      <c r="N495" s="97" t="s">
        <v>395</v>
      </c>
      <c r="O495" s="97" t="e">
        <v>#N/A</v>
      </c>
      <c r="P495" s="97" t="s">
        <v>395</v>
      </c>
      <c r="Q495" s="97">
        <v>205</v>
      </c>
      <c r="R495" s="97" t="s">
        <v>395</v>
      </c>
      <c r="S495" s="97">
        <v>205</v>
      </c>
      <c r="T495" s="97" t="s">
        <v>395</v>
      </c>
      <c r="U495" s="106">
        <f t="shared" si="28"/>
        <v>1</v>
      </c>
      <c r="V495" s="106">
        <f t="shared" si="29"/>
        <v>1</v>
      </c>
      <c r="W495" s="106">
        <f t="shared" si="30"/>
        <v>1</v>
      </c>
      <c r="X495" s="106">
        <f t="shared" si="31"/>
        <v>1</v>
      </c>
      <c r="Y495" s="97" t="s">
        <v>371</v>
      </c>
      <c r="BG495" s="108"/>
      <c r="BH495" s="110">
        <v>11.4</v>
      </c>
      <c r="BI495" s="114" t="s">
        <v>558</v>
      </c>
    </row>
    <row r="496" spans="2:61" ht="15">
      <c r="B496" s="486"/>
      <c r="D496" s="120" t="s">
        <v>880</v>
      </c>
      <c r="E496" s="97" t="s">
        <v>394</v>
      </c>
      <c r="F496" s="97" t="s">
        <v>375</v>
      </c>
      <c r="G496" s="97" t="s">
        <v>369</v>
      </c>
      <c r="H496" s="95" t="s">
        <v>369</v>
      </c>
      <c r="I496" s="95" t="s">
        <v>369</v>
      </c>
      <c r="J496" s="97" t="s">
        <v>369</v>
      </c>
      <c r="K496" s="95" t="s">
        <v>369</v>
      </c>
      <c r="L496" s="95" t="s">
        <v>369</v>
      </c>
      <c r="M496" s="97" t="e">
        <v>#N/A</v>
      </c>
      <c r="N496" s="97" t="s">
        <v>395</v>
      </c>
      <c r="O496" s="97" t="e">
        <v>#N/A</v>
      </c>
      <c r="P496" s="97" t="s">
        <v>395</v>
      </c>
      <c r="Q496" s="97">
        <v>205</v>
      </c>
      <c r="R496" s="97" t="s">
        <v>395</v>
      </c>
      <c r="S496" s="97">
        <v>205</v>
      </c>
      <c r="T496" s="97" t="s">
        <v>395</v>
      </c>
      <c r="U496" s="106">
        <f t="shared" si="28"/>
        <v>1</v>
      </c>
      <c r="V496" s="106">
        <f t="shared" si="29"/>
        <v>1</v>
      </c>
      <c r="W496" s="106">
        <f t="shared" si="30"/>
        <v>1</v>
      </c>
      <c r="X496" s="106">
        <f t="shared" si="31"/>
        <v>1</v>
      </c>
      <c r="Y496" s="97" t="s">
        <v>371</v>
      </c>
      <c r="BG496" s="108"/>
      <c r="BH496" s="110">
        <v>11.4</v>
      </c>
      <c r="BI496" s="114" t="s">
        <v>558</v>
      </c>
    </row>
    <row r="497" spans="2:61" ht="15">
      <c r="B497" s="486"/>
      <c r="D497" s="120" t="s">
        <v>881</v>
      </c>
      <c r="E497" s="97" t="s">
        <v>394</v>
      </c>
      <c r="F497" s="97" t="s">
        <v>375</v>
      </c>
      <c r="G497" s="97" t="s">
        <v>369</v>
      </c>
      <c r="H497" s="95" t="s">
        <v>369</v>
      </c>
      <c r="I497" s="95" t="s">
        <v>369</v>
      </c>
      <c r="J497" s="97" t="s">
        <v>369</v>
      </c>
      <c r="K497" s="95" t="s">
        <v>369</v>
      </c>
      <c r="L497" s="95" t="s">
        <v>369</v>
      </c>
      <c r="M497" s="97" t="e">
        <v>#N/A</v>
      </c>
      <c r="N497" s="97" t="s">
        <v>395</v>
      </c>
      <c r="O497" s="97" t="e">
        <v>#N/A</v>
      </c>
      <c r="P497" s="97" t="s">
        <v>395</v>
      </c>
      <c r="Q497" s="97">
        <v>205</v>
      </c>
      <c r="R497" s="97" t="s">
        <v>395</v>
      </c>
      <c r="S497" s="97">
        <v>205</v>
      </c>
      <c r="T497" s="97" t="s">
        <v>395</v>
      </c>
      <c r="U497" s="106">
        <f t="shared" si="28"/>
        <v>1</v>
      </c>
      <c r="V497" s="106">
        <f t="shared" si="29"/>
        <v>1</v>
      </c>
      <c r="W497" s="106">
        <f t="shared" si="30"/>
        <v>1</v>
      </c>
      <c r="X497" s="106">
        <f t="shared" si="31"/>
        <v>1</v>
      </c>
      <c r="Y497" s="97" t="s">
        <v>371</v>
      </c>
      <c r="BG497" s="108"/>
      <c r="BH497" s="110">
        <v>11.4</v>
      </c>
      <c r="BI497" s="114" t="s">
        <v>558</v>
      </c>
    </row>
    <row r="498" spans="2:61" ht="15">
      <c r="B498" s="486"/>
      <c r="D498" s="120" t="s">
        <v>882</v>
      </c>
      <c r="E498" s="97" t="s">
        <v>394</v>
      </c>
      <c r="F498" s="97" t="s">
        <v>375</v>
      </c>
      <c r="G498" s="97" t="s">
        <v>369</v>
      </c>
      <c r="H498" s="95" t="s">
        <v>369</v>
      </c>
      <c r="I498" s="95" t="s">
        <v>369</v>
      </c>
      <c r="J498" s="97" t="s">
        <v>369</v>
      </c>
      <c r="K498" s="95" t="s">
        <v>369</v>
      </c>
      <c r="L498" s="95" t="s">
        <v>369</v>
      </c>
      <c r="M498" s="97" t="e">
        <v>#N/A</v>
      </c>
      <c r="N498" s="97" t="s">
        <v>395</v>
      </c>
      <c r="O498" s="97" t="e">
        <v>#N/A</v>
      </c>
      <c r="P498" s="97" t="s">
        <v>395</v>
      </c>
      <c r="Q498" s="97">
        <v>205</v>
      </c>
      <c r="R498" s="97" t="s">
        <v>395</v>
      </c>
      <c r="S498" s="97">
        <v>205</v>
      </c>
      <c r="T498" s="97" t="s">
        <v>395</v>
      </c>
      <c r="U498" s="106">
        <f t="shared" si="28"/>
        <v>1</v>
      </c>
      <c r="V498" s="106">
        <f t="shared" si="29"/>
        <v>1</v>
      </c>
      <c r="W498" s="106">
        <f t="shared" si="30"/>
        <v>1</v>
      </c>
      <c r="X498" s="106">
        <f t="shared" si="31"/>
        <v>1</v>
      </c>
      <c r="Y498" s="97" t="s">
        <v>371</v>
      </c>
      <c r="BG498" s="108"/>
      <c r="BH498" s="110">
        <v>11.4</v>
      </c>
      <c r="BI498" s="114" t="s">
        <v>558</v>
      </c>
    </row>
    <row r="499" spans="2:61" ht="15">
      <c r="B499" s="486"/>
      <c r="D499" s="120" t="s">
        <v>883</v>
      </c>
      <c r="E499" s="97" t="s">
        <v>394</v>
      </c>
      <c r="F499" s="97" t="s">
        <v>375</v>
      </c>
      <c r="G499" s="97" t="s">
        <v>369</v>
      </c>
      <c r="H499" s="95" t="s">
        <v>369</v>
      </c>
      <c r="I499" s="95" t="s">
        <v>369</v>
      </c>
      <c r="J499" s="97" t="s">
        <v>369</v>
      </c>
      <c r="K499" s="95" t="s">
        <v>369</v>
      </c>
      <c r="L499" s="95" t="s">
        <v>369</v>
      </c>
      <c r="M499" s="97" t="e">
        <v>#N/A</v>
      </c>
      <c r="N499" s="97" t="s">
        <v>395</v>
      </c>
      <c r="O499" s="97" t="e">
        <v>#N/A</v>
      </c>
      <c r="P499" s="97" t="s">
        <v>395</v>
      </c>
      <c r="Q499" s="97">
        <v>205</v>
      </c>
      <c r="R499" s="97" t="s">
        <v>395</v>
      </c>
      <c r="S499" s="97">
        <v>205</v>
      </c>
      <c r="T499" s="97" t="s">
        <v>395</v>
      </c>
      <c r="U499" s="106">
        <f t="shared" si="28"/>
        <v>1</v>
      </c>
      <c r="V499" s="106">
        <f t="shared" si="29"/>
        <v>1</v>
      </c>
      <c r="W499" s="106">
        <f t="shared" si="30"/>
        <v>1</v>
      </c>
      <c r="X499" s="106">
        <f t="shared" si="31"/>
        <v>1</v>
      </c>
      <c r="Y499" s="97" t="s">
        <v>371</v>
      </c>
      <c r="BG499" s="108"/>
      <c r="BH499" s="110">
        <v>11.4</v>
      </c>
      <c r="BI499" s="114" t="s">
        <v>558</v>
      </c>
    </row>
    <row r="500" spans="2:61" ht="15">
      <c r="B500" s="486"/>
      <c r="D500" s="120" t="s">
        <v>884</v>
      </c>
      <c r="E500" s="97" t="s">
        <v>394</v>
      </c>
      <c r="F500" s="97" t="s">
        <v>375</v>
      </c>
      <c r="G500" s="97" t="s">
        <v>369</v>
      </c>
      <c r="H500" s="95" t="s">
        <v>369</v>
      </c>
      <c r="I500" s="95" t="s">
        <v>369</v>
      </c>
      <c r="J500" s="97" t="s">
        <v>369</v>
      </c>
      <c r="K500" s="95" t="s">
        <v>369</v>
      </c>
      <c r="L500" s="95" t="s">
        <v>369</v>
      </c>
      <c r="M500" s="97" t="e">
        <v>#N/A</v>
      </c>
      <c r="N500" s="97" t="s">
        <v>395</v>
      </c>
      <c r="O500" s="97" t="e">
        <v>#N/A</v>
      </c>
      <c r="P500" s="97" t="s">
        <v>395</v>
      </c>
      <c r="Q500" s="97">
        <v>205</v>
      </c>
      <c r="R500" s="97" t="s">
        <v>395</v>
      </c>
      <c r="S500" s="97">
        <v>205</v>
      </c>
      <c r="T500" s="97" t="s">
        <v>395</v>
      </c>
      <c r="U500" s="106">
        <f t="shared" si="28"/>
        <v>1</v>
      </c>
      <c r="V500" s="106">
        <f t="shared" si="29"/>
        <v>1</v>
      </c>
      <c r="W500" s="106">
        <f t="shared" si="30"/>
        <v>1</v>
      </c>
      <c r="X500" s="106">
        <f t="shared" si="31"/>
        <v>1</v>
      </c>
      <c r="Y500" s="97" t="s">
        <v>371</v>
      </c>
      <c r="BG500" s="108"/>
      <c r="BH500" s="110">
        <v>11.4</v>
      </c>
      <c r="BI500" s="114" t="s">
        <v>558</v>
      </c>
    </row>
    <row r="501" spans="2:61" ht="15">
      <c r="B501" s="486"/>
      <c r="D501" s="120" t="s">
        <v>885</v>
      </c>
      <c r="E501" s="97" t="s">
        <v>394</v>
      </c>
      <c r="F501" s="97" t="s">
        <v>375</v>
      </c>
      <c r="G501" s="97" t="s">
        <v>369</v>
      </c>
      <c r="H501" s="95" t="s">
        <v>369</v>
      </c>
      <c r="I501" s="95" t="s">
        <v>369</v>
      </c>
      <c r="J501" s="97" t="s">
        <v>369</v>
      </c>
      <c r="K501" s="95" t="s">
        <v>369</v>
      </c>
      <c r="L501" s="95" t="s">
        <v>369</v>
      </c>
      <c r="M501" s="97" t="e">
        <v>#N/A</v>
      </c>
      <c r="N501" s="97" t="s">
        <v>395</v>
      </c>
      <c r="O501" s="97" t="e">
        <v>#N/A</v>
      </c>
      <c r="P501" s="97" t="s">
        <v>395</v>
      </c>
      <c r="Q501" s="97">
        <v>205</v>
      </c>
      <c r="R501" s="97" t="s">
        <v>395</v>
      </c>
      <c r="S501" s="97">
        <v>205</v>
      </c>
      <c r="T501" s="97" t="s">
        <v>395</v>
      </c>
      <c r="U501" s="106">
        <f t="shared" si="28"/>
        <v>1</v>
      </c>
      <c r="V501" s="106">
        <f t="shared" si="29"/>
        <v>1</v>
      </c>
      <c r="W501" s="106">
        <f t="shared" si="30"/>
        <v>1</v>
      </c>
      <c r="X501" s="106">
        <f t="shared" si="31"/>
        <v>1</v>
      </c>
      <c r="Y501" s="97" t="s">
        <v>371</v>
      </c>
      <c r="BG501" s="108"/>
      <c r="BH501" s="110">
        <v>11.5</v>
      </c>
      <c r="BI501" s="114" t="s">
        <v>886</v>
      </c>
    </row>
    <row r="502" spans="2:61" ht="15">
      <c r="B502" s="486"/>
      <c r="D502" s="120" t="s">
        <v>887</v>
      </c>
      <c r="E502" s="97" t="s">
        <v>394</v>
      </c>
      <c r="F502" s="97" t="s">
        <v>375</v>
      </c>
      <c r="G502" s="97" t="s">
        <v>369</v>
      </c>
      <c r="H502" s="95" t="s">
        <v>369</v>
      </c>
      <c r="I502" s="95" t="s">
        <v>369</v>
      </c>
      <c r="J502" s="97" t="s">
        <v>369</v>
      </c>
      <c r="K502" s="95" t="s">
        <v>369</v>
      </c>
      <c r="L502" s="95" t="s">
        <v>369</v>
      </c>
      <c r="M502" s="97" t="e">
        <v>#N/A</v>
      </c>
      <c r="N502" s="97" t="s">
        <v>395</v>
      </c>
      <c r="O502" s="97" t="e">
        <v>#N/A</v>
      </c>
      <c r="P502" s="97" t="s">
        <v>395</v>
      </c>
      <c r="Q502" s="97">
        <v>205</v>
      </c>
      <c r="R502" s="97" t="s">
        <v>395</v>
      </c>
      <c r="S502" s="97">
        <v>205</v>
      </c>
      <c r="T502" s="97" t="s">
        <v>395</v>
      </c>
      <c r="U502" s="106">
        <f t="shared" si="28"/>
        <v>1</v>
      </c>
      <c r="V502" s="106">
        <f t="shared" si="29"/>
        <v>1</v>
      </c>
      <c r="W502" s="106">
        <f t="shared" si="30"/>
        <v>1</v>
      </c>
      <c r="X502" s="106">
        <f t="shared" si="31"/>
        <v>1</v>
      </c>
      <c r="Y502" s="97" t="s">
        <v>371</v>
      </c>
      <c r="BG502" s="108"/>
      <c r="BH502" s="110">
        <v>11.5</v>
      </c>
      <c r="BI502" s="114" t="s">
        <v>886</v>
      </c>
    </row>
    <row r="503" spans="2:61" ht="15">
      <c r="B503" s="486"/>
      <c r="D503" s="120" t="s">
        <v>888</v>
      </c>
      <c r="E503" s="97" t="s">
        <v>394</v>
      </c>
      <c r="F503" s="97" t="s">
        <v>375</v>
      </c>
      <c r="G503" s="97" t="s">
        <v>369</v>
      </c>
      <c r="H503" s="95" t="s">
        <v>369</v>
      </c>
      <c r="I503" s="95" t="s">
        <v>369</v>
      </c>
      <c r="J503" s="97" t="s">
        <v>369</v>
      </c>
      <c r="K503" s="95" t="s">
        <v>369</v>
      </c>
      <c r="L503" s="95" t="s">
        <v>369</v>
      </c>
      <c r="M503" s="97" t="e">
        <v>#N/A</v>
      </c>
      <c r="N503" s="97" t="s">
        <v>395</v>
      </c>
      <c r="O503" s="97" t="e">
        <v>#N/A</v>
      </c>
      <c r="P503" s="97" t="s">
        <v>395</v>
      </c>
      <c r="Q503" s="97">
        <v>205</v>
      </c>
      <c r="R503" s="97" t="s">
        <v>395</v>
      </c>
      <c r="S503" s="97">
        <v>205</v>
      </c>
      <c r="T503" s="97" t="s">
        <v>395</v>
      </c>
      <c r="U503" s="106">
        <f t="shared" si="28"/>
        <v>1</v>
      </c>
      <c r="V503" s="106">
        <f t="shared" si="29"/>
        <v>1</v>
      </c>
      <c r="W503" s="106">
        <f t="shared" si="30"/>
        <v>1</v>
      </c>
      <c r="X503" s="106">
        <f t="shared" si="31"/>
        <v>1</v>
      </c>
      <c r="Y503" s="97" t="s">
        <v>371</v>
      </c>
      <c r="BG503" s="108"/>
      <c r="BH503" s="110">
        <v>11.5</v>
      </c>
      <c r="BI503" s="114" t="s">
        <v>886</v>
      </c>
    </row>
    <row r="504" spans="2:61" ht="15">
      <c r="B504" s="486"/>
      <c r="D504" s="120" t="s">
        <v>889</v>
      </c>
      <c r="E504" s="97" t="s">
        <v>394</v>
      </c>
      <c r="F504" s="97" t="s">
        <v>375</v>
      </c>
      <c r="G504" s="97" t="s">
        <v>369</v>
      </c>
      <c r="H504" s="95" t="s">
        <v>369</v>
      </c>
      <c r="I504" s="95" t="s">
        <v>369</v>
      </c>
      <c r="J504" s="97" t="s">
        <v>369</v>
      </c>
      <c r="K504" s="95" t="s">
        <v>369</v>
      </c>
      <c r="L504" s="95" t="s">
        <v>369</v>
      </c>
      <c r="M504" s="97" t="e">
        <v>#N/A</v>
      </c>
      <c r="N504" s="97" t="s">
        <v>395</v>
      </c>
      <c r="O504" s="97" t="e">
        <v>#N/A</v>
      </c>
      <c r="P504" s="97" t="s">
        <v>395</v>
      </c>
      <c r="Q504" s="97">
        <v>205</v>
      </c>
      <c r="R504" s="97" t="s">
        <v>395</v>
      </c>
      <c r="S504" s="97">
        <v>205</v>
      </c>
      <c r="T504" s="97" t="s">
        <v>395</v>
      </c>
      <c r="U504" s="106">
        <f t="shared" si="28"/>
        <v>1</v>
      </c>
      <c r="V504" s="106">
        <f t="shared" si="29"/>
        <v>1</v>
      </c>
      <c r="W504" s="106">
        <f t="shared" si="30"/>
        <v>1</v>
      </c>
      <c r="X504" s="106">
        <f t="shared" si="31"/>
        <v>1</v>
      </c>
      <c r="Y504" s="97" t="s">
        <v>371</v>
      </c>
      <c r="BG504" s="108"/>
      <c r="BH504" s="110">
        <v>11.5</v>
      </c>
      <c r="BI504" s="114" t="s">
        <v>886</v>
      </c>
    </row>
    <row r="505" spans="2:61" ht="15">
      <c r="B505" s="486"/>
      <c r="D505" s="120" t="s">
        <v>890</v>
      </c>
      <c r="E505" s="97" t="s">
        <v>394</v>
      </c>
      <c r="F505" s="97" t="s">
        <v>375</v>
      </c>
      <c r="G505" s="97" t="s">
        <v>369</v>
      </c>
      <c r="H505" s="95" t="s">
        <v>369</v>
      </c>
      <c r="I505" s="95" t="s">
        <v>369</v>
      </c>
      <c r="J505" s="97" t="s">
        <v>369</v>
      </c>
      <c r="K505" s="95" t="s">
        <v>369</v>
      </c>
      <c r="L505" s="95" t="s">
        <v>369</v>
      </c>
      <c r="M505" s="97" t="e">
        <v>#N/A</v>
      </c>
      <c r="N505" s="97" t="s">
        <v>395</v>
      </c>
      <c r="O505" s="97" t="e">
        <v>#N/A</v>
      </c>
      <c r="P505" s="97" t="s">
        <v>395</v>
      </c>
      <c r="Q505" s="97">
        <v>205</v>
      </c>
      <c r="R505" s="97" t="s">
        <v>395</v>
      </c>
      <c r="S505" s="97">
        <v>205</v>
      </c>
      <c r="T505" s="97" t="s">
        <v>395</v>
      </c>
      <c r="U505" s="106">
        <f t="shared" si="28"/>
        <v>1</v>
      </c>
      <c r="V505" s="106">
        <f t="shared" si="29"/>
        <v>1</v>
      </c>
      <c r="W505" s="106">
        <f t="shared" si="30"/>
        <v>1</v>
      </c>
      <c r="X505" s="106">
        <f t="shared" si="31"/>
        <v>1</v>
      </c>
      <c r="Y505" s="97" t="s">
        <v>371</v>
      </c>
      <c r="BG505" s="108"/>
      <c r="BH505" s="110">
        <v>11.5</v>
      </c>
      <c r="BI505" s="114" t="s">
        <v>886</v>
      </c>
    </row>
    <row r="506" spans="2:61" ht="15">
      <c r="B506" s="486"/>
      <c r="D506" s="120" t="s">
        <v>891</v>
      </c>
      <c r="E506" s="97" t="s">
        <v>394</v>
      </c>
      <c r="F506" s="97" t="s">
        <v>375</v>
      </c>
      <c r="G506" s="97" t="s">
        <v>369</v>
      </c>
      <c r="H506" s="95" t="s">
        <v>369</v>
      </c>
      <c r="I506" s="95" t="s">
        <v>369</v>
      </c>
      <c r="J506" s="97" t="s">
        <v>369</v>
      </c>
      <c r="K506" s="95" t="s">
        <v>369</v>
      </c>
      <c r="L506" s="95" t="s">
        <v>369</v>
      </c>
      <c r="M506" s="97" t="e">
        <v>#N/A</v>
      </c>
      <c r="N506" s="97" t="s">
        <v>395</v>
      </c>
      <c r="O506" s="97" t="e">
        <v>#N/A</v>
      </c>
      <c r="P506" s="97" t="s">
        <v>395</v>
      </c>
      <c r="Q506" s="97">
        <v>205</v>
      </c>
      <c r="R506" s="97" t="s">
        <v>395</v>
      </c>
      <c r="S506" s="97">
        <v>205</v>
      </c>
      <c r="T506" s="97" t="s">
        <v>395</v>
      </c>
      <c r="U506" s="106">
        <f t="shared" si="28"/>
        <v>1</v>
      </c>
      <c r="V506" s="106">
        <f t="shared" si="29"/>
        <v>1</v>
      </c>
      <c r="W506" s="106">
        <f t="shared" si="30"/>
        <v>1</v>
      </c>
      <c r="X506" s="106">
        <f t="shared" si="31"/>
        <v>1</v>
      </c>
      <c r="Y506" s="97" t="s">
        <v>371</v>
      </c>
      <c r="BG506" s="108"/>
      <c r="BH506" s="110">
        <v>11.5</v>
      </c>
      <c r="BI506" s="114" t="s">
        <v>886</v>
      </c>
    </row>
    <row r="507" spans="2:61" ht="15">
      <c r="B507" s="486"/>
      <c r="D507" s="120" t="s">
        <v>892</v>
      </c>
      <c r="E507" s="97" t="s">
        <v>394</v>
      </c>
      <c r="F507" s="97" t="s">
        <v>375</v>
      </c>
      <c r="G507" s="97" t="s">
        <v>369</v>
      </c>
      <c r="H507" s="95" t="s">
        <v>369</v>
      </c>
      <c r="I507" s="95" t="s">
        <v>369</v>
      </c>
      <c r="J507" s="97" t="s">
        <v>369</v>
      </c>
      <c r="K507" s="95" t="s">
        <v>369</v>
      </c>
      <c r="L507" s="95" t="s">
        <v>369</v>
      </c>
      <c r="M507" s="97" t="e">
        <v>#N/A</v>
      </c>
      <c r="N507" s="97" t="s">
        <v>395</v>
      </c>
      <c r="O507" s="97" t="e">
        <v>#N/A</v>
      </c>
      <c r="P507" s="97" t="s">
        <v>395</v>
      </c>
      <c r="Q507" s="97">
        <v>205</v>
      </c>
      <c r="R507" s="97" t="s">
        <v>395</v>
      </c>
      <c r="S507" s="97">
        <v>205</v>
      </c>
      <c r="T507" s="97" t="s">
        <v>395</v>
      </c>
      <c r="U507" s="106">
        <f t="shared" si="28"/>
        <v>1</v>
      </c>
      <c r="V507" s="106">
        <f t="shared" si="29"/>
        <v>1</v>
      </c>
      <c r="W507" s="106">
        <f t="shared" si="30"/>
        <v>1</v>
      </c>
      <c r="X507" s="106">
        <f t="shared" si="31"/>
        <v>1</v>
      </c>
      <c r="Y507" s="97" t="s">
        <v>371</v>
      </c>
      <c r="BG507" s="108"/>
      <c r="BH507" s="110">
        <v>11.5</v>
      </c>
      <c r="BI507" s="114" t="s">
        <v>886</v>
      </c>
    </row>
    <row r="508" spans="2:61" ht="15">
      <c r="B508" s="486"/>
      <c r="D508" s="120" t="s">
        <v>893</v>
      </c>
      <c r="E508" s="97" t="s">
        <v>394</v>
      </c>
      <c r="F508" s="97" t="s">
        <v>375</v>
      </c>
      <c r="G508" s="97" t="s">
        <v>369</v>
      </c>
      <c r="H508" s="95" t="s">
        <v>369</v>
      </c>
      <c r="I508" s="95" t="s">
        <v>369</v>
      </c>
      <c r="J508" s="97" t="s">
        <v>369</v>
      </c>
      <c r="K508" s="95" t="s">
        <v>369</v>
      </c>
      <c r="L508" s="95" t="s">
        <v>369</v>
      </c>
      <c r="M508" s="97" t="e">
        <v>#N/A</v>
      </c>
      <c r="N508" s="97" t="s">
        <v>395</v>
      </c>
      <c r="O508" s="97" t="e">
        <v>#N/A</v>
      </c>
      <c r="P508" s="97" t="s">
        <v>395</v>
      </c>
      <c r="Q508" s="97">
        <v>205</v>
      </c>
      <c r="R508" s="97" t="s">
        <v>395</v>
      </c>
      <c r="S508" s="97">
        <v>205</v>
      </c>
      <c r="T508" s="97" t="s">
        <v>395</v>
      </c>
      <c r="U508" s="106">
        <f t="shared" si="28"/>
        <v>1</v>
      </c>
      <c r="V508" s="106">
        <f t="shared" si="29"/>
        <v>1</v>
      </c>
      <c r="W508" s="106">
        <f t="shared" si="30"/>
        <v>1</v>
      </c>
      <c r="X508" s="106">
        <f t="shared" si="31"/>
        <v>1</v>
      </c>
      <c r="Y508" s="97" t="s">
        <v>371</v>
      </c>
      <c r="BG508" s="108"/>
      <c r="BH508" s="110">
        <v>11.5</v>
      </c>
      <c r="BI508" s="114" t="s">
        <v>886</v>
      </c>
    </row>
    <row r="509" spans="2:61" ht="15">
      <c r="B509" s="486"/>
      <c r="D509" s="120" t="s">
        <v>894</v>
      </c>
      <c r="E509" s="97" t="s">
        <v>394</v>
      </c>
      <c r="F509" s="97" t="s">
        <v>375</v>
      </c>
      <c r="G509" s="97" t="s">
        <v>369</v>
      </c>
      <c r="H509" s="95" t="s">
        <v>369</v>
      </c>
      <c r="I509" s="95" t="s">
        <v>369</v>
      </c>
      <c r="J509" s="97" t="s">
        <v>369</v>
      </c>
      <c r="K509" s="95" t="s">
        <v>369</v>
      </c>
      <c r="L509" s="95" t="s">
        <v>369</v>
      </c>
      <c r="M509" s="97" t="e">
        <v>#N/A</v>
      </c>
      <c r="N509" s="97" t="s">
        <v>395</v>
      </c>
      <c r="O509" s="97" t="e">
        <v>#N/A</v>
      </c>
      <c r="P509" s="97" t="s">
        <v>395</v>
      </c>
      <c r="Q509" s="97">
        <v>205</v>
      </c>
      <c r="R509" s="97" t="s">
        <v>395</v>
      </c>
      <c r="S509" s="97">
        <v>205</v>
      </c>
      <c r="T509" s="97" t="s">
        <v>395</v>
      </c>
      <c r="U509" s="106">
        <f t="shared" si="28"/>
        <v>1</v>
      </c>
      <c r="V509" s="106">
        <f t="shared" si="29"/>
        <v>1</v>
      </c>
      <c r="W509" s="106">
        <f t="shared" si="30"/>
        <v>1</v>
      </c>
      <c r="X509" s="106">
        <f t="shared" si="31"/>
        <v>1</v>
      </c>
      <c r="Y509" s="97" t="s">
        <v>371</v>
      </c>
      <c r="BG509" s="108"/>
      <c r="BH509" s="110">
        <v>11.5</v>
      </c>
      <c r="BI509" s="114" t="s">
        <v>886</v>
      </c>
    </row>
    <row r="510" spans="2:61" ht="15">
      <c r="B510" s="486"/>
      <c r="D510" s="120" t="s">
        <v>895</v>
      </c>
      <c r="E510" s="97" t="s">
        <v>394</v>
      </c>
      <c r="F510" s="97" t="s">
        <v>375</v>
      </c>
      <c r="G510" s="97" t="s">
        <v>369</v>
      </c>
      <c r="H510" s="95" t="s">
        <v>369</v>
      </c>
      <c r="I510" s="95" t="s">
        <v>369</v>
      </c>
      <c r="J510" s="97" t="s">
        <v>369</v>
      </c>
      <c r="K510" s="95" t="s">
        <v>369</v>
      </c>
      <c r="L510" s="95" t="s">
        <v>369</v>
      </c>
      <c r="M510" s="97" t="e">
        <v>#N/A</v>
      </c>
      <c r="N510" s="97" t="s">
        <v>395</v>
      </c>
      <c r="O510" s="97" t="e">
        <v>#N/A</v>
      </c>
      <c r="P510" s="97" t="s">
        <v>395</v>
      </c>
      <c r="Q510" s="97">
        <v>205</v>
      </c>
      <c r="R510" s="97" t="s">
        <v>395</v>
      </c>
      <c r="S510" s="97">
        <v>205</v>
      </c>
      <c r="T510" s="97" t="s">
        <v>395</v>
      </c>
      <c r="U510" s="106">
        <f t="shared" si="28"/>
        <v>1</v>
      </c>
      <c r="V510" s="106">
        <f t="shared" si="29"/>
        <v>1</v>
      </c>
      <c r="W510" s="106">
        <f t="shared" si="30"/>
        <v>1</v>
      </c>
      <c r="X510" s="106">
        <f t="shared" si="31"/>
        <v>1</v>
      </c>
      <c r="Y510" s="97" t="s">
        <v>371</v>
      </c>
      <c r="BG510" s="108"/>
      <c r="BH510" s="110">
        <v>11.5</v>
      </c>
      <c r="BI510" s="114" t="s">
        <v>886</v>
      </c>
    </row>
    <row r="511" spans="2:61" ht="15">
      <c r="B511" s="486"/>
      <c r="D511" s="120" t="s">
        <v>896</v>
      </c>
      <c r="E511" s="97" t="s">
        <v>394</v>
      </c>
      <c r="F511" s="97" t="s">
        <v>375</v>
      </c>
      <c r="G511" s="97" t="s">
        <v>369</v>
      </c>
      <c r="H511" s="95" t="s">
        <v>369</v>
      </c>
      <c r="I511" s="95" t="s">
        <v>369</v>
      </c>
      <c r="J511" s="97" t="s">
        <v>369</v>
      </c>
      <c r="K511" s="95" t="s">
        <v>369</v>
      </c>
      <c r="L511" s="95" t="s">
        <v>369</v>
      </c>
      <c r="M511" s="97" t="e">
        <v>#N/A</v>
      </c>
      <c r="N511" s="97" t="s">
        <v>395</v>
      </c>
      <c r="O511" s="97" t="e">
        <v>#N/A</v>
      </c>
      <c r="P511" s="97" t="s">
        <v>395</v>
      </c>
      <c r="Q511" s="97">
        <v>205</v>
      </c>
      <c r="R511" s="97" t="s">
        <v>395</v>
      </c>
      <c r="S511" s="97">
        <v>205</v>
      </c>
      <c r="T511" s="97" t="s">
        <v>395</v>
      </c>
      <c r="U511" s="106">
        <f t="shared" si="28"/>
        <v>1</v>
      </c>
      <c r="V511" s="106">
        <f t="shared" si="29"/>
        <v>1</v>
      </c>
      <c r="W511" s="106">
        <f t="shared" si="30"/>
        <v>1</v>
      </c>
      <c r="X511" s="106">
        <f t="shared" si="31"/>
        <v>1</v>
      </c>
      <c r="Y511" s="97" t="s">
        <v>371</v>
      </c>
      <c r="BG511" s="108"/>
      <c r="BH511" s="110">
        <v>11.5</v>
      </c>
      <c r="BI511" s="114" t="s">
        <v>886</v>
      </c>
    </row>
    <row r="512" spans="2:61" ht="15">
      <c r="B512" s="486"/>
      <c r="D512" s="120" t="s">
        <v>897</v>
      </c>
      <c r="E512" s="97" t="s">
        <v>394</v>
      </c>
      <c r="F512" s="97" t="s">
        <v>375</v>
      </c>
      <c r="G512" s="97" t="s">
        <v>369</v>
      </c>
      <c r="H512" s="95" t="s">
        <v>369</v>
      </c>
      <c r="I512" s="95" t="s">
        <v>369</v>
      </c>
      <c r="J512" s="97" t="s">
        <v>369</v>
      </c>
      <c r="K512" s="95" t="s">
        <v>369</v>
      </c>
      <c r="L512" s="95" t="s">
        <v>369</v>
      </c>
      <c r="M512" s="97" t="e">
        <v>#N/A</v>
      </c>
      <c r="N512" s="97" t="s">
        <v>395</v>
      </c>
      <c r="O512" s="97" t="e">
        <v>#N/A</v>
      </c>
      <c r="P512" s="97" t="s">
        <v>395</v>
      </c>
      <c r="Q512" s="97">
        <v>205</v>
      </c>
      <c r="R512" s="97" t="s">
        <v>395</v>
      </c>
      <c r="S512" s="97">
        <v>205</v>
      </c>
      <c r="T512" s="97" t="s">
        <v>395</v>
      </c>
      <c r="U512" s="106">
        <f t="shared" si="28"/>
        <v>1</v>
      </c>
      <c r="V512" s="106">
        <f t="shared" si="29"/>
        <v>1</v>
      </c>
      <c r="W512" s="106">
        <f t="shared" si="30"/>
        <v>1</v>
      </c>
      <c r="X512" s="106">
        <f t="shared" si="31"/>
        <v>1</v>
      </c>
      <c r="Y512" s="97" t="s">
        <v>371</v>
      </c>
      <c r="BG512" s="108"/>
      <c r="BH512" s="110">
        <v>11.5</v>
      </c>
      <c r="BI512" s="114" t="s">
        <v>886</v>
      </c>
    </row>
    <row r="513" spans="2:61" ht="15">
      <c r="B513" s="486"/>
      <c r="D513" s="120" t="s">
        <v>898</v>
      </c>
      <c r="E513" s="97" t="s">
        <v>394</v>
      </c>
      <c r="F513" s="97" t="s">
        <v>375</v>
      </c>
      <c r="G513" s="97" t="s">
        <v>369</v>
      </c>
      <c r="H513" s="95" t="s">
        <v>369</v>
      </c>
      <c r="I513" s="95" t="s">
        <v>369</v>
      </c>
      <c r="J513" s="97" t="s">
        <v>369</v>
      </c>
      <c r="K513" s="95" t="s">
        <v>369</v>
      </c>
      <c r="L513" s="95" t="s">
        <v>369</v>
      </c>
      <c r="M513" s="97" t="e">
        <v>#N/A</v>
      </c>
      <c r="N513" s="97" t="s">
        <v>395</v>
      </c>
      <c r="O513" s="97" t="e">
        <v>#N/A</v>
      </c>
      <c r="P513" s="97" t="s">
        <v>395</v>
      </c>
      <c r="Q513" s="97">
        <v>205</v>
      </c>
      <c r="R513" s="97" t="s">
        <v>395</v>
      </c>
      <c r="S513" s="97">
        <v>205</v>
      </c>
      <c r="T513" s="97" t="s">
        <v>395</v>
      </c>
      <c r="U513" s="106">
        <f t="shared" si="28"/>
        <v>1</v>
      </c>
      <c r="V513" s="106">
        <f t="shared" si="29"/>
        <v>1</v>
      </c>
      <c r="W513" s="106">
        <f t="shared" si="30"/>
        <v>1</v>
      </c>
      <c r="X513" s="106">
        <f t="shared" si="31"/>
        <v>1</v>
      </c>
      <c r="Y513" s="97" t="s">
        <v>371</v>
      </c>
      <c r="BG513" s="108"/>
      <c r="BH513" s="110">
        <v>11.5</v>
      </c>
      <c r="BI513" s="114" t="s">
        <v>886</v>
      </c>
    </row>
    <row r="514" spans="2:61" ht="15">
      <c r="B514" s="486"/>
      <c r="D514" s="120" t="s">
        <v>899</v>
      </c>
      <c r="E514" s="97" t="s">
        <v>394</v>
      </c>
      <c r="F514" s="97" t="s">
        <v>375</v>
      </c>
      <c r="G514" s="97" t="s">
        <v>369</v>
      </c>
      <c r="H514" s="95" t="s">
        <v>369</v>
      </c>
      <c r="I514" s="95" t="s">
        <v>369</v>
      </c>
      <c r="J514" s="97" t="s">
        <v>369</v>
      </c>
      <c r="K514" s="95" t="s">
        <v>369</v>
      </c>
      <c r="L514" s="95" t="s">
        <v>369</v>
      </c>
      <c r="M514" s="97" t="e">
        <v>#N/A</v>
      </c>
      <c r="N514" s="97" t="s">
        <v>395</v>
      </c>
      <c r="O514" s="97" t="e">
        <v>#N/A</v>
      </c>
      <c r="P514" s="97" t="s">
        <v>395</v>
      </c>
      <c r="Q514" s="97">
        <v>205</v>
      </c>
      <c r="R514" s="97" t="s">
        <v>395</v>
      </c>
      <c r="S514" s="97">
        <v>205</v>
      </c>
      <c r="T514" s="97" t="s">
        <v>395</v>
      </c>
      <c r="U514" s="106">
        <f t="shared" si="28"/>
        <v>1</v>
      </c>
      <c r="V514" s="106">
        <f t="shared" si="29"/>
        <v>1</v>
      </c>
      <c r="W514" s="106">
        <f t="shared" si="30"/>
        <v>1</v>
      </c>
      <c r="X514" s="106">
        <f t="shared" si="31"/>
        <v>1</v>
      </c>
      <c r="Y514" s="97" t="s">
        <v>371</v>
      </c>
      <c r="BG514" s="108"/>
      <c r="BH514" s="110">
        <v>11.5</v>
      </c>
      <c r="BI514" s="114" t="s">
        <v>886</v>
      </c>
    </row>
    <row r="515" spans="2:61" ht="15">
      <c r="B515" s="486"/>
      <c r="D515" s="120" t="s">
        <v>900</v>
      </c>
      <c r="E515" s="97" t="s">
        <v>394</v>
      </c>
      <c r="F515" s="97" t="s">
        <v>375</v>
      </c>
      <c r="G515" s="97" t="s">
        <v>369</v>
      </c>
      <c r="H515" s="95" t="s">
        <v>369</v>
      </c>
      <c r="I515" s="95" t="s">
        <v>369</v>
      </c>
      <c r="J515" s="97" t="s">
        <v>369</v>
      </c>
      <c r="K515" s="95" t="s">
        <v>369</v>
      </c>
      <c r="L515" s="95" t="s">
        <v>369</v>
      </c>
      <c r="M515" s="97" t="e">
        <v>#N/A</v>
      </c>
      <c r="N515" s="97" t="s">
        <v>395</v>
      </c>
      <c r="O515" s="97" t="e">
        <v>#N/A</v>
      </c>
      <c r="P515" s="97" t="s">
        <v>395</v>
      </c>
      <c r="Q515" s="97">
        <v>205</v>
      </c>
      <c r="R515" s="97" t="s">
        <v>395</v>
      </c>
      <c r="S515" s="97">
        <v>205</v>
      </c>
      <c r="T515" s="97" t="s">
        <v>395</v>
      </c>
      <c r="U515" s="106">
        <f t="shared" si="28"/>
        <v>1</v>
      </c>
      <c r="V515" s="106">
        <f t="shared" si="29"/>
        <v>1</v>
      </c>
      <c r="W515" s="106">
        <f t="shared" si="30"/>
        <v>1</v>
      </c>
      <c r="X515" s="106">
        <f t="shared" si="31"/>
        <v>1</v>
      </c>
      <c r="Y515" s="97" t="s">
        <v>371</v>
      </c>
      <c r="BG515" s="108"/>
      <c r="BH515" s="110">
        <v>11.5</v>
      </c>
      <c r="BI515" s="114" t="s">
        <v>886</v>
      </c>
    </row>
    <row r="516" spans="2:61" ht="15">
      <c r="B516" s="486"/>
      <c r="D516" s="120" t="s">
        <v>901</v>
      </c>
      <c r="E516" s="97" t="s">
        <v>394</v>
      </c>
      <c r="F516" s="97" t="s">
        <v>375</v>
      </c>
      <c r="G516" s="97" t="s">
        <v>369</v>
      </c>
      <c r="H516" s="95" t="s">
        <v>369</v>
      </c>
      <c r="I516" s="95" t="s">
        <v>369</v>
      </c>
      <c r="J516" s="97" t="s">
        <v>369</v>
      </c>
      <c r="K516" s="95" t="s">
        <v>369</v>
      </c>
      <c r="L516" s="95" t="s">
        <v>369</v>
      </c>
      <c r="M516" s="97" t="e">
        <v>#N/A</v>
      </c>
      <c r="N516" s="97" t="s">
        <v>395</v>
      </c>
      <c r="O516" s="97" t="e">
        <v>#N/A</v>
      </c>
      <c r="P516" s="97" t="s">
        <v>395</v>
      </c>
      <c r="Q516" s="97">
        <v>205</v>
      </c>
      <c r="R516" s="97" t="s">
        <v>395</v>
      </c>
      <c r="S516" s="97">
        <v>205</v>
      </c>
      <c r="T516" s="97" t="s">
        <v>395</v>
      </c>
      <c r="U516" s="106">
        <f t="shared" si="28"/>
        <v>1</v>
      </c>
      <c r="V516" s="106">
        <f t="shared" si="29"/>
        <v>1</v>
      </c>
      <c r="W516" s="106">
        <f t="shared" si="30"/>
        <v>1</v>
      </c>
      <c r="X516" s="106">
        <f t="shared" si="31"/>
        <v>1</v>
      </c>
      <c r="Y516" s="97" t="s">
        <v>371</v>
      </c>
      <c r="BG516" s="108"/>
      <c r="BH516" s="110">
        <v>11.5</v>
      </c>
      <c r="BI516" s="114" t="s">
        <v>886</v>
      </c>
    </row>
    <row r="517" spans="2:61" ht="15">
      <c r="B517" s="486"/>
      <c r="D517" s="120" t="s">
        <v>902</v>
      </c>
      <c r="E517" s="97" t="s">
        <v>394</v>
      </c>
      <c r="F517" s="97" t="s">
        <v>375</v>
      </c>
      <c r="G517" s="97" t="s">
        <v>369</v>
      </c>
      <c r="H517" s="95" t="s">
        <v>369</v>
      </c>
      <c r="I517" s="95" t="s">
        <v>369</v>
      </c>
      <c r="J517" s="97" t="s">
        <v>369</v>
      </c>
      <c r="K517" s="95" t="s">
        <v>369</v>
      </c>
      <c r="L517" s="95" t="s">
        <v>369</v>
      </c>
      <c r="M517" s="97" t="e">
        <v>#N/A</v>
      </c>
      <c r="N517" s="97" t="s">
        <v>395</v>
      </c>
      <c r="O517" s="97" t="e">
        <v>#N/A</v>
      </c>
      <c r="P517" s="97" t="s">
        <v>395</v>
      </c>
      <c r="Q517" s="97">
        <v>205</v>
      </c>
      <c r="R517" s="97" t="s">
        <v>395</v>
      </c>
      <c r="S517" s="97">
        <v>205</v>
      </c>
      <c r="T517" s="97" t="s">
        <v>395</v>
      </c>
      <c r="U517" s="106">
        <f t="shared" si="28"/>
        <v>1</v>
      </c>
      <c r="V517" s="106">
        <f t="shared" si="29"/>
        <v>1</v>
      </c>
      <c r="W517" s="106">
        <f t="shared" si="30"/>
        <v>1</v>
      </c>
      <c r="X517" s="106">
        <f t="shared" si="31"/>
        <v>1</v>
      </c>
      <c r="Y517" s="97" t="s">
        <v>371</v>
      </c>
      <c r="BG517" s="108"/>
      <c r="BH517" s="110">
        <v>11.5</v>
      </c>
      <c r="BI517" s="114" t="s">
        <v>886</v>
      </c>
    </row>
    <row r="518" spans="2:61" ht="15">
      <c r="B518" s="486"/>
      <c r="D518" s="120" t="s">
        <v>903</v>
      </c>
      <c r="E518" s="97" t="s">
        <v>394</v>
      </c>
      <c r="F518" s="97" t="s">
        <v>375</v>
      </c>
      <c r="G518" s="97" t="s">
        <v>369</v>
      </c>
      <c r="H518" s="95" t="s">
        <v>369</v>
      </c>
      <c r="I518" s="95" t="s">
        <v>369</v>
      </c>
      <c r="J518" s="97" t="s">
        <v>369</v>
      </c>
      <c r="K518" s="95" t="s">
        <v>369</v>
      </c>
      <c r="L518" s="95" t="s">
        <v>369</v>
      </c>
      <c r="M518" s="97" t="e">
        <v>#N/A</v>
      </c>
      <c r="N518" s="97" t="s">
        <v>395</v>
      </c>
      <c r="O518" s="97" t="e">
        <v>#N/A</v>
      </c>
      <c r="P518" s="97" t="s">
        <v>395</v>
      </c>
      <c r="Q518" s="97">
        <v>205</v>
      </c>
      <c r="R518" s="97" t="s">
        <v>395</v>
      </c>
      <c r="S518" s="97">
        <v>205</v>
      </c>
      <c r="T518" s="97" t="s">
        <v>395</v>
      </c>
      <c r="U518" s="106">
        <f t="shared" si="28"/>
        <v>1</v>
      </c>
      <c r="V518" s="106">
        <f t="shared" si="29"/>
        <v>1</v>
      </c>
      <c r="W518" s="106">
        <f t="shared" si="30"/>
        <v>1</v>
      </c>
      <c r="X518" s="106">
        <f t="shared" si="31"/>
        <v>1</v>
      </c>
      <c r="Y518" s="97" t="s">
        <v>371</v>
      </c>
      <c r="BG518" s="108"/>
      <c r="BH518" s="110">
        <v>11.5</v>
      </c>
      <c r="BI518" s="114" t="s">
        <v>886</v>
      </c>
    </row>
    <row r="519" spans="2:61" ht="15">
      <c r="B519" s="486"/>
      <c r="D519" s="120" t="s">
        <v>904</v>
      </c>
      <c r="E519" s="97" t="s">
        <v>394</v>
      </c>
      <c r="F519" s="97" t="s">
        <v>375</v>
      </c>
      <c r="G519" s="97" t="s">
        <v>369</v>
      </c>
      <c r="H519" s="95" t="s">
        <v>369</v>
      </c>
      <c r="I519" s="95" t="s">
        <v>369</v>
      </c>
      <c r="J519" s="97" t="s">
        <v>369</v>
      </c>
      <c r="K519" s="95" t="s">
        <v>369</v>
      </c>
      <c r="L519" s="95" t="s">
        <v>369</v>
      </c>
      <c r="M519" s="97" t="e">
        <v>#N/A</v>
      </c>
      <c r="N519" s="97" t="s">
        <v>395</v>
      </c>
      <c r="O519" s="97" t="e">
        <v>#N/A</v>
      </c>
      <c r="P519" s="97" t="s">
        <v>395</v>
      </c>
      <c r="Q519" s="97">
        <v>205</v>
      </c>
      <c r="R519" s="97" t="s">
        <v>395</v>
      </c>
      <c r="S519" s="97">
        <v>205</v>
      </c>
      <c r="T519" s="97" t="s">
        <v>395</v>
      </c>
      <c r="U519" s="106">
        <f t="shared" si="28"/>
        <v>1</v>
      </c>
      <c r="V519" s="106">
        <f t="shared" si="29"/>
        <v>1</v>
      </c>
      <c r="W519" s="106">
        <f t="shared" si="30"/>
        <v>1</v>
      </c>
      <c r="X519" s="106">
        <f t="shared" si="31"/>
        <v>1</v>
      </c>
      <c r="Y519" s="97" t="s">
        <v>371</v>
      </c>
      <c r="BG519" s="108"/>
      <c r="BH519" s="110">
        <v>11.5</v>
      </c>
      <c r="BI519" s="114" t="s">
        <v>886</v>
      </c>
    </row>
    <row r="520" spans="2:61" ht="15">
      <c r="B520" s="486"/>
      <c r="D520" s="120" t="s">
        <v>905</v>
      </c>
      <c r="E520" s="97" t="s">
        <v>394</v>
      </c>
      <c r="F520" s="97" t="s">
        <v>375</v>
      </c>
      <c r="G520" s="97" t="s">
        <v>369</v>
      </c>
      <c r="H520" s="95" t="s">
        <v>369</v>
      </c>
      <c r="I520" s="95" t="s">
        <v>369</v>
      </c>
      <c r="J520" s="97" t="s">
        <v>369</v>
      </c>
      <c r="K520" s="95" t="s">
        <v>369</v>
      </c>
      <c r="L520" s="95" t="s">
        <v>369</v>
      </c>
      <c r="M520" s="97" t="e">
        <v>#N/A</v>
      </c>
      <c r="N520" s="97" t="s">
        <v>395</v>
      </c>
      <c r="O520" s="97" t="e">
        <v>#N/A</v>
      </c>
      <c r="P520" s="97" t="s">
        <v>395</v>
      </c>
      <c r="Q520" s="97">
        <v>205</v>
      </c>
      <c r="R520" s="97" t="s">
        <v>395</v>
      </c>
      <c r="S520" s="97">
        <v>205</v>
      </c>
      <c r="T520" s="97" t="s">
        <v>395</v>
      </c>
      <c r="U520" s="106">
        <f t="shared" si="28"/>
        <v>1</v>
      </c>
      <c r="V520" s="106">
        <f t="shared" si="29"/>
        <v>1</v>
      </c>
      <c r="W520" s="106">
        <f t="shared" si="30"/>
        <v>1</v>
      </c>
      <c r="X520" s="106">
        <f t="shared" si="31"/>
        <v>1</v>
      </c>
      <c r="Y520" s="97" t="s">
        <v>371</v>
      </c>
      <c r="BG520" s="108"/>
      <c r="BH520" s="110">
        <v>11.5</v>
      </c>
      <c r="BI520" s="114" t="s">
        <v>886</v>
      </c>
    </row>
    <row r="521" spans="2:61" ht="15">
      <c r="B521" s="486"/>
      <c r="D521" s="120" t="s">
        <v>906</v>
      </c>
      <c r="E521" s="97" t="s">
        <v>394</v>
      </c>
      <c r="F521" s="97" t="s">
        <v>375</v>
      </c>
      <c r="G521" s="97" t="s">
        <v>369</v>
      </c>
      <c r="H521" s="95" t="s">
        <v>369</v>
      </c>
      <c r="I521" s="95" t="s">
        <v>369</v>
      </c>
      <c r="J521" s="97" t="s">
        <v>369</v>
      </c>
      <c r="K521" s="95" t="s">
        <v>369</v>
      </c>
      <c r="L521" s="95" t="s">
        <v>369</v>
      </c>
      <c r="M521" s="97" t="e">
        <v>#N/A</v>
      </c>
      <c r="N521" s="97" t="s">
        <v>395</v>
      </c>
      <c r="O521" s="97" t="e">
        <v>#N/A</v>
      </c>
      <c r="P521" s="97" t="s">
        <v>395</v>
      </c>
      <c r="Q521" s="97">
        <v>205</v>
      </c>
      <c r="R521" s="97" t="s">
        <v>395</v>
      </c>
      <c r="S521" s="97">
        <v>205</v>
      </c>
      <c r="T521" s="97" t="s">
        <v>395</v>
      </c>
      <c r="U521" s="106">
        <f t="shared" si="28"/>
        <v>1</v>
      </c>
      <c r="V521" s="106">
        <f t="shared" si="29"/>
        <v>1</v>
      </c>
      <c r="W521" s="106">
        <f t="shared" si="30"/>
        <v>1</v>
      </c>
      <c r="X521" s="106">
        <f t="shared" si="31"/>
        <v>1</v>
      </c>
      <c r="Y521" s="97" t="s">
        <v>371</v>
      </c>
      <c r="BG521" s="108"/>
      <c r="BH521" s="110">
        <v>11.5</v>
      </c>
      <c r="BI521" s="114" t="s">
        <v>886</v>
      </c>
    </row>
    <row r="522" spans="2:61" ht="15">
      <c r="B522" s="486"/>
      <c r="D522" s="120" t="s">
        <v>907</v>
      </c>
      <c r="E522" s="97" t="s">
        <v>394</v>
      </c>
      <c r="F522" s="97" t="s">
        <v>375</v>
      </c>
      <c r="G522" s="97" t="s">
        <v>369</v>
      </c>
      <c r="H522" s="95" t="s">
        <v>369</v>
      </c>
      <c r="I522" s="95" t="s">
        <v>369</v>
      </c>
      <c r="J522" s="97" t="s">
        <v>369</v>
      </c>
      <c r="K522" s="95" t="s">
        <v>369</v>
      </c>
      <c r="L522" s="95" t="s">
        <v>369</v>
      </c>
      <c r="M522" s="97" t="e">
        <v>#N/A</v>
      </c>
      <c r="N522" s="97" t="s">
        <v>395</v>
      </c>
      <c r="O522" s="97" t="e">
        <v>#N/A</v>
      </c>
      <c r="P522" s="97" t="s">
        <v>395</v>
      </c>
      <c r="Q522" s="97">
        <v>205</v>
      </c>
      <c r="R522" s="97" t="s">
        <v>395</v>
      </c>
      <c r="S522" s="97">
        <v>205</v>
      </c>
      <c r="T522" s="97" t="s">
        <v>395</v>
      </c>
      <c r="U522" s="106">
        <f t="shared" si="28"/>
        <v>1</v>
      </c>
      <c r="V522" s="106">
        <f t="shared" si="29"/>
        <v>1</v>
      </c>
      <c r="W522" s="106">
        <f t="shared" si="30"/>
        <v>1</v>
      </c>
      <c r="X522" s="106">
        <f t="shared" si="31"/>
        <v>1</v>
      </c>
      <c r="Y522" s="97" t="s">
        <v>371</v>
      </c>
      <c r="BG522" s="108"/>
      <c r="BH522" s="110">
        <v>11.5</v>
      </c>
      <c r="BI522" s="114" t="s">
        <v>886</v>
      </c>
    </row>
    <row r="523" spans="2:61" ht="15">
      <c r="B523" s="486"/>
      <c r="D523" s="120" t="s">
        <v>908</v>
      </c>
      <c r="E523" s="97" t="s">
        <v>394</v>
      </c>
      <c r="F523" s="97" t="s">
        <v>375</v>
      </c>
      <c r="G523" s="97" t="s">
        <v>369</v>
      </c>
      <c r="H523" s="95" t="s">
        <v>369</v>
      </c>
      <c r="I523" s="95" t="s">
        <v>369</v>
      </c>
      <c r="J523" s="97" t="s">
        <v>369</v>
      </c>
      <c r="K523" s="95" t="s">
        <v>369</v>
      </c>
      <c r="L523" s="95" t="s">
        <v>369</v>
      </c>
      <c r="M523" s="97" t="e">
        <v>#N/A</v>
      </c>
      <c r="N523" s="97" t="s">
        <v>395</v>
      </c>
      <c r="O523" s="97" t="e">
        <v>#N/A</v>
      </c>
      <c r="P523" s="97" t="s">
        <v>395</v>
      </c>
      <c r="Q523" s="97">
        <v>205</v>
      </c>
      <c r="R523" s="97" t="s">
        <v>395</v>
      </c>
      <c r="S523" s="97">
        <v>205</v>
      </c>
      <c r="T523" s="97" t="s">
        <v>395</v>
      </c>
      <c r="U523" s="106">
        <f t="shared" si="28"/>
        <v>1</v>
      </c>
      <c r="V523" s="106">
        <f t="shared" si="29"/>
        <v>1</v>
      </c>
      <c r="W523" s="106">
        <f t="shared" si="30"/>
        <v>1</v>
      </c>
      <c r="X523" s="106">
        <f t="shared" si="31"/>
        <v>1</v>
      </c>
      <c r="Y523" s="97" t="s">
        <v>371</v>
      </c>
      <c r="BG523" s="108"/>
      <c r="BH523" s="110">
        <v>11.5</v>
      </c>
      <c r="BI523" s="114" t="s">
        <v>886</v>
      </c>
    </row>
    <row r="524" spans="2:61" ht="15">
      <c r="B524" s="486"/>
      <c r="D524" s="120" t="s">
        <v>909</v>
      </c>
      <c r="E524" s="97" t="s">
        <v>394</v>
      </c>
      <c r="F524" s="97" t="s">
        <v>375</v>
      </c>
      <c r="G524" s="97" t="s">
        <v>369</v>
      </c>
      <c r="H524" s="95" t="s">
        <v>369</v>
      </c>
      <c r="I524" s="95" t="s">
        <v>369</v>
      </c>
      <c r="J524" s="97" t="s">
        <v>369</v>
      </c>
      <c r="K524" s="95" t="s">
        <v>369</v>
      </c>
      <c r="L524" s="95" t="s">
        <v>369</v>
      </c>
      <c r="M524" s="97" t="e">
        <v>#N/A</v>
      </c>
      <c r="N524" s="97" t="s">
        <v>395</v>
      </c>
      <c r="O524" s="97" t="e">
        <v>#N/A</v>
      </c>
      <c r="P524" s="97" t="s">
        <v>395</v>
      </c>
      <c r="Q524" s="97">
        <v>205</v>
      </c>
      <c r="R524" s="97" t="s">
        <v>395</v>
      </c>
      <c r="S524" s="97">
        <v>205</v>
      </c>
      <c r="T524" s="97" t="s">
        <v>395</v>
      </c>
      <c r="U524" s="106">
        <f t="shared" si="28"/>
        <v>1</v>
      </c>
      <c r="V524" s="106">
        <f t="shared" si="29"/>
        <v>1</v>
      </c>
      <c r="W524" s="106">
        <f t="shared" si="30"/>
        <v>1</v>
      </c>
      <c r="X524" s="106">
        <f t="shared" si="31"/>
        <v>1</v>
      </c>
      <c r="Y524" s="97" t="s">
        <v>371</v>
      </c>
      <c r="BG524" s="108"/>
      <c r="BH524" s="110">
        <v>11.2</v>
      </c>
      <c r="BI524" s="114" t="s">
        <v>886</v>
      </c>
    </row>
    <row r="525" spans="2:61" ht="15">
      <c r="B525" s="486"/>
      <c r="D525" s="120" t="s">
        <v>910</v>
      </c>
      <c r="E525" s="97" t="s">
        <v>394</v>
      </c>
      <c r="F525" s="97" t="s">
        <v>375</v>
      </c>
      <c r="G525" s="97" t="s">
        <v>369</v>
      </c>
      <c r="H525" s="95" t="s">
        <v>369</v>
      </c>
      <c r="I525" s="95" t="s">
        <v>369</v>
      </c>
      <c r="J525" s="97" t="s">
        <v>369</v>
      </c>
      <c r="K525" s="95" t="s">
        <v>369</v>
      </c>
      <c r="L525" s="95" t="s">
        <v>369</v>
      </c>
      <c r="M525" s="97" t="e">
        <v>#N/A</v>
      </c>
      <c r="N525" s="97" t="s">
        <v>395</v>
      </c>
      <c r="O525" s="97" t="e">
        <v>#N/A</v>
      </c>
      <c r="P525" s="97" t="s">
        <v>395</v>
      </c>
      <c r="Q525" s="97">
        <v>205</v>
      </c>
      <c r="R525" s="97" t="s">
        <v>395</v>
      </c>
      <c r="S525" s="97">
        <v>205</v>
      </c>
      <c r="T525" s="97" t="s">
        <v>395</v>
      </c>
      <c r="U525" s="106">
        <f t="shared" si="28"/>
        <v>1</v>
      </c>
      <c r="V525" s="106">
        <f t="shared" si="29"/>
        <v>1</v>
      </c>
      <c r="W525" s="106">
        <f t="shared" si="30"/>
        <v>1</v>
      </c>
      <c r="X525" s="106">
        <f t="shared" si="31"/>
        <v>1</v>
      </c>
      <c r="Y525" s="97" t="s">
        <v>371</v>
      </c>
      <c r="BG525" s="108"/>
      <c r="BH525" s="110">
        <v>11.2</v>
      </c>
      <c r="BI525" s="114" t="s">
        <v>886</v>
      </c>
    </row>
    <row r="526" spans="2:61" ht="15">
      <c r="B526" s="486"/>
      <c r="D526" s="120" t="s">
        <v>911</v>
      </c>
      <c r="E526" s="97" t="s">
        <v>394</v>
      </c>
      <c r="F526" s="97" t="s">
        <v>375</v>
      </c>
      <c r="G526" s="97" t="s">
        <v>369</v>
      </c>
      <c r="H526" s="95" t="s">
        <v>369</v>
      </c>
      <c r="I526" s="95" t="s">
        <v>369</v>
      </c>
      <c r="J526" s="97" t="s">
        <v>369</v>
      </c>
      <c r="K526" s="95" t="s">
        <v>369</v>
      </c>
      <c r="L526" s="95" t="s">
        <v>369</v>
      </c>
      <c r="M526" s="97" t="e">
        <v>#N/A</v>
      </c>
      <c r="N526" s="97" t="s">
        <v>395</v>
      </c>
      <c r="O526" s="97" t="e">
        <v>#N/A</v>
      </c>
      <c r="P526" s="97" t="s">
        <v>395</v>
      </c>
      <c r="Q526" s="97">
        <v>205</v>
      </c>
      <c r="R526" s="97" t="s">
        <v>395</v>
      </c>
      <c r="S526" s="97">
        <v>205</v>
      </c>
      <c r="T526" s="97" t="s">
        <v>395</v>
      </c>
      <c r="U526" s="106">
        <f t="shared" si="28"/>
        <v>1</v>
      </c>
      <c r="V526" s="106">
        <f t="shared" si="29"/>
        <v>1</v>
      </c>
      <c r="W526" s="106">
        <f t="shared" si="30"/>
        <v>1</v>
      </c>
      <c r="X526" s="106">
        <f t="shared" si="31"/>
        <v>1</v>
      </c>
      <c r="Y526" s="97" t="s">
        <v>371</v>
      </c>
      <c r="BG526" s="108"/>
      <c r="BH526" s="110">
        <v>11.2</v>
      </c>
      <c r="BI526" s="114" t="s">
        <v>886</v>
      </c>
    </row>
    <row r="527" spans="2:61" ht="15">
      <c r="B527" s="486"/>
      <c r="D527" s="120" t="s">
        <v>912</v>
      </c>
      <c r="E527" s="97" t="s">
        <v>394</v>
      </c>
      <c r="F527" s="97" t="s">
        <v>375</v>
      </c>
      <c r="G527" s="97" t="s">
        <v>369</v>
      </c>
      <c r="H527" s="95" t="s">
        <v>369</v>
      </c>
      <c r="I527" s="95" t="s">
        <v>369</v>
      </c>
      <c r="J527" s="97" t="s">
        <v>369</v>
      </c>
      <c r="K527" s="95" t="s">
        <v>369</v>
      </c>
      <c r="L527" s="95" t="s">
        <v>369</v>
      </c>
      <c r="M527" s="97" t="e">
        <v>#N/A</v>
      </c>
      <c r="N527" s="97" t="s">
        <v>395</v>
      </c>
      <c r="O527" s="97" t="e">
        <v>#N/A</v>
      </c>
      <c r="P527" s="97" t="s">
        <v>395</v>
      </c>
      <c r="Q527" s="97">
        <v>205</v>
      </c>
      <c r="R527" s="97" t="s">
        <v>395</v>
      </c>
      <c r="S527" s="97">
        <v>205</v>
      </c>
      <c r="T527" s="97" t="s">
        <v>395</v>
      </c>
      <c r="U527" s="106">
        <f t="shared" si="28"/>
        <v>1</v>
      </c>
      <c r="V527" s="106">
        <f t="shared" si="29"/>
        <v>1</v>
      </c>
      <c r="W527" s="106">
        <f t="shared" si="30"/>
        <v>1</v>
      </c>
      <c r="X527" s="106">
        <f t="shared" si="31"/>
        <v>1</v>
      </c>
      <c r="Y527" s="97" t="s">
        <v>371</v>
      </c>
      <c r="BG527" s="108"/>
      <c r="BH527" s="110">
        <v>11.2</v>
      </c>
      <c r="BI527" s="114" t="s">
        <v>886</v>
      </c>
    </row>
    <row r="528" spans="2:61" ht="15">
      <c r="B528" s="486"/>
      <c r="D528" s="120" t="s">
        <v>913</v>
      </c>
      <c r="E528" s="97" t="s">
        <v>394</v>
      </c>
      <c r="F528" s="97" t="s">
        <v>375</v>
      </c>
      <c r="G528" s="97" t="s">
        <v>369</v>
      </c>
      <c r="H528" s="95" t="s">
        <v>369</v>
      </c>
      <c r="I528" s="95" t="s">
        <v>369</v>
      </c>
      <c r="J528" s="97" t="s">
        <v>369</v>
      </c>
      <c r="K528" s="95" t="s">
        <v>369</v>
      </c>
      <c r="L528" s="95" t="s">
        <v>369</v>
      </c>
      <c r="M528" s="97" t="e">
        <v>#N/A</v>
      </c>
      <c r="N528" s="97" t="s">
        <v>395</v>
      </c>
      <c r="O528" s="97" t="e">
        <v>#N/A</v>
      </c>
      <c r="P528" s="97" t="s">
        <v>395</v>
      </c>
      <c r="Q528" s="97">
        <v>205</v>
      </c>
      <c r="R528" s="97" t="s">
        <v>395</v>
      </c>
      <c r="S528" s="97">
        <v>205</v>
      </c>
      <c r="T528" s="97" t="s">
        <v>395</v>
      </c>
      <c r="U528" s="106">
        <f t="shared" si="28"/>
        <v>1</v>
      </c>
      <c r="V528" s="106">
        <f t="shared" si="29"/>
        <v>1</v>
      </c>
      <c r="W528" s="106">
        <f t="shared" si="30"/>
        <v>1</v>
      </c>
      <c r="X528" s="106">
        <f t="shared" si="31"/>
        <v>1</v>
      </c>
      <c r="Y528" s="97" t="s">
        <v>371</v>
      </c>
      <c r="BG528" s="108"/>
      <c r="BH528" s="110">
        <v>11.2</v>
      </c>
      <c r="BI528" s="114" t="s">
        <v>886</v>
      </c>
    </row>
    <row r="529" spans="2:61" ht="15">
      <c r="B529" s="486"/>
      <c r="D529" s="120" t="s">
        <v>914</v>
      </c>
      <c r="E529" s="97" t="s">
        <v>394</v>
      </c>
      <c r="F529" s="97" t="s">
        <v>375</v>
      </c>
      <c r="G529" s="97" t="s">
        <v>369</v>
      </c>
      <c r="H529" s="95" t="s">
        <v>369</v>
      </c>
      <c r="I529" s="95" t="s">
        <v>369</v>
      </c>
      <c r="J529" s="97" t="s">
        <v>369</v>
      </c>
      <c r="K529" s="95" t="s">
        <v>369</v>
      </c>
      <c r="L529" s="95" t="s">
        <v>369</v>
      </c>
      <c r="M529" s="97" t="e">
        <v>#N/A</v>
      </c>
      <c r="N529" s="97" t="s">
        <v>395</v>
      </c>
      <c r="O529" s="97" t="e">
        <v>#N/A</v>
      </c>
      <c r="P529" s="97" t="s">
        <v>395</v>
      </c>
      <c r="Q529" s="97">
        <v>205</v>
      </c>
      <c r="R529" s="97" t="s">
        <v>395</v>
      </c>
      <c r="S529" s="97">
        <v>205</v>
      </c>
      <c r="T529" s="97" t="s">
        <v>395</v>
      </c>
      <c r="U529" s="106">
        <f t="shared" si="28"/>
        <v>1</v>
      </c>
      <c r="V529" s="106">
        <f t="shared" si="29"/>
        <v>1</v>
      </c>
      <c r="W529" s="106">
        <f t="shared" si="30"/>
        <v>1</v>
      </c>
      <c r="X529" s="106">
        <f t="shared" si="31"/>
        <v>1</v>
      </c>
      <c r="Y529" s="97" t="s">
        <v>371</v>
      </c>
      <c r="BG529" s="108"/>
      <c r="BH529" s="110">
        <v>11.2</v>
      </c>
      <c r="BI529" s="114" t="s">
        <v>886</v>
      </c>
    </row>
    <row r="530" spans="2:61" ht="15">
      <c r="B530" s="486"/>
      <c r="D530" s="120" t="s">
        <v>915</v>
      </c>
      <c r="E530" s="97" t="s">
        <v>394</v>
      </c>
      <c r="F530" s="97" t="s">
        <v>375</v>
      </c>
      <c r="G530" s="97" t="s">
        <v>369</v>
      </c>
      <c r="H530" s="95" t="s">
        <v>369</v>
      </c>
      <c r="I530" s="95" t="s">
        <v>369</v>
      </c>
      <c r="J530" s="97" t="s">
        <v>369</v>
      </c>
      <c r="K530" s="95" t="s">
        <v>369</v>
      </c>
      <c r="L530" s="95" t="s">
        <v>369</v>
      </c>
      <c r="M530" s="97" t="e">
        <v>#N/A</v>
      </c>
      <c r="N530" s="97" t="s">
        <v>395</v>
      </c>
      <c r="O530" s="97" t="e">
        <v>#N/A</v>
      </c>
      <c r="P530" s="97" t="s">
        <v>395</v>
      </c>
      <c r="Q530" s="97">
        <v>205</v>
      </c>
      <c r="R530" s="97" t="s">
        <v>395</v>
      </c>
      <c r="S530" s="97">
        <v>205</v>
      </c>
      <c r="T530" s="97" t="s">
        <v>395</v>
      </c>
      <c r="U530" s="106">
        <f t="shared" si="28"/>
        <v>1</v>
      </c>
      <c r="V530" s="106">
        <f t="shared" si="29"/>
        <v>1</v>
      </c>
      <c r="W530" s="106">
        <f t="shared" si="30"/>
        <v>1</v>
      </c>
      <c r="X530" s="106">
        <f t="shared" si="31"/>
        <v>1</v>
      </c>
      <c r="Y530" s="97" t="s">
        <v>371</v>
      </c>
      <c r="BG530" s="108"/>
      <c r="BH530" s="110">
        <v>11.2</v>
      </c>
      <c r="BI530" s="114" t="s">
        <v>886</v>
      </c>
    </row>
    <row r="531" spans="2:61" ht="15">
      <c r="B531" s="486"/>
      <c r="D531" s="120" t="s">
        <v>916</v>
      </c>
      <c r="E531" s="97" t="s">
        <v>394</v>
      </c>
      <c r="F531" s="97" t="s">
        <v>375</v>
      </c>
      <c r="G531" s="97" t="s">
        <v>369</v>
      </c>
      <c r="H531" s="95" t="s">
        <v>369</v>
      </c>
      <c r="I531" s="95" t="s">
        <v>369</v>
      </c>
      <c r="J531" s="97" t="s">
        <v>369</v>
      </c>
      <c r="K531" s="95" t="s">
        <v>369</v>
      </c>
      <c r="L531" s="95" t="s">
        <v>369</v>
      </c>
      <c r="M531" s="97" t="e">
        <v>#N/A</v>
      </c>
      <c r="N531" s="97" t="s">
        <v>395</v>
      </c>
      <c r="O531" s="97" t="e">
        <v>#N/A</v>
      </c>
      <c r="P531" s="97" t="s">
        <v>395</v>
      </c>
      <c r="Q531" s="97">
        <v>205</v>
      </c>
      <c r="R531" s="97" t="s">
        <v>395</v>
      </c>
      <c r="S531" s="97">
        <v>205</v>
      </c>
      <c r="T531" s="97" t="s">
        <v>395</v>
      </c>
      <c r="U531" s="106">
        <f t="shared" si="28"/>
        <v>1</v>
      </c>
      <c r="V531" s="106">
        <f t="shared" si="29"/>
        <v>1</v>
      </c>
      <c r="W531" s="106">
        <f t="shared" si="30"/>
        <v>1</v>
      </c>
      <c r="X531" s="106">
        <f t="shared" si="31"/>
        <v>1</v>
      </c>
      <c r="Y531" s="97" t="s">
        <v>371</v>
      </c>
      <c r="BG531" s="108"/>
      <c r="BH531" s="110">
        <v>11.2</v>
      </c>
      <c r="BI531" s="114" t="s">
        <v>886</v>
      </c>
    </row>
    <row r="532" spans="2:61" ht="15">
      <c r="B532" s="486"/>
      <c r="D532" s="120" t="s">
        <v>917</v>
      </c>
      <c r="E532" s="97" t="s">
        <v>394</v>
      </c>
      <c r="F532" s="97" t="s">
        <v>375</v>
      </c>
      <c r="G532" s="97" t="s">
        <v>369</v>
      </c>
      <c r="H532" s="95" t="s">
        <v>369</v>
      </c>
      <c r="I532" s="95" t="s">
        <v>369</v>
      </c>
      <c r="J532" s="97" t="s">
        <v>369</v>
      </c>
      <c r="K532" s="95" t="s">
        <v>369</v>
      </c>
      <c r="L532" s="95" t="s">
        <v>369</v>
      </c>
      <c r="M532" s="97" t="e">
        <v>#N/A</v>
      </c>
      <c r="N532" s="97" t="s">
        <v>395</v>
      </c>
      <c r="O532" s="97" t="e">
        <v>#N/A</v>
      </c>
      <c r="P532" s="97" t="s">
        <v>395</v>
      </c>
      <c r="Q532" s="97">
        <v>205</v>
      </c>
      <c r="R532" s="97" t="s">
        <v>395</v>
      </c>
      <c r="S532" s="97">
        <v>205</v>
      </c>
      <c r="T532" s="97" t="s">
        <v>395</v>
      </c>
      <c r="U532" s="106">
        <f t="shared" ref="U532:U620" si="32">IF($N532&lt;&gt;"Imd",(($N532-$I532)/$I532),1)</f>
        <v>1</v>
      </c>
      <c r="V532" s="106">
        <f t="shared" ref="V532:V620" si="33">IF($P532&lt;&gt;"Imd",(($P532-$L532)/$L532),1)</f>
        <v>1</v>
      </c>
      <c r="W532" s="106">
        <f t="shared" ref="W532:W620" si="34">IF($R532&lt;&gt;"Imd",(($R532-$I532)/$I532),1)</f>
        <v>1</v>
      </c>
      <c r="X532" s="106">
        <f t="shared" ref="X532:X620" si="35">IF($T532&lt;&gt;"Imd",(($T532-$L532)/$L532),1)</f>
        <v>1</v>
      </c>
      <c r="Y532" s="97" t="s">
        <v>371</v>
      </c>
      <c r="BG532" s="108"/>
      <c r="BH532" s="110">
        <v>11.2</v>
      </c>
      <c r="BI532" s="114" t="s">
        <v>886</v>
      </c>
    </row>
    <row r="533" spans="2:61" ht="15">
      <c r="B533" s="486"/>
      <c r="D533" s="120" t="s">
        <v>918</v>
      </c>
      <c r="E533" s="97" t="s">
        <v>394</v>
      </c>
      <c r="F533" s="97" t="s">
        <v>375</v>
      </c>
      <c r="G533" s="97" t="s">
        <v>369</v>
      </c>
      <c r="H533" s="95" t="s">
        <v>369</v>
      </c>
      <c r="I533" s="95" t="s">
        <v>369</v>
      </c>
      <c r="J533" s="97" t="s">
        <v>369</v>
      </c>
      <c r="K533" s="95" t="s">
        <v>369</v>
      </c>
      <c r="L533" s="95" t="s">
        <v>369</v>
      </c>
      <c r="M533" s="97" t="e">
        <v>#N/A</v>
      </c>
      <c r="N533" s="97" t="s">
        <v>395</v>
      </c>
      <c r="O533" s="97" t="e">
        <v>#N/A</v>
      </c>
      <c r="P533" s="97" t="s">
        <v>395</v>
      </c>
      <c r="Q533" s="97">
        <v>205</v>
      </c>
      <c r="R533" s="97" t="s">
        <v>395</v>
      </c>
      <c r="S533" s="97">
        <v>205</v>
      </c>
      <c r="T533" s="97" t="s">
        <v>395</v>
      </c>
      <c r="U533" s="106">
        <f t="shared" si="32"/>
        <v>1</v>
      </c>
      <c r="V533" s="106">
        <f t="shared" si="33"/>
        <v>1</v>
      </c>
      <c r="W533" s="106">
        <f t="shared" si="34"/>
        <v>1</v>
      </c>
      <c r="X533" s="106">
        <f t="shared" si="35"/>
        <v>1</v>
      </c>
      <c r="Y533" s="97" t="s">
        <v>371</v>
      </c>
      <c r="BG533" s="108"/>
      <c r="BH533" s="110">
        <v>11.2</v>
      </c>
      <c r="BI533" s="114" t="s">
        <v>886</v>
      </c>
    </row>
    <row r="534" spans="2:61" ht="15">
      <c r="B534" s="486"/>
      <c r="D534" s="120" t="s">
        <v>919</v>
      </c>
      <c r="E534" s="97" t="s">
        <v>394</v>
      </c>
      <c r="F534" s="97" t="s">
        <v>375</v>
      </c>
      <c r="G534" s="97" t="s">
        <v>369</v>
      </c>
      <c r="H534" s="95" t="s">
        <v>369</v>
      </c>
      <c r="I534" s="95" t="s">
        <v>369</v>
      </c>
      <c r="J534" s="97" t="s">
        <v>369</v>
      </c>
      <c r="K534" s="95" t="s">
        <v>369</v>
      </c>
      <c r="L534" s="95" t="s">
        <v>369</v>
      </c>
      <c r="M534" s="97" t="e">
        <v>#N/A</v>
      </c>
      <c r="N534" s="97" t="s">
        <v>395</v>
      </c>
      <c r="O534" s="97" t="e">
        <v>#N/A</v>
      </c>
      <c r="P534" s="97" t="s">
        <v>395</v>
      </c>
      <c r="Q534" s="97">
        <v>205</v>
      </c>
      <c r="R534" s="97" t="s">
        <v>395</v>
      </c>
      <c r="S534" s="97">
        <v>205</v>
      </c>
      <c r="T534" s="97" t="s">
        <v>395</v>
      </c>
      <c r="U534" s="106">
        <f t="shared" si="32"/>
        <v>1</v>
      </c>
      <c r="V534" s="106">
        <f t="shared" si="33"/>
        <v>1</v>
      </c>
      <c r="W534" s="106">
        <f t="shared" si="34"/>
        <v>1</v>
      </c>
      <c r="X534" s="106">
        <f t="shared" si="35"/>
        <v>1</v>
      </c>
      <c r="Y534" s="97" t="s">
        <v>371</v>
      </c>
      <c r="BG534" s="108"/>
      <c r="BH534" s="110">
        <v>11.2</v>
      </c>
      <c r="BI534" s="114" t="s">
        <v>886</v>
      </c>
    </row>
    <row r="535" spans="2:61" ht="15">
      <c r="B535" s="486"/>
      <c r="D535" s="120" t="s">
        <v>920</v>
      </c>
      <c r="E535" s="97" t="s">
        <v>394</v>
      </c>
      <c r="F535" s="97" t="s">
        <v>375</v>
      </c>
      <c r="G535" s="97" t="s">
        <v>369</v>
      </c>
      <c r="H535" s="95" t="s">
        <v>369</v>
      </c>
      <c r="I535" s="95" t="s">
        <v>369</v>
      </c>
      <c r="J535" s="97" t="s">
        <v>369</v>
      </c>
      <c r="K535" s="95" t="s">
        <v>369</v>
      </c>
      <c r="L535" s="95" t="s">
        <v>369</v>
      </c>
      <c r="M535" s="97" t="e">
        <v>#N/A</v>
      </c>
      <c r="N535" s="97" t="s">
        <v>395</v>
      </c>
      <c r="O535" s="97" t="e">
        <v>#N/A</v>
      </c>
      <c r="P535" s="97" t="s">
        <v>395</v>
      </c>
      <c r="Q535" s="97">
        <v>205</v>
      </c>
      <c r="R535" s="97" t="s">
        <v>395</v>
      </c>
      <c r="S535" s="97">
        <v>205</v>
      </c>
      <c r="T535" s="97" t="s">
        <v>395</v>
      </c>
      <c r="U535" s="106">
        <f t="shared" si="32"/>
        <v>1</v>
      </c>
      <c r="V535" s="106">
        <f t="shared" si="33"/>
        <v>1</v>
      </c>
      <c r="W535" s="106">
        <f t="shared" si="34"/>
        <v>1</v>
      </c>
      <c r="X535" s="106">
        <f t="shared" si="35"/>
        <v>1</v>
      </c>
      <c r="Y535" s="97" t="s">
        <v>371</v>
      </c>
      <c r="BG535" s="108"/>
      <c r="BH535" s="110">
        <v>11.2</v>
      </c>
      <c r="BI535" s="114" t="s">
        <v>886</v>
      </c>
    </row>
    <row r="536" spans="2:61" ht="15">
      <c r="B536" s="486"/>
      <c r="D536" s="120" t="s">
        <v>921</v>
      </c>
      <c r="E536" s="97" t="s">
        <v>394</v>
      </c>
      <c r="F536" s="97" t="s">
        <v>375</v>
      </c>
      <c r="G536" s="97" t="s">
        <v>369</v>
      </c>
      <c r="H536" s="95" t="s">
        <v>369</v>
      </c>
      <c r="I536" s="95" t="s">
        <v>369</v>
      </c>
      <c r="J536" s="97" t="s">
        <v>369</v>
      </c>
      <c r="K536" s="95" t="s">
        <v>369</v>
      </c>
      <c r="L536" s="95" t="s">
        <v>369</v>
      </c>
      <c r="M536" s="97" t="e">
        <v>#N/A</v>
      </c>
      <c r="N536" s="97" t="s">
        <v>395</v>
      </c>
      <c r="O536" s="97" t="e">
        <v>#N/A</v>
      </c>
      <c r="P536" s="97" t="s">
        <v>395</v>
      </c>
      <c r="Q536" s="97">
        <v>205</v>
      </c>
      <c r="R536" s="97" t="s">
        <v>395</v>
      </c>
      <c r="S536" s="97">
        <v>205</v>
      </c>
      <c r="T536" s="97" t="s">
        <v>395</v>
      </c>
      <c r="U536" s="106">
        <f t="shared" si="32"/>
        <v>1</v>
      </c>
      <c r="V536" s="106">
        <f t="shared" si="33"/>
        <v>1</v>
      </c>
      <c r="W536" s="106">
        <f t="shared" si="34"/>
        <v>1</v>
      </c>
      <c r="X536" s="106">
        <f t="shared" si="35"/>
        <v>1</v>
      </c>
      <c r="Y536" s="97" t="s">
        <v>371</v>
      </c>
      <c r="BG536" s="108"/>
      <c r="BH536" s="110">
        <v>11.2</v>
      </c>
      <c r="BI536" s="114" t="s">
        <v>886</v>
      </c>
    </row>
    <row r="537" spans="2:61" ht="15">
      <c r="B537" s="486"/>
      <c r="D537" s="120" t="s">
        <v>922</v>
      </c>
      <c r="E537" s="97" t="s">
        <v>394</v>
      </c>
      <c r="F537" s="97" t="s">
        <v>375</v>
      </c>
      <c r="G537" s="97" t="s">
        <v>369</v>
      </c>
      <c r="H537" s="95" t="s">
        <v>369</v>
      </c>
      <c r="I537" s="95" t="s">
        <v>369</v>
      </c>
      <c r="J537" s="97" t="s">
        <v>369</v>
      </c>
      <c r="K537" s="95" t="s">
        <v>369</v>
      </c>
      <c r="L537" s="95" t="s">
        <v>369</v>
      </c>
      <c r="M537" s="97" t="e">
        <v>#N/A</v>
      </c>
      <c r="N537" s="97" t="s">
        <v>395</v>
      </c>
      <c r="O537" s="97" t="e">
        <v>#N/A</v>
      </c>
      <c r="P537" s="97" t="s">
        <v>395</v>
      </c>
      <c r="Q537" s="97">
        <v>205</v>
      </c>
      <c r="R537" s="97" t="s">
        <v>395</v>
      </c>
      <c r="S537" s="97">
        <v>205</v>
      </c>
      <c r="T537" s="97" t="s">
        <v>395</v>
      </c>
      <c r="U537" s="106">
        <f t="shared" si="32"/>
        <v>1</v>
      </c>
      <c r="V537" s="106">
        <f t="shared" si="33"/>
        <v>1</v>
      </c>
      <c r="W537" s="106">
        <f t="shared" si="34"/>
        <v>1</v>
      </c>
      <c r="X537" s="106">
        <f t="shared" si="35"/>
        <v>1</v>
      </c>
      <c r="Y537" s="97" t="s">
        <v>371</v>
      </c>
      <c r="BG537" s="108"/>
      <c r="BH537" s="110">
        <v>11.3</v>
      </c>
      <c r="BI537" s="114" t="s">
        <v>558</v>
      </c>
    </row>
    <row r="538" spans="2:61" ht="15">
      <c r="B538" s="486"/>
      <c r="D538" s="120" t="s">
        <v>923</v>
      </c>
      <c r="E538" s="97" t="s">
        <v>394</v>
      </c>
      <c r="F538" s="97" t="s">
        <v>375</v>
      </c>
      <c r="G538" s="97" t="s">
        <v>369</v>
      </c>
      <c r="H538" s="95" t="s">
        <v>369</v>
      </c>
      <c r="I538" s="95" t="s">
        <v>369</v>
      </c>
      <c r="J538" s="97" t="s">
        <v>369</v>
      </c>
      <c r="K538" s="95" t="s">
        <v>369</v>
      </c>
      <c r="L538" s="95" t="s">
        <v>369</v>
      </c>
      <c r="M538" s="97" t="e">
        <v>#N/A</v>
      </c>
      <c r="N538" s="97" t="s">
        <v>395</v>
      </c>
      <c r="O538" s="97" t="e">
        <v>#N/A</v>
      </c>
      <c r="P538" s="97" t="s">
        <v>395</v>
      </c>
      <c r="Q538" s="97">
        <v>205</v>
      </c>
      <c r="R538" s="97" t="s">
        <v>395</v>
      </c>
      <c r="S538" s="97">
        <v>205</v>
      </c>
      <c r="T538" s="97" t="s">
        <v>395</v>
      </c>
      <c r="U538" s="106">
        <f t="shared" si="32"/>
        <v>1</v>
      </c>
      <c r="V538" s="106">
        <f t="shared" si="33"/>
        <v>1</v>
      </c>
      <c r="W538" s="106">
        <f t="shared" si="34"/>
        <v>1</v>
      </c>
      <c r="X538" s="106">
        <f t="shared" si="35"/>
        <v>1</v>
      </c>
      <c r="Y538" s="97" t="s">
        <v>371</v>
      </c>
      <c r="BG538" s="108"/>
      <c r="BH538" s="110">
        <v>11.3</v>
      </c>
      <c r="BI538" s="114" t="s">
        <v>558</v>
      </c>
    </row>
    <row r="539" spans="2:61" ht="15">
      <c r="B539" s="486"/>
      <c r="D539" s="120" t="s">
        <v>924</v>
      </c>
      <c r="E539" s="97" t="s">
        <v>394</v>
      </c>
      <c r="F539" s="97" t="s">
        <v>375</v>
      </c>
      <c r="G539" s="97" t="s">
        <v>369</v>
      </c>
      <c r="H539" s="95" t="s">
        <v>369</v>
      </c>
      <c r="I539" s="95" t="s">
        <v>369</v>
      </c>
      <c r="J539" s="97" t="s">
        <v>369</v>
      </c>
      <c r="K539" s="95" t="s">
        <v>369</v>
      </c>
      <c r="L539" s="95" t="s">
        <v>369</v>
      </c>
      <c r="M539" s="97" t="e">
        <v>#N/A</v>
      </c>
      <c r="N539" s="97" t="s">
        <v>395</v>
      </c>
      <c r="O539" s="97" t="e">
        <v>#N/A</v>
      </c>
      <c r="P539" s="97" t="s">
        <v>395</v>
      </c>
      <c r="Q539" s="97">
        <v>205</v>
      </c>
      <c r="R539" s="97" t="s">
        <v>395</v>
      </c>
      <c r="S539" s="97">
        <v>205</v>
      </c>
      <c r="T539" s="97" t="s">
        <v>395</v>
      </c>
      <c r="U539" s="106">
        <f t="shared" si="32"/>
        <v>1</v>
      </c>
      <c r="V539" s="106">
        <f t="shared" si="33"/>
        <v>1</v>
      </c>
      <c r="W539" s="106">
        <f t="shared" si="34"/>
        <v>1</v>
      </c>
      <c r="X539" s="106">
        <f t="shared" si="35"/>
        <v>1</v>
      </c>
      <c r="Y539" s="97" t="s">
        <v>371</v>
      </c>
      <c r="BG539" s="108"/>
      <c r="BH539" s="110">
        <v>11.5</v>
      </c>
      <c r="BI539" s="114" t="s">
        <v>378</v>
      </c>
    </row>
    <row r="540" spans="2:61" ht="15">
      <c r="B540" s="486"/>
      <c r="D540" s="120" t="s">
        <v>925</v>
      </c>
      <c r="E540" s="97" t="s">
        <v>394</v>
      </c>
      <c r="F540" s="97" t="s">
        <v>375</v>
      </c>
      <c r="G540" s="97" t="s">
        <v>369</v>
      </c>
      <c r="H540" s="95" t="s">
        <v>369</v>
      </c>
      <c r="I540" s="95" t="s">
        <v>369</v>
      </c>
      <c r="J540" s="97" t="s">
        <v>369</v>
      </c>
      <c r="K540" s="95" t="s">
        <v>369</v>
      </c>
      <c r="L540" s="95" t="s">
        <v>369</v>
      </c>
      <c r="M540" s="97" t="e">
        <v>#N/A</v>
      </c>
      <c r="N540" s="97" t="s">
        <v>395</v>
      </c>
      <c r="O540" s="97" t="e">
        <v>#N/A</v>
      </c>
      <c r="P540" s="97" t="s">
        <v>395</v>
      </c>
      <c r="Q540" s="97">
        <v>205</v>
      </c>
      <c r="R540" s="97" t="s">
        <v>395</v>
      </c>
      <c r="S540" s="97">
        <v>205</v>
      </c>
      <c r="T540" s="97" t="s">
        <v>395</v>
      </c>
      <c r="U540" s="106">
        <f t="shared" si="32"/>
        <v>1</v>
      </c>
      <c r="V540" s="106">
        <f t="shared" si="33"/>
        <v>1</v>
      </c>
      <c r="W540" s="106">
        <f t="shared" si="34"/>
        <v>1</v>
      </c>
      <c r="X540" s="106">
        <f t="shared" si="35"/>
        <v>1</v>
      </c>
      <c r="Y540" s="97" t="s">
        <v>371</v>
      </c>
      <c r="BG540" s="108"/>
      <c r="BH540" s="110">
        <v>11.5</v>
      </c>
      <c r="BI540" s="114" t="s">
        <v>378</v>
      </c>
    </row>
    <row r="541" spans="2:61" ht="15">
      <c r="B541" s="486"/>
      <c r="D541" s="120" t="s">
        <v>926</v>
      </c>
      <c r="E541" s="97" t="s">
        <v>394</v>
      </c>
      <c r="F541" s="97" t="s">
        <v>375</v>
      </c>
      <c r="G541" s="97" t="s">
        <v>369</v>
      </c>
      <c r="H541" s="95" t="s">
        <v>369</v>
      </c>
      <c r="I541" s="95" t="s">
        <v>369</v>
      </c>
      <c r="J541" s="97" t="s">
        <v>369</v>
      </c>
      <c r="K541" s="95" t="s">
        <v>369</v>
      </c>
      <c r="L541" s="95" t="s">
        <v>369</v>
      </c>
      <c r="M541" s="97" t="e">
        <v>#N/A</v>
      </c>
      <c r="N541" s="97" t="s">
        <v>395</v>
      </c>
      <c r="O541" s="97" t="e">
        <v>#N/A</v>
      </c>
      <c r="P541" s="97" t="s">
        <v>395</v>
      </c>
      <c r="Q541" s="97">
        <v>205</v>
      </c>
      <c r="R541" s="97" t="s">
        <v>395</v>
      </c>
      <c r="S541" s="97">
        <v>205</v>
      </c>
      <c r="T541" s="97" t="s">
        <v>395</v>
      </c>
      <c r="U541" s="106">
        <f t="shared" si="32"/>
        <v>1</v>
      </c>
      <c r="V541" s="106">
        <f t="shared" si="33"/>
        <v>1</v>
      </c>
      <c r="W541" s="106">
        <f t="shared" si="34"/>
        <v>1</v>
      </c>
      <c r="X541" s="106">
        <f t="shared" si="35"/>
        <v>1</v>
      </c>
      <c r="Y541" s="97" t="s">
        <v>371</v>
      </c>
      <c r="BG541" s="108"/>
      <c r="BH541" s="110">
        <v>11.5</v>
      </c>
      <c r="BI541" s="114" t="s">
        <v>378</v>
      </c>
    </row>
    <row r="542" spans="2:61" ht="15">
      <c r="B542" s="486"/>
      <c r="D542" s="120" t="s">
        <v>927</v>
      </c>
      <c r="E542" s="97" t="s">
        <v>394</v>
      </c>
      <c r="F542" s="97" t="s">
        <v>375</v>
      </c>
      <c r="G542" s="97" t="s">
        <v>369</v>
      </c>
      <c r="H542" s="95" t="s">
        <v>369</v>
      </c>
      <c r="I542" s="95" t="s">
        <v>369</v>
      </c>
      <c r="J542" s="97" t="s">
        <v>369</v>
      </c>
      <c r="K542" s="95" t="s">
        <v>369</v>
      </c>
      <c r="L542" s="95" t="s">
        <v>369</v>
      </c>
      <c r="M542" s="97" t="e">
        <v>#N/A</v>
      </c>
      <c r="N542" s="97" t="s">
        <v>395</v>
      </c>
      <c r="O542" s="97" t="e">
        <v>#N/A</v>
      </c>
      <c r="P542" s="97" t="s">
        <v>395</v>
      </c>
      <c r="Q542" s="97">
        <v>205</v>
      </c>
      <c r="R542" s="97" t="s">
        <v>395</v>
      </c>
      <c r="S542" s="97">
        <v>205</v>
      </c>
      <c r="T542" s="97" t="s">
        <v>395</v>
      </c>
      <c r="U542" s="106">
        <f t="shared" si="32"/>
        <v>1</v>
      </c>
      <c r="V542" s="106">
        <f t="shared" si="33"/>
        <v>1</v>
      </c>
      <c r="W542" s="106">
        <f t="shared" si="34"/>
        <v>1</v>
      </c>
      <c r="X542" s="106">
        <f t="shared" si="35"/>
        <v>1</v>
      </c>
      <c r="Y542" s="97" t="s">
        <v>371</v>
      </c>
      <c r="BG542" s="108"/>
      <c r="BH542" s="110">
        <v>11.5</v>
      </c>
      <c r="BI542" s="114" t="s">
        <v>378</v>
      </c>
    </row>
    <row r="543" spans="2:61" ht="15">
      <c r="B543" s="486"/>
      <c r="D543" s="120" t="s">
        <v>928</v>
      </c>
      <c r="E543" s="97" t="s">
        <v>394</v>
      </c>
      <c r="F543" s="97" t="s">
        <v>375</v>
      </c>
      <c r="G543" s="97" t="s">
        <v>369</v>
      </c>
      <c r="H543" s="95" t="s">
        <v>369</v>
      </c>
      <c r="I543" s="95" t="s">
        <v>369</v>
      </c>
      <c r="J543" s="97" t="s">
        <v>369</v>
      </c>
      <c r="K543" s="95" t="s">
        <v>369</v>
      </c>
      <c r="L543" s="95" t="s">
        <v>369</v>
      </c>
      <c r="M543" s="97" t="e">
        <v>#N/A</v>
      </c>
      <c r="N543" s="97" t="s">
        <v>395</v>
      </c>
      <c r="O543" s="97" t="e">
        <v>#N/A</v>
      </c>
      <c r="P543" s="97" t="s">
        <v>395</v>
      </c>
      <c r="Q543" s="97">
        <v>205</v>
      </c>
      <c r="R543" s="97" t="s">
        <v>395</v>
      </c>
      <c r="S543" s="97">
        <v>205</v>
      </c>
      <c r="T543" s="97" t="s">
        <v>395</v>
      </c>
      <c r="U543" s="106">
        <f t="shared" si="32"/>
        <v>1</v>
      </c>
      <c r="V543" s="106">
        <f t="shared" si="33"/>
        <v>1</v>
      </c>
      <c r="W543" s="106">
        <f t="shared" si="34"/>
        <v>1</v>
      </c>
      <c r="X543" s="106">
        <f t="shared" si="35"/>
        <v>1</v>
      </c>
      <c r="Y543" s="97" t="s">
        <v>371</v>
      </c>
      <c r="BG543" s="108"/>
      <c r="BH543" s="110">
        <v>11.5</v>
      </c>
      <c r="BI543" s="114" t="s">
        <v>378</v>
      </c>
    </row>
    <row r="544" spans="2:61" ht="15">
      <c r="B544" s="486"/>
      <c r="D544" s="120" t="s">
        <v>929</v>
      </c>
      <c r="E544" s="97" t="s">
        <v>394</v>
      </c>
      <c r="F544" s="97" t="s">
        <v>375</v>
      </c>
      <c r="G544" s="97" t="s">
        <v>369</v>
      </c>
      <c r="H544" s="95" t="s">
        <v>369</v>
      </c>
      <c r="I544" s="95" t="s">
        <v>369</v>
      </c>
      <c r="J544" s="97" t="s">
        <v>369</v>
      </c>
      <c r="K544" s="95" t="s">
        <v>369</v>
      </c>
      <c r="L544" s="95" t="s">
        <v>369</v>
      </c>
      <c r="M544" s="97" t="e">
        <v>#N/A</v>
      </c>
      <c r="N544" s="97" t="s">
        <v>395</v>
      </c>
      <c r="O544" s="97" t="e">
        <v>#N/A</v>
      </c>
      <c r="P544" s="97" t="s">
        <v>395</v>
      </c>
      <c r="Q544" s="97">
        <v>205</v>
      </c>
      <c r="R544" s="97" t="s">
        <v>395</v>
      </c>
      <c r="S544" s="97">
        <v>205</v>
      </c>
      <c r="T544" s="97" t="s">
        <v>395</v>
      </c>
      <c r="U544" s="106">
        <f t="shared" si="32"/>
        <v>1</v>
      </c>
      <c r="V544" s="106">
        <f t="shared" si="33"/>
        <v>1</v>
      </c>
      <c r="W544" s="106">
        <f t="shared" si="34"/>
        <v>1</v>
      </c>
      <c r="X544" s="106">
        <f t="shared" si="35"/>
        <v>1</v>
      </c>
      <c r="Y544" s="97" t="s">
        <v>371</v>
      </c>
      <c r="BG544" s="108"/>
      <c r="BH544" s="110">
        <v>11.5</v>
      </c>
      <c r="BI544" s="114" t="s">
        <v>378</v>
      </c>
    </row>
    <row r="545" spans="2:61" ht="15">
      <c r="B545" s="486"/>
      <c r="D545" s="120" t="s">
        <v>930</v>
      </c>
      <c r="E545" s="97" t="s">
        <v>394</v>
      </c>
      <c r="F545" s="97" t="s">
        <v>375</v>
      </c>
      <c r="G545" s="97" t="s">
        <v>369</v>
      </c>
      <c r="H545" s="95" t="s">
        <v>369</v>
      </c>
      <c r="I545" s="95" t="s">
        <v>369</v>
      </c>
      <c r="J545" s="97" t="s">
        <v>369</v>
      </c>
      <c r="K545" s="95" t="s">
        <v>369</v>
      </c>
      <c r="L545" s="95" t="s">
        <v>369</v>
      </c>
      <c r="M545" s="97" t="e">
        <v>#N/A</v>
      </c>
      <c r="N545" s="97" t="s">
        <v>395</v>
      </c>
      <c r="O545" s="97" t="e">
        <v>#N/A</v>
      </c>
      <c r="P545" s="97" t="s">
        <v>395</v>
      </c>
      <c r="Q545" s="97">
        <v>205</v>
      </c>
      <c r="R545" s="97" t="s">
        <v>395</v>
      </c>
      <c r="S545" s="97">
        <v>205</v>
      </c>
      <c r="T545" s="97" t="s">
        <v>395</v>
      </c>
      <c r="U545" s="106">
        <f t="shared" si="32"/>
        <v>1</v>
      </c>
      <c r="V545" s="106">
        <f t="shared" si="33"/>
        <v>1</v>
      </c>
      <c r="W545" s="106">
        <f t="shared" si="34"/>
        <v>1</v>
      </c>
      <c r="X545" s="106">
        <f t="shared" si="35"/>
        <v>1</v>
      </c>
      <c r="Y545" s="97" t="s">
        <v>371</v>
      </c>
      <c r="BG545" s="108"/>
      <c r="BH545" s="110">
        <v>11.5</v>
      </c>
      <c r="BI545" s="114" t="s">
        <v>378</v>
      </c>
    </row>
    <row r="546" spans="2:61" ht="15">
      <c r="B546" s="486"/>
      <c r="D546" s="120" t="s">
        <v>931</v>
      </c>
      <c r="E546" s="97" t="s">
        <v>394</v>
      </c>
      <c r="F546" s="97" t="s">
        <v>375</v>
      </c>
      <c r="G546" s="97" t="s">
        <v>369</v>
      </c>
      <c r="H546" s="95" t="s">
        <v>369</v>
      </c>
      <c r="I546" s="95" t="s">
        <v>369</v>
      </c>
      <c r="J546" s="97" t="s">
        <v>369</v>
      </c>
      <c r="K546" s="95" t="s">
        <v>369</v>
      </c>
      <c r="L546" s="95" t="s">
        <v>369</v>
      </c>
      <c r="M546" s="97" t="e">
        <v>#N/A</v>
      </c>
      <c r="N546" s="97" t="s">
        <v>395</v>
      </c>
      <c r="O546" s="97" t="e">
        <v>#N/A</v>
      </c>
      <c r="P546" s="97" t="s">
        <v>395</v>
      </c>
      <c r="Q546" s="97">
        <v>205</v>
      </c>
      <c r="R546" s="97" t="s">
        <v>395</v>
      </c>
      <c r="S546" s="97">
        <v>205</v>
      </c>
      <c r="T546" s="97" t="s">
        <v>395</v>
      </c>
      <c r="U546" s="106">
        <f t="shared" si="32"/>
        <v>1</v>
      </c>
      <c r="V546" s="106">
        <f t="shared" si="33"/>
        <v>1</v>
      </c>
      <c r="W546" s="106">
        <f t="shared" si="34"/>
        <v>1</v>
      </c>
      <c r="X546" s="106">
        <f t="shared" si="35"/>
        <v>1</v>
      </c>
      <c r="Y546" s="97" t="s">
        <v>371</v>
      </c>
      <c r="BG546" s="108"/>
      <c r="BH546" s="110">
        <v>11.5</v>
      </c>
      <c r="BI546" s="114" t="s">
        <v>378</v>
      </c>
    </row>
    <row r="547" spans="2:61" ht="15">
      <c r="B547" s="486"/>
      <c r="D547" s="120" t="s">
        <v>932</v>
      </c>
      <c r="E547" s="97" t="s">
        <v>394</v>
      </c>
      <c r="F547" s="97" t="s">
        <v>375</v>
      </c>
      <c r="G547" s="97" t="s">
        <v>369</v>
      </c>
      <c r="H547" s="95" t="s">
        <v>369</v>
      </c>
      <c r="I547" s="95" t="s">
        <v>369</v>
      </c>
      <c r="J547" s="97" t="s">
        <v>369</v>
      </c>
      <c r="K547" s="95" t="s">
        <v>369</v>
      </c>
      <c r="L547" s="95" t="s">
        <v>369</v>
      </c>
      <c r="M547" s="97" t="e">
        <v>#N/A</v>
      </c>
      <c r="N547" s="97" t="s">
        <v>395</v>
      </c>
      <c r="O547" s="97" t="e">
        <v>#N/A</v>
      </c>
      <c r="P547" s="97" t="s">
        <v>395</v>
      </c>
      <c r="Q547" s="97">
        <v>205</v>
      </c>
      <c r="R547" s="97" t="s">
        <v>395</v>
      </c>
      <c r="S547" s="97">
        <v>205</v>
      </c>
      <c r="T547" s="97" t="s">
        <v>395</v>
      </c>
      <c r="U547" s="106">
        <f t="shared" si="32"/>
        <v>1</v>
      </c>
      <c r="V547" s="106">
        <f t="shared" si="33"/>
        <v>1</v>
      </c>
      <c r="W547" s="106">
        <f t="shared" si="34"/>
        <v>1</v>
      </c>
      <c r="X547" s="106">
        <f t="shared" si="35"/>
        <v>1</v>
      </c>
      <c r="Y547" s="97" t="s">
        <v>371</v>
      </c>
      <c r="BG547" s="108"/>
      <c r="BH547" s="110">
        <v>11.5</v>
      </c>
      <c r="BI547" s="114" t="s">
        <v>378</v>
      </c>
    </row>
    <row r="548" spans="2:61" ht="15">
      <c r="B548" s="486"/>
      <c r="D548" s="120" t="s">
        <v>933</v>
      </c>
      <c r="E548" s="97" t="s">
        <v>394</v>
      </c>
      <c r="F548" s="97" t="s">
        <v>375</v>
      </c>
      <c r="G548" s="97" t="s">
        <v>369</v>
      </c>
      <c r="H548" s="95" t="s">
        <v>369</v>
      </c>
      <c r="I548" s="95" t="s">
        <v>369</v>
      </c>
      <c r="J548" s="97" t="s">
        <v>369</v>
      </c>
      <c r="K548" s="95" t="s">
        <v>369</v>
      </c>
      <c r="L548" s="95" t="s">
        <v>369</v>
      </c>
      <c r="M548" s="97" t="e">
        <v>#N/A</v>
      </c>
      <c r="N548" s="97" t="s">
        <v>395</v>
      </c>
      <c r="O548" s="97" t="e">
        <v>#N/A</v>
      </c>
      <c r="P548" s="97" t="s">
        <v>395</v>
      </c>
      <c r="Q548" s="97">
        <v>205</v>
      </c>
      <c r="R548" s="97" t="s">
        <v>395</v>
      </c>
      <c r="S548" s="97">
        <v>205</v>
      </c>
      <c r="T548" s="97" t="s">
        <v>395</v>
      </c>
      <c r="U548" s="106">
        <f t="shared" si="32"/>
        <v>1</v>
      </c>
      <c r="V548" s="106">
        <f t="shared" si="33"/>
        <v>1</v>
      </c>
      <c r="W548" s="106">
        <f t="shared" si="34"/>
        <v>1</v>
      </c>
      <c r="X548" s="106">
        <f t="shared" si="35"/>
        <v>1</v>
      </c>
      <c r="Y548" s="97" t="s">
        <v>371</v>
      </c>
      <c r="BG548" s="108"/>
      <c r="BH548" s="110">
        <v>11.5</v>
      </c>
      <c r="BI548" s="114" t="s">
        <v>378</v>
      </c>
    </row>
    <row r="549" spans="2:61" ht="15">
      <c r="B549" s="486"/>
      <c r="D549" s="120" t="s">
        <v>934</v>
      </c>
      <c r="E549" s="97" t="s">
        <v>394</v>
      </c>
      <c r="F549" s="97" t="s">
        <v>375</v>
      </c>
      <c r="G549" s="97" t="s">
        <v>369</v>
      </c>
      <c r="H549" s="95" t="s">
        <v>369</v>
      </c>
      <c r="I549" s="95" t="s">
        <v>369</v>
      </c>
      <c r="J549" s="97" t="s">
        <v>369</v>
      </c>
      <c r="K549" s="95" t="s">
        <v>369</v>
      </c>
      <c r="L549" s="95" t="s">
        <v>369</v>
      </c>
      <c r="M549" s="97" t="e">
        <v>#N/A</v>
      </c>
      <c r="N549" s="97" t="s">
        <v>395</v>
      </c>
      <c r="O549" s="97" t="e">
        <v>#N/A</v>
      </c>
      <c r="P549" s="97" t="s">
        <v>395</v>
      </c>
      <c r="Q549" s="97">
        <v>205</v>
      </c>
      <c r="R549" s="97" t="s">
        <v>395</v>
      </c>
      <c r="S549" s="97">
        <v>205</v>
      </c>
      <c r="T549" s="97" t="s">
        <v>395</v>
      </c>
      <c r="U549" s="106">
        <f t="shared" si="32"/>
        <v>1</v>
      </c>
      <c r="V549" s="106">
        <f t="shared" si="33"/>
        <v>1</v>
      </c>
      <c r="W549" s="106">
        <f t="shared" si="34"/>
        <v>1</v>
      </c>
      <c r="X549" s="106">
        <f t="shared" si="35"/>
        <v>1</v>
      </c>
      <c r="Y549" s="97" t="s">
        <v>371</v>
      </c>
      <c r="BG549" s="108"/>
      <c r="BH549" s="110">
        <v>11.5</v>
      </c>
      <c r="BI549" s="114" t="s">
        <v>378</v>
      </c>
    </row>
    <row r="550" spans="2:61" ht="15">
      <c r="B550" s="486"/>
      <c r="D550" s="120" t="s">
        <v>935</v>
      </c>
      <c r="E550" s="97" t="s">
        <v>394</v>
      </c>
      <c r="F550" s="97" t="s">
        <v>375</v>
      </c>
      <c r="G550" s="97" t="s">
        <v>369</v>
      </c>
      <c r="H550" s="95" t="s">
        <v>369</v>
      </c>
      <c r="I550" s="95" t="s">
        <v>369</v>
      </c>
      <c r="J550" s="97" t="s">
        <v>369</v>
      </c>
      <c r="K550" s="95" t="s">
        <v>369</v>
      </c>
      <c r="L550" s="95" t="s">
        <v>369</v>
      </c>
      <c r="M550" s="97" t="e">
        <v>#N/A</v>
      </c>
      <c r="N550" s="97" t="s">
        <v>395</v>
      </c>
      <c r="O550" s="97" t="e">
        <v>#N/A</v>
      </c>
      <c r="P550" s="97" t="s">
        <v>395</v>
      </c>
      <c r="Q550" s="97">
        <v>205</v>
      </c>
      <c r="R550" s="97" t="s">
        <v>395</v>
      </c>
      <c r="S550" s="97">
        <v>205</v>
      </c>
      <c r="T550" s="97" t="s">
        <v>395</v>
      </c>
      <c r="U550" s="106">
        <f t="shared" si="32"/>
        <v>1</v>
      </c>
      <c r="V550" s="106">
        <f t="shared" si="33"/>
        <v>1</v>
      </c>
      <c r="W550" s="106">
        <f t="shared" si="34"/>
        <v>1</v>
      </c>
      <c r="X550" s="106">
        <f t="shared" si="35"/>
        <v>1</v>
      </c>
      <c r="Y550" s="97" t="s">
        <v>371</v>
      </c>
      <c r="BG550" s="108"/>
      <c r="BH550" s="110">
        <v>11.5</v>
      </c>
      <c r="BI550" s="114" t="s">
        <v>378</v>
      </c>
    </row>
    <row r="551" spans="2:61" ht="15">
      <c r="B551" s="486"/>
      <c r="D551" s="120" t="s">
        <v>936</v>
      </c>
      <c r="E551" s="97" t="s">
        <v>394</v>
      </c>
      <c r="F551" s="97" t="s">
        <v>375</v>
      </c>
      <c r="G551" s="97" t="s">
        <v>369</v>
      </c>
      <c r="H551" s="95" t="s">
        <v>369</v>
      </c>
      <c r="I551" s="95" t="s">
        <v>369</v>
      </c>
      <c r="J551" s="97" t="s">
        <v>369</v>
      </c>
      <c r="K551" s="95" t="s">
        <v>369</v>
      </c>
      <c r="L551" s="95" t="s">
        <v>369</v>
      </c>
      <c r="M551" s="97" t="e">
        <v>#N/A</v>
      </c>
      <c r="N551" s="97" t="s">
        <v>395</v>
      </c>
      <c r="O551" s="97" t="e">
        <v>#N/A</v>
      </c>
      <c r="P551" s="97" t="s">
        <v>395</v>
      </c>
      <c r="Q551" s="97">
        <v>205</v>
      </c>
      <c r="R551" s="97" t="s">
        <v>395</v>
      </c>
      <c r="S551" s="97">
        <v>205</v>
      </c>
      <c r="T551" s="97" t="s">
        <v>395</v>
      </c>
      <c r="U551" s="106">
        <f t="shared" si="32"/>
        <v>1</v>
      </c>
      <c r="V551" s="106">
        <f t="shared" si="33"/>
        <v>1</v>
      </c>
      <c r="W551" s="106">
        <f t="shared" si="34"/>
        <v>1</v>
      </c>
      <c r="X551" s="106">
        <f t="shared" si="35"/>
        <v>1</v>
      </c>
      <c r="Y551" s="97" t="s">
        <v>371</v>
      </c>
      <c r="BG551" s="108"/>
      <c r="BH551" s="110">
        <v>11.5</v>
      </c>
      <c r="BI551" s="114" t="s">
        <v>378</v>
      </c>
    </row>
    <row r="552" spans="2:61" ht="15">
      <c r="B552" s="486"/>
      <c r="D552" s="120" t="s">
        <v>937</v>
      </c>
      <c r="E552" s="97" t="s">
        <v>394</v>
      </c>
      <c r="F552" s="97" t="s">
        <v>375</v>
      </c>
      <c r="G552" s="97" t="s">
        <v>369</v>
      </c>
      <c r="H552" s="95" t="s">
        <v>369</v>
      </c>
      <c r="I552" s="95" t="s">
        <v>369</v>
      </c>
      <c r="J552" s="97" t="s">
        <v>369</v>
      </c>
      <c r="K552" s="95" t="s">
        <v>369</v>
      </c>
      <c r="L552" s="95" t="s">
        <v>369</v>
      </c>
      <c r="M552" s="97" t="e">
        <v>#N/A</v>
      </c>
      <c r="N552" s="97" t="s">
        <v>395</v>
      </c>
      <c r="O552" s="97" t="e">
        <v>#N/A</v>
      </c>
      <c r="P552" s="97" t="s">
        <v>395</v>
      </c>
      <c r="Q552" s="97">
        <v>205</v>
      </c>
      <c r="R552" s="97" t="s">
        <v>395</v>
      </c>
      <c r="S552" s="97">
        <v>205</v>
      </c>
      <c r="T552" s="97" t="s">
        <v>395</v>
      </c>
      <c r="U552" s="106">
        <f t="shared" si="32"/>
        <v>1</v>
      </c>
      <c r="V552" s="106">
        <f t="shared" si="33"/>
        <v>1</v>
      </c>
      <c r="W552" s="106">
        <f t="shared" si="34"/>
        <v>1</v>
      </c>
      <c r="X552" s="106">
        <f t="shared" si="35"/>
        <v>1</v>
      </c>
      <c r="Y552" s="97" t="s">
        <v>371</v>
      </c>
      <c r="BG552" s="108"/>
      <c r="BH552" s="110">
        <v>11.5</v>
      </c>
      <c r="BI552" s="114" t="s">
        <v>378</v>
      </c>
    </row>
    <row r="553" spans="2:61" ht="15">
      <c r="B553" s="486"/>
      <c r="D553" s="120" t="s">
        <v>938</v>
      </c>
      <c r="E553" s="97" t="s">
        <v>394</v>
      </c>
      <c r="F553" s="97" t="s">
        <v>375</v>
      </c>
      <c r="G553" s="97" t="s">
        <v>369</v>
      </c>
      <c r="H553" s="95" t="s">
        <v>369</v>
      </c>
      <c r="I553" s="95" t="s">
        <v>369</v>
      </c>
      <c r="J553" s="97" t="s">
        <v>369</v>
      </c>
      <c r="K553" s="95" t="s">
        <v>369</v>
      </c>
      <c r="L553" s="95" t="s">
        <v>369</v>
      </c>
      <c r="M553" s="97" t="e">
        <v>#N/A</v>
      </c>
      <c r="N553" s="97" t="s">
        <v>395</v>
      </c>
      <c r="O553" s="97" t="e">
        <v>#N/A</v>
      </c>
      <c r="P553" s="97" t="s">
        <v>395</v>
      </c>
      <c r="Q553" s="97">
        <v>205</v>
      </c>
      <c r="R553" s="97" t="s">
        <v>395</v>
      </c>
      <c r="S553" s="97">
        <v>205</v>
      </c>
      <c r="T553" s="97" t="s">
        <v>395</v>
      </c>
      <c r="U553" s="106">
        <f t="shared" si="32"/>
        <v>1</v>
      </c>
      <c r="V553" s="106">
        <f t="shared" si="33"/>
        <v>1</v>
      </c>
      <c r="W553" s="106">
        <f t="shared" si="34"/>
        <v>1</v>
      </c>
      <c r="X553" s="106">
        <f t="shared" si="35"/>
        <v>1</v>
      </c>
      <c r="Y553" s="97" t="s">
        <v>371</v>
      </c>
      <c r="BG553" s="108"/>
      <c r="BH553" s="110">
        <v>11.5</v>
      </c>
      <c r="BI553" s="114" t="s">
        <v>378</v>
      </c>
    </row>
    <row r="554" spans="2:61" ht="15">
      <c r="B554" s="486"/>
      <c r="D554" s="120" t="s">
        <v>939</v>
      </c>
      <c r="E554" s="97" t="s">
        <v>394</v>
      </c>
      <c r="F554" s="97" t="s">
        <v>375</v>
      </c>
      <c r="G554" s="97" t="s">
        <v>369</v>
      </c>
      <c r="H554" s="95" t="s">
        <v>369</v>
      </c>
      <c r="I554" s="95" t="s">
        <v>369</v>
      </c>
      <c r="J554" s="97" t="s">
        <v>369</v>
      </c>
      <c r="K554" s="95" t="s">
        <v>369</v>
      </c>
      <c r="L554" s="95" t="s">
        <v>369</v>
      </c>
      <c r="M554" s="97" t="e">
        <v>#N/A</v>
      </c>
      <c r="N554" s="97" t="s">
        <v>395</v>
      </c>
      <c r="O554" s="97" t="e">
        <v>#N/A</v>
      </c>
      <c r="P554" s="97" t="s">
        <v>395</v>
      </c>
      <c r="Q554" s="97">
        <v>205</v>
      </c>
      <c r="R554" s="97" t="s">
        <v>395</v>
      </c>
      <c r="S554" s="97">
        <v>205</v>
      </c>
      <c r="T554" s="97" t="s">
        <v>395</v>
      </c>
      <c r="U554" s="106">
        <f t="shared" si="32"/>
        <v>1</v>
      </c>
      <c r="V554" s="106">
        <f t="shared" si="33"/>
        <v>1</v>
      </c>
      <c r="W554" s="106">
        <f t="shared" si="34"/>
        <v>1</v>
      </c>
      <c r="X554" s="106">
        <f t="shared" si="35"/>
        <v>1</v>
      </c>
      <c r="Y554" s="97" t="s">
        <v>371</v>
      </c>
      <c r="BG554" s="108"/>
      <c r="BH554" s="110">
        <v>11.5</v>
      </c>
      <c r="BI554" s="114" t="s">
        <v>378</v>
      </c>
    </row>
    <row r="555" spans="2:61" ht="15">
      <c r="B555" s="486"/>
      <c r="D555" s="120" t="s">
        <v>940</v>
      </c>
      <c r="E555" s="97" t="s">
        <v>394</v>
      </c>
      <c r="F555" s="97" t="s">
        <v>375</v>
      </c>
      <c r="G555" s="97" t="s">
        <v>369</v>
      </c>
      <c r="H555" s="95" t="s">
        <v>369</v>
      </c>
      <c r="I555" s="95" t="s">
        <v>369</v>
      </c>
      <c r="J555" s="97" t="s">
        <v>369</v>
      </c>
      <c r="K555" s="95" t="s">
        <v>369</v>
      </c>
      <c r="L555" s="95" t="s">
        <v>369</v>
      </c>
      <c r="M555" s="97" t="e">
        <v>#N/A</v>
      </c>
      <c r="N555" s="97" t="s">
        <v>395</v>
      </c>
      <c r="O555" s="97" t="e">
        <v>#N/A</v>
      </c>
      <c r="P555" s="97" t="s">
        <v>395</v>
      </c>
      <c r="Q555" s="97">
        <v>205</v>
      </c>
      <c r="R555" s="97" t="s">
        <v>395</v>
      </c>
      <c r="S555" s="97">
        <v>205</v>
      </c>
      <c r="T555" s="97" t="s">
        <v>395</v>
      </c>
      <c r="U555" s="106">
        <f t="shared" si="32"/>
        <v>1</v>
      </c>
      <c r="V555" s="106">
        <f t="shared" si="33"/>
        <v>1</v>
      </c>
      <c r="W555" s="106">
        <f t="shared" si="34"/>
        <v>1</v>
      </c>
      <c r="X555" s="106">
        <f t="shared" si="35"/>
        <v>1</v>
      </c>
      <c r="Y555" s="97" t="s">
        <v>371</v>
      </c>
      <c r="BG555" s="108"/>
      <c r="BH555" s="110">
        <v>11.5</v>
      </c>
      <c r="BI555" s="114" t="s">
        <v>378</v>
      </c>
    </row>
    <row r="556" spans="2:61" ht="15">
      <c r="B556" s="486"/>
      <c r="D556" s="120" t="s">
        <v>941</v>
      </c>
      <c r="E556" s="97" t="s">
        <v>394</v>
      </c>
      <c r="F556" s="97" t="s">
        <v>375</v>
      </c>
      <c r="G556" s="97" t="s">
        <v>369</v>
      </c>
      <c r="H556" s="95" t="s">
        <v>369</v>
      </c>
      <c r="I556" s="95" t="s">
        <v>369</v>
      </c>
      <c r="J556" s="97" t="s">
        <v>369</v>
      </c>
      <c r="K556" s="95" t="s">
        <v>369</v>
      </c>
      <c r="L556" s="95" t="s">
        <v>369</v>
      </c>
      <c r="M556" s="97" t="e">
        <v>#N/A</v>
      </c>
      <c r="N556" s="97" t="s">
        <v>395</v>
      </c>
      <c r="O556" s="97" t="e">
        <v>#N/A</v>
      </c>
      <c r="P556" s="97" t="s">
        <v>395</v>
      </c>
      <c r="Q556" s="97">
        <v>205</v>
      </c>
      <c r="R556" s="97" t="s">
        <v>395</v>
      </c>
      <c r="S556" s="97">
        <v>205</v>
      </c>
      <c r="T556" s="97" t="s">
        <v>395</v>
      </c>
      <c r="U556" s="106">
        <f t="shared" si="32"/>
        <v>1</v>
      </c>
      <c r="V556" s="106">
        <f t="shared" si="33"/>
        <v>1</v>
      </c>
      <c r="W556" s="106">
        <f t="shared" si="34"/>
        <v>1</v>
      </c>
      <c r="X556" s="106">
        <f t="shared" si="35"/>
        <v>1</v>
      </c>
      <c r="Y556" s="97" t="s">
        <v>371</v>
      </c>
      <c r="BG556" s="108"/>
      <c r="BH556" s="110">
        <v>11.5</v>
      </c>
      <c r="BI556" s="114" t="s">
        <v>378</v>
      </c>
    </row>
    <row r="557" spans="2:61" ht="15">
      <c r="B557" s="486"/>
      <c r="D557" s="120" t="s">
        <v>942</v>
      </c>
      <c r="E557" s="97" t="s">
        <v>394</v>
      </c>
      <c r="F557" s="97" t="s">
        <v>375</v>
      </c>
      <c r="G557" s="97" t="s">
        <v>369</v>
      </c>
      <c r="H557" s="95" t="s">
        <v>369</v>
      </c>
      <c r="I557" s="95" t="s">
        <v>369</v>
      </c>
      <c r="J557" s="97" t="s">
        <v>369</v>
      </c>
      <c r="K557" s="95" t="s">
        <v>369</v>
      </c>
      <c r="L557" s="95" t="s">
        <v>369</v>
      </c>
      <c r="M557" s="97" t="e">
        <v>#N/A</v>
      </c>
      <c r="N557" s="97" t="s">
        <v>395</v>
      </c>
      <c r="O557" s="97" t="e">
        <v>#N/A</v>
      </c>
      <c r="P557" s="97" t="s">
        <v>395</v>
      </c>
      <c r="Q557" s="97">
        <v>205</v>
      </c>
      <c r="R557" s="97" t="s">
        <v>395</v>
      </c>
      <c r="S557" s="97">
        <v>205</v>
      </c>
      <c r="T557" s="97" t="s">
        <v>395</v>
      </c>
      <c r="U557" s="106">
        <f t="shared" si="32"/>
        <v>1</v>
      </c>
      <c r="V557" s="106">
        <f t="shared" si="33"/>
        <v>1</v>
      </c>
      <c r="W557" s="106">
        <f t="shared" si="34"/>
        <v>1</v>
      </c>
      <c r="X557" s="106">
        <f t="shared" si="35"/>
        <v>1</v>
      </c>
      <c r="Y557" s="97" t="s">
        <v>371</v>
      </c>
      <c r="BG557" s="108"/>
      <c r="BH557" s="110">
        <v>11.5</v>
      </c>
      <c r="BI557" s="114" t="s">
        <v>378</v>
      </c>
    </row>
    <row r="558" spans="2:61" ht="15">
      <c r="B558" s="486"/>
      <c r="D558" s="120" t="s">
        <v>943</v>
      </c>
      <c r="E558" s="97" t="s">
        <v>394</v>
      </c>
      <c r="F558" s="97" t="s">
        <v>375</v>
      </c>
      <c r="G558" s="97" t="s">
        <v>369</v>
      </c>
      <c r="H558" s="95" t="s">
        <v>369</v>
      </c>
      <c r="I558" s="95" t="s">
        <v>369</v>
      </c>
      <c r="J558" s="97" t="s">
        <v>369</v>
      </c>
      <c r="K558" s="95" t="s">
        <v>369</v>
      </c>
      <c r="L558" s="95" t="s">
        <v>369</v>
      </c>
      <c r="M558" s="97" t="e">
        <v>#N/A</v>
      </c>
      <c r="N558" s="97" t="s">
        <v>395</v>
      </c>
      <c r="O558" s="97" t="e">
        <v>#N/A</v>
      </c>
      <c r="P558" s="97" t="s">
        <v>395</v>
      </c>
      <c r="Q558" s="97">
        <v>205</v>
      </c>
      <c r="R558" s="97" t="s">
        <v>395</v>
      </c>
      <c r="S558" s="97">
        <v>205</v>
      </c>
      <c r="T558" s="97" t="s">
        <v>395</v>
      </c>
      <c r="U558" s="106">
        <f t="shared" si="32"/>
        <v>1</v>
      </c>
      <c r="V558" s="106">
        <f t="shared" si="33"/>
        <v>1</v>
      </c>
      <c r="W558" s="106">
        <f t="shared" si="34"/>
        <v>1</v>
      </c>
      <c r="X558" s="106">
        <f t="shared" si="35"/>
        <v>1</v>
      </c>
      <c r="Y558" s="97" t="s">
        <v>371</v>
      </c>
      <c r="BG558" s="108"/>
      <c r="BH558" s="110">
        <v>11.5</v>
      </c>
      <c r="BI558" s="114" t="s">
        <v>378</v>
      </c>
    </row>
    <row r="559" spans="2:61" ht="15">
      <c r="B559" s="486"/>
      <c r="D559" s="120" t="s">
        <v>944</v>
      </c>
      <c r="E559" s="97" t="s">
        <v>394</v>
      </c>
      <c r="F559" s="97" t="s">
        <v>375</v>
      </c>
      <c r="G559" s="97" t="s">
        <v>369</v>
      </c>
      <c r="H559" s="95" t="s">
        <v>369</v>
      </c>
      <c r="I559" s="95" t="s">
        <v>369</v>
      </c>
      <c r="J559" s="97" t="s">
        <v>369</v>
      </c>
      <c r="K559" s="95" t="s">
        <v>369</v>
      </c>
      <c r="L559" s="95" t="s">
        <v>369</v>
      </c>
      <c r="M559" s="97" t="e">
        <v>#N/A</v>
      </c>
      <c r="N559" s="97" t="s">
        <v>395</v>
      </c>
      <c r="O559" s="97" t="e">
        <v>#N/A</v>
      </c>
      <c r="P559" s="97" t="s">
        <v>395</v>
      </c>
      <c r="Q559" s="97">
        <v>205</v>
      </c>
      <c r="R559" s="97" t="s">
        <v>395</v>
      </c>
      <c r="S559" s="97">
        <v>205</v>
      </c>
      <c r="T559" s="97" t="s">
        <v>395</v>
      </c>
      <c r="U559" s="106">
        <f t="shared" si="32"/>
        <v>1</v>
      </c>
      <c r="V559" s="106">
        <f t="shared" si="33"/>
        <v>1</v>
      </c>
      <c r="W559" s="106">
        <f t="shared" si="34"/>
        <v>1</v>
      </c>
      <c r="X559" s="106">
        <f t="shared" si="35"/>
        <v>1</v>
      </c>
      <c r="Y559" s="97" t="s">
        <v>371</v>
      </c>
      <c r="BG559" s="108"/>
      <c r="BH559" s="110">
        <v>11.5</v>
      </c>
      <c r="BI559" s="114" t="s">
        <v>378</v>
      </c>
    </row>
    <row r="560" spans="2:61" ht="15">
      <c r="B560" s="486"/>
      <c r="D560" s="120" t="s">
        <v>945</v>
      </c>
      <c r="E560" s="97" t="s">
        <v>394</v>
      </c>
      <c r="F560" s="97" t="s">
        <v>375</v>
      </c>
      <c r="G560" s="97" t="s">
        <v>369</v>
      </c>
      <c r="H560" s="95" t="s">
        <v>369</v>
      </c>
      <c r="I560" s="95" t="s">
        <v>369</v>
      </c>
      <c r="J560" s="97" t="s">
        <v>369</v>
      </c>
      <c r="K560" s="95" t="s">
        <v>369</v>
      </c>
      <c r="L560" s="95" t="s">
        <v>369</v>
      </c>
      <c r="M560" s="97" t="e">
        <v>#N/A</v>
      </c>
      <c r="N560" s="97" t="s">
        <v>395</v>
      </c>
      <c r="O560" s="97" t="e">
        <v>#N/A</v>
      </c>
      <c r="P560" s="97" t="s">
        <v>395</v>
      </c>
      <c r="Q560" s="97">
        <v>205</v>
      </c>
      <c r="R560" s="97" t="s">
        <v>395</v>
      </c>
      <c r="S560" s="97">
        <v>205</v>
      </c>
      <c r="T560" s="97" t="s">
        <v>395</v>
      </c>
      <c r="U560" s="106">
        <f t="shared" si="32"/>
        <v>1</v>
      </c>
      <c r="V560" s="106">
        <f t="shared" si="33"/>
        <v>1</v>
      </c>
      <c r="W560" s="106">
        <f t="shared" si="34"/>
        <v>1</v>
      </c>
      <c r="X560" s="106">
        <f t="shared" si="35"/>
        <v>1</v>
      </c>
      <c r="Y560" s="97" t="s">
        <v>371</v>
      </c>
      <c r="BG560" s="108"/>
      <c r="BH560" s="110">
        <v>11.5</v>
      </c>
      <c r="BI560" s="114" t="s">
        <v>378</v>
      </c>
    </row>
    <row r="561" spans="2:61" ht="15">
      <c r="B561" s="487"/>
      <c r="D561" s="120" t="s">
        <v>946</v>
      </c>
      <c r="E561" s="97" t="s">
        <v>394</v>
      </c>
      <c r="F561" s="97" t="s">
        <v>375</v>
      </c>
      <c r="G561" s="97" t="s">
        <v>369</v>
      </c>
      <c r="H561" s="95" t="s">
        <v>369</v>
      </c>
      <c r="I561" s="95" t="s">
        <v>369</v>
      </c>
      <c r="J561" s="97" t="s">
        <v>369</v>
      </c>
      <c r="K561" s="95" t="s">
        <v>369</v>
      </c>
      <c r="L561" s="95" t="s">
        <v>369</v>
      </c>
      <c r="M561" s="97" t="e">
        <v>#N/A</v>
      </c>
      <c r="N561" s="97" t="s">
        <v>395</v>
      </c>
      <c r="O561" s="97" t="e">
        <v>#N/A</v>
      </c>
      <c r="P561" s="97" t="s">
        <v>395</v>
      </c>
      <c r="Q561" s="97">
        <v>205</v>
      </c>
      <c r="R561" s="97" t="s">
        <v>395</v>
      </c>
      <c r="S561" s="97">
        <v>205</v>
      </c>
      <c r="T561" s="97" t="s">
        <v>395</v>
      </c>
      <c r="U561" s="106">
        <f t="shared" si="32"/>
        <v>1</v>
      </c>
      <c r="V561" s="106">
        <f t="shared" si="33"/>
        <v>1</v>
      </c>
      <c r="W561" s="106">
        <f t="shared" si="34"/>
        <v>1</v>
      </c>
      <c r="X561" s="106">
        <f t="shared" si="35"/>
        <v>1</v>
      </c>
      <c r="Y561" s="97" t="s">
        <v>371</v>
      </c>
      <c r="BG561" s="108"/>
      <c r="BH561" s="110">
        <v>11.5</v>
      </c>
      <c r="BI561" s="114" t="s">
        <v>378</v>
      </c>
    </row>
    <row r="562" spans="2:61" ht="15">
      <c r="B562" s="489" t="s">
        <v>947</v>
      </c>
      <c r="D562" s="120" t="s">
        <v>948</v>
      </c>
      <c r="E562" s="97" t="s">
        <v>394</v>
      </c>
      <c r="F562" s="97" t="s">
        <v>375</v>
      </c>
      <c r="G562" s="97" t="s">
        <v>369</v>
      </c>
      <c r="H562" s="95" t="s">
        <v>369</v>
      </c>
      <c r="I562" s="95" t="s">
        <v>369</v>
      </c>
      <c r="J562" s="97" t="s">
        <v>369</v>
      </c>
      <c r="K562" s="95" t="s">
        <v>369</v>
      </c>
      <c r="L562" s="95" t="s">
        <v>369</v>
      </c>
      <c r="M562" s="97" t="e">
        <v>#N/A</v>
      </c>
      <c r="N562" s="97" t="s">
        <v>395</v>
      </c>
      <c r="O562" s="97" t="e">
        <v>#N/A</v>
      </c>
      <c r="P562" s="97" t="s">
        <v>395</v>
      </c>
      <c r="Q562" s="97">
        <v>205</v>
      </c>
      <c r="R562" s="97" t="s">
        <v>395</v>
      </c>
      <c r="S562" s="97">
        <v>205</v>
      </c>
      <c r="T562" s="97" t="s">
        <v>395</v>
      </c>
      <c r="U562" s="106">
        <f t="shared" si="32"/>
        <v>1</v>
      </c>
      <c r="V562" s="106">
        <f t="shared" si="33"/>
        <v>1</v>
      </c>
      <c r="W562" s="106">
        <f t="shared" si="34"/>
        <v>1</v>
      </c>
      <c r="X562" s="106">
        <f t="shared" si="35"/>
        <v>1</v>
      </c>
      <c r="Y562" s="97" t="s">
        <v>371</v>
      </c>
      <c r="BG562" s="108"/>
      <c r="BH562" s="110">
        <v>7.1</v>
      </c>
      <c r="BI562" s="114" t="s">
        <v>949</v>
      </c>
    </row>
    <row r="563" spans="2:61" ht="15">
      <c r="B563" s="486"/>
      <c r="D563" s="120" t="s">
        <v>950</v>
      </c>
      <c r="E563" s="97" t="s">
        <v>394</v>
      </c>
      <c r="F563" s="97" t="s">
        <v>375</v>
      </c>
      <c r="G563" s="97" t="s">
        <v>369</v>
      </c>
      <c r="H563" s="95" t="s">
        <v>369</v>
      </c>
      <c r="I563" s="95" t="s">
        <v>369</v>
      </c>
      <c r="J563" s="97" t="s">
        <v>369</v>
      </c>
      <c r="K563" s="95" t="s">
        <v>369</v>
      </c>
      <c r="L563" s="95" t="s">
        <v>369</v>
      </c>
      <c r="M563" s="97" t="e">
        <v>#N/A</v>
      </c>
      <c r="N563" s="97" t="s">
        <v>395</v>
      </c>
      <c r="O563" s="97" t="e">
        <v>#N/A</v>
      </c>
      <c r="P563" s="97" t="s">
        <v>395</v>
      </c>
      <c r="Q563" s="97">
        <v>205</v>
      </c>
      <c r="R563" s="97" t="s">
        <v>395</v>
      </c>
      <c r="S563" s="97">
        <v>205</v>
      </c>
      <c r="T563" s="97" t="s">
        <v>395</v>
      </c>
      <c r="U563" s="106">
        <f t="shared" si="32"/>
        <v>1</v>
      </c>
      <c r="V563" s="106">
        <f t="shared" si="33"/>
        <v>1</v>
      </c>
      <c r="W563" s="106">
        <f t="shared" si="34"/>
        <v>1</v>
      </c>
      <c r="X563" s="106">
        <f t="shared" si="35"/>
        <v>1</v>
      </c>
      <c r="Y563" s="97" t="s">
        <v>376</v>
      </c>
      <c r="BG563" s="108"/>
      <c r="BH563" s="110">
        <v>10.199999999999999</v>
      </c>
      <c r="BI563" s="115" t="s">
        <v>378</v>
      </c>
    </row>
    <row r="564" spans="2:61" ht="15">
      <c r="B564" s="486"/>
      <c r="D564" s="120" t="s">
        <v>951</v>
      </c>
      <c r="E564" s="97" t="s">
        <v>394</v>
      </c>
      <c r="F564" s="97" t="s">
        <v>375</v>
      </c>
      <c r="G564" s="97" t="s">
        <v>369</v>
      </c>
      <c r="H564" s="95" t="s">
        <v>369</v>
      </c>
      <c r="I564" s="95" t="s">
        <v>369</v>
      </c>
      <c r="J564" s="97" t="s">
        <v>369</v>
      </c>
      <c r="K564" s="95" t="s">
        <v>369</v>
      </c>
      <c r="L564" s="95" t="s">
        <v>369</v>
      </c>
      <c r="M564" s="97" t="e">
        <v>#N/A</v>
      </c>
      <c r="N564" s="97" t="s">
        <v>395</v>
      </c>
      <c r="O564" s="97" t="e">
        <v>#N/A</v>
      </c>
      <c r="P564" s="97" t="s">
        <v>395</v>
      </c>
      <c r="Q564" s="97">
        <v>205</v>
      </c>
      <c r="R564" s="97" t="s">
        <v>395</v>
      </c>
      <c r="S564" s="97">
        <v>205</v>
      </c>
      <c r="T564" s="97" t="s">
        <v>395</v>
      </c>
      <c r="U564" s="106">
        <f t="shared" si="32"/>
        <v>1</v>
      </c>
      <c r="V564" s="106">
        <f t="shared" si="33"/>
        <v>1</v>
      </c>
      <c r="W564" s="106">
        <f t="shared" si="34"/>
        <v>1</v>
      </c>
      <c r="X564" s="106">
        <f t="shared" si="35"/>
        <v>1</v>
      </c>
      <c r="Y564" s="97" t="s">
        <v>376</v>
      </c>
      <c r="BG564" s="108"/>
      <c r="BH564" s="110">
        <v>10.199999999999999</v>
      </c>
      <c r="BI564" s="115" t="s">
        <v>378</v>
      </c>
    </row>
    <row r="565" spans="2:61" ht="15">
      <c r="B565" s="486"/>
      <c r="D565" s="120" t="s">
        <v>952</v>
      </c>
      <c r="E565" s="97" t="s">
        <v>394</v>
      </c>
      <c r="F565" s="97" t="s">
        <v>375</v>
      </c>
      <c r="G565" s="97" t="s">
        <v>369</v>
      </c>
      <c r="H565" s="95" t="s">
        <v>369</v>
      </c>
      <c r="I565" s="95" t="s">
        <v>369</v>
      </c>
      <c r="J565" s="97" t="s">
        <v>369</v>
      </c>
      <c r="K565" s="95" t="s">
        <v>369</v>
      </c>
      <c r="L565" s="95" t="s">
        <v>369</v>
      </c>
      <c r="M565" s="97" t="e">
        <v>#N/A</v>
      </c>
      <c r="N565" s="97" t="s">
        <v>395</v>
      </c>
      <c r="O565" s="97" t="e">
        <v>#N/A</v>
      </c>
      <c r="P565" s="97" t="s">
        <v>395</v>
      </c>
      <c r="Q565" s="97">
        <v>205</v>
      </c>
      <c r="R565" s="97" t="s">
        <v>395</v>
      </c>
      <c r="S565" s="97">
        <v>205</v>
      </c>
      <c r="T565" s="97" t="s">
        <v>395</v>
      </c>
      <c r="U565" s="106">
        <f t="shared" si="32"/>
        <v>1</v>
      </c>
      <c r="V565" s="106">
        <f t="shared" si="33"/>
        <v>1</v>
      </c>
      <c r="W565" s="106">
        <f t="shared" si="34"/>
        <v>1</v>
      </c>
      <c r="X565" s="106">
        <f t="shared" si="35"/>
        <v>1</v>
      </c>
      <c r="Y565" s="97" t="s">
        <v>371</v>
      </c>
      <c r="BG565" s="108"/>
      <c r="BH565" s="110">
        <v>10.199999999999999</v>
      </c>
      <c r="BI565" s="115" t="s">
        <v>378</v>
      </c>
    </row>
    <row r="566" spans="2:61" ht="15">
      <c r="B566" s="486"/>
      <c r="D566" s="120" t="s">
        <v>953</v>
      </c>
      <c r="E566" s="97" t="s">
        <v>394</v>
      </c>
      <c r="F566" s="97" t="s">
        <v>375</v>
      </c>
      <c r="G566" s="97" t="s">
        <v>369</v>
      </c>
      <c r="H566" s="95" t="s">
        <v>369</v>
      </c>
      <c r="I566" s="95" t="s">
        <v>369</v>
      </c>
      <c r="J566" s="97" t="s">
        <v>369</v>
      </c>
      <c r="K566" s="95" t="s">
        <v>369</v>
      </c>
      <c r="L566" s="95" t="s">
        <v>369</v>
      </c>
      <c r="M566" s="97" t="e">
        <v>#N/A</v>
      </c>
      <c r="N566" s="97" t="s">
        <v>395</v>
      </c>
      <c r="O566" s="97" t="e">
        <v>#N/A</v>
      </c>
      <c r="P566" s="97" t="s">
        <v>395</v>
      </c>
      <c r="Q566" s="97">
        <v>205</v>
      </c>
      <c r="R566" s="97" t="s">
        <v>395</v>
      </c>
      <c r="S566" s="97">
        <v>205</v>
      </c>
      <c r="T566" s="97" t="s">
        <v>395</v>
      </c>
      <c r="U566" s="106">
        <f t="shared" si="32"/>
        <v>1</v>
      </c>
      <c r="V566" s="106">
        <f t="shared" si="33"/>
        <v>1</v>
      </c>
      <c r="W566" s="106">
        <f t="shared" si="34"/>
        <v>1</v>
      </c>
      <c r="X566" s="106">
        <f t="shared" si="35"/>
        <v>1</v>
      </c>
      <c r="Y566" s="97" t="s">
        <v>371</v>
      </c>
      <c r="BG566" s="108"/>
      <c r="BH566" s="110">
        <v>10.199999999999999</v>
      </c>
      <c r="BI566" s="115" t="s">
        <v>378</v>
      </c>
    </row>
    <row r="567" spans="2:61" ht="15">
      <c r="B567" s="486"/>
      <c r="D567" s="120" t="s">
        <v>954</v>
      </c>
      <c r="E567" s="97" t="s">
        <v>394</v>
      </c>
      <c r="F567" s="97" t="s">
        <v>375</v>
      </c>
      <c r="G567" s="97" t="s">
        <v>369</v>
      </c>
      <c r="H567" s="95" t="s">
        <v>369</v>
      </c>
      <c r="I567" s="95" t="s">
        <v>369</v>
      </c>
      <c r="J567" s="97" t="s">
        <v>369</v>
      </c>
      <c r="K567" s="95" t="s">
        <v>369</v>
      </c>
      <c r="L567" s="95" t="s">
        <v>369</v>
      </c>
      <c r="M567" s="97" t="e">
        <v>#N/A</v>
      </c>
      <c r="N567" s="97" t="s">
        <v>395</v>
      </c>
      <c r="O567" s="97" t="e">
        <v>#N/A</v>
      </c>
      <c r="P567" s="97" t="s">
        <v>395</v>
      </c>
      <c r="Q567" s="97">
        <v>205</v>
      </c>
      <c r="R567" s="97" t="s">
        <v>395</v>
      </c>
      <c r="S567" s="97">
        <v>205</v>
      </c>
      <c r="T567" s="97" t="s">
        <v>395</v>
      </c>
      <c r="U567" s="106">
        <f t="shared" si="32"/>
        <v>1</v>
      </c>
      <c r="V567" s="106">
        <f t="shared" si="33"/>
        <v>1</v>
      </c>
      <c r="W567" s="106">
        <f t="shared" si="34"/>
        <v>1</v>
      </c>
      <c r="X567" s="106">
        <f t="shared" si="35"/>
        <v>1</v>
      </c>
      <c r="Y567" s="97" t="s">
        <v>371</v>
      </c>
      <c r="BG567" s="108"/>
      <c r="BH567" s="110">
        <v>10.199999999999999</v>
      </c>
      <c r="BI567" s="115" t="s">
        <v>378</v>
      </c>
    </row>
    <row r="568" spans="2:61" ht="15">
      <c r="B568" s="486"/>
      <c r="D568" s="120" t="s">
        <v>955</v>
      </c>
      <c r="E568" s="97" t="s">
        <v>394</v>
      </c>
      <c r="F568" s="97" t="s">
        <v>375</v>
      </c>
      <c r="G568" s="97" t="s">
        <v>369</v>
      </c>
      <c r="H568" s="95" t="s">
        <v>369</v>
      </c>
      <c r="I568" s="95" t="s">
        <v>369</v>
      </c>
      <c r="J568" s="97" t="s">
        <v>369</v>
      </c>
      <c r="K568" s="95" t="s">
        <v>369</v>
      </c>
      <c r="L568" s="95" t="s">
        <v>369</v>
      </c>
      <c r="M568" s="97" t="e">
        <v>#N/A</v>
      </c>
      <c r="N568" s="97" t="s">
        <v>395</v>
      </c>
      <c r="O568" s="97" t="e">
        <v>#N/A</v>
      </c>
      <c r="P568" s="97" t="s">
        <v>395</v>
      </c>
      <c r="Q568" s="97">
        <v>205</v>
      </c>
      <c r="R568" s="97" t="s">
        <v>395</v>
      </c>
      <c r="S568" s="97">
        <v>205</v>
      </c>
      <c r="T568" s="97" t="s">
        <v>395</v>
      </c>
      <c r="U568" s="106">
        <f t="shared" si="32"/>
        <v>1</v>
      </c>
      <c r="V568" s="106">
        <f t="shared" si="33"/>
        <v>1</v>
      </c>
      <c r="W568" s="106">
        <f t="shared" si="34"/>
        <v>1</v>
      </c>
      <c r="X568" s="106">
        <f t="shared" si="35"/>
        <v>1</v>
      </c>
      <c r="Y568" s="97" t="s">
        <v>371</v>
      </c>
      <c r="BG568" s="108"/>
      <c r="BH568" s="110">
        <v>10.199999999999999</v>
      </c>
      <c r="BI568" s="115" t="s">
        <v>378</v>
      </c>
    </row>
    <row r="569" spans="2:61" ht="15">
      <c r="B569" s="486"/>
      <c r="D569" s="120" t="s">
        <v>956</v>
      </c>
      <c r="E569" s="97" t="s">
        <v>394</v>
      </c>
      <c r="F569" s="97" t="s">
        <v>375</v>
      </c>
      <c r="G569" s="97" t="s">
        <v>369</v>
      </c>
      <c r="H569" s="95" t="s">
        <v>369</v>
      </c>
      <c r="I569" s="95" t="s">
        <v>369</v>
      </c>
      <c r="J569" s="97" t="s">
        <v>369</v>
      </c>
      <c r="K569" s="95" t="s">
        <v>369</v>
      </c>
      <c r="L569" s="95" t="s">
        <v>369</v>
      </c>
      <c r="M569" s="97" t="e">
        <v>#N/A</v>
      </c>
      <c r="N569" s="97" t="s">
        <v>395</v>
      </c>
      <c r="O569" s="97" t="e">
        <v>#N/A</v>
      </c>
      <c r="P569" s="97" t="s">
        <v>395</v>
      </c>
      <c r="Q569" s="97">
        <v>205</v>
      </c>
      <c r="R569" s="97" t="s">
        <v>395</v>
      </c>
      <c r="S569" s="97">
        <v>205</v>
      </c>
      <c r="T569" s="97" t="s">
        <v>395</v>
      </c>
      <c r="U569" s="106">
        <f t="shared" si="32"/>
        <v>1</v>
      </c>
      <c r="V569" s="106">
        <f t="shared" si="33"/>
        <v>1</v>
      </c>
      <c r="W569" s="106">
        <f t="shared" si="34"/>
        <v>1</v>
      </c>
      <c r="X569" s="106">
        <f t="shared" si="35"/>
        <v>1</v>
      </c>
      <c r="Y569" s="97" t="s">
        <v>371</v>
      </c>
      <c r="BG569" s="108"/>
      <c r="BH569" s="110">
        <v>10.199999999999999</v>
      </c>
      <c r="BI569" s="115" t="s">
        <v>378</v>
      </c>
    </row>
    <row r="570" spans="2:61" ht="15">
      <c r="B570" s="487"/>
      <c r="D570" s="120" t="s">
        <v>957</v>
      </c>
      <c r="E570" s="97" t="s">
        <v>394</v>
      </c>
      <c r="F570" s="97" t="s">
        <v>375</v>
      </c>
      <c r="G570" s="97" t="s">
        <v>369</v>
      </c>
      <c r="H570" s="95" t="s">
        <v>369</v>
      </c>
      <c r="I570" s="95" t="s">
        <v>369</v>
      </c>
      <c r="J570" s="97" t="s">
        <v>369</v>
      </c>
      <c r="K570" s="95" t="s">
        <v>369</v>
      </c>
      <c r="L570" s="95" t="s">
        <v>369</v>
      </c>
      <c r="M570" s="97" t="e">
        <v>#N/A</v>
      </c>
      <c r="N570" s="97" t="s">
        <v>395</v>
      </c>
      <c r="O570" s="97" t="e">
        <v>#N/A</v>
      </c>
      <c r="P570" s="97" t="s">
        <v>395</v>
      </c>
      <c r="Q570" s="97">
        <v>205</v>
      </c>
      <c r="R570" s="97" t="s">
        <v>395</v>
      </c>
      <c r="S570" s="97">
        <v>205</v>
      </c>
      <c r="T570" s="97" t="s">
        <v>395</v>
      </c>
      <c r="U570" s="106">
        <f t="shared" si="32"/>
        <v>1</v>
      </c>
      <c r="V570" s="106">
        <f t="shared" si="33"/>
        <v>1</v>
      </c>
      <c r="W570" s="106">
        <f t="shared" si="34"/>
        <v>1</v>
      </c>
      <c r="X570" s="106">
        <f t="shared" si="35"/>
        <v>1</v>
      </c>
      <c r="Y570" s="97" t="s">
        <v>371</v>
      </c>
      <c r="BG570" s="108"/>
      <c r="BH570" s="110">
        <v>10.199999999999999</v>
      </c>
      <c r="BI570" s="114" t="s">
        <v>558</v>
      </c>
    </row>
    <row r="571" spans="2:61" ht="15">
      <c r="B571" s="485" t="s">
        <v>958</v>
      </c>
      <c r="D571" s="120" t="s">
        <v>959</v>
      </c>
      <c r="E571" s="97" t="s">
        <v>394</v>
      </c>
      <c r="F571" s="97" t="s">
        <v>375</v>
      </c>
      <c r="G571" s="97" t="s">
        <v>369</v>
      </c>
      <c r="H571" s="95" t="s">
        <v>369</v>
      </c>
      <c r="I571" s="95" t="s">
        <v>369</v>
      </c>
      <c r="J571" s="97" t="s">
        <v>369</v>
      </c>
      <c r="K571" s="95" t="s">
        <v>369</v>
      </c>
      <c r="L571" s="95" t="s">
        <v>369</v>
      </c>
      <c r="M571" s="97" t="e">
        <v>#N/A</v>
      </c>
      <c r="N571" s="97" t="s">
        <v>395</v>
      </c>
      <c r="O571" s="97" t="e">
        <v>#N/A</v>
      </c>
      <c r="P571" s="97" t="s">
        <v>395</v>
      </c>
      <c r="Q571" s="97">
        <v>205</v>
      </c>
      <c r="R571" s="97" t="s">
        <v>395</v>
      </c>
      <c r="S571" s="97">
        <v>205</v>
      </c>
      <c r="T571" s="97" t="s">
        <v>395</v>
      </c>
      <c r="U571" s="106">
        <f t="shared" si="32"/>
        <v>1</v>
      </c>
      <c r="V571" s="106">
        <f t="shared" si="33"/>
        <v>1</v>
      </c>
      <c r="W571" s="106">
        <f t="shared" si="34"/>
        <v>1</v>
      </c>
      <c r="X571" s="106">
        <f t="shared" si="35"/>
        <v>1</v>
      </c>
      <c r="Y571" s="97" t="s">
        <v>371</v>
      </c>
      <c r="BG571" s="108"/>
      <c r="BH571" s="110">
        <v>9.3000000000000007</v>
      </c>
      <c r="BI571" s="114" t="s">
        <v>558</v>
      </c>
    </row>
    <row r="572" spans="2:61" ht="15">
      <c r="B572" s="487"/>
      <c r="D572" s="120" t="s">
        <v>960</v>
      </c>
      <c r="E572" s="97">
        <v>25</v>
      </c>
      <c r="F572" s="97" t="s">
        <v>375</v>
      </c>
      <c r="G572" s="97">
        <v>75</v>
      </c>
      <c r="H572" s="95" t="s">
        <v>369</v>
      </c>
      <c r="I572" s="95" t="s">
        <v>369</v>
      </c>
      <c r="J572" s="97">
        <v>75</v>
      </c>
      <c r="K572" s="95" t="s">
        <v>369</v>
      </c>
      <c r="L572" s="95" t="s">
        <v>369</v>
      </c>
      <c r="M572" s="97" t="e">
        <v>#N/A</v>
      </c>
      <c r="N572" s="97" t="e">
        <v>#N/A</v>
      </c>
      <c r="O572" s="97" t="e">
        <v>#N/A</v>
      </c>
      <c r="P572" s="97" t="e">
        <v>#N/A</v>
      </c>
      <c r="Q572" s="97">
        <v>205</v>
      </c>
      <c r="R572" s="97" t="e">
        <v>#N/A</v>
      </c>
      <c r="S572" s="97">
        <v>205</v>
      </c>
      <c r="T572" s="97" t="e">
        <v>#N/A</v>
      </c>
      <c r="U572" s="106" t="e">
        <f t="shared" si="32"/>
        <v>#N/A</v>
      </c>
      <c r="V572" s="106" t="e">
        <f t="shared" si="33"/>
        <v>#N/A</v>
      </c>
      <c r="W572" s="106" t="e">
        <f t="shared" si="34"/>
        <v>#N/A</v>
      </c>
      <c r="X572" s="106" t="e">
        <f t="shared" si="35"/>
        <v>#N/A</v>
      </c>
      <c r="Y572" s="97" t="s">
        <v>371</v>
      </c>
      <c r="BG572" s="108"/>
      <c r="BH572" s="110">
        <v>11.5</v>
      </c>
      <c r="BI572" s="114" t="s">
        <v>558</v>
      </c>
    </row>
    <row r="573" spans="2:61" ht="15">
      <c r="B573" s="486" t="s">
        <v>961</v>
      </c>
      <c r="D573" s="120" t="s">
        <v>962</v>
      </c>
      <c r="E573" s="97" t="s">
        <v>394</v>
      </c>
      <c r="F573" s="97" t="s">
        <v>375</v>
      </c>
      <c r="G573" s="97" t="s">
        <v>369</v>
      </c>
      <c r="H573" s="95" t="s">
        <v>369</v>
      </c>
      <c r="I573" s="95" t="s">
        <v>369</v>
      </c>
      <c r="J573" s="97" t="s">
        <v>369</v>
      </c>
      <c r="K573" s="95" t="s">
        <v>369</v>
      </c>
      <c r="L573" s="95" t="s">
        <v>369</v>
      </c>
      <c r="M573" s="97" t="e">
        <v>#N/A</v>
      </c>
      <c r="N573" s="97" t="s">
        <v>395</v>
      </c>
      <c r="O573" s="97" t="e">
        <v>#N/A</v>
      </c>
      <c r="P573" s="97" t="s">
        <v>395</v>
      </c>
      <c r="Q573" s="97">
        <v>205</v>
      </c>
      <c r="R573" s="97" t="s">
        <v>395</v>
      </c>
      <c r="S573" s="97">
        <v>205</v>
      </c>
      <c r="T573" s="97" t="s">
        <v>395</v>
      </c>
      <c r="U573" s="106">
        <f t="shared" si="32"/>
        <v>1</v>
      </c>
      <c r="V573" s="106">
        <f t="shared" si="33"/>
        <v>1</v>
      </c>
      <c r="W573" s="106">
        <f t="shared" si="34"/>
        <v>1</v>
      </c>
      <c r="X573" s="106">
        <f t="shared" si="35"/>
        <v>1</v>
      </c>
      <c r="Y573" s="97" t="s">
        <v>371</v>
      </c>
      <c r="BG573" s="108"/>
      <c r="BH573" s="110">
        <v>11</v>
      </c>
      <c r="BI573" s="114" t="s">
        <v>963</v>
      </c>
    </row>
    <row r="574" spans="2:61" ht="15">
      <c r="B574" s="486"/>
      <c r="D574" s="120" t="s">
        <v>964</v>
      </c>
      <c r="E574" s="97" t="s">
        <v>394</v>
      </c>
      <c r="F574" s="97" t="s">
        <v>375</v>
      </c>
      <c r="G574" s="97" t="s">
        <v>369</v>
      </c>
      <c r="H574" s="95" t="s">
        <v>369</v>
      </c>
      <c r="I574" s="95" t="s">
        <v>369</v>
      </c>
      <c r="J574" s="97" t="s">
        <v>369</v>
      </c>
      <c r="K574" s="95" t="s">
        <v>369</v>
      </c>
      <c r="L574" s="95" t="s">
        <v>369</v>
      </c>
      <c r="M574" s="97" t="e">
        <v>#N/A</v>
      </c>
      <c r="N574" s="97" t="s">
        <v>395</v>
      </c>
      <c r="O574" s="97" t="e">
        <v>#N/A</v>
      </c>
      <c r="P574" s="97" t="s">
        <v>395</v>
      </c>
      <c r="Q574" s="97">
        <v>205</v>
      </c>
      <c r="R574" s="97" t="s">
        <v>395</v>
      </c>
      <c r="S574" s="97">
        <v>205</v>
      </c>
      <c r="T574" s="97" t="s">
        <v>395</v>
      </c>
      <c r="U574" s="106">
        <f t="shared" si="32"/>
        <v>1</v>
      </c>
      <c r="V574" s="106">
        <f t="shared" si="33"/>
        <v>1</v>
      </c>
      <c r="W574" s="106">
        <f t="shared" si="34"/>
        <v>1</v>
      </c>
      <c r="X574" s="106">
        <f t="shared" si="35"/>
        <v>1</v>
      </c>
      <c r="Y574" s="97" t="s">
        <v>371</v>
      </c>
      <c r="BG574" s="108"/>
      <c r="BH574" s="110">
        <v>11</v>
      </c>
      <c r="BI574" s="114" t="s">
        <v>965</v>
      </c>
    </row>
    <row r="575" spans="2:61" ht="15">
      <c r="B575" s="486"/>
      <c r="D575" s="120" t="s">
        <v>966</v>
      </c>
      <c r="E575" s="97" t="s">
        <v>394</v>
      </c>
      <c r="F575" s="97" t="s">
        <v>375</v>
      </c>
      <c r="G575" s="97" t="s">
        <v>369</v>
      </c>
      <c r="H575" s="95" t="s">
        <v>369</v>
      </c>
      <c r="I575" s="95" t="s">
        <v>369</v>
      </c>
      <c r="J575" s="97" t="s">
        <v>369</v>
      </c>
      <c r="K575" s="95" t="s">
        <v>369</v>
      </c>
      <c r="L575" s="95" t="s">
        <v>369</v>
      </c>
      <c r="M575" s="97" t="e">
        <v>#N/A</v>
      </c>
      <c r="N575" s="97" t="s">
        <v>395</v>
      </c>
      <c r="O575" s="97" t="e">
        <v>#N/A</v>
      </c>
      <c r="P575" s="97" t="s">
        <v>395</v>
      </c>
      <c r="Q575" s="97">
        <v>205</v>
      </c>
      <c r="R575" s="97" t="s">
        <v>395</v>
      </c>
      <c r="S575" s="97">
        <v>205</v>
      </c>
      <c r="T575" s="97" t="s">
        <v>395</v>
      </c>
      <c r="U575" s="106">
        <f t="shared" si="32"/>
        <v>1</v>
      </c>
      <c r="V575" s="106">
        <f t="shared" si="33"/>
        <v>1</v>
      </c>
      <c r="W575" s="106">
        <f t="shared" si="34"/>
        <v>1</v>
      </c>
      <c r="X575" s="106">
        <f t="shared" si="35"/>
        <v>1</v>
      </c>
      <c r="Y575" s="97" t="s">
        <v>371</v>
      </c>
      <c r="BG575" s="108"/>
      <c r="BH575" s="110">
        <v>11</v>
      </c>
      <c r="BI575" s="114" t="s">
        <v>967</v>
      </c>
    </row>
    <row r="576" spans="2:61" ht="15">
      <c r="B576" s="486"/>
      <c r="D576" s="120" t="s">
        <v>968</v>
      </c>
      <c r="E576" s="97" t="s">
        <v>394</v>
      </c>
      <c r="F576" s="97" t="s">
        <v>375</v>
      </c>
      <c r="G576" s="97" t="s">
        <v>369</v>
      </c>
      <c r="H576" s="95" t="s">
        <v>369</v>
      </c>
      <c r="I576" s="95" t="s">
        <v>369</v>
      </c>
      <c r="J576" s="97" t="s">
        <v>369</v>
      </c>
      <c r="K576" s="95" t="s">
        <v>369</v>
      </c>
      <c r="L576" s="95" t="s">
        <v>369</v>
      </c>
      <c r="M576" s="97" t="e">
        <v>#N/A</v>
      </c>
      <c r="N576" s="97" t="s">
        <v>395</v>
      </c>
      <c r="O576" s="97" t="e">
        <v>#N/A</v>
      </c>
      <c r="P576" s="97" t="s">
        <v>395</v>
      </c>
      <c r="Q576" s="97">
        <v>205</v>
      </c>
      <c r="R576" s="97" t="s">
        <v>395</v>
      </c>
      <c r="S576" s="97">
        <v>205</v>
      </c>
      <c r="T576" s="97" t="s">
        <v>395</v>
      </c>
      <c r="U576" s="106">
        <f t="shared" si="32"/>
        <v>1</v>
      </c>
      <c r="V576" s="106">
        <f t="shared" si="33"/>
        <v>1</v>
      </c>
      <c r="W576" s="106">
        <f t="shared" si="34"/>
        <v>1</v>
      </c>
      <c r="X576" s="106">
        <f t="shared" si="35"/>
        <v>1</v>
      </c>
      <c r="Y576" s="97" t="s">
        <v>371</v>
      </c>
      <c r="BG576" s="108"/>
      <c r="BH576" s="110">
        <v>11</v>
      </c>
      <c r="BI576" s="114" t="s">
        <v>969</v>
      </c>
    </row>
    <row r="577" spans="2:61" ht="15">
      <c r="B577" s="486"/>
      <c r="D577" s="120" t="s">
        <v>970</v>
      </c>
      <c r="E577" s="97" t="s">
        <v>394</v>
      </c>
      <c r="F577" s="97" t="s">
        <v>375</v>
      </c>
      <c r="G577" s="97" t="s">
        <v>369</v>
      </c>
      <c r="H577" s="95" t="s">
        <v>369</v>
      </c>
      <c r="I577" s="95" t="s">
        <v>369</v>
      </c>
      <c r="J577" s="97" t="s">
        <v>369</v>
      </c>
      <c r="K577" s="95" t="s">
        <v>369</v>
      </c>
      <c r="L577" s="95" t="s">
        <v>369</v>
      </c>
      <c r="M577" s="97" t="e">
        <v>#N/A</v>
      </c>
      <c r="N577" s="97" t="s">
        <v>395</v>
      </c>
      <c r="O577" s="97" t="e">
        <v>#N/A</v>
      </c>
      <c r="P577" s="97" t="s">
        <v>395</v>
      </c>
      <c r="Q577" s="97">
        <v>205</v>
      </c>
      <c r="R577" s="97" t="s">
        <v>395</v>
      </c>
      <c r="S577" s="97">
        <v>205</v>
      </c>
      <c r="T577" s="97" t="s">
        <v>395</v>
      </c>
      <c r="U577" s="106">
        <f t="shared" si="32"/>
        <v>1</v>
      </c>
      <c r="V577" s="106">
        <f t="shared" si="33"/>
        <v>1</v>
      </c>
      <c r="W577" s="106">
        <f t="shared" si="34"/>
        <v>1</v>
      </c>
      <c r="X577" s="106">
        <f t="shared" si="35"/>
        <v>1</v>
      </c>
      <c r="Y577" s="97" t="s">
        <v>371</v>
      </c>
      <c r="BG577" s="108"/>
      <c r="BH577" s="110">
        <v>11</v>
      </c>
      <c r="BI577" s="114" t="s">
        <v>971</v>
      </c>
    </row>
    <row r="578" spans="2:61" ht="15">
      <c r="B578" s="486"/>
      <c r="D578" s="120" t="s">
        <v>972</v>
      </c>
      <c r="E578" s="97" t="s">
        <v>394</v>
      </c>
      <c r="F578" s="97" t="s">
        <v>375</v>
      </c>
      <c r="G578" s="97" t="s">
        <v>369</v>
      </c>
      <c r="H578" s="95" t="s">
        <v>369</v>
      </c>
      <c r="I578" s="95" t="s">
        <v>369</v>
      </c>
      <c r="J578" s="97" t="s">
        <v>369</v>
      </c>
      <c r="K578" s="95" t="s">
        <v>369</v>
      </c>
      <c r="L578" s="95" t="s">
        <v>369</v>
      </c>
      <c r="M578" s="97" t="e">
        <v>#N/A</v>
      </c>
      <c r="N578" s="97" t="s">
        <v>395</v>
      </c>
      <c r="O578" s="97" t="e">
        <v>#N/A</v>
      </c>
      <c r="P578" s="97" t="s">
        <v>395</v>
      </c>
      <c r="Q578" s="97">
        <v>205</v>
      </c>
      <c r="R578" s="97" t="s">
        <v>395</v>
      </c>
      <c r="S578" s="97">
        <v>205</v>
      </c>
      <c r="T578" s="97" t="s">
        <v>395</v>
      </c>
      <c r="U578" s="106">
        <f t="shared" si="32"/>
        <v>1</v>
      </c>
      <c r="V578" s="106">
        <f t="shared" si="33"/>
        <v>1</v>
      </c>
      <c r="W578" s="106">
        <f t="shared" si="34"/>
        <v>1</v>
      </c>
      <c r="X578" s="106">
        <f t="shared" si="35"/>
        <v>1</v>
      </c>
      <c r="Y578" s="97" t="s">
        <v>371</v>
      </c>
      <c r="BG578" s="108"/>
      <c r="BH578" s="110">
        <v>11</v>
      </c>
      <c r="BI578" s="114" t="s">
        <v>558</v>
      </c>
    </row>
    <row r="579" spans="2:61" ht="15">
      <c r="B579" s="486" t="s">
        <v>973</v>
      </c>
      <c r="D579" s="120" t="s">
        <v>974</v>
      </c>
      <c r="E579" s="97" t="s">
        <v>394</v>
      </c>
      <c r="F579" s="97" t="s">
        <v>375</v>
      </c>
      <c r="G579" s="97" t="s">
        <v>369</v>
      </c>
      <c r="H579" s="95" t="s">
        <v>369</v>
      </c>
      <c r="I579" s="95" t="s">
        <v>369</v>
      </c>
      <c r="J579" s="97" t="s">
        <v>369</v>
      </c>
      <c r="K579" s="95" t="s">
        <v>369</v>
      </c>
      <c r="L579" s="95" t="s">
        <v>369</v>
      </c>
      <c r="M579" s="97" t="e">
        <v>#N/A</v>
      </c>
      <c r="N579" s="97" t="s">
        <v>395</v>
      </c>
      <c r="O579" s="97" t="e">
        <v>#N/A</v>
      </c>
      <c r="P579" s="97" t="s">
        <v>395</v>
      </c>
      <c r="Q579" s="97">
        <v>205</v>
      </c>
      <c r="R579" s="97" t="s">
        <v>395</v>
      </c>
      <c r="S579" s="97">
        <v>205</v>
      </c>
      <c r="T579" s="97" t="s">
        <v>395</v>
      </c>
      <c r="U579" s="106">
        <f t="shared" si="32"/>
        <v>1</v>
      </c>
      <c r="V579" s="106">
        <f t="shared" si="33"/>
        <v>1</v>
      </c>
      <c r="W579" s="106">
        <f t="shared" si="34"/>
        <v>1</v>
      </c>
      <c r="X579" s="106">
        <f t="shared" si="35"/>
        <v>1</v>
      </c>
      <c r="Y579" s="97" t="s">
        <v>371</v>
      </c>
      <c r="BG579" s="108"/>
      <c r="BH579" s="110">
        <v>9.3000000000000007</v>
      </c>
      <c r="BI579" s="115" t="s">
        <v>378</v>
      </c>
    </row>
    <row r="580" spans="2:61" ht="15">
      <c r="B580" s="487"/>
      <c r="D580" s="120" t="s">
        <v>975</v>
      </c>
      <c r="E580" s="97" t="s">
        <v>394</v>
      </c>
      <c r="F580" s="97" t="s">
        <v>375</v>
      </c>
      <c r="G580" s="97" t="s">
        <v>369</v>
      </c>
      <c r="H580" s="95" t="s">
        <v>369</v>
      </c>
      <c r="I580" s="95" t="s">
        <v>369</v>
      </c>
      <c r="J580" s="97" t="s">
        <v>369</v>
      </c>
      <c r="K580" s="95" t="s">
        <v>369</v>
      </c>
      <c r="L580" s="95" t="s">
        <v>369</v>
      </c>
      <c r="M580" s="97" t="e">
        <v>#N/A</v>
      </c>
      <c r="N580" s="97" t="s">
        <v>395</v>
      </c>
      <c r="O580" s="97" t="e">
        <v>#N/A</v>
      </c>
      <c r="P580" s="97" t="s">
        <v>395</v>
      </c>
      <c r="Q580" s="97">
        <v>205</v>
      </c>
      <c r="R580" s="97" t="s">
        <v>395</v>
      </c>
      <c r="S580" s="97">
        <v>205</v>
      </c>
      <c r="T580" s="97" t="s">
        <v>395</v>
      </c>
      <c r="U580" s="106">
        <f t="shared" si="32"/>
        <v>1</v>
      </c>
      <c r="V580" s="106">
        <f t="shared" si="33"/>
        <v>1</v>
      </c>
      <c r="W580" s="106">
        <f t="shared" si="34"/>
        <v>1</v>
      </c>
      <c r="X580" s="106">
        <f t="shared" si="35"/>
        <v>1</v>
      </c>
      <c r="Y580" s="97" t="s">
        <v>371</v>
      </c>
      <c r="BG580" s="108"/>
      <c r="BH580" s="110">
        <v>9.3000000000000007</v>
      </c>
      <c r="BI580" s="115" t="s">
        <v>558</v>
      </c>
    </row>
    <row r="581" spans="2:61" ht="15">
      <c r="B581" s="485" t="s">
        <v>976</v>
      </c>
      <c r="D581" s="120" t="s">
        <v>977</v>
      </c>
      <c r="E581" s="97" t="s">
        <v>394</v>
      </c>
      <c r="F581" s="97" t="s">
        <v>375</v>
      </c>
      <c r="G581" s="97" t="s">
        <v>369</v>
      </c>
      <c r="H581" s="95" t="s">
        <v>369</v>
      </c>
      <c r="I581" s="95" t="s">
        <v>369</v>
      </c>
      <c r="J581" s="97" t="s">
        <v>369</v>
      </c>
      <c r="K581" s="95" t="s">
        <v>369</v>
      </c>
      <c r="L581" s="95" t="s">
        <v>369</v>
      </c>
      <c r="M581" s="97" t="e">
        <v>#N/A</v>
      </c>
      <c r="N581" s="97" t="s">
        <v>395</v>
      </c>
      <c r="O581" s="97" t="e">
        <v>#N/A</v>
      </c>
      <c r="P581" s="97" t="s">
        <v>395</v>
      </c>
      <c r="Q581" s="97">
        <v>205</v>
      </c>
      <c r="R581" s="97" t="s">
        <v>395</v>
      </c>
      <c r="S581" s="97">
        <v>205</v>
      </c>
      <c r="T581" s="97" t="s">
        <v>395</v>
      </c>
      <c r="U581" s="106">
        <f t="shared" si="32"/>
        <v>1</v>
      </c>
      <c r="V581" s="106">
        <f t="shared" si="33"/>
        <v>1</v>
      </c>
      <c r="W581" s="106">
        <f t="shared" si="34"/>
        <v>1</v>
      </c>
      <c r="X581" s="106">
        <f t="shared" si="35"/>
        <v>1</v>
      </c>
      <c r="Y581" s="97" t="s">
        <v>371</v>
      </c>
      <c r="BG581" s="108"/>
      <c r="BH581" s="110">
        <v>10.199999999999999</v>
      </c>
      <c r="BI581" s="115" t="s">
        <v>378</v>
      </c>
    </row>
    <row r="582" spans="2:61" ht="15">
      <c r="B582" s="486"/>
      <c r="D582" s="120" t="s">
        <v>978</v>
      </c>
      <c r="E582" s="97" t="s">
        <v>394</v>
      </c>
      <c r="F582" s="97" t="s">
        <v>375</v>
      </c>
      <c r="G582" s="97" t="s">
        <v>369</v>
      </c>
      <c r="H582" s="95" t="s">
        <v>369</v>
      </c>
      <c r="I582" s="95" t="s">
        <v>369</v>
      </c>
      <c r="J582" s="97" t="s">
        <v>369</v>
      </c>
      <c r="K582" s="95" t="s">
        <v>369</v>
      </c>
      <c r="L582" s="95" t="s">
        <v>369</v>
      </c>
      <c r="M582" s="97" t="e">
        <v>#N/A</v>
      </c>
      <c r="N582" s="97" t="s">
        <v>395</v>
      </c>
      <c r="O582" s="97" t="e">
        <v>#N/A</v>
      </c>
      <c r="P582" s="97" t="s">
        <v>395</v>
      </c>
      <c r="Q582" s="97">
        <v>205</v>
      </c>
      <c r="R582" s="97" t="s">
        <v>395</v>
      </c>
      <c r="S582" s="97">
        <v>205</v>
      </c>
      <c r="T582" s="97" t="s">
        <v>395</v>
      </c>
      <c r="U582" s="106">
        <f t="shared" si="32"/>
        <v>1</v>
      </c>
      <c r="V582" s="106">
        <f t="shared" si="33"/>
        <v>1</v>
      </c>
      <c r="W582" s="106">
        <f t="shared" si="34"/>
        <v>1</v>
      </c>
      <c r="X582" s="106">
        <f t="shared" si="35"/>
        <v>1</v>
      </c>
      <c r="Y582" s="97" t="s">
        <v>371</v>
      </c>
      <c r="BG582" s="108"/>
      <c r="BH582" s="110">
        <v>10.199999999999999</v>
      </c>
      <c r="BI582" s="115" t="s">
        <v>378</v>
      </c>
    </row>
    <row r="583" spans="2:61" ht="15">
      <c r="B583" s="486"/>
      <c r="D583" s="120" t="s">
        <v>979</v>
      </c>
      <c r="E583" s="97" t="s">
        <v>394</v>
      </c>
      <c r="F583" s="97" t="s">
        <v>375</v>
      </c>
      <c r="G583" s="97" t="s">
        <v>369</v>
      </c>
      <c r="H583" s="95" t="s">
        <v>369</v>
      </c>
      <c r="I583" s="95" t="s">
        <v>369</v>
      </c>
      <c r="J583" s="97" t="s">
        <v>369</v>
      </c>
      <c r="K583" s="95" t="s">
        <v>369</v>
      </c>
      <c r="L583" s="95" t="s">
        <v>369</v>
      </c>
      <c r="M583" s="97" t="e">
        <v>#N/A</v>
      </c>
      <c r="N583" s="97" t="s">
        <v>395</v>
      </c>
      <c r="O583" s="97" t="e">
        <v>#N/A</v>
      </c>
      <c r="P583" s="97" t="s">
        <v>395</v>
      </c>
      <c r="Q583" s="97">
        <v>205</v>
      </c>
      <c r="R583" s="97" t="s">
        <v>395</v>
      </c>
      <c r="S583" s="97">
        <v>205</v>
      </c>
      <c r="T583" s="97" t="s">
        <v>395</v>
      </c>
      <c r="U583" s="106">
        <f t="shared" si="32"/>
        <v>1</v>
      </c>
      <c r="V583" s="106">
        <f t="shared" si="33"/>
        <v>1</v>
      </c>
      <c r="W583" s="106">
        <f t="shared" si="34"/>
        <v>1</v>
      </c>
      <c r="X583" s="106">
        <f t="shared" si="35"/>
        <v>1</v>
      </c>
      <c r="Y583" s="97" t="s">
        <v>371</v>
      </c>
      <c r="BG583" s="108"/>
      <c r="BH583" s="110">
        <v>10.199999999999999</v>
      </c>
      <c r="BI583" s="115" t="s">
        <v>378</v>
      </c>
    </row>
    <row r="584" spans="2:61" ht="15">
      <c r="B584" s="486"/>
      <c r="D584" s="120" t="s">
        <v>980</v>
      </c>
      <c r="E584" s="97" t="s">
        <v>394</v>
      </c>
      <c r="F584" s="97" t="s">
        <v>375</v>
      </c>
      <c r="G584" s="97" t="s">
        <v>369</v>
      </c>
      <c r="H584" s="95" t="s">
        <v>369</v>
      </c>
      <c r="I584" s="95" t="s">
        <v>369</v>
      </c>
      <c r="J584" s="97" t="s">
        <v>369</v>
      </c>
      <c r="K584" s="95" t="s">
        <v>369</v>
      </c>
      <c r="L584" s="95" t="s">
        <v>369</v>
      </c>
      <c r="M584" s="97" t="e">
        <v>#N/A</v>
      </c>
      <c r="N584" s="97" t="s">
        <v>395</v>
      </c>
      <c r="O584" s="97" t="e">
        <v>#N/A</v>
      </c>
      <c r="P584" s="97" t="s">
        <v>395</v>
      </c>
      <c r="Q584" s="97">
        <v>205</v>
      </c>
      <c r="R584" s="97" t="s">
        <v>395</v>
      </c>
      <c r="S584" s="97">
        <v>205</v>
      </c>
      <c r="T584" s="97" t="s">
        <v>395</v>
      </c>
      <c r="U584" s="106">
        <f t="shared" si="32"/>
        <v>1</v>
      </c>
      <c r="V584" s="106">
        <f t="shared" si="33"/>
        <v>1</v>
      </c>
      <c r="W584" s="106">
        <f t="shared" si="34"/>
        <v>1</v>
      </c>
      <c r="X584" s="106">
        <f t="shared" si="35"/>
        <v>1</v>
      </c>
      <c r="Y584" s="97" t="s">
        <v>371</v>
      </c>
      <c r="BG584" s="108"/>
      <c r="BH584" s="110">
        <v>10.199999999999999</v>
      </c>
      <c r="BI584" s="115" t="s">
        <v>378</v>
      </c>
    </row>
    <row r="585" spans="2:61" ht="15">
      <c r="B585" s="486"/>
      <c r="D585" s="120" t="s">
        <v>981</v>
      </c>
      <c r="E585" s="97" t="s">
        <v>394</v>
      </c>
      <c r="F585" s="97" t="s">
        <v>375</v>
      </c>
      <c r="G585" s="97" t="s">
        <v>369</v>
      </c>
      <c r="H585" s="95" t="s">
        <v>369</v>
      </c>
      <c r="I585" s="95" t="s">
        <v>369</v>
      </c>
      <c r="J585" s="97" t="s">
        <v>369</v>
      </c>
      <c r="K585" s="95" t="s">
        <v>369</v>
      </c>
      <c r="L585" s="95" t="s">
        <v>369</v>
      </c>
      <c r="M585" s="97" t="e">
        <v>#N/A</v>
      </c>
      <c r="N585" s="97" t="s">
        <v>395</v>
      </c>
      <c r="O585" s="97" t="e">
        <v>#N/A</v>
      </c>
      <c r="P585" s="97" t="s">
        <v>395</v>
      </c>
      <c r="Q585" s="97">
        <v>205</v>
      </c>
      <c r="R585" s="97" t="s">
        <v>395</v>
      </c>
      <c r="S585" s="97">
        <v>205</v>
      </c>
      <c r="T585" s="97" t="s">
        <v>395</v>
      </c>
      <c r="U585" s="106">
        <f t="shared" si="32"/>
        <v>1</v>
      </c>
      <c r="V585" s="106">
        <f t="shared" si="33"/>
        <v>1</v>
      </c>
      <c r="W585" s="106">
        <f t="shared" si="34"/>
        <v>1</v>
      </c>
      <c r="X585" s="106">
        <f t="shared" si="35"/>
        <v>1</v>
      </c>
      <c r="Y585" s="97" t="s">
        <v>371</v>
      </c>
      <c r="BG585" s="108"/>
      <c r="BH585" s="110">
        <v>10.199999999999999</v>
      </c>
      <c r="BI585" s="115" t="s">
        <v>378</v>
      </c>
    </row>
    <row r="586" spans="2:61" ht="15">
      <c r="B586" s="486"/>
      <c r="D586" s="120" t="s">
        <v>982</v>
      </c>
      <c r="E586" s="97" t="s">
        <v>394</v>
      </c>
      <c r="F586" s="97" t="s">
        <v>375</v>
      </c>
      <c r="G586" s="97" t="s">
        <v>369</v>
      </c>
      <c r="H586" s="95" t="s">
        <v>369</v>
      </c>
      <c r="I586" s="95" t="s">
        <v>369</v>
      </c>
      <c r="J586" s="97" t="s">
        <v>369</v>
      </c>
      <c r="K586" s="95" t="s">
        <v>369</v>
      </c>
      <c r="L586" s="95" t="s">
        <v>369</v>
      </c>
      <c r="M586" s="97" t="e">
        <v>#N/A</v>
      </c>
      <c r="N586" s="97" t="s">
        <v>395</v>
      </c>
      <c r="O586" s="97" t="e">
        <v>#N/A</v>
      </c>
      <c r="P586" s="97" t="s">
        <v>395</v>
      </c>
      <c r="Q586" s="97">
        <v>205</v>
      </c>
      <c r="R586" s="97" t="s">
        <v>395</v>
      </c>
      <c r="S586" s="97">
        <v>205</v>
      </c>
      <c r="T586" s="97" t="s">
        <v>395</v>
      </c>
      <c r="U586" s="106">
        <f t="shared" si="32"/>
        <v>1</v>
      </c>
      <c r="V586" s="106">
        <f t="shared" si="33"/>
        <v>1</v>
      </c>
      <c r="W586" s="106">
        <f t="shared" si="34"/>
        <v>1</v>
      </c>
      <c r="X586" s="106">
        <f t="shared" si="35"/>
        <v>1</v>
      </c>
      <c r="Y586" s="97" t="s">
        <v>371</v>
      </c>
      <c r="BG586" s="108"/>
      <c r="BH586" s="110">
        <v>10.199999999999999</v>
      </c>
      <c r="BI586" s="115" t="s">
        <v>378</v>
      </c>
    </row>
    <row r="587" spans="2:61" ht="15">
      <c r="B587" s="486"/>
      <c r="D587" s="120" t="s">
        <v>983</v>
      </c>
      <c r="E587" s="97" t="s">
        <v>394</v>
      </c>
      <c r="F587" s="97" t="s">
        <v>375</v>
      </c>
      <c r="G587" s="97" t="s">
        <v>369</v>
      </c>
      <c r="H587" s="95" t="s">
        <v>369</v>
      </c>
      <c r="I587" s="95" t="s">
        <v>369</v>
      </c>
      <c r="J587" s="97" t="s">
        <v>369</v>
      </c>
      <c r="K587" s="95" t="s">
        <v>369</v>
      </c>
      <c r="L587" s="95" t="s">
        <v>369</v>
      </c>
      <c r="M587" s="97" t="e">
        <v>#N/A</v>
      </c>
      <c r="N587" s="97" t="s">
        <v>395</v>
      </c>
      <c r="O587" s="97" t="e">
        <v>#N/A</v>
      </c>
      <c r="P587" s="97" t="s">
        <v>395</v>
      </c>
      <c r="Q587" s="97">
        <v>205</v>
      </c>
      <c r="R587" s="97" t="s">
        <v>395</v>
      </c>
      <c r="S587" s="97">
        <v>205</v>
      </c>
      <c r="T587" s="97" t="s">
        <v>395</v>
      </c>
      <c r="U587" s="106">
        <f t="shared" si="32"/>
        <v>1</v>
      </c>
      <c r="V587" s="106">
        <f t="shared" si="33"/>
        <v>1</v>
      </c>
      <c r="W587" s="106">
        <f t="shared" si="34"/>
        <v>1</v>
      </c>
      <c r="X587" s="106">
        <f t="shared" si="35"/>
        <v>1</v>
      </c>
      <c r="Y587" s="97" t="s">
        <v>371</v>
      </c>
      <c r="BG587" s="108"/>
      <c r="BH587" s="110">
        <v>10.199999999999999</v>
      </c>
      <c r="BI587" s="115" t="s">
        <v>378</v>
      </c>
    </row>
    <row r="588" spans="2:61" ht="15">
      <c r="B588" s="486"/>
      <c r="D588" s="120" t="s">
        <v>984</v>
      </c>
      <c r="E588" s="97" t="s">
        <v>394</v>
      </c>
      <c r="F588" s="97" t="s">
        <v>375</v>
      </c>
      <c r="G588" s="97" t="s">
        <v>369</v>
      </c>
      <c r="H588" s="95" t="s">
        <v>369</v>
      </c>
      <c r="I588" s="95" t="s">
        <v>369</v>
      </c>
      <c r="J588" s="97" t="s">
        <v>369</v>
      </c>
      <c r="K588" s="95" t="s">
        <v>369</v>
      </c>
      <c r="L588" s="95" t="s">
        <v>369</v>
      </c>
      <c r="M588" s="97" t="e">
        <v>#N/A</v>
      </c>
      <c r="N588" s="97" t="s">
        <v>395</v>
      </c>
      <c r="O588" s="97" t="e">
        <v>#N/A</v>
      </c>
      <c r="P588" s="97" t="s">
        <v>395</v>
      </c>
      <c r="Q588" s="97">
        <v>205</v>
      </c>
      <c r="R588" s="97" t="s">
        <v>395</v>
      </c>
      <c r="S588" s="97">
        <v>205</v>
      </c>
      <c r="T588" s="97" t="s">
        <v>395</v>
      </c>
      <c r="U588" s="106">
        <f t="shared" si="32"/>
        <v>1</v>
      </c>
      <c r="V588" s="106">
        <f t="shared" si="33"/>
        <v>1</v>
      </c>
      <c r="W588" s="106">
        <f t="shared" si="34"/>
        <v>1</v>
      </c>
      <c r="X588" s="106">
        <f t="shared" si="35"/>
        <v>1</v>
      </c>
      <c r="Y588" s="97" t="s">
        <v>371</v>
      </c>
      <c r="BG588" s="108"/>
      <c r="BH588" s="110">
        <v>10.199999999999999</v>
      </c>
      <c r="BI588" s="115" t="s">
        <v>378</v>
      </c>
    </row>
    <row r="589" spans="2:61" ht="15">
      <c r="B589" s="486"/>
      <c r="D589" s="120" t="s">
        <v>985</v>
      </c>
      <c r="E589" s="97" t="s">
        <v>394</v>
      </c>
      <c r="F589" s="97" t="s">
        <v>375</v>
      </c>
      <c r="G589" s="97" t="s">
        <v>369</v>
      </c>
      <c r="H589" s="95" t="s">
        <v>369</v>
      </c>
      <c r="I589" s="95" t="s">
        <v>369</v>
      </c>
      <c r="J589" s="97" t="s">
        <v>369</v>
      </c>
      <c r="K589" s="95" t="s">
        <v>369</v>
      </c>
      <c r="L589" s="95" t="s">
        <v>369</v>
      </c>
      <c r="M589" s="97" t="e">
        <v>#N/A</v>
      </c>
      <c r="N589" s="97" t="s">
        <v>395</v>
      </c>
      <c r="O589" s="97" t="e">
        <v>#N/A</v>
      </c>
      <c r="P589" s="97" t="s">
        <v>395</v>
      </c>
      <c r="Q589" s="97">
        <v>205</v>
      </c>
      <c r="R589" s="97" t="s">
        <v>395</v>
      </c>
      <c r="S589" s="97">
        <v>205</v>
      </c>
      <c r="T589" s="97" t="s">
        <v>395</v>
      </c>
      <c r="U589" s="106">
        <f t="shared" si="32"/>
        <v>1</v>
      </c>
      <c r="V589" s="106">
        <f t="shared" si="33"/>
        <v>1</v>
      </c>
      <c r="W589" s="106">
        <f t="shared" si="34"/>
        <v>1</v>
      </c>
      <c r="X589" s="106">
        <f t="shared" si="35"/>
        <v>1</v>
      </c>
      <c r="Y589" s="97" t="s">
        <v>371</v>
      </c>
      <c r="BG589" s="108"/>
      <c r="BH589" s="110">
        <v>10.199999999999999</v>
      </c>
      <c r="BI589" s="115" t="s">
        <v>378</v>
      </c>
    </row>
    <row r="590" spans="2:61" ht="15">
      <c r="B590" s="486"/>
      <c r="D590" s="120" t="s">
        <v>986</v>
      </c>
      <c r="E590" s="97" t="s">
        <v>394</v>
      </c>
      <c r="F590" s="97" t="s">
        <v>375</v>
      </c>
      <c r="G590" s="97" t="s">
        <v>369</v>
      </c>
      <c r="H590" s="95" t="s">
        <v>369</v>
      </c>
      <c r="I590" s="95" t="s">
        <v>369</v>
      </c>
      <c r="J590" s="97" t="s">
        <v>369</v>
      </c>
      <c r="K590" s="95" t="s">
        <v>369</v>
      </c>
      <c r="L590" s="95" t="s">
        <v>369</v>
      </c>
      <c r="M590" s="97" t="e">
        <v>#N/A</v>
      </c>
      <c r="N590" s="97" t="s">
        <v>395</v>
      </c>
      <c r="O590" s="97" t="e">
        <v>#N/A</v>
      </c>
      <c r="P590" s="97" t="s">
        <v>395</v>
      </c>
      <c r="Q590" s="97">
        <v>205</v>
      </c>
      <c r="R590" s="97" t="s">
        <v>395</v>
      </c>
      <c r="S590" s="97">
        <v>205</v>
      </c>
      <c r="T590" s="97" t="s">
        <v>395</v>
      </c>
      <c r="U590" s="106">
        <f t="shared" si="32"/>
        <v>1</v>
      </c>
      <c r="V590" s="106">
        <f t="shared" si="33"/>
        <v>1</v>
      </c>
      <c r="W590" s="106">
        <f t="shared" si="34"/>
        <v>1</v>
      </c>
      <c r="X590" s="106">
        <f t="shared" si="35"/>
        <v>1</v>
      </c>
      <c r="Y590" s="97" t="s">
        <v>371</v>
      </c>
      <c r="BG590" s="108"/>
      <c r="BH590" s="110">
        <v>10.199999999999999</v>
      </c>
      <c r="BI590" s="115" t="s">
        <v>378</v>
      </c>
    </row>
    <row r="591" spans="2:61" ht="15">
      <c r="B591" s="486"/>
      <c r="D591" s="120" t="s">
        <v>987</v>
      </c>
      <c r="E591" s="97" t="s">
        <v>394</v>
      </c>
      <c r="F591" s="97" t="s">
        <v>375</v>
      </c>
      <c r="G591" s="97" t="s">
        <v>369</v>
      </c>
      <c r="H591" s="95" t="s">
        <v>369</v>
      </c>
      <c r="I591" s="95" t="s">
        <v>369</v>
      </c>
      <c r="J591" s="97" t="s">
        <v>369</v>
      </c>
      <c r="K591" s="95" t="s">
        <v>369</v>
      </c>
      <c r="L591" s="95" t="s">
        <v>369</v>
      </c>
      <c r="M591" s="97" t="e">
        <v>#N/A</v>
      </c>
      <c r="N591" s="97" t="s">
        <v>395</v>
      </c>
      <c r="O591" s="97" t="e">
        <v>#N/A</v>
      </c>
      <c r="P591" s="97" t="s">
        <v>395</v>
      </c>
      <c r="Q591" s="97">
        <v>205</v>
      </c>
      <c r="R591" s="97" t="s">
        <v>395</v>
      </c>
      <c r="S591" s="97">
        <v>205</v>
      </c>
      <c r="T591" s="97" t="s">
        <v>395</v>
      </c>
      <c r="U591" s="106">
        <f t="shared" si="32"/>
        <v>1</v>
      </c>
      <c r="V591" s="106">
        <f t="shared" si="33"/>
        <v>1</v>
      </c>
      <c r="W591" s="106">
        <f t="shared" si="34"/>
        <v>1</v>
      </c>
      <c r="X591" s="106">
        <f t="shared" si="35"/>
        <v>1</v>
      </c>
      <c r="Y591" s="97" t="s">
        <v>371</v>
      </c>
      <c r="BG591" s="108"/>
      <c r="BH591" s="110">
        <v>10.199999999999999</v>
      </c>
      <c r="BI591" s="115" t="s">
        <v>378</v>
      </c>
    </row>
    <row r="592" spans="2:61" ht="15">
      <c r="B592" s="486"/>
      <c r="D592" s="120" t="s">
        <v>988</v>
      </c>
      <c r="E592" s="97" t="s">
        <v>394</v>
      </c>
      <c r="F592" s="97" t="s">
        <v>375</v>
      </c>
      <c r="G592" s="97" t="s">
        <v>369</v>
      </c>
      <c r="H592" s="95" t="s">
        <v>369</v>
      </c>
      <c r="I592" s="95" t="s">
        <v>369</v>
      </c>
      <c r="J592" s="97" t="s">
        <v>369</v>
      </c>
      <c r="K592" s="95" t="s">
        <v>369</v>
      </c>
      <c r="L592" s="95" t="s">
        <v>369</v>
      </c>
      <c r="M592" s="97" t="e">
        <v>#N/A</v>
      </c>
      <c r="N592" s="97" t="s">
        <v>395</v>
      </c>
      <c r="O592" s="97" t="e">
        <v>#N/A</v>
      </c>
      <c r="P592" s="97" t="s">
        <v>395</v>
      </c>
      <c r="Q592" s="97">
        <v>205</v>
      </c>
      <c r="R592" s="97" t="s">
        <v>395</v>
      </c>
      <c r="S592" s="97">
        <v>205</v>
      </c>
      <c r="T592" s="97" t="s">
        <v>395</v>
      </c>
      <c r="U592" s="106">
        <f t="shared" si="32"/>
        <v>1</v>
      </c>
      <c r="V592" s="106">
        <f t="shared" si="33"/>
        <v>1</v>
      </c>
      <c r="W592" s="106">
        <f t="shared" si="34"/>
        <v>1</v>
      </c>
      <c r="X592" s="106">
        <f t="shared" si="35"/>
        <v>1</v>
      </c>
      <c r="Y592" s="97" t="s">
        <v>371</v>
      </c>
      <c r="BG592" s="108"/>
      <c r="BH592" s="110">
        <v>10.199999999999999</v>
      </c>
      <c r="BI592" s="115" t="s">
        <v>378</v>
      </c>
    </row>
    <row r="593" spans="2:61" ht="15">
      <c r="B593" s="486"/>
      <c r="D593" s="120" t="s">
        <v>989</v>
      </c>
      <c r="E593" s="97" t="s">
        <v>394</v>
      </c>
      <c r="F593" s="97" t="s">
        <v>375</v>
      </c>
      <c r="G593" s="97" t="s">
        <v>369</v>
      </c>
      <c r="H593" s="95" t="s">
        <v>369</v>
      </c>
      <c r="I593" s="95" t="s">
        <v>369</v>
      </c>
      <c r="J593" s="97" t="s">
        <v>369</v>
      </c>
      <c r="K593" s="95" t="s">
        <v>369</v>
      </c>
      <c r="L593" s="95" t="s">
        <v>369</v>
      </c>
      <c r="M593" s="97" t="e">
        <v>#N/A</v>
      </c>
      <c r="N593" s="97" t="s">
        <v>395</v>
      </c>
      <c r="O593" s="97" t="e">
        <v>#N/A</v>
      </c>
      <c r="P593" s="97" t="s">
        <v>395</v>
      </c>
      <c r="Q593" s="97">
        <v>205</v>
      </c>
      <c r="R593" s="97" t="s">
        <v>395</v>
      </c>
      <c r="S593" s="97">
        <v>205</v>
      </c>
      <c r="T593" s="97" t="s">
        <v>395</v>
      </c>
      <c r="U593" s="106">
        <f t="shared" si="32"/>
        <v>1</v>
      </c>
      <c r="V593" s="106">
        <f t="shared" si="33"/>
        <v>1</v>
      </c>
      <c r="W593" s="106">
        <f t="shared" si="34"/>
        <v>1</v>
      </c>
      <c r="X593" s="106">
        <f t="shared" si="35"/>
        <v>1</v>
      </c>
      <c r="Y593" s="97" t="s">
        <v>371</v>
      </c>
      <c r="BG593" s="108"/>
      <c r="BH593" s="110">
        <v>10.199999999999999</v>
      </c>
      <c r="BI593" s="115" t="s">
        <v>378</v>
      </c>
    </row>
    <row r="594" spans="2:61" ht="15">
      <c r="B594" s="486"/>
      <c r="D594" s="120" t="s">
        <v>990</v>
      </c>
      <c r="E594" s="97" t="s">
        <v>394</v>
      </c>
      <c r="F594" s="97" t="s">
        <v>375</v>
      </c>
      <c r="G594" s="97" t="s">
        <v>369</v>
      </c>
      <c r="H594" s="95" t="s">
        <v>369</v>
      </c>
      <c r="I594" s="95" t="s">
        <v>369</v>
      </c>
      <c r="J594" s="97" t="s">
        <v>369</v>
      </c>
      <c r="K594" s="95" t="s">
        <v>369</v>
      </c>
      <c r="L594" s="95" t="s">
        <v>369</v>
      </c>
      <c r="M594" s="97" t="e">
        <v>#N/A</v>
      </c>
      <c r="N594" s="97" t="s">
        <v>395</v>
      </c>
      <c r="O594" s="97" t="e">
        <v>#N/A</v>
      </c>
      <c r="P594" s="97" t="s">
        <v>395</v>
      </c>
      <c r="Q594" s="97">
        <v>205</v>
      </c>
      <c r="R594" s="97" t="s">
        <v>395</v>
      </c>
      <c r="S594" s="97">
        <v>205</v>
      </c>
      <c r="T594" s="97" t="s">
        <v>395</v>
      </c>
      <c r="U594" s="106">
        <f t="shared" si="32"/>
        <v>1</v>
      </c>
      <c r="V594" s="106">
        <f t="shared" si="33"/>
        <v>1</v>
      </c>
      <c r="W594" s="106">
        <f t="shared" si="34"/>
        <v>1</v>
      </c>
      <c r="X594" s="106">
        <f t="shared" si="35"/>
        <v>1</v>
      </c>
      <c r="Y594" s="97" t="s">
        <v>371</v>
      </c>
      <c r="BG594" s="108"/>
      <c r="BH594" s="110">
        <v>10.199999999999999</v>
      </c>
      <c r="BI594" s="115" t="s">
        <v>378</v>
      </c>
    </row>
    <row r="595" spans="2:61" ht="15">
      <c r="B595" s="486"/>
      <c r="D595" s="120" t="s">
        <v>991</v>
      </c>
      <c r="E595" s="97" t="s">
        <v>394</v>
      </c>
      <c r="F595" s="97" t="s">
        <v>375</v>
      </c>
      <c r="G595" s="97" t="s">
        <v>369</v>
      </c>
      <c r="H595" s="95" t="s">
        <v>369</v>
      </c>
      <c r="I595" s="95" t="s">
        <v>369</v>
      </c>
      <c r="J595" s="97" t="s">
        <v>369</v>
      </c>
      <c r="K595" s="95" t="s">
        <v>369</v>
      </c>
      <c r="L595" s="95" t="s">
        <v>369</v>
      </c>
      <c r="M595" s="97" t="e">
        <v>#N/A</v>
      </c>
      <c r="N595" s="97" t="s">
        <v>395</v>
      </c>
      <c r="O595" s="97" t="e">
        <v>#N/A</v>
      </c>
      <c r="P595" s="97" t="s">
        <v>395</v>
      </c>
      <c r="Q595" s="97">
        <v>205</v>
      </c>
      <c r="R595" s="97" t="s">
        <v>395</v>
      </c>
      <c r="S595" s="97">
        <v>205</v>
      </c>
      <c r="T595" s="97" t="s">
        <v>395</v>
      </c>
      <c r="U595" s="106">
        <f t="shared" si="32"/>
        <v>1</v>
      </c>
      <c r="V595" s="106">
        <f t="shared" si="33"/>
        <v>1</v>
      </c>
      <c r="W595" s="106">
        <f t="shared" si="34"/>
        <v>1</v>
      </c>
      <c r="X595" s="106">
        <f t="shared" si="35"/>
        <v>1</v>
      </c>
      <c r="Y595" s="97" t="s">
        <v>371</v>
      </c>
      <c r="BG595" s="108"/>
      <c r="BH595" s="110">
        <v>10.199999999999999</v>
      </c>
      <c r="BI595" s="115" t="s">
        <v>378</v>
      </c>
    </row>
    <row r="596" spans="2:61" ht="15">
      <c r="B596" s="486"/>
      <c r="D596" s="120" t="s">
        <v>992</v>
      </c>
      <c r="E596" s="97" t="s">
        <v>394</v>
      </c>
      <c r="F596" s="97" t="s">
        <v>375</v>
      </c>
      <c r="G596" s="97" t="s">
        <v>369</v>
      </c>
      <c r="H596" s="95" t="s">
        <v>369</v>
      </c>
      <c r="I596" s="95" t="s">
        <v>369</v>
      </c>
      <c r="J596" s="97" t="s">
        <v>369</v>
      </c>
      <c r="K596" s="95" t="s">
        <v>369</v>
      </c>
      <c r="L596" s="95" t="s">
        <v>369</v>
      </c>
      <c r="M596" s="97" t="e">
        <v>#N/A</v>
      </c>
      <c r="N596" s="97" t="s">
        <v>395</v>
      </c>
      <c r="O596" s="97" t="e">
        <v>#N/A</v>
      </c>
      <c r="P596" s="97" t="s">
        <v>395</v>
      </c>
      <c r="Q596" s="97">
        <v>205</v>
      </c>
      <c r="R596" s="97" t="s">
        <v>395</v>
      </c>
      <c r="S596" s="97">
        <v>205</v>
      </c>
      <c r="T596" s="97" t="s">
        <v>395</v>
      </c>
      <c r="U596" s="106">
        <f t="shared" si="32"/>
        <v>1</v>
      </c>
      <c r="V596" s="106">
        <f t="shared" si="33"/>
        <v>1</v>
      </c>
      <c r="W596" s="106">
        <f t="shared" si="34"/>
        <v>1</v>
      </c>
      <c r="X596" s="106">
        <f t="shared" si="35"/>
        <v>1</v>
      </c>
      <c r="Y596" s="97" t="s">
        <v>371</v>
      </c>
      <c r="BG596" s="108"/>
      <c r="BH596" s="110">
        <v>10.199999999999999</v>
      </c>
      <c r="BI596" s="115" t="s">
        <v>378</v>
      </c>
    </row>
    <row r="597" spans="2:61" ht="15">
      <c r="B597" s="486"/>
      <c r="D597" s="120" t="s">
        <v>993</v>
      </c>
      <c r="E597" s="97" t="s">
        <v>394</v>
      </c>
      <c r="F597" s="97" t="s">
        <v>375</v>
      </c>
      <c r="G597" s="97" t="s">
        <v>369</v>
      </c>
      <c r="H597" s="95" t="s">
        <v>369</v>
      </c>
      <c r="I597" s="95" t="s">
        <v>369</v>
      </c>
      <c r="J597" s="97" t="s">
        <v>369</v>
      </c>
      <c r="K597" s="95" t="s">
        <v>369</v>
      </c>
      <c r="L597" s="95" t="s">
        <v>369</v>
      </c>
      <c r="M597" s="97" t="e">
        <v>#N/A</v>
      </c>
      <c r="N597" s="97" t="s">
        <v>395</v>
      </c>
      <c r="O597" s="97" t="e">
        <v>#N/A</v>
      </c>
      <c r="P597" s="97" t="s">
        <v>395</v>
      </c>
      <c r="Q597" s="97">
        <v>205</v>
      </c>
      <c r="R597" s="97" t="s">
        <v>395</v>
      </c>
      <c r="S597" s="97">
        <v>205</v>
      </c>
      <c r="T597" s="97" t="s">
        <v>395</v>
      </c>
      <c r="U597" s="106">
        <f t="shared" si="32"/>
        <v>1</v>
      </c>
      <c r="V597" s="106">
        <f t="shared" si="33"/>
        <v>1</v>
      </c>
      <c r="W597" s="106">
        <f t="shared" si="34"/>
        <v>1</v>
      </c>
      <c r="X597" s="106">
        <f t="shared" si="35"/>
        <v>1</v>
      </c>
      <c r="Y597" s="97" t="s">
        <v>371</v>
      </c>
      <c r="BG597" s="108"/>
      <c r="BH597" s="110">
        <v>10.199999999999999</v>
      </c>
      <c r="BI597" s="115" t="s">
        <v>558</v>
      </c>
    </row>
    <row r="598" spans="2:61" ht="15">
      <c r="B598" s="486"/>
      <c r="D598" s="120" t="s">
        <v>994</v>
      </c>
      <c r="E598" s="97" t="s">
        <v>394</v>
      </c>
      <c r="F598" s="97" t="s">
        <v>375</v>
      </c>
      <c r="G598" s="97" t="s">
        <v>369</v>
      </c>
      <c r="H598" s="95" t="s">
        <v>369</v>
      </c>
      <c r="I598" s="95" t="s">
        <v>369</v>
      </c>
      <c r="J598" s="97" t="s">
        <v>369</v>
      </c>
      <c r="K598" s="95" t="s">
        <v>369</v>
      </c>
      <c r="L598" s="95" t="s">
        <v>369</v>
      </c>
      <c r="M598" s="97" t="e">
        <v>#N/A</v>
      </c>
      <c r="N598" s="97" t="s">
        <v>395</v>
      </c>
      <c r="O598" s="97" t="e">
        <v>#N/A</v>
      </c>
      <c r="P598" s="97" t="s">
        <v>395</v>
      </c>
      <c r="Q598" s="97">
        <v>205</v>
      </c>
      <c r="R598" s="97" t="s">
        <v>395</v>
      </c>
      <c r="S598" s="97">
        <v>205</v>
      </c>
      <c r="T598" s="97" t="s">
        <v>395</v>
      </c>
      <c r="U598" s="106">
        <f t="shared" si="32"/>
        <v>1</v>
      </c>
      <c r="V598" s="106">
        <f t="shared" si="33"/>
        <v>1</v>
      </c>
      <c r="W598" s="106">
        <f t="shared" si="34"/>
        <v>1</v>
      </c>
      <c r="X598" s="106">
        <f t="shared" si="35"/>
        <v>1</v>
      </c>
      <c r="Y598" s="97" t="s">
        <v>371</v>
      </c>
      <c r="BG598" s="108"/>
      <c r="BH598" s="110">
        <v>10.199999999999999</v>
      </c>
      <c r="BI598" s="115" t="s">
        <v>558</v>
      </c>
    </row>
    <row r="599" spans="2:61" ht="15">
      <c r="B599" s="486"/>
      <c r="D599" s="120" t="s">
        <v>995</v>
      </c>
      <c r="E599" s="97" t="s">
        <v>394</v>
      </c>
      <c r="F599" s="97" t="s">
        <v>375</v>
      </c>
      <c r="G599" s="97" t="s">
        <v>369</v>
      </c>
      <c r="H599" s="95" t="s">
        <v>369</v>
      </c>
      <c r="I599" s="95" t="s">
        <v>369</v>
      </c>
      <c r="J599" s="97" t="s">
        <v>369</v>
      </c>
      <c r="K599" s="95" t="s">
        <v>369</v>
      </c>
      <c r="L599" s="95" t="s">
        <v>369</v>
      </c>
      <c r="M599" s="97" t="e">
        <v>#N/A</v>
      </c>
      <c r="N599" s="97" t="s">
        <v>395</v>
      </c>
      <c r="O599" s="97" t="e">
        <v>#N/A</v>
      </c>
      <c r="P599" s="97" t="s">
        <v>395</v>
      </c>
      <c r="Q599" s="97">
        <v>205</v>
      </c>
      <c r="R599" s="97" t="s">
        <v>395</v>
      </c>
      <c r="S599" s="97">
        <v>205</v>
      </c>
      <c r="T599" s="97" t="s">
        <v>395</v>
      </c>
      <c r="U599" s="106">
        <f t="shared" si="32"/>
        <v>1</v>
      </c>
      <c r="V599" s="106">
        <f t="shared" si="33"/>
        <v>1</v>
      </c>
      <c r="W599" s="106">
        <f t="shared" si="34"/>
        <v>1</v>
      </c>
      <c r="X599" s="106">
        <f t="shared" si="35"/>
        <v>1</v>
      </c>
      <c r="Y599" s="97" t="s">
        <v>371</v>
      </c>
      <c r="BG599" s="108"/>
      <c r="BH599" s="110">
        <v>10.199999999999999</v>
      </c>
      <c r="BI599" s="115" t="s">
        <v>378</v>
      </c>
    </row>
    <row r="600" spans="2:61" ht="15">
      <c r="B600" s="486"/>
      <c r="D600" s="120" t="s">
        <v>996</v>
      </c>
      <c r="E600" s="97" t="s">
        <v>394</v>
      </c>
      <c r="F600" s="97" t="s">
        <v>375</v>
      </c>
      <c r="G600" s="97" t="s">
        <v>369</v>
      </c>
      <c r="H600" s="95" t="s">
        <v>369</v>
      </c>
      <c r="I600" s="95" t="s">
        <v>369</v>
      </c>
      <c r="J600" s="97" t="s">
        <v>369</v>
      </c>
      <c r="K600" s="95" t="s">
        <v>369</v>
      </c>
      <c r="L600" s="95" t="s">
        <v>369</v>
      </c>
      <c r="M600" s="97" t="e">
        <v>#N/A</v>
      </c>
      <c r="N600" s="97" t="s">
        <v>395</v>
      </c>
      <c r="O600" s="97" t="e">
        <v>#N/A</v>
      </c>
      <c r="P600" s="97" t="s">
        <v>395</v>
      </c>
      <c r="Q600" s="97">
        <v>205</v>
      </c>
      <c r="R600" s="97" t="s">
        <v>395</v>
      </c>
      <c r="S600" s="97">
        <v>205</v>
      </c>
      <c r="T600" s="97" t="s">
        <v>395</v>
      </c>
      <c r="U600" s="106">
        <f t="shared" si="32"/>
        <v>1</v>
      </c>
      <c r="V600" s="106">
        <f t="shared" si="33"/>
        <v>1</v>
      </c>
      <c r="W600" s="106">
        <f t="shared" si="34"/>
        <v>1</v>
      </c>
      <c r="X600" s="106">
        <f t="shared" si="35"/>
        <v>1</v>
      </c>
      <c r="Y600" s="97" t="s">
        <v>371</v>
      </c>
      <c r="BG600" s="108"/>
      <c r="BH600" s="110">
        <v>10.199999999999999</v>
      </c>
      <c r="BI600" s="115" t="s">
        <v>378</v>
      </c>
    </row>
    <row r="601" spans="2:61" ht="15">
      <c r="B601" s="486"/>
      <c r="D601" s="120" t="s">
        <v>997</v>
      </c>
      <c r="E601" s="97" t="s">
        <v>394</v>
      </c>
      <c r="F601" s="97" t="s">
        <v>375</v>
      </c>
      <c r="G601" s="97" t="s">
        <v>369</v>
      </c>
      <c r="H601" s="95" t="s">
        <v>369</v>
      </c>
      <c r="I601" s="95" t="s">
        <v>369</v>
      </c>
      <c r="J601" s="97" t="s">
        <v>369</v>
      </c>
      <c r="K601" s="95" t="s">
        <v>369</v>
      </c>
      <c r="L601" s="95" t="s">
        <v>369</v>
      </c>
      <c r="M601" s="97" t="e">
        <v>#N/A</v>
      </c>
      <c r="N601" s="97" t="s">
        <v>395</v>
      </c>
      <c r="O601" s="97" t="e">
        <v>#N/A</v>
      </c>
      <c r="P601" s="97" t="s">
        <v>395</v>
      </c>
      <c r="Q601" s="97">
        <v>205</v>
      </c>
      <c r="R601" s="97" t="s">
        <v>395</v>
      </c>
      <c r="S601" s="97">
        <v>205</v>
      </c>
      <c r="T601" s="97" t="s">
        <v>395</v>
      </c>
      <c r="U601" s="106">
        <f t="shared" si="32"/>
        <v>1</v>
      </c>
      <c r="V601" s="106">
        <f t="shared" si="33"/>
        <v>1</v>
      </c>
      <c r="W601" s="106">
        <f t="shared" si="34"/>
        <v>1</v>
      </c>
      <c r="X601" s="106">
        <f t="shared" si="35"/>
        <v>1</v>
      </c>
      <c r="Y601" s="97" t="s">
        <v>371</v>
      </c>
      <c r="BG601" s="108"/>
      <c r="BH601" s="110">
        <v>11.3</v>
      </c>
      <c r="BI601" s="115" t="s">
        <v>378</v>
      </c>
    </row>
    <row r="602" spans="2:61" ht="15">
      <c r="B602" s="487"/>
      <c r="D602" s="120" t="s">
        <v>998</v>
      </c>
      <c r="E602" s="97" t="s">
        <v>394</v>
      </c>
      <c r="F602" s="97" t="s">
        <v>375</v>
      </c>
      <c r="G602" s="97" t="s">
        <v>369</v>
      </c>
      <c r="H602" s="95" t="s">
        <v>369</v>
      </c>
      <c r="I602" s="95" t="s">
        <v>369</v>
      </c>
      <c r="J602" s="97" t="s">
        <v>369</v>
      </c>
      <c r="K602" s="95" t="s">
        <v>369</v>
      </c>
      <c r="L602" s="95" t="s">
        <v>369</v>
      </c>
      <c r="M602" s="97" t="e">
        <v>#N/A</v>
      </c>
      <c r="N602" s="97" t="s">
        <v>395</v>
      </c>
      <c r="O602" s="97" t="e">
        <v>#N/A</v>
      </c>
      <c r="P602" s="97" t="s">
        <v>395</v>
      </c>
      <c r="Q602" s="97">
        <v>205</v>
      </c>
      <c r="R602" s="97" t="s">
        <v>395</v>
      </c>
      <c r="S602" s="97">
        <v>205</v>
      </c>
      <c r="T602" s="97" t="s">
        <v>395</v>
      </c>
      <c r="U602" s="106">
        <f t="shared" si="32"/>
        <v>1</v>
      </c>
      <c r="V602" s="106">
        <f t="shared" si="33"/>
        <v>1</v>
      </c>
      <c r="W602" s="106">
        <f t="shared" si="34"/>
        <v>1</v>
      </c>
      <c r="X602" s="106">
        <f t="shared" si="35"/>
        <v>1</v>
      </c>
      <c r="Y602" s="97" t="s">
        <v>371</v>
      </c>
      <c r="BG602" s="108"/>
      <c r="BH602" s="110">
        <v>11.5</v>
      </c>
      <c r="BI602" s="115" t="s">
        <v>558</v>
      </c>
    </row>
    <row r="603" spans="2:61" ht="15">
      <c r="B603" s="488" t="s">
        <v>999</v>
      </c>
      <c r="D603" s="120" t="s">
        <v>1000</v>
      </c>
      <c r="E603" s="97" t="s">
        <v>394</v>
      </c>
      <c r="F603" s="97" t="s">
        <v>375</v>
      </c>
      <c r="G603" s="97" t="s">
        <v>369</v>
      </c>
      <c r="H603" s="95" t="s">
        <v>369</v>
      </c>
      <c r="I603" s="95" t="s">
        <v>369</v>
      </c>
      <c r="J603" s="97" t="s">
        <v>369</v>
      </c>
      <c r="K603" s="95" t="s">
        <v>369</v>
      </c>
      <c r="L603" s="95" t="s">
        <v>369</v>
      </c>
      <c r="M603" s="97" t="e">
        <v>#N/A</v>
      </c>
      <c r="N603" s="97" t="s">
        <v>395</v>
      </c>
      <c r="O603" s="97" t="e">
        <v>#N/A</v>
      </c>
      <c r="P603" s="97" t="s">
        <v>395</v>
      </c>
      <c r="Q603" s="97">
        <v>205</v>
      </c>
      <c r="R603" s="97" t="s">
        <v>395</v>
      </c>
      <c r="S603" s="97">
        <v>205</v>
      </c>
      <c r="T603" s="97" t="s">
        <v>395</v>
      </c>
      <c r="U603" s="106">
        <f t="shared" si="32"/>
        <v>1</v>
      </c>
      <c r="V603" s="106">
        <f t="shared" si="33"/>
        <v>1</v>
      </c>
      <c r="W603" s="106">
        <f t="shared" si="34"/>
        <v>1</v>
      </c>
      <c r="X603" s="106">
        <f t="shared" si="35"/>
        <v>1</v>
      </c>
      <c r="Y603" s="97" t="s">
        <v>371</v>
      </c>
      <c r="BG603" s="108"/>
      <c r="BH603" s="110">
        <v>8.3000000000000007</v>
      </c>
      <c r="BI603" s="115" t="s">
        <v>1001</v>
      </c>
    </row>
    <row r="604" spans="2:61" ht="15">
      <c r="B604" s="487"/>
      <c r="D604" s="120" t="s">
        <v>1002</v>
      </c>
      <c r="E604" s="97" t="s">
        <v>394</v>
      </c>
      <c r="F604" s="97" t="s">
        <v>375</v>
      </c>
      <c r="G604" s="97" t="s">
        <v>369</v>
      </c>
      <c r="H604" s="95" t="s">
        <v>369</v>
      </c>
      <c r="I604" s="95" t="s">
        <v>369</v>
      </c>
      <c r="J604" s="97" t="s">
        <v>369</v>
      </c>
      <c r="K604" s="95" t="s">
        <v>369</v>
      </c>
      <c r="L604" s="95" t="s">
        <v>369</v>
      </c>
      <c r="M604" s="97" t="e">
        <v>#N/A</v>
      </c>
      <c r="N604" s="97" t="s">
        <v>395</v>
      </c>
      <c r="O604" s="97" t="e">
        <v>#N/A</v>
      </c>
      <c r="P604" s="97" t="s">
        <v>395</v>
      </c>
      <c r="Q604" s="97">
        <v>205</v>
      </c>
      <c r="R604" s="97" t="s">
        <v>395</v>
      </c>
      <c r="S604" s="97">
        <v>205</v>
      </c>
      <c r="T604" s="97" t="s">
        <v>395</v>
      </c>
      <c r="U604" s="106">
        <f t="shared" si="32"/>
        <v>1</v>
      </c>
      <c r="V604" s="106">
        <f t="shared" si="33"/>
        <v>1</v>
      </c>
      <c r="W604" s="106">
        <f t="shared" si="34"/>
        <v>1</v>
      </c>
      <c r="X604" s="106">
        <f t="shared" si="35"/>
        <v>1</v>
      </c>
      <c r="Y604" s="97" t="s">
        <v>371</v>
      </c>
      <c r="BG604" s="108"/>
      <c r="BH604" s="110">
        <v>8.3000000000000007</v>
      </c>
      <c r="BI604" s="115" t="s">
        <v>1001</v>
      </c>
    </row>
    <row r="605" spans="2:61" ht="15">
      <c r="B605" s="129" t="s">
        <v>1003</v>
      </c>
      <c r="D605" s="120" t="s">
        <v>1004</v>
      </c>
      <c r="E605" s="97" t="s">
        <v>394</v>
      </c>
      <c r="F605" s="97" t="s">
        <v>375</v>
      </c>
      <c r="G605" s="97" t="s">
        <v>369</v>
      </c>
      <c r="H605" s="95" t="s">
        <v>369</v>
      </c>
      <c r="I605" s="95" t="s">
        <v>369</v>
      </c>
      <c r="J605" s="97" t="s">
        <v>369</v>
      </c>
      <c r="K605" s="95" t="s">
        <v>369</v>
      </c>
      <c r="L605" s="95" t="s">
        <v>369</v>
      </c>
      <c r="M605" s="97" t="e">
        <v>#N/A</v>
      </c>
      <c r="N605" s="97" t="s">
        <v>395</v>
      </c>
      <c r="O605" s="97" t="e">
        <v>#N/A</v>
      </c>
      <c r="P605" s="97" t="s">
        <v>395</v>
      </c>
      <c r="Q605" s="97">
        <v>205</v>
      </c>
      <c r="R605" s="97" t="s">
        <v>395</v>
      </c>
      <c r="S605" s="97">
        <v>205</v>
      </c>
      <c r="T605" s="97" t="s">
        <v>395</v>
      </c>
      <c r="U605" s="106">
        <f t="shared" si="32"/>
        <v>1</v>
      </c>
      <c r="V605" s="106">
        <f t="shared" si="33"/>
        <v>1</v>
      </c>
      <c r="W605" s="106">
        <f t="shared" si="34"/>
        <v>1</v>
      </c>
      <c r="X605" s="106">
        <f t="shared" si="35"/>
        <v>1</v>
      </c>
      <c r="Y605" s="97" t="s">
        <v>376</v>
      </c>
      <c r="BG605" s="108"/>
      <c r="BH605" s="110">
        <v>11.5</v>
      </c>
      <c r="BI605" s="115" t="s">
        <v>378</v>
      </c>
    </row>
    <row r="606" spans="2:61" ht="15">
      <c r="B606" s="129" t="s">
        <v>1005</v>
      </c>
      <c r="D606" s="120" t="s">
        <v>1006</v>
      </c>
      <c r="E606" s="97" t="s">
        <v>394</v>
      </c>
      <c r="F606" s="97" t="s">
        <v>375</v>
      </c>
      <c r="G606" s="97" t="s">
        <v>369</v>
      </c>
      <c r="H606" s="95" t="s">
        <v>369</v>
      </c>
      <c r="I606" s="95" t="s">
        <v>369</v>
      </c>
      <c r="J606" s="97" t="s">
        <v>369</v>
      </c>
      <c r="K606" s="95" t="s">
        <v>369</v>
      </c>
      <c r="L606" s="95" t="s">
        <v>369</v>
      </c>
      <c r="M606" s="97" t="e">
        <v>#N/A</v>
      </c>
      <c r="N606" s="97" t="s">
        <v>395</v>
      </c>
      <c r="O606" s="97" t="e">
        <v>#N/A</v>
      </c>
      <c r="P606" s="97" t="s">
        <v>395</v>
      </c>
      <c r="Q606" s="97">
        <v>205</v>
      </c>
      <c r="R606" s="97" t="s">
        <v>395</v>
      </c>
      <c r="S606" s="97">
        <v>205</v>
      </c>
      <c r="T606" s="97" t="s">
        <v>395</v>
      </c>
      <c r="U606" s="106">
        <f t="shared" si="32"/>
        <v>1</v>
      </c>
      <c r="V606" s="106">
        <f t="shared" si="33"/>
        <v>1</v>
      </c>
      <c r="W606" s="106">
        <f t="shared" si="34"/>
        <v>1</v>
      </c>
      <c r="X606" s="106">
        <f t="shared" si="35"/>
        <v>1</v>
      </c>
      <c r="Y606" s="97" t="s">
        <v>371</v>
      </c>
      <c r="BG606" s="108"/>
      <c r="BH606" s="110">
        <v>10.199999999999999</v>
      </c>
      <c r="BI606" s="115" t="s">
        <v>558</v>
      </c>
    </row>
    <row r="607" spans="2:61" ht="15">
      <c r="B607" s="129" t="s">
        <v>1007</v>
      </c>
      <c r="D607" s="120" t="s">
        <v>1008</v>
      </c>
      <c r="E607" s="97" t="s">
        <v>394</v>
      </c>
      <c r="F607" s="97" t="s">
        <v>375</v>
      </c>
      <c r="G607" s="97" t="s">
        <v>369</v>
      </c>
      <c r="H607" s="95" t="s">
        <v>369</v>
      </c>
      <c r="I607" s="95" t="s">
        <v>369</v>
      </c>
      <c r="J607" s="97" t="s">
        <v>369</v>
      </c>
      <c r="K607" s="95" t="s">
        <v>369</v>
      </c>
      <c r="L607" s="95" t="s">
        <v>369</v>
      </c>
      <c r="M607" s="97" t="e">
        <v>#N/A</v>
      </c>
      <c r="N607" s="97" t="s">
        <v>395</v>
      </c>
      <c r="O607" s="97" t="e">
        <v>#N/A</v>
      </c>
      <c r="P607" s="97" t="s">
        <v>395</v>
      </c>
      <c r="Q607" s="97">
        <v>205</v>
      </c>
      <c r="R607" s="97" t="s">
        <v>395</v>
      </c>
      <c r="S607" s="97">
        <v>205</v>
      </c>
      <c r="T607" s="97" t="s">
        <v>395</v>
      </c>
      <c r="U607" s="106">
        <f t="shared" si="32"/>
        <v>1</v>
      </c>
      <c r="V607" s="106">
        <f t="shared" si="33"/>
        <v>1</v>
      </c>
      <c r="W607" s="106">
        <f t="shared" si="34"/>
        <v>1</v>
      </c>
      <c r="X607" s="106">
        <f t="shared" si="35"/>
        <v>1</v>
      </c>
      <c r="Y607" s="97" t="s">
        <v>371</v>
      </c>
      <c r="BG607" s="108"/>
      <c r="BH607" s="110">
        <v>10.199999999999999</v>
      </c>
      <c r="BI607" s="115" t="s">
        <v>558</v>
      </c>
    </row>
    <row r="608" spans="2:61" ht="15">
      <c r="B608" s="129" t="s">
        <v>1009</v>
      </c>
      <c r="D608" s="120" t="s">
        <v>1010</v>
      </c>
      <c r="E608" s="97" t="s">
        <v>394</v>
      </c>
      <c r="F608" s="97" t="s">
        <v>375</v>
      </c>
      <c r="G608" s="97" t="s">
        <v>369</v>
      </c>
      <c r="H608" s="95" t="s">
        <v>369</v>
      </c>
      <c r="I608" s="95" t="s">
        <v>369</v>
      </c>
      <c r="J608" s="97" t="s">
        <v>369</v>
      </c>
      <c r="K608" s="95" t="s">
        <v>369</v>
      </c>
      <c r="L608" s="95" t="s">
        <v>369</v>
      </c>
      <c r="M608" s="97" t="e">
        <v>#N/A</v>
      </c>
      <c r="N608" s="97" t="s">
        <v>395</v>
      </c>
      <c r="O608" s="97" t="e">
        <v>#N/A</v>
      </c>
      <c r="P608" s="97" t="s">
        <v>395</v>
      </c>
      <c r="Q608" s="97">
        <v>205</v>
      </c>
      <c r="R608" s="97" t="s">
        <v>395</v>
      </c>
      <c r="S608" s="97">
        <v>205</v>
      </c>
      <c r="T608" s="97" t="s">
        <v>395</v>
      </c>
      <c r="U608" s="106">
        <f t="shared" si="32"/>
        <v>1</v>
      </c>
      <c r="V608" s="106">
        <f t="shared" si="33"/>
        <v>1</v>
      </c>
      <c r="W608" s="106">
        <f t="shared" si="34"/>
        <v>1</v>
      </c>
      <c r="X608" s="106">
        <f t="shared" si="35"/>
        <v>1</v>
      </c>
      <c r="Y608" s="97" t="s">
        <v>371</v>
      </c>
      <c r="BG608" s="108"/>
      <c r="BH608" s="110">
        <v>10.3</v>
      </c>
      <c r="BI608" s="115" t="s">
        <v>558</v>
      </c>
    </row>
    <row r="609" spans="2:61" ht="15">
      <c r="B609" s="129" t="s">
        <v>1011</v>
      </c>
      <c r="D609" s="120" t="s">
        <v>1012</v>
      </c>
      <c r="E609" s="97" t="s">
        <v>394</v>
      </c>
      <c r="F609" s="97" t="s">
        <v>375</v>
      </c>
      <c r="G609" s="97" t="s">
        <v>369</v>
      </c>
      <c r="H609" s="95" t="s">
        <v>369</v>
      </c>
      <c r="I609" s="95" t="s">
        <v>369</v>
      </c>
      <c r="J609" s="97" t="s">
        <v>369</v>
      </c>
      <c r="K609" s="95" t="s">
        <v>369</v>
      </c>
      <c r="L609" s="95" t="s">
        <v>369</v>
      </c>
      <c r="M609" s="97" t="e">
        <v>#N/A</v>
      </c>
      <c r="N609" s="97" t="s">
        <v>395</v>
      </c>
      <c r="O609" s="97" t="e">
        <v>#N/A</v>
      </c>
      <c r="P609" s="97" t="s">
        <v>395</v>
      </c>
      <c r="Q609" s="97">
        <v>205</v>
      </c>
      <c r="R609" s="97" t="s">
        <v>395</v>
      </c>
      <c r="S609" s="97">
        <v>205</v>
      </c>
      <c r="T609" s="97" t="s">
        <v>395</v>
      </c>
      <c r="U609" s="106">
        <f t="shared" si="32"/>
        <v>1</v>
      </c>
      <c r="V609" s="106">
        <f t="shared" si="33"/>
        <v>1</v>
      </c>
      <c r="W609" s="106">
        <f t="shared" si="34"/>
        <v>1</v>
      </c>
      <c r="X609" s="106">
        <f t="shared" si="35"/>
        <v>1</v>
      </c>
      <c r="Y609" s="97" t="s">
        <v>371</v>
      </c>
      <c r="BG609" s="108"/>
      <c r="BH609" s="110">
        <v>11.3</v>
      </c>
      <c r="BI609" s="115" t="s">
        <v>1013</v>
      </c>
    </row>
    <row r="610" spans="2:61" ht="15">
      <c r="B610" s="129" t="s">
        <v>1014</v>
      </c>
      <c r="D610" s="120" t="s">
        <v>1015</v>
      </c>
      <c r="E610" s="97" t="s">
        <v>394</v>
      </c>
      <c r="F610" s="97" t="s">
        <v>375</v>
      </c>
      <c r="G610" s="97" t="s">
        <v>369</v>
      </c>
      <c r="H610" s="95" t="s">
        <v>369</v>
      </c>
      <c r="I610" s="95" t="s">
        <v>369</v>
      </c>
      <c r="J610" s="97" t="s">
        <v>369</v>
      </c>
      <c r="K610" s="95" t="s">
        <v>369</v>
      </c>
      <c r="L610" s="95" t="s">
        <v>369</v>
      </c>
      <c r="M610" s="97" t="e">
        <v>#N/A</v>
      </c>
      <c r="N610" s="97" t="s">
        <v>395</v>
      </c>
      <c r="O610" s="97" t="e">
        <v>#N/A</v>
      </c>
      <c r="P610" s="97" t="s">
        <v>395</v>
      </c>
      <c r="Q610" s="97">
        <v>205</v>
      </c>
      <c r="R610" s="97" t="s">
        <v>395</v>
      </c>
      <c r="S610" s="97">
        <v>205</v>
      </c>
      <c r="T610" s="97" t="s">
        <v>395</v>
      </c>
      <c r="U610" s="106">
        <f t="shared" si="32"/>
        <v>1</v>
      </c>
      <c r="V610" s="106">
        <f t="shared" si="33"/>
        <v>1</v>
      </c>
      <c r="W610" s="106">
        <f t="shared" si="34"/>
        <v>1</v>
      </c>
      <c r="X610" s="106">
        <f t="shared" si="35"/>
        <v>1</v>
      </c>
      <c r="Y610" s="97" t="s">
        <v>371</v>
      </c>
      <c r="BG610" s="108"/>
      <c r="BH610" s="110">
        <v>11.3</v>
      </c>
      <c r="BI610" s="115" t="s">
        <v>1013</v>
      </c>
    </row>
    <row r="611" spans="2:61" ht="15">
      <c r="B611" s="488" t="s">
        <v>1016</v>
      </c>
      <c r="D611" s="120" t="s">
        <v>1017</v>
      </c>
      <c r="E611" s="97" t="s">
        <v>394</v>
      </c>
      <c r="F611" s="97" t="s">
        <v>375</v>
      </c>
      <c r="G611" s="122">
        <v>1000</v>
      </c>
      <c r="H611" s="95" t="s">
        <v>369</v>
      </c>
      <c r="I611" s="95" t="s">
        <v>369</v>
      </c>
      <c r="J611" s="97" t="s">
        <v>369</v>
      </c>
      <c r="K611" s="95" t="s">
        <v>369</v>
      </c>
      <c r="L611" s="95" t="s">
        <v>369</v>
      </c>
      <c r="M611" s="97" t="e">
        <v>#N/A</v>
      </c>
      <c r="N611" s="97" t="s">
        <v>395</v>
      </c>
      <c r="O611" s="97" t="e">
        <v>#N/A</v>
      </c>
      <c r="P611" s="97" t="s">
        <v>395</v>
      </c>
      <c r="Q611" s="97">
        <v>205</v>
      </c>
      <c r="R611" s="97" t="s">
        <v>395</v>
      </c>
      <c r="S611" s="97">
        <v>205</v>
      </c>
      <c r="T611" s="97" t="s">
        <v>395</v>
      </c>
      <c r="U611" s="106">
        <f t="shared" si="32"/>
        <v>1</v>
      </c>
      <c r="V611" s="106">
        <f t="shared" si="33"/>
        <v>1</v>
      </c>
      <c r="W611" s="106">
        <f t="shared" si="34"/>
        <v>1</v>
      </c>
      <c r="X611" s="106">
        <f t="shared" si="35"/>
        <v>1</v>
      </c>
      <c r="Y611" s="97" t="s">
        <v>376</v>
      </c>
      <c r="BG611" s="108"/>
      <c r="BH611" s="110">
        <v>11.3</v>
      </c>
      <c r="BI611" s="108" t="s">
        <v>1018</v>
      </c>
    </row>
    <row r="612" spans="2:61" ht="15">
      <c r="B612" s="489"/>
      <c r="D612" s="120" t="s">
        <v>1019</v>
      </c>
      <c r="E612" s="97" t="s">
        <v>394</v>
      </c>
      <c r="F612" s="97" t="s">
        <v>375</v>
      </c>
      <c r="G612" s="122">
        <v>250</v>
      </c>
      <c r="H612" s="95" t="s">
        <v>369</v>
      </c>
      <c r="I612" s="95" t="s">
        <v>369</v>
      </c>
      <c r="J612" s="97" t="s">
        <v>369</v>
      </c>
      <c r="K612" s="95" t="s">
        <v>369</v>
      </c>
      <c r="L612" s="95" t="s">
        <v>369</v>
      </c>
      <c r="M612" s="97" t="e">
        <v>#N/A</v>
      </c>
      <c r="N612" s="97" t="s">
        <v>395</v>
      </c>
      <c r="O612" s="97" t="e">
        <v>#N/A</v>
      </c>
      <c r="P612" s="97" t="s">
        <v>395</v>
      </c>
      <c r="Q612" s="97">
        <v>205</v>
      </c>
      <c r="R612" s="97" t="s">
        <v>395</v>
      </c>
      <c r="S612" s="97">
        <v>205</v>
      </c>
      <c r="T612" s="97" t="s">
        <v>395</v>
      </c>
      <c r="U612" s="106">
        <f t="shared" si="32"/>
        <v>1</v>
      </c>
      <c r="V612" s="106">
        <f t="shared" si="33"/>
        <v>1</v>
      </c>
      <c r="W612" s="106">
        <f t="shared" si="34"/>
        <v>1</v>
      </c>
      <c r="X612" s="106">
        <f t="shared" si="35"/>
        <v>1</v>
      </c>
      <c r="Y612" s="97" t="s">
        <v>376</v>
      </c>
      <c r="BG612" s="108"/>
      <c r="BH612" s="110">
        <v>11.3</v>
      </c>
      <c r="BI612" s="116" t="s">
        <v>1020</v>
      </c>
    </row>
    <row r="613" spans="2:61" ht="15">
      <c r="B613" s="489"/>
      <c r="D613" s="120" t="s">
        <v>1021</v>
      </c>
      <c r="E613" s="97" t="s">
        <v>394</v>
      </c>
      <c r="F613" s="97" t="s">
        <v>375</v>
      </c>
      <c r="G613" s="122">
        <v>500</v>
      </c>
      <c r="H613" s="95" t="s">
        <v>369</v>
      </c>
      <c r="I613" s="95" t="s">
        <v>369</v>
      </c>
      <c r="J613" s="97" t="s">
        <v>369</v>
      </c>
      <c r="K613" s="95" t="s">
        <v>369</v>
      </c>
      <c r="L613" s="95" t="s">
        <v>369</v>
      </c>
      <c r="M613" s="97" t="e">
        <v>#N/A</v>
      </c>
      <c r="N613" s="97" t="s">
        <v>395</v>
      </c>
      <c r="O613" s="97" t="e">
        <v>#N/A</v>
      </c>
      <c r="P613" s="97" t="s">
        <v>395</v>
      </c>
      <c r="Q613" s="97">
        <v>205</v>
      </c>
      <c r="R613" s="97" t="s">
        <v>395</v>
      </c>
      <c r="S613" s="97">
        <v>205</v>
      </c>
      <c r="T613" s="97" t="s">
        <v>395</v>
      </c>
      <c r="U613" s="106">
        <f t="shared" si="32"/>
        <v>1</v>
      </c>
      <c r="V613" s="106">
        <f t="shared" si="33"/>
        <v>1</v>
      </c>
      <c r="W613" s="106">
        <f t="shared" si="34"/>
        <v>1</v>
      </c>
      <c r="X613" s="106">
        <f t="shared" si="35"/>
        <v>1</v>
      </c>
      <c r="Y613" s="97" t="s">
        <v>376</v>
      </c>
      <c r="BG613" s="108"/>
      <c r="BH613" s="110">
        <v>11.3</v>
      </c>
      <c r="BI613" s="116" t="s">
        <v>1022</v>
      </c>
    </row>
    <row r="614" spans="2:61" ht="15">
      <c r="B614" s="489"/>
      <c r="D614" s="120" t="s">
        <v>1023</v>
      </c>
      <c r="E614" s="97" t="s">
        <v>394</v>
      </c>
      <c r="F614" s="97" t="s">
        <v>375</v>
      </c>
      <c r="G614" s="122">
        <v>250</v>
      </c>
      <c r="H614" s="95" t="s">
        <v>369</v>
      </c>
      <c r="I614" s="95" t="s">
        <v>369</v>
      </c>
      <c r="J614" s="97" t="s">
        <v>369</v>
      </c>
      <c r="K614" s="95" t="s">
        <v>369</v>
      </c>
      <c r="L614" s="95" t="s">
        <v>369</v>
      </c>
      <c r="M614" s="97" t="e">
        <v>#N/A</v>
      </c>
      <c r="N614" s="97" t="s">
        <v>395</v>
      </c>
      <c r="O614" s="97" t="e">
        <v>#N/A</v>
      </c>
      <c r="P614" s="97" t="s">
        <v>395</v>
      </c>
      <c r="Q614" s="97">
        <v>205</v>
      </c>
      <c r="R614" s="97" t="s">
        <v>395</v>
      </c>
      <c r="S614" s="97">
        <v>205</v>
      </c>
      <c r="T614" s="97" t="s">
        <v>395</v>
      </c>
      <c r="U614" s="106">
        <f t="shared" si="32"/>
        <v>1</v>
      </c>
      <c r="V614" s="106">
        <f t="shared" si="33"/>
        <v>1</v>
      </c>
      <c r="W614" s="106">
        <f t="shared" si="34"/>
        <v>1</v>
      </c>
      <c r="X614" s="106">
        <f t="shared" si="35"/>
        <v>1</v>
      </c>
      <c r="Y614" s="97" t="s">
        <v>376</v>
      </c>
      <c r="BG614" s="108"/>
      <c r="BH614" s="110">
        <v>11.3</v>
      </c>
      <c r="BI614" s="116" t="s">
        <v>1024</v>
      </c>
    </row>
    <row r="615" spans="2:61" ht="15">
      <c r="B615" s="489"/>
      <c r="D615" s="120" t="s">
        <v>1025</v>
      </c>
      <c r="E615" s="97" t="s">
        <v>394</v>
      </c>
      <c r="F615" s="97" t="s">
        <v>375</v>
      </c>
      <c r="G615" s="122">
        <v>250</v>
      </c>
      <c r="H615" s="95" t="s">
        <v>369</v>
      </c>
      <c r="I615" s="95" t="s">
        <v>369</v>
      </c>
      <c r="J615" s="97" t="s">
        <v>369</v>
      </c>
      <c r="K615" s="95" t="s">
        <v>369</v>
      </c>
      <c r="L615" s="95" t="s">
        <v>369</v>
      </c>
      <c r="M615" s="97" t="e">
        <v>#N/A</v>
      </c>
      <c r="N615" s="97" t="s">
        <v>395</v>
      </c>
      <c r="O615" s="97" t="e">
        <v>#N/A</v>
      </c>
      <c r="P615" s="97" t="s">
        <v>395</v>
      </c>
      <c r="Q615" s="97">
        <v>205</v>
      </c>
      <c r="R615" s="97" t="s">
        <v>395</v>
      </c>
      <c r="S615" s="97">
        <v>205</v>
      </c>
      <c r="T615" s="97" t="s">
        <v>395</v>
      </c>
      <c r="U615" s="106">
        <f t="shared" si="32"/>
        <v>1</v>
      </c>
      <c r="V615" s="106">
        <f t="shared" si="33"/>
        <v>1</v>
      </c>
      <c r="W615" s="106">
        <f t="shared" si="34"/>
        <v>1</v>
      </c>
      <c r="X615" s="106">
        <f t="shared" si="35"/>
        <v>1</v>
      </c>
      <c r="Y615" s="97" t="s">
        <v>376</v>
      </c>
      <c r="BG615" s="108"/>
      <c r="BH615" s="110">
        <v>11.3</v>
      </c>
      <c r="BI615" s="116" t="s">
        <v>1026</v>
      </c>
    </row>
    <row r="616" spans="2:61" ht="15">
      <c r="B616" s="489"/>
      <c r="D616" s="120" t="s">
        <v>1027</v>
      </c>
      <c r="E616" s="97" t="s">
        <v>394</v>
      </c>
      <c r="F616" s="97" t="s">
        <v>375</v>
      </c>
      <c r="G616" s="122">
        <v>5000</v>
      </c>
      <c r="H616" s="95" t="s">
        <v>369</v>
      </c>
      <c r="I616" s="95" t="s">
        <v>369</v>
      </c>
      <c r="J616" s="97" t="s">
        <v>369</v>
      </c>
      <c r="K616" s="95" t="s">
        <v>369</v>
      </c>
      <c r="L616" s="95" t="s">
        <v>369</v>
      </c>
      <c r="M616" s="97" t="e">
        <v>#N/A</v>
      </c>
      <c r="N616" s="97" t="s">
        <v>395</v>
      </c>
      <c r="O616" s="97" t="e">
        <v>#N/A</v>
      </c>
      <c r="P616" s="97" t="s">
        <v>395</v>
      </c>
      <c r="Q616" s="97">
        <v>205</v>
      </c>
      <c r="R616" s="97" t="s">
        <v>395</v>
      </c>
      <c r="S616" s="97">
        <v>205</v>
      </c>
      <c r="T616" s="97" t="s">
        <v>395</v>
      </c>
      <c r="U616" s="106">
        <f t="shared" si="32"/>
        <v>1</v>
      </c>
      <c r="V616" s="106">
        <f t="shared" si="33"/>
        <v>1</v>
      </c>
      <c r="W616" s="106">
        <f t="shared" si="34"/>
        <v>1</v>
      </c>
      <c r="X616" s="106">
        <f t="shared" si="35"/>
        <v>1</v>
      </c>
      <c r="Y616" s="97" t="s">
        <v>376</v>
      </c>
      <c r="BG616" s="108"/>
      <c r="BH616" s="110">
        <v>11.3</v>
      </c>
      <c r="BI616" s="116" t="s">
        <v>1028</v>
      </c>
    </row>
    <row r="617" spans="2:61" ht="15">
      <c r="B617" s="490"/>
      <c r="D617" s="120" t="s">
        <v>1029</v>
      </c>
      <c r="E617" s="97" t="s">
        <v>394</v>
      </c>
      <c r="F617" s="97" t="s">
        <v>375</v>
      </c>
      <c r="G617" s="97" t="s">
        <v>369</v>
      </c>
      <c r="H617" s="95" t="s">
        <v>369</v>
      </c>
      <c r="I617" s="95" t="s">
        <v>369</v>
      </c>
      <c r="J617" s="97" t="s">
        <v>369</v>
      </c>
      <c r="K617" s="95" t="s">
        <v>369</v>
      </c>
      <c r="L617" s="95" t="s">
        <v>369</v>
      </c>
      <c r="M617" s="97" t="e">
        <v>#N/A</v>
      </c>
      <c r="N617" s="97" t="s">
        <v>395</v>
      </c>
      <c r="O617" s="97" t="e">
        <v>#N/A</v>
      </c>
      <c r="P617" s="97" t="s">
        <v>395</v>
      </c>
      <c r="Q617" s="97">
        <v>205</v>
      </c>
      <c r="R617" s="97" t="s">
        <v>395</v>
      </c>
      <c r="S617" s="97">
        <v>205</v>
      </c>
      <c r="T617" s="97" t="s">
        <v>395</v>
      </c>
      <c r="U617" s="106">
        <f t="shared" si="32"/>
        <v>1</v>
      </c>
      <c r="V617" s="106">
        <f t="shared" si="33"/>
        <v>1</v>
      </c>
      <c r="W617" s="106">
        <f t="shared" si="34"/>
        <v>1</v>
      </c>
      <c r="X617" s="106">
        <f t="shared" si="35"/>
        <v>1</v>
      </c>
      <c r="Y617" s="97" t="s">
        <v>376</v>
      </c>
      <c r="BG617" s="108"/>
      <c r="BH617" s="110">
        <v>11.3</v>
      </c>
      <c r="BI617" s="116" t="s">
        <v>1030</v>
      </c>
    </row>
    <row r="618" spans="2:61" ht="15">
      <c r="B618" s="485" t="s">
        <v>1031</v>
      </c>
      <c r="D618" s="120" t="s">
        <v>1032</v>
      </c>
      <c r="E618" s="97" t="s">
        <v>394</v>
      </c>
      <c r="F618" s="97" t="s">
        <v>375</v>
      </c>
      <c r="G618" s="97" t="s">
        <v>369</v>
      </c>
      <c r="H618" s="95" t="s">
        <v>369</v>
      </c>
      <c r="I618" s="95" t="s">
        <v>369</v>
      </c>
      <c r="J618" s="97" t="s">
        <v>369</v>
      </c>
      <c r="K618" s="95" t="s">
        <v>369</v>
      </c>
      <c r="L618" s="95" t="s">
        <v>369</v>
      </c>
      <c r="M618" s="97" t="e">
        <v>#N/A</v>
      </c>
      <c r="N618" s="97" t="s">
        <v>395</v>
      </c>
      <c r="O618" s="97" t="e">
        <v>#N/A</v>
      </c>
      <c r="P618" s="97" t="s">
        <v>395</v>
      </c>
      <c r="Q618" s="97">
        <v>205</v>
      </c>
      <c r="R618" s="97" t="s">
        <v>395</v>
      </c>
      <c r="S618" s="97">
        <v>205</v>
      </c>
      <c r="T618" s="97" t="s">
        <v>395</v>
      </c>
      <c r="U618" s="106">
        <f t="shared" si="32"/>
        <v>1</v>
      </c>
      <c r="V618" s="106">
        <f t="shared" si="33"/>
        <v>1</v>
      </c>
      <c r="W618" s="106">
        <f t="shared" si="34"/>
        <v>1</v>
      </c>
      <c r="X618" s="106">
        <f t="shared" si="35"/>
        <v>1</v>
      </c>
      <c r="Y618" s="97" t="s">
        <v>376</v>
      </c>
      <c r="BG618" s="108"/>
      <c r="BH618" s="110">
        <v>11.3</v>
      </c>
      <c r="BI618" s="116" t="s">
        <v>558</v>
      </c>
    </row>
    <row r="619" spans="2:61" ht="15">
      <c r="B619" s="486"/>
      <c r="D619" s="120" t="s">
        <v>1033</v>
      </c>
      <c r="E619" s="97" t="s">
        <v>394</v>
      </c>
      <c r="F619" s="97" t="s">
        <v>375</v>
      </c>
      <c r="G619" s="97" t="s">
        <v>369</v>
      </c>
      <c r="H619" s="95" t="s">
        <v>369</v>
      </c>
      <c r="I619" s="95" t="s">
        <v>369</v>
      </c>
      <c r="J619" s="97" t="s">
        <v>369</v>
      </c>
      <c r="K619" s="95" t="s">
        <v>369</v>
      </c>
      <c r="L619" s="95" t="s">
        <v>369</v>
      </c>
      <c r="M619" s="97" t="e">
        <v>#N/A</v>
      </c>
      <c r="N619" s="97" t="s">
        <v>395</v>
      </c>
      <c r="O619" s="97" t="e">
        <v>#N/A</v>
      </c>
      <c r="P619" s="97" t="s">
        <v>395</v>
      </c>
      <c r="Q619" s="97">
        <v>205</v>
      </c>
      <c r="R619" s="97" t="s">
        <v>395</v>
      </c>
      <c r="S619" s="97">
        <v>205</v>
      </c>
      <c r="T619" s="97" t="s">
        <v>395</v>
      </c>
      <c r="U619" s="106">
        <f t="shared" si="32"/>
        <v>1</v>
      </c>
      <c r="V619" s="106">
        <f t="shared" si="33"/>
        <v>1</v>
      </c>
      <c r="W619" s="106">
        <f t="shared" si="34"/>
        <v>1</v>
      </c>
      <c r="X619" s="106">
        <f t="shared" si="35"/>
        <v>1</v>
      </c>
      <c r="Y619" s="97" t="s">
        <v>376</v>
      </c>
      <c r="BG619" s="108"/>
      <c r="BH619" s="110">
        <v>11.3</v>
      </c>
      <c r="BI619" s="116" t="s">
        <v>558</v>
      </c>
    </row>
    <row r="620" spans="2:61" ht="15">
      <c r="B620" s="486"/>
      <c r="D620" s="120" t="s">
        <v>1034</v>
      </c>
      <c r="E620" s="97" t="s">
        <v>394</v>
      </c>
      <c r="F620" s="97" t="s">
        <v>375</v>
      </c>
      <c r="G620" s="97" t="s">
        <v>369</v>
      </c>
      <c r="H620" s="95" t="s">
        <v>369</v>
      </c>
      <c r="I620" s="95" t="s">
        <v>369</v>
      </c>
      <c r="J620" s="97" t="s">
        <v>369</v>
      </c>
      <c r="K620" s="95" t="s">
        <v>369</v>
      </c>
      <c r="L620" s="95" t="s">
        <v>369</v>
      </c>
      <c r="M620" s="97" t="e">
        <v>#N/A</v>
      </c>
      <c r="N620" s="97" t="s">
        <v>395</v>
      </c>
      <c r="O620" s="97" t="e">
        <v>#N/A</v>
      </c>
      <c r="P620" s="97" t="s">
        <v>395</v>
      </c>
      <c r="Q620" s="97">
        <v>205</v>
      </c>
      <c r="R620" s="97" t="s">
        <v>395</v>
      </c>
      <c r="S620" s="97">
        <v>205</v>
      </c>
      <c r="T620" s="97" t="s">
        <v>395</v>
      </c>
      <c r="U620" s="106">
        <f t="shared" si="32"/>
        <v>1</v>
      </c>
      <c r="V620" s="106">
        <f t="shared" si="33"/>
        <v>1</v>
      </c>
      <c r="W620" s="106">
        <f t="shared" si="34"/>
        <v>1</v>
      </c>
      <c r="X620" s="106">
        <f t="shared" si="35"/>
        <v>1</v>
      </c>
      <c r="Y620" s="97" t="s">
        <v>376</v>
      </c>
      <c r="BG620" s="108"/>
      <c r="BH620" s="110">
        <v>11.3</v>
      </c>
      <c r="BI620" s="116" t="s">
        <v>558</v>
      </c>
    </row>
    <row r="621" spans="2:61" ht="15">
      <c r="B621" s="487"/>
      <c r="D621" s="120" t="s">
        <v>1035</v>
      </c>
      <c r="E621" s="97" t="s">
        <v>394</v>
      </c>
      <c r="F621" s="97" t="s">
        <v>375</v>
      </c>
      <c r="G621" s="97" t="s">
        <v>369</v>
      </c>
      <c r="H621" s="95" t="s">
        <v>369</v>
      </c>
      <c r="I621" s="95" t="s">
        <v>369</v>
      </c>
      <c r="J621" s="97" t="s">
        <v>369</v>
      </c>
      <c r="K621" s="95" t="s">
        <v>369</v>
      </c>
      <c r="L621" s="95" t="s">
        <v>369</v>
      </c>
      <c r="M621" s="97" t="e">
        <v>#N/A</v>
      </c>
      <c r="N621" s="97" t="s">
        <v>395</v>
      </c>
      <c r="O621" s="97" t="e">
        <v>#N/A</v>
      </c>
      <c r="P621" s="97" t="s">
        <v>395</v>
      </c>
      <c r="Q621" s="97">
        <v>205</v>
      </c>
      <c r="R621" s="97" t="s">
        <v>395</v>
      </c>
      <c r="S621" s="97">
        <v>205</v>
      </c>
      <c r="T621" s="97" t="s">
        <v>395</v>
      </c>
      <c r="U621" s="106">
        <f>IF($N621&lt;&gt;"Imd",(($N621-$I621)/$I621),1)</f>
        <v>1</v>
      </c>
      <c r="V621" s="106">
        <f>IF($P621&lt;&gt;"Imd",(($P621-$L621)/$L621),1)</f>
        <v>1</v>
      </c>
      <c r="W621" s="106">
        <f>IF($R621&lt;&gt;"Imd",(($R621-$I621)/$I621),1)</f>
        <v>1</v>
      </c>
      <c r="X621" s="106">
        <f>IF($T621&lt;&gt;"Imd",(($T621-$L621)/$L621),1)</f>
        <v>1</v>
      </c>
      <c r="Y621" s="97" t="s">
        <v>371</v>
      </c>
      <c r="BG621" s="108"/>
      <c r="BH621" s="110">
        <v>11.3</v>
      </c>
      <c r="BI621" s="116" t="s">
        <v>558</v>
      </c>
    </row>
    <row r="622" spans="2:61" ht="15">
      <c r="B622" s="127" t="s">
        <v>1036</v>
      </c>
      <c r="D622" s="120" t="s">
        <v>1037</v>
      </c>
      <c r="E622" s="97" t="s">
        <v>394</v>
      </c>
      <c r="F622" s="97" t="s">
        <v>375</v>
      </c>
      <c r="G622" s="97" t="s">
        <v>369</v>
      </c>
      <c r="H622" s="95" t="s">
        <v>369</v>
      </c>
      <c r="I622" s="95" t="s">
        <v>369</v>
      </c>
      <c r="J622" s="97" t="s">
        <v>369</v>
      </c>
      <c r="K622" s="95" t="s">
        <v>369</v>
      </c>
      <c r="L622" s="95" t="s">
        <v>369</v>
      </c>
      <c r="M622" s="97" t="e">
        <v>#N/A</v>
      </c>
      <c r="N622" s="97" t="s">
        <v>395</v>
      </c>
      <c r="O622" s="97" t="e">
        <v>#N/A</v>
      </c>
      <c r="P622" s="97" t="s">
        <v>395</v>
      </c>
      <c r="Q622" s="97">
        <v>205</v>
      </c>
      <c r="R622" s="97" t="s">
        <v>395</v>
      </c>
      <c r="S622" s="97">
        <v>205</v>
      </c>
      <c r="T622" s="97" t="s">
        <v>395</v>
      </c>
      <c r="U622" s="106">
        <f>IF($N622&lt;&gt;"Imd",(($N622-$I622)/$I622),1)</f>
        <v>1</v>
      </c>
      <c r="V622" s="106">
        <f>IF($P622&lt;&gt;"Imd",(($P622-$L622)/$L622),1)</f>
        <v>1</v>
      </c>
      <c r="W622" s="106">
        <f>IF($R622&lt;&gt;"Imd",(($R622-$I622)/$I622),1)</f>
        <v>1</v>
      </c>
      <c r="X622" s="106">
        <f>IF($T622&lt;&gt;"Imd",(($T622-$L622)/$L622),1)</f>
        <v>1</v>
      </c>
      <c r="Y622" s="97" t="s">
        <v>376</v>
      </c>
      <c r="BG622" s="108"/>
      <c r="BH622" s="110">
        <v>11.3</v>
      </c>
      <c r="BI622" s="116" t="s">
        <v>558</v>
      </c>
    </row>
    <row r="623" spans="2:61" ht="15">
      <c r="B623" s="127" t="s">
        <v>1038</v>
      </c>
      <c r="D623" s="120" t="s">
        <v>1039</v>
      </c>
      <c r="E623" s="97" t="s">
        <v>394</v>
      </c>
      <c r="F623" s="97" t="s">
        <v>375</v>
      </c>
      <c r="G623" s="122">
        <v>3200</v>
      </c>
      <c r="H623" s="95" t="s">
        <v>369</v>
      </c>
      <c r="I623" s="95" t="s">
        <v>369</v>
      </c>
      <c r="J623" s="122">
        <v>3200</v>
      </c>
      <c r="K623" s="95" t="s">
        <v>369</v>
      </c>
      <c r="L623" s="95" t="s">
        <v>369</v>
      </c>
      <c r="M623" s="97" t="e">
        <v>#N/A</v>
      </c>
      <c r="N623" s="97" t="s">
        <v>395</v>
      </c>
      <c r="O623" s="97" t="e">
        <v>#N/A</v>
      </c>
      <c r="P623" s="97" t="s">
        <v>395</v>
      </c>
      <c r="Q623" s="97">
        <v>205</v>
      </c>
      <c r="R623" s="97" t="s">
        <v>395</v>
      </c>
      <c r="S623" s="97">
        <v>205</v>
      </c>
      <c r="T623" s="97" t="s">
        <v>395</v>
      </c>
      <c r="U623" s="106">
        <f>IF($N623&lt;&gt;"Imd",(($N623-$I623)/$I623),1)</f>
        <v>1</v>
      </c>
      <c r="V623" s="106">
        <f>IF($P623&lt;&gt;"Imd",(($P623-$L623)/$L623),1)</f>
        <v>1</v>
      </c>
      <c r="W623" s="106">
        <f>IF($R623&lt;&gt;"Imd",(($R623-$I623)/$I623),1)</f>
        <v>1</v>
      </c>
      <c r="X623" s="106">
        <f>IF($T623&lt;&gt;"Imd",(($T623-$L623)/$L623),1)</f>
        <v>1</v>
      </c>
      <c r="Y623" s="97" t="s">
        <v>376</v>
      </c>
      <c r="BG623" s="108"/>
      <c r="BH623" s="110">
        <v>11.3</v>
      </c>
      <c r="BI623" s="116" t="s">
        <v>558</v>
      </c>
    </row>
    <row r="624" spans="2:61" ht="15">
      <c r="B624" s="127" t="s">
        <v>1040</v>
      </c>
      <c r="D624" s="120" t="s">
        <v>1041</v>
      </c>
      <c r="E624" s="97" t="s">
        <v>394</v>
      </c>
      <c r="F624" s="97" t="s">
        <v>375</v>
      </c>
      <c r="G624" s="97" t="s">
        <v>369</v>
      </c>
      <c r="H624" s="95" t="s">
        <v>369</v>
      </c>
      <c r="I624" s="95" t="s">
        <v>369</v>
      </c>
      <c r="J624" s="97" t="s">
        <v>369</v>
      </c>
      <c r="K624" s="95" t="s">
        <v>369</v>
      </c>
      <c r="L624" s="95" t="s">
        <v>369</v>
      </c>
      <c r="M624" s="97" t="e">
        <v>#N/A</v>
      </c>
      <c r="N624" s="97" t="s">
        <v>395</v>
      </c>
      <c r="O624" s="97" t="e">
        <v>#N/A</v>
      </c>
      <c r="P624" s="97" t="s">
        <v>395</v>
      </c>
      <c r="Q624" s="97">
        <v>205</v>
      </c>
      <c r="R624" s="97" t="s">
        <v>395</v>
      </c>
      <c r="S624" s="97">
        <v>205</v>
      </c>
      <c r="T624" s="97" t="s">
        <v>395</v>
      </c>
      <c r="U624" s="106">
        <f>IF($N624&lt;&gt;"Imd",(($N624-$I624)/$I624),1)</f>
        <v>1</v>
      </c>
      <c r="V624" s="106">
        <f>IF($P624&lt;&gt;"Imd",(($P624-$L624)/$L624),1)</f>
        <v>1</v>
      </c>
      <c r="W624" s="106">
        <f>IF($R624&lt;&gt;"Imd",(($R624-$I624)/$I624),1)</f>
        <v>1</v>
      </c>
      <c r="X624" s="106">
        <f>IF($T624&lt;&gt;"Imd",(($T624-$L624)/$L624),1)</f>
        <v>1</v>
      </c>
      <c r="Y624" s="97" t="s">
        <v>376</v>
      </c>
      <c r="BG624" s="108"/>
      <c r="BH624" s="110">
        <v>11.3</v>
      </c>
      <c r="BI624" s="116" t="s">
        <v>558</v>
      </c>
    </row>
  </sheetData>
  <autoFilter ref="A1:BI624" xr:uid="{00000000-0009-0000-0000-000004000000}">
    <filterColumn colId="6" showButton="0"/>
    <filterColumn colId="7" showButton="0"/>
    <filterColumn colId="9" showButton="0"/>
    <filterColumn colId="10" showButton="0"/>
    <filterColumn colId="12" showButton="0"/>
    <filterColumn colId="13" showButton="0"/>
    <filterColumn colId="14" showButton="0"/>
    <filterColumn colId="15" showButton="0"/>
    <filterColumn colId="16" showButton="0"/>
    <filterColumn colId="17" showButton="0"/>
    <filterColumn colId="18" showButton="0"/>
    <filterColumn colId="20" showButton="0"/>
    <filterColumn colId="21" showButton="0"/>
    <filterColumn colId="22" showButton="0"/>
    <filterColumn colId="25" showButton="0"/>
    <filterColumn colId="26" showButton="0"/>
    <filterColumn colId="27" showButton="0"/>
    <filterColumn colId="28" showButton="0"/>
    <filterColumn colId="29" showButton="0"/>
    <filterColumn colId="30" showButton="0"/>
    <filterColumn colId="31" showButton="0"/>
    <filterColumn colId="32" showButton="0"/>
    <filterColumn colId="33" showButton="0"/>
    <filterColumn colId="34" showButton="0"/>
    <filterColumn colId="35" showButton="0"/>
    <filterColumn colId="36" showButton="0"/>
    <filterColumn colId="37" showButton="0"/>
    <filterColumn colId="38" showButton="0"/>
    <filterColumn colId="39" showButton="0"/>
    <filterColumn colId="40" showButton="0"/>
    <filterColumn colId="41" showButton="0"/>
    <filterColumn colId="42" showButton="0"/>
    <filterColumn colId="43" showButton="0"/>
    <filterColumn colId="44" showButton="0"/>
    <filterColumn colId="45" showButton="0"/>
    <filterColumn colId="46" showButton="0"/>
    <filterColumn colId="47" showButton="0"/>
    <filterColumn colId="48" showButton="0"/>
    <filterColumn colId="49" showButton="0"/>
    <filterColumn colId="50" showButton="0"/>
    <filterColumn colId="51" showButton="0"/>
    <filterColumn colId="52" showButton="0"/>
    <filterColumn colId="53" showButton="0"/>
    <filterColumn colId="54" showButton="0"/>
    <filterColumn colId="55" showButton="0"/>
    <filterColumn colId="59" showButton="0"/>
  </autoFilter>
  <mergeCells count="52">
    <mergeCell ref="Z1:BE1"/>
    <mergeCell ref="BH1:BI1"/>
    <mergeCell ref="G2:G3"/>
    <mergeCell ref="G1:I1"/>
    <mergeCell ref="J1:L1"/>
    <mergeCell ref="M1:T1"/>
    <mergeCell ref="U1:X1"/>
    <mergeCell ref="Y2:Y3"/>
    <mergeCell ref="Z2:AC2"/>
    <mergeCell ref="AD2:AG2"/>
    <mergeCell ref="H2:H3"/>
    <mergeCell ref="I2:I3"/>
    <mergeCell ref="J2:J3"/>
    <mergeCell ref="K2:K3"/>
    <mergeCell ref="L2:L3"/>
    <mergeCell ref="M2:P2"/>
    <mergeCell ref="A2:A3"/>
    <mergeCell ref="B2:C3"/>
    <mergeCell ref="D2:D3"/>
    <mergeCell ref="E2:E3"/>
    <mergeCell ref="F2:F3"/>
    <mergeCell ref="B216:B435"/>
    <mergeCell ref="BG2:BG3"/>
    <mergeCell ref="BH2:BH3"/>
    <mergeCell ref="BI2:BI3"/>
    <mergeCell ref="B4:C4"/>
    <mergeCell ref="B5:B20"/>
    <mergeCell ref="B21:B100"/>
    <mergeCell ref="AH2:AK2"/>
    <mergeCell ref="AL2:AO2"/>
    <mergeCell ref="AP2:AS2"/>
    <mergeCell ref="AT2:AW2"/>
    <mergeCell ref="AX2:BA2"/>
    <mergeCell ref="BB2:BE2"/>
    <mergeCell ref="Q2:T2"/>
    <mergeCell ref="U2:V2"/>
    <mergeCell ref="W2:X2"/>
    <mergeCell ref="B101:B184"/>
    <mergeCell ref="B185:B188"/>
    <mergeCell ref="B189:B191"/>
    <mergeCell ref="B192:B211"/>
    <mergeCell ref="B212:B215"/>
    <mergeCell ref="B581:B602"/>
    <mergeCell ref="B603:B604"/>
    <mergeCell ref="B611:B617"/>
    <mergeCell ref="B618:B621"/>
    <mergeCell ref="B436:B460"/>
    <mergeCell ref="B461:B561"/>
    <mergeCell ref="B562:B570"/>
    <mergeCell ref="B571:B572"/>
    <mergeCell ref="B573:B578"/>
    <mergeCell ref="B579:B580"/>
  </mergeCells>
  <phoneticPr fontId="3" type="noConversion"/>
  <conditionalFormatting sqref="K461:L491 H461:I491 H4:I4 K562:L562 H562:I562 K408:L457 H408:I457 H501:I523 H185:I187 H189:I191 H193:I212 H21:I172 H216:I275 H288:I383 K288:L383 K216:L275 K21:L172 K193:L212 K189:L191 K185:L187 K501:L523 K4:L4">
    <cfRule type="cellIs" dxfId="330" priority="319" operator="equal">
      <formula>"Immediate"</formula>
    </cfRule>
    <cfRule type="cellIs" dxfId="329" priority="320" operator="equal">
      <formula>"N/A"</formula>
    </cfRule>
  </conditionalFormatting>
  <conditionalFormatting sqref="M4:P4">
    <cfRule type="cellIs" dxfId="328" priority="317" operator="equal">
      <formula>"Immediate"</formula>
    </cfRule>
    <cfRule type="cellIs" dxfId="327" priority="318" operator="equal">
      <formula>"N/A"</formula>
    </cfRule>
  </conditionalFormatting>
  <conditionalFormatting sqref="Q4:X4">
    <cfRule type="cellIs" dxfId="326" priority="315" operator="equal">
      <formula>"Immediate"</formula>
    </cfRule>
    <cfRule type="cellIs" dxfId="325" priority="316" operator="equal">
      <formula>"N/A"</formula>
    </cfRule>
  </conditionalFormatting>
  <conditionalFormatting sqref="H458:I458 K458:L458">
    <cfRule type="cellIs" dxfId="324" priority="313" operator="equal">
      <formula>"Immediate"</formula>
    </cfRule>
    <cfRule type="cellIs" dxfId="323" priority="314" operator="equal">
      <formula>"N/A"</formula>
    </cfRule>
  </conditionalFormatting>
  <conditionalFormatting sqref="H459:I459 K459:L459">
    <cfRule type="cellIs" dxfId="322" priority="311" operator="equal">
      <formula>"Immediate"</formula>
    </cfRule>
    <cfRule type="cellIs" dxfId="321" priority="312" operator="equal">
      <formula>"N/A"</formula>
    </cfRule>
  </conditionalFormatting>
  <conditionalFormatting sqref="K603:L603 H603:I603">
    <cfRule type="cellIs" dxfId="320" priority="309" operator="equal">
      <formula>"Immediate"</formula>
    </cfRule>
    <cfRule type="cellIs" dxfId="319" priority="310" operator="equal">
      <formula>"N/A"</formula>
    </cfRule>
  </conditionalFormatting>
  <conditionalFormatting sqref="K604:L604 H604:I604">
    <cfRule type="cellIs" dxfId="318" priority="307" operator="equal">
      <formula>"Immediate"</formula>
    </cfRule>
    <cfRule type="cellIs" dxfId="317" priority="308" operator="equal">
      <formula>"N/A"</formula>
    </cfRule>
  </conditionalFormatting>
  <conditionalFormatting sqref="H460:I460 K460:L460">
    <cfRule type="cellIs" dxfId="316" priority="305" operator="equal">
      <formula>"Immediate"</formula>
    </cfRule>
    <cfRule type="cellIs" dxfId="315" priority="306" operator="equal">
      <formula>"N/A"</formula>
    </cfRule>
  </conditionalFormatting>
  <conditionalFormatting sqref="H539:I544 K539:L544">
    <cfRule type="cellIs" dxfId="314" priority="303" operator="equal">
      <formula>"Immediate"</formula>
    </cfRule>
    <cfRule type="cellIs" dxfId="313" priority="304" operator="equal">
      <formula>"N/A"</formula>
    </cfRule>
  </conditionalFormatting>
  <conditionalFormatting sqref="H545:I550 K545:L550">
    <cfRule type="cellIs" dxfId="312" priority="301" operator="equal">
      <formula>"Immediate"</formula>
    </cfRule>
    <cfRule type="cellIs" dxfId="311" priority="302" operator="equal">
      <formula>"N/A"</formula>
    </cfRule>
  </conditionalFormatting>
  <conditionalFormatting sqref="H551:I551 K551:L551">
    <cfRule type="cellIs" dxfId="310" priority="299" operator="equal">
      <formula>"Immediate"</formula>
    </cfRule>
    <cfRule type="cellIs" dxfId="309" priority="300" operator="equal">
      <formula>"N/A"</formula>
    </cfRule>
  </conditionalFormatting>
  <conditionalFormatting sqref="H552:I557 K552:L557">
    <cfRule type="cellIs" dxfId="308" priority="297" operator="equal">
      <formula>"Immediate"</formula>
    </cfRule>
    <cfRule type="cellIs" dxfId="307" priority="298" operator="equal">
      <formula>"N/A"</formula>
    </cfRule>
  </conditionalFormatting>
  <conditionalFormatting sqref="H558:I561 K558:L561">
    <cfRule type="cellIs" dxfId="306" priority="295" operator="equal">
      <formula>"Immediate"</formula>
    </cfRule>
    <cfRule type="cellIs" dxfId="305" priority="296" operator="equal">
      <formula>"N/A"</formula>
    </cfRule>
  </conditionalFormatting>
  <conditionalFormatting sqref="K605:L605 H605:I605">
    <cfRule type="cellIs" dxfId="304" priority="293" operator="equal">
      <formula>"Immediate"</formula>
    </cfRule>
    <cfRule type="cellIs" dxfId="303" priority="294" operator="equal">
      <formula>"N/A"</formula>
    </cfRule>
  </conditionalFormatting>
  <conditionalFormatting sqref="H571:I571 K571:L571">
    <cfRule type="cellIs" dxfId="302" priority="291" operator="equal">
      <formula>"Immediate"</formula>
    </cfRule>
    <cfRule type="cellIs" dxfId="301" priority="292" operator="equal">
      <formula>"N/A"</formula>
    </cfRule>
  </conditionalFormatting>
  <conditionalFormatting sqref="K579:L579 H579:I579">
    <cfRule type="cellIs" dxfId="300" priority="289" operator="equal">
      <formula>"Immediate"</formula>
    </cfRule>
    <cfRule type="cellIs" dxfId="299" priority="290" operator="equal">
      <formula>"N/A"</formula>
    </cfRule>
  </conditionalFormatting>
  <conditionalFormatting sqref="K580:L580 H580:I580">
    <cfRule type="cellIs" dxfId="298" priority="287" operator="equal">
      <formula>"Immediate"</formula>
    </cfRule>
    <cfRule type="cellIs" dxfId="297" priority="288" operator="equal">
      <formula>"N/A"</formula>
    </cfRule>
  </conditionalFormatting>
  <conditionalFormatting sqref="K581:L581 H581:I581">
    <cfRule type="cellIs" dxfId="296" priority="285" operator="equal">
      <formula>"Immediate"</formula>
    </cfRule>
    <cfRule type="cellIs" dxfId="295" priority="286" operator="equal">
      <formula>"N/A"</formula>
    </cfRule>
  </conditionalFormatting>
  <conditionalFormatting sqref="K582:L582 H582:I582">
    <cfRule type="cellIs" dxfId="294" priority="283" operator="equal">
      <formula>"Immediate"</formula>
    </cfRule>
    <cfRule type="cellIs" dxfId="293" priority="284" operator="equal">
      <formula>"N/A"</formula>
    </cfRule>
  </conditionalFormatting>
  <conditionalFormatting sqref="K583:L583 H583:I583">
    <cfRule type="cellIs" dxfId="292" priority="281" operator="equal">
      <formula>"Immediate"</formula>
    </cfRule>
    <cfRule type="cellIs" dxfId="291" priority="282" operator="equal">
      <formula>"N/A"</formula>
    </cfRule>
  </conditionalFormatting>
  <conditionalFormatting sqref="K584:L584 H584:I584">
    <cfRule type="cellIs" dxfId="290" priority="279" operator="equal">
      <formula>"Immediate"</formula>
    </cfRule>
    <cfRule type="cellIs" dxfId="289" priority="280" operator="equal">
      <formula>"N/A"</formula>
    </cfRule>
  </conditionalFormatting>
  <conditionalFormatting sqref="K585:L585 H585:I585">
    <cfRule type="cellIs" dxfId="288" priority="277" operator="equal">
      <formula>"Immediate"</formula>
    </cfRule>
    <cfRule type="cellIs" dxfId="287" priority="278" operator="equal">
      <formula>"N/A"</formula>
    </cfRule>
  </conditionalFormatting>
  <conditionalFormatting sqref="K586:L586 H586:I586">
    <cfRule type="cellIs" dxfId="286" priority="275" operator="equal">
      <formula>"Immediate"</formula>
    </cfRule>
    <cfRule type="cellIs" dxfId="285" priority="276" operator="equal">
      <formula>"N/A"</formula>
    </cfRule>
  </conditionalFormatting>
  <conditionalFormatting sqref="K587:L587 H587:I587">
    <cfRule type="cellIs" dxfId="284" priority="273" operator="equal">
      <formula>"Immediate"</formula>
    </cfRule>
    <cfRule type="cellIs" dxfId="283" priority="274" operator="equal">
      <formula>"N/A"</formula>
    </cfRule>
  </conditionalFormatting>
  <conditionalFormatting sqref="K588:L588 H588:I588">
    <cfRule type="cellIs" dxfId="282" priority="271" operator="equal">
      <formula>"Immediate"</formula>
    </cfRule>
    <cfRule type="cellIs" dxfId="281" priority="272" operator="equal">
      <formula>"N/A"</formula>
    </cfRule>
  </conditionalFormatting>
  <conditionalFormatting sqref="K589:L589 H589:I589">
    <cfRule type="cellIs" dxfId="280" priority="269" operator="equal">
      <formula>"Immediate"</formula>
    </cfRule>
    <cfRule type="cellIs" dxfId="279" priority="270" operator="equal">
      <formula>"N/A"</formula>
    </cfRule>
  </conditionalFormatting>
  <conditionalFormatting sqref="K590:L590 H590:I590">
    <cfRule type="cellIs" dxfId="278" priority="267" operator="equal">
      <formula>"Immediate"</formula>
    </cfRule>
    <cfRule type="cellIs" dxfId="277" priority="268" operator="equal">
      <formula>"N/A"</formula>
    </cfRule>
  </conditionalFormatting>
  <conditionalFormatting sqref="K591:L591 H591:I591">
    <cfRule type="cellIs" dxfId="276" priority="265" operator="equal">
      <formula>"Immediate"</formula>
    </cfRule>
    <cfRule type="cellIs" dxfId="275" priority="266" operator="equal">
      <formula>"N/A"</formula>
    </cfRule>
  </conditionalFormatting>
  <conditionalFormatting sqref="K592:L592 H592:I592">
    <cfRule type="cellIs" dxfId="274" priority="263" operator="equal">
      <formula>"Immediate"</formula>
    </cfRule>
    <cfRule type="cellIs" dxfId="273" priority="264" operator="equal">
      <formula>"N/A"</formula>
    </cfRule>
  </conditionalFormatting>
  <conditionalFormatting sqref="K593:L593 H593:I593">
    <cfRule type="cellIs" dxfId="272" priority="261" operator="equal">
      <formula>"Immediate"</formula>
    </cfRule>
    <cfRule type="cellIs" dxfId="271" priority="262" operator="equal">
      <formula>"N/A"</formula>
    </cfRule>
  </conditionalFormatting>
  <conditionalFormatting sqref="K594:L594 H594:I594">
    <cfRule type="cellIs" dxfId="270" priority="259" operator="equal">
      <formula>"Immediate"</formula>
    </cfRule>
    <cfRule type="cellIs" dxfId="269" priority="260" operator="equal">
      <formula>"N/A"</formula>
    </cfRule>
  </conditionalFormatting>
  <conditionalFormatting sqref="K595:L595 H595:I595">
    <cfRule type="cellIs" dxfId="268" priority="257" operator="equal">
      <formula>"Immediate"</formula>
    </cfRule>
    <cfRule type="cellIs" dxfId="267" priority="258" operator="equal">
      <formula>"N/A"</formula>
    </cfRule>
  </conditionalFormatting>
  <conditionalFormatting sqref="K596:L596 H596:I596">
    <cfRule type="cellIs" dxfId="266" priority="255" operator="equal">
      <formula>"Immediate"</formula>
    </cfRule>
    <cfRule type="cellIs" dxfId="265" priority="256" operator="equal">
      <formula>"N/A"</formula>
    </cfRule>
  </conditionalFormatting>
  <conditionalFormatting sqref="K597:L597 H597:I597">
    <cfRule type="cellIs" dxfId="264" priority="253" operator="equal">
      <formula>"Immediate"</formula>
    </cfRule>
    <cfRule type="cellIs" dxfId="263" priority="254" operator="equal">
      <formula>"N/A"</formula>
    </cfRule>
  </conditionalFormatting>
  <conditionalFormatting sqref="K598:L598 H598:I598">
    <cfRule type="cellIs" dxfId="262" priority="251" operator="equal">
      <formula>"Immediate"</formula>
    </cfRule>
    <cfRule type="cellIs" dxfId="261" priority="252" operator="equal">
      <formula>"N/A"</formula>
    </cfRule>
  </conditionalFormatting>
  <conditionalFormatting sqref="K599:L599 H599:I599">
    <cfRule type="cellIs" dxfId="260" priority="249" operator="equal">
      <formula>"Immediate"</formula>
    </cfRule>
    <cfRule type="cellIs" dxfId="259" priority="250" operator="equal">
      <formula>"N/A"</formula>
    </cfRule>
  </conditionalFormatting>
  <conditionalFormatting sqref="K600:L600 H600:I600">
    <cfRule type="cellIs" dxfId="258" priority="247" operator="equal">
      <formula>"Immediate"</formula>
    </cfRule>
    <cfRule type="cellIs" dxfId="257" priority="248" operator="equal">
      <formula>"N/A"</formula>
    </cfRule>
  </conditionalFormatting>
  <conditionalFormatting sqref="H5:I19 K5:L19">
    <cfRule type="cellIs" dxfId="256" priority="245" operator="equal">
      <formula>"Immediate"</formula>
    </cfRule>
    <cfRule type="cellIs" dxfId="255" priority="246" operator="equal">
      <formula>"N/A"</formula>
    </cfRule>
  </conditionalFormatting>
  <conditionalFormatting sqref="H20:I20 K20:L20">
    <cfRule type="cellIs" dxfId="254" priority="243" operator="equal">
      <formula>"Immediate"</formula>
    </cfRule>
    <cfRule type="cellIs" dxfId="253" priority="244" operator="equal">
      <formula>"N/A"</formula>
    </cfRule>
  </conditionalFormatting>
  <conditionalFormatting sqref="K606:L606 H606:I606">
    <cfRule type="cellIs" dxfId="252" priority="241" operator="equal">
      <formula>"Immediate"</formula>
    </cfRule>
    <cfRule type="cellIs" dxfId="251" priority="242" operator="equal">
      <formula>"N/A"</formula>
    </cfRule>
  </conditionalFormatting>
  <conditionalFormatting sqref="K563:L565 H563:I565">
    <cfRule type="cellIs" dxfId="250" priority="239" operator="equal">
      <formula>"Immediate"</formula>
    </cfRule>
    <cfRule type="cellIs" dxfId="249" priority="240" operator="equal">
      <formula>"N/A"</formula>
    </cfRule>
  </conditionalFormatting>
  <conditionalFormatting sqref="K566:L566 H566:I566">
    <cfRule type="cellIs" dxfId="248" priority="237" operator="equal">
      <formula>"Immediate"</formula>
    </cfRule>
    <cfRule type="cellIs" dxfId="247" priority="238" operator="equal">
      <formula>"N/A"</formula>
    </cfRule>
  </conditionalFormatting>
  <conditionalFormatting sqref="K567:L567 H567:I567">
    <cfRule type="cellIs" dxfId="246" priority="235" operator="equal">
      <formula>"Immediate"</formula>
    </cfRule>
    <cfRule type="cellIs" dxfId="245" priority="236" operator="equal">
      <formula>"N/A"</formula>
    </cfRule>
  </conditionalFormatting>
  <conditionalFormatting sqref="K568:L568 H568:I568">
    <cfRule type="cellIs" dxfId="244" priority="233" operator="equal">
      <formula>"Immediate"</formula>
    </cfRule>
    <cfRule type="cellIs" dxfId="243" priority="234" operator="equal">
      <formula>"N/A"</formula>
    </cfRule>
  </conditionalFormatting>
  <conditionalFormatting sqref="K569:L569 H569:I569">
    <cfRule type="cellIs" dxfId="242" priority="231" operator="equal">
      <formula>"Immediate"</formula>
    </cfRule>
    <cfRule type="cellIs" dxfId="241" priority="232" operator="equal">
      <formula>"N/A"</formula>
    </cfRule>
  </conditionalFormatting>
  <conditionalFormatting sqref="K570:L570 H570:I570">
    <cfRule type="cellIs" dxfId="240" priority="229" operator="equal">
      <formula>"Immediate"</formula>
    </cfRule>
    <cfRule type="cellIs" dxfId="239" priority="230" operator="equal">
      <formula>"N/A"</formula>
    </cfRule>
  </conditionalFormatting>
  <conditionalFormatting sqref="K607:L607 H607:I607">
    <cfRule type="cellIs" dxfId="238" priority="227" operator="equal">
      <formula>"Immediate"</formula>
    </cfRule>
    <cfRule type="cellIs" dxfId="237" priority="228" operator="equal">
      <formula>"N/A"</formula>
    </cfRule>
  </conditionalFormatting>
  <conditionalFormatting sqref="H173:I180 K173:L180">
    <cfRule type="cellIs" dxfId="236" priority="225" operator="equal">
      <formula>"Immediate"</formula>
    </cfRule>
    <cfRule type="cellIs" dxfId="235" priority="226" operator="equal">
      <formula>"N/A"</formula>
    </cfRule>
  </conditionalFormatting>
  <conditionalFormatting sqref="H183:I184 K183:L184">
    <cfRule type="cellIs" dxfId="234" priority="223" operator="equal">
      <formula>"Immediate"</formula>
    </cfRule>
    <cfRule type="cellIs" dxfId="233" priority="224" operator="equal">
      <formula>"N/A"</formula>
    </cfRule>
  </conditionalFormatting>
  <conditionalFormatting sqref="K608:L608 H608:I608">
    <cfRule type="cellIs" dxfId="232" priority="221" operator="equal">
      <formula>"Immediate"</formula>
    </cfRule>
    <cfRule type="cellIs" dxfId="231" priority="222" operator="equal">
      <formula>"N/A"</formula>
    </cfRule>
  </conditionalFormatting>
  <conditionalFormatting sqref="H573:I577 K573:L577">
    <cfRule type="cellIs" dxfId="230" priority="219" operator="equal">
      <formula>"Immediate"</formula>
    </cfRule>
    <cfRule type="cellIs" dxfId="229" priority="220" operator="equal">
      <formula>"N/A"</formula>
    </cfRule>
  </conditionalFormatting>
  <conditionalFormatting sqref="H578:I578 K578:L578">
    <cfRule type="cellIs" dxfId="228" priority="217" operator="equal">
      <formula>"Immediate"</formula>
    </cfRule>
    <cfRule type="cellIs" dxfId="227" priority="218" operator="equal">
      <formula>"N/A"</formula>
    </cfRule>
  </conditionalFormatting>
  <conditionalFormatting sqref="H213:I213 K213:L213">
    <cfRule type="cellIs" dxfId="226" priority="215" operator="equal">
      <formula>"Immediate"</formula>
    </cfRule>
    <cfRule type="cellIs" dxfId="225" priority="216" operator="equal">
      <formula>"N/A"</formula>
    </cfRule>
  </conditionalFormatting>
  <conditionalFormatting sqref="H524:I529 K524:L529">
    <cfRule type="cellIs" dxfId="224" priority="213" operator="equal">
      <formula>"Immediate"</formula>
    </cfRule>
    <cfRule type="cellIs" dxfId="223" priority="214" operator="equal">
      <formula>"N/A"</formula>
    </cfRule>
  </conditionalFormatting>
  <conditionalFormatting sqref="H530:I535 K530:L535">
    <cfRule type="cellIs" dxfId="222" priority="211" operator="equal">
      <formula>"Immediate"</formula>
    </cfRule>
    <cfRule type="cellIs" dxfId="221" priority="212" operator="equal">
      <formula>"N/A"</formula>
    </cfRule>
  </conditionalFormatting>
  <conditionalFormatting sqref="H536:I536 K536:L536">
    <cfRule type="cellIs" dxfId="220" priority="209" operator="equal">
      <formula>"Immediate"</formula>
    </cfRule>
    <cfRule type="cellIs" dxfId="219" priority="210" operator="equal">
      <formula>"N/A"</formula>
    </cfRule>
  </conditionalFormatting>
  <conditionalFormatting sqref="K609:L609 H609:I609">
    <cfRule type="cellIs" dxfId="218" priority="207" operator="equal">
      <formula>"Immediate"</formula>
    </cfRule>
    <cfRule type="cellIs" dxfId="217" priority="208" operator="equal">
      <formula>"N/A"</formula>
    </cfRule>
  </conditionalFormatting>
  <conditionalFormatting sqref="K601:L601 H601:I601">
    <cfRule type="cellIs" dxfId="216" priority="205" operator="equal">
      <formula>"Immediate"</formula>
    </cfRule>
    <cfRule type="cellIs" dxfId="215" priority="206" operator="equal">
      <formula>"N/A"</formula>
    </cfRule>
  </conditionalFormatting>
  <conditionalFormatting sqref="H384:I395 K384:L395">
    <cfRule type="cellIs" dxfId="214" priority="203" operator="equal">
      <formula>"Immediate"</formula>
    </cfRule>
    <cfRule type="cellIs" dxfId="213" priority="204" operator="equal">
      <formula>"N/A"</formula>
    </cfRule>
  </conditionalFormatting>
  <conditionalFormatting sqref="H396:I407 K396:L407">
    <cfRule type="cellIs" dxfId="212" priority="201" operator="equal">
      <formula>"Immediate"</formula>
    </cfRule>
    <cfRule type="cellIs" dxfId="211" priority="202" operator="equal">
      <formula>"N/A"</formula>
    </cfRule>
  </conditionalFormatting>
  <conditionalFormatting sqref="H276:I287 K276:L287">
    <cfRule type="cellIs" dxfId="210" priority="199" operator="equal">
      <formula>"Immediate"</formula>
    </cfRule>
    <cfRule type="cellIs" dxfId="209" priority="200" operator="equal">
      <formula>"N/A"</formula>
    </cfRule>
  </conditionalFormatting>
  <conditionalFormatting sqref="H537:I537 K537:L537">
    <cfRule type="cellIs" dxfId="208" priority="197" operator="equal">
      <formula>"Immediate"</formula>
    </cfRule>
    <cfRule type="cellIs" dxfId="207" priority="198" operator="equal">
      <formula>"N/A"</formula>
    </cfRule>
  </conditionalFormatting>
  <conditionalFormatting sqref="H538:I538 K538:L538">
    <cfRule type="cellIs" dxfId="206" priority="195" operator="equal">
      <formula>"Immediate"</formula>
    </cfRule>
    <cfRule type="cellIs" dxfId="205" priority="196" operator="equal">
      <formula>"N/A"</formula>
    </cfRule>
  </conditionalFormatting>
  <conditionalFormatting sqref="H214:I214 K214:L214">
    <cfRule type="cellIs" dxfId="204" priority="193" operator="equal">
      <formula>"Immediate"</formula>
    </cfRule>
    <cfRule type="cellIs" dxfId="203" priority="194" operator="equal">
      <formula>"N/A"</formula>
    </cfRule>
  </conditionalFormatting>
  <conditionalFormatting sqref="H215:I215 K215:L215">
    <cfRule type="cellIs" dxfId="202" priority="191" operator="equal">
      <formula>"Immediate"</formula>
    </cfRule>
    <cfRule type="cellIs" dxfId="201" priority="192" operator="equal">
      <formula>"N/A"</formula>
    </cfRule>
  </conditionalFormatting>
  <conditionalFormatting sqref="H492:I500 K492:L500">
    <cfRule type="cellIs" dxfId="200" priority="189" operator="equal">
      <formula>"Immediate"</formula>
    </cfRule>
    <cfRule type="cellIs" dxfId="199" priority="190" operator="equal">
      <formula>"N/A"</formula>
    </cfRule>
  </conditionalFormatting>
  <conditionalFormatting sqref="H181:I182 K181:L182">
    <cfRule type="cellIs" dxfId="198" priority="187" operator="equal">
      <formula>"Immediate"</formula>
    </cfRule>
    <cfRule type="cellIs" dxfId="197" priority="188" operator="equal">
      <formula>"N/A"</formula>
    </cfRule>
  </conditionalFormatting>
  <conditionalFormatting sqref="H572:I572 K572:L572">
    <cfRule type="cellIs" dxfId="196" priority="185" operator="equal">
      <formula>"Immediate"</formula>
    </cfRule>
    <cfRule type="cellIs" dxfId="195" priority="186" operator="equal">
      <formula>"N/A"</formula>
    </cfRule>
  </conditionalFormatting>
  <conditionalFormatting sqref="H188:I188 K188:L188">
    <cfRule type="cellIs" dxfId="194" priority="183" operator="equal">
      <formula>"Immediate"</formula>
    </cfRule>
    <cfRule type="cellIs" dxfId="193" priority="184" operator="equal">
      <formula>"N/A"</formula>
    </cfRule>
  </conditionalFormatting>
  <conditionalFormatting sqref="H192:I192 K192:L192">
    <cfRule type="cellIs" dxfId="192" priority="181" operator="equal">
      <formula>"Immediate"</formula>
    </cfRule>
    <cfRule type="cellIs" dxfId="191" priority="182" operator="equal">
      <formula>"N/A"</formula>
    </cfRule>
  </conditionalFormatting>
  <conditionalFormatting sqref="K602:L602 H602:I602">
    <cfRule type="cellIs" dxfId="190" priority="179" operator="equal">
      <formula>"Immediate"</formula>
    </cfRule>
    <cfRule type="cellIs" dxfId="189" priority="180" operator="equal">
      <formula>"N/A"</formula>
    </cfRule>
  </conditionalFormatting>
  <conditionalFormatting sqref="K610:L610 H610:I610">
    <cfRule type="cellIs" dxfId="188" priority="177" operator="equal">
      <formula>"Immediate"</formula>
    </cfRule>
    <cfRule type="cellIs" dxfId="187" priority="178" operator="equal">
      <formula>"N/A"</formula>
    </cfRule>
  </conditionalFormatting>
  <conditionalFormatting sqref="K611:L611 H611:I611">
    <cfRule type="cellIs" dxfId="186" priority="175" operator="equal">
      <formula>"Immediate"</formula>
    </cfRule>
    <cfRule type="cellIs" dxfId="185" priority="176" operator="equal">
      <formula>"N/A"</formula>
    </cfRule>
  </conditionalFormatting>
  <conditionalFormatting sqref="K612:L612 H612:I612">
    <cfRule type="cellIs" dxfId="184" priority="173" operator="equal">
      <formula>"Immediate"</formula>
    </cfRule>
    <cfRule type="cellIs" dxfId="183" priority="174" operator="equal">
      <formula>"N/A"</formula>
    </cfRule>
  </conditionalFormatting>
  <conditionalFormatting sqref="K613:L613 H613:I613">
    <cfRule type="cellIs" dxfId="182" priority="171" operator="equal">
      <formula>"Immediate"</formula>
    </cfRule>
    <cfRule type="cellIs" dxfId="181" priority="172" operator="equal">
      <formula>"N/A"</formula>
    </cfRule>
  </conditionalFormatting>
  <conditionalFormatting sqref="K614:L614 H614:I614">
    <cfRule type="cellIs" dxfId="180" priority="169" operator="equal">
      <formula>"Immediate"</formula>
    </cfRule>
    <cfRule type="cellIs" dxfId="179" priority="170" operator="equal">
      <formula>"N/A"</formula>
    </cfRule>
  </conditionalFormatting>
  <conditionalFormatting sqref="K615:L615 H615:I615">
    <cfRule type="cellIs" dxfId="178" priority="167" operator="equal">
      <formula>"Immediate"</formula>
    </cfRule>
    <cfRule type="cellIs" dxfId="177" priority="168" operator="equal">
      <formula>"N/A"</formula>
    </cfRule>
  </conditionalFormatting>
  <conditionalFormatting sqref="K616:L616 H616:I616">
    <cfRule type="cellIs" dxfId="176" priority="165" operator="equal">
      <formula>"Immediate"</formula>
    </cfRule>
    <cfRule type="cellIs" dxfId="175" priority="166" operator="equal">
      <formula>"N/A"</formula>
    </cfRule>
  </conditionalFormatting>
  <conditionalFormatting sqref="K617:L617 H617:I617">
    <cfRule type="cellIs" dxfId="174" priority="163" operator="equal">
      <formula>"Immediate"</formula>
    </cfRule>
    <cfRule type="cellIs" dxfId="173" priority="164" operator="equal">
      <formula>"N/A"</formula>
    </cfRule>
  </conditionalFormatting>
  <conditionalFormatting sqref="K618:L618 H618:I618">
    <cfRule type="cellIs" dxfId="172" priority="161" operator="equal">
      <formula>"Immediate"</formula>
    </cfRule>
    <cfRule type="cellIs" dxfId="171" priority="162" operator="equal">
      <formula>"N/A"</formula>
    </cfRule>
  </conditionalFormatting>
  <conditionalFormatting sqref="K619:L619 H619:I619">
    <cfRule type="cellIs" dxfId="170" priority="159" operator="equal">
      <formula>"Immediate"</formula>
    </cfRule>
    <cfRule type="cellIs" dxfId="169" priority="160" operator="equal">
      <formula>"N/A"</formula>
    </cfRule>
  </conditionalFormatting>
  <conditionalFormatting sqref="K620:L620 H620:I620">
    <cfRule type="cellIs" dxfId="168" priority="157" operator="equal">
      <formula>"Immediate"</formula>
    </cfRule>
    <cfRule type="cellIs" dxfId="167" priority="158" operator="equal">
      <formula>"N/A"</formula>
    </cfRule>
  </conditionalFormatting>
  <conditionalFormatting sqref="K621:L621 H621:I621">
    <cfRule type="cellIs" dxfId="166" priority="155" operator="equal">
      <formula>"Immediate"</formula>
    </cfRule>
    <cfRule type="cellIs" dxfId="165" priority="156" operator="equal">
      <formula>"N/A"</formula>
    </cfRule>
  </conditionalFormatting>
  <conditionalFormatting sqref="K622:L622 H622:I622">
    <cfRule type="cellIs" dxfId="164" priority="153" operator="equal">
      <formula>"Immediate"</formula>
    </cfRule>
    <cfRule type="cellIs" dxfId="163" priority="154" operator="equal">
      <formula>"N/A"</formula>
    </cfRule>
  </conditionalFormatting>
  <conditionalFormatting sqref="K623:L623 H623:I623">
    <cfRule type="cellIs" dxfId="162" priority="151" operator="equal">
      <formula>"Immediate"</formula>
    </cfRule>
    <cfRule type="cellIs" dxfId="161" priority="152" operator="equal">
      <formula>"N/A"</formula>
    </cfRule>
  </conditionalFormatting>
  <conditionalFormatting sqref="K624:L624 H624:I624">
    <cfRule type="cellIs" dxfId="160" priority="149" operator="equal">
      <formula>"Immediate"</formula>
    </cfRule>
    <cfRule type="cellIs" dxfId="159" priority="150" operator="equal">
      <formula>"N/A"</formula>
    </cfRule>
  </conditionalFormatting>
  <conditionalFormatting sqref="G571 G579:G600 G603:G605 G539:G562 G408:G491 G501:G523 G185:G187 G189:G191 G193:G212 G216:G275 G288:G383 G4 G21:G180">
    <cfRule type="cellIs" dxfId="158" priority="147" operator="equal">
      <formula>"Immediate"</formula>
    </cfRule>
    <cfRule type="cellIs" dxfId="157" priority="148" operator="equal">
      <formula>"N/A"</formula>
    </cfRule>
  </conditionalFormatting>
  <conditionalFormatting sqref="G5:G20">
    <cfRule type="cellIs" dxfId="156" priority="145" operator="equal">
      <formula>"Immediate"</formula>
    </cfRule>
    <cfRule type="cellIs" dxfId="155" priority="146" operator="equal">
      <formula>"N/A"</formula>
    </cfRule>
  </conditionalFormatting>
  <conditionalFormatting sqref="G606">
    <cfRule type="cellIs" dxfId="154" priority="143" operator="equal">
      <formula>"Immediate"</formula>
    </cfRule>
    <cfRule type="cellIs" dxfId="153" priority="144" operator="equal">
      <formula>"N/A"</formula>
    </cfRule>
  </conditionalFormatting>
  <conditionalFormatting sqref="G563:G569">
    <cfRule type="cellIs" dxfId="152" priority="141" operator="equal">
      <formula>"Immediate"</formula>
    </cfRule>
    <cfRule type="cellIs" dxfId="151" priority="142" operator="equal">
      <formula>"N/A"</formula>
    </cfRule>
  </conditionalFormatting>
  <conditionalFormatting sqref="G570">
    <cfRule type="cellIs" dxfId="150" priority="139" operator="equal">
      <formula>"Immediate"</formula>
    </cfRule>
    <cfRule type="cellIs" dxfId="149" priority="140" operator="equal">
      <formula>"N/A"</formula>
    </cfRule>
  </conditionalFormatting>
  <conditionalFormatting sqref="G607">
    <cfRule type="cellIs" dxfId="148" priority="137" operator="equal">
      <formula>"Immediate"</formula>
    </cfRule>
    <cfRule type="cellIs" dxfId="147" priority="138" operator="equal">
      <formula>"N/A"</formula>
    </cfRule>
  </conditionalFormatting>
  <conditionalFormatting sqref="G183:G184">
    <cfRule type="cellIs" dxfId="146" priority="135" operator="equal">
      <formula>"Immediate"</formula>
    </cfRule>
    <cfRule type="cellIs" dxfId="145" priority="136" operator="equal">
      <formula>"N/A"</formula>
    </cfRule>
  </conditionalFormatting>
  <conditionalFormatting sqref="G608">
    <cfRule type="cellIs" dxfId="144" priority="133" operator="equal">
      <formula>"Immediate"</formula>
    </cfRule>
    <cfRule type="cellIs" dxfId="143" priority="134" operator="equal">
      <formula>"N/A"</formula>
    </cfRule>
  </conditionalFormatting>
  <conditionalFormatting sqref="G573:G577">
    <cfRule type="cellIs" dxfId="142" priority="131" operator="equal">
      <formula>"Immediate"</formula>
    </cfRule>
    <cfRule type="cellIs" dxfId="141" priority="132" operator="equal">
      <formula>"N/A"</formula>
    </cfRule>
  </conditionalFormatting>
  <conditionalFormatting sqref="G578">
    <cfRule type="cellIs" dxfId="140" priority="129" operator="equal">
      <formula>"Immediate"</formula>
    </cfRule>
    <cfRule type="cellIs" dxfId="139" priority="130" operator="equal">
      <formula>"N/A"</formula>
    </cfRule>
  </conditionalFormatting>
  <conditionalFormatting sqref="G213">
    <cfRule type="cellIs" dxfId="138" priority="127" operator="equal">
      <formula>"Immediate"</formula>
    </cfRule>
    <cfRule type="cellIs" dxfId="137" priority="128" operator="equal">
      <formula>"N/A"</formula>
    </cfRule>
  </conditionalFormatting>
  <conditionalFormatting sqref="G524:G536">
    <cfRule type="cellIs" dxfId="136" priority="125" operator="equal">
      <formula>"Immediate"</formula>
    </cfRule>
    <cfRule type="cellIs" dxfId="135" priority="126" operator="equal">
      <formula>"N/A"</formula>
    </cfRule>
  </conditionalFormatting>
  <conditionalFormatting sqref="G609">
    <cfRule type="cellIs" dxfId="134" priority="123" operator="equal">
      <formula>"Immediate"</formula>
    </cfRule>
    <cfRule type="cellIs" dxfId="133" priority="124" operator="equal">
      <formula>"N/A"</formula>
    </cfRule>
  </conditionalFormatting>
  <conditionalFormatting sqref="G601">
    <cfRule type="cellIs" dxfId="132" priority="121" operator="equal">
      <formula>"Immediate"</formula>
    </cfRule>
    <cfRule type="cellIs" dxfId="131" priority="122" operator="equal">
      <formula>"N/A"</formula>
    </cfRule>
  </conditionalFormatting>
  <conditionalFormatting sqref="G384:G395">
    <cfRule type="cellIs" dxfId="130" priority="119" operator="equal">
      <formula>"Immediate"</formula>
    </cfRule>
    <cfRule type="cellIs" dxfId="129" priority="120" operator="equal">
      <formula>"N/A"</formula>
    </cfRule>
  </conditionalFormatting>
  <conditionalFormatting sqref="G396:G407">
    <cfRule type="cellIs" dxfId="128" priority="117" operator="equal">
      <formula>"Immediate"</formula>
    </cfRule>
    <cfRule type="cellIs" dxfId="127" priority="118" operator="equal">
      <formula>"N/A"</formula>
    </cfRule>
  </conditionalFormatting>
  <conditionalFormatting sqref="G276:G287">
    <cfRule type="cellIs" dxfId="126" priority="115" operator="equal">
      <formula>"Immediate"</formula>
    </cfRule>
    <cfRule type="cellIs" dxfId="125" priority="116" operator="equal">
      <formula>"N/A"</formula>
    </cfRule>
  </conditionalFormatting>
  <conditionalFormatting sqref="G537:G538">
    <cfRule type="cellIs" dxfId="124" priority="113" operator="equal">
      <formula>"Immediate"</formula>
    </cfRule>
    <cfRule type="cellIs" dxfId="123" priority="114" operator="equal">
      <formula>"N/A"</formula>
    </cfRule>
  </conditionalFormatting>
  <conditionalFormatting sqref="G214">
    <cfRule type="cellIs" dxfId="122" priority="111" operator="equal">
      <formula>"Immediate"</formula>
    </cfRule>
    <cfRule type="cellIs" dxfId="121" priority="112" operator="equal">
      <formula>"N/A"</formula>
    </cfRule>
  </conditionalFormatting>
  <conditionalFormatting sqref="G215">
    <cfRule type="cellIs" dxfId="120" priority="109" operator="equal">
      <formula>"Immediate"</formula>
    </cfRule>
    <cfRule type="cellIs" dxfId="119" priority="110" operator="equal">
      <formula>"N/A"</formula>
    </cfRule>
  </conditionalFormatting>
  <conditionalFormatting sqref="G492:G500">
    <cfRule type="cellIs" dxfId="118" priority="107" operator="equal">
      <formula>"Immediate"</formula>
    </cfRule>
    <cfRule type="cellIs" dxfId="117" priority="108" operator="equal">
      <formula>"N/A"</formula>
    </cfRule>
  </conditionalFormatting>
  <conditionalFormatting sqref="G181:G182">
    <cfRule type="cellIs" dxfId="116" priority="105" operator="equal">
      <formula>"Immediate"</formula>
    </cfRule>
    <cfRule type="cellIs" dxfId="115" priority="106" operator="equal">
      <formula>"N/A"</formula>
    </cfRule>
  </conditionalFormatting>
  <conditionalFormatting sqref="G572">
    <cfRule type="cellIs" dxfId="114" priority="103" operator="equal">
      <formula>"Immediate"</formula>
    </cfRule>
    <cfRule type="cellIs" dxfId="113" priority="104" operator="equal">
      <formula>"N/A"</formula>
    </cfRule>
  </conditionalFormatting>
  <conditionalFormatting sqref="G188">
    <cfRule type="cellIs" dxfId="112" priority="101" operator="equal">
      <formula>"Immediate"</formula>
    </cfRule>
    <cfRule type="cellIs" dxfId="111" priority="102" operator="equal">
      <formula>"N/A"</formula>
    </cfRule>
  </conditionalFormatting>
  <conditionalFormatting sqref="G192">
    <cfRule type="cellIs" dxfId="110" priority="99" operator="equal">
      <formula>"Immediate"</formula>
    </cfRule>
    <cfRule type="cellIs" dxfId="109" priority="100" operator="equal">
      <formula>"N/A"</formula>
    </cfRule>
  </conditionalFormatting>
  <conditionalFormatting sqref="G602">
    <cfRule type="cellIs" dxfId="108" priority="97" operator="equal">
      <formula>"Immediate"</formula>
    </cfRule>
    <cfRule type="cellIs" dxfId="107" priority="98" operator="equal">
      <formula>"N/A"</formula>
    </cfRule>
  </conditionalFormatting>
  <conditionalFormatting sqref="G610">
    <cfRule type="cellIs" dxfId="106" priority="95" operator="equal">
      <formula>"Immediate"</formula>
    </cfRule>
    <cfRule type="cellIs" dxfId="105" priority="96" operator="equal">
      <formula>"N/A"</formula>
    </cfRule>
  </conditionalFormatting>
  <conditionalFormatting sqref="G617">
    <cfRule type="cellIs" dxfId="104" priority="93" operator="equal">
      <formula>"Immediate"</formula>
    </cfRule>
    <cfRule type="cellIs" dxfId="103" priority="94" operator="equal">
      <formula>"N/A"</formula>
    </cfRule>
  </conditionalFormatting>
  <conditionalFormatting sqref="G618">
    <cfRule type="cellIs" dxfId="102" priority="91" operator="equal">
      <formula>"Immediate"</formula>
    </cfRule>
    <cfRule type="cellIs" dxfId="101" priority="92" operator="equal">
      <formula>"N/A"</formula>
    </cfRule>
  </conditionalFormatting>
  <conditionalFormatting sqref="G619">
    <cfRule type="cellIs" dxfId="100" priority="89" operator="equal">
      <formula>"Immediate"</formula>
    </cfRule>
    <cfRule type="cellIs" dxfId="99" priority="90" operator="equal">
      <formula>"N/A"</formula>
    </cfRule>
  </conditionalFormatting>
  <conditionalFormatting sqref="G620">
    <cfRule type="cellIs" dxfId="98" priority="87" operator="equal">
      <formula>"Immediate"</formula>
    </cfRule>
    <cfRule type="cellIs" dxfId="97" priority="88" operator="equal">
      <formula>"N/A"</formula>
    </cfRule>
  </conditionalFormatting>
  <conditionalFormatting sqref="G621">
    <cfRule type="cellIs" dxfId="96" priority="85" operator="equal">
      <formula>"Immediate"</formula>
    </cfRule>
    <cfRule type="cellIs" dxfId="95" priority="86" operator="equal">
      <formula>"N/A"</formula>
    </cfRule>
  </conditionalFormatting>
  <conditionalFormatting sqref="G622">
    <cfRule type="cellIs" dxfId="94" priority="83" operator="equal">
      <formula>"Immediate"</formula>
    </cfRule>
    <cfRule type="cellIs" dxfId="93" priority="84" operator="equal">
      <formula>"N/A"</formula>
    </cfRule>
  </conditionalFormatting>
  <conditionalFormatting sqref="G624">
    <cfRule type="cellIs" dxfId="92" priority="81" operator="equal">
      <formula>"Immediate"</formula>
    </cfRule>
    <cfRule type="cellIs" dxfId="91" priority="82" operator="equal">
      <formula>"N/A"</formula>
    </cfRule>
  </conditionalFormatting>
  <conditionalFormatting sqref="J571 J579:J600 J603:J605 J539:J562 J408:J491 J501:J523 J185:J187 J189:J191 J193:J212 J216:J275 J288:J383 J4 J21:J180">
    <cfRule type="cellIs" dxfId="90" priority="79" operator="equal">
      <formula>"Immediate"</formula>
    </cfRule>
    <cfRule type="cellIs" dxfId="89" priority="80" operator="equal">
      <formula>"N/A"</formula>
    </cfRule>
  </conditionalFormatting>
  <conditionalFormatting sqref="J5:J20">
    <cfRule type="cellIs" dxfId="88" priority="77" operator="equal">
      <formula>"Immediate"</formula>
    </cfRule>
    <cfRule type="cellIs" dxfId="87" priority="78" operator="equal">
      <formula>"N/A"</formula>
    </cfRule>
  </conditionalFormatting>
  <conditionalFormatting sqref="J606">
    <cfRule type="cellIs" dxfId="86" priority="75" operator="equal">
      <formula>"Immediate"</formula>
    </cfRule>
    <cfRule type="cellIs" dxfId="85" priority="76" operator="equal">
      <formula>"N/A"</formula>
    </cfRule>
  </conditionalFormatting>
  <conditionalFormatting sqref="J563:J569">
    <cfRule type="cellIs" dxfId="84" priority="73" operator="equal">
      <formula>"Immediate"</formula>
    </cfRule>
    <cfRule type="cellIs" dxfId="83" priority="74" operator="equal">
      <formula>"N/A"</formula>
    </cfRule>
  </conditionalFormatting>
  <conditionalFormatting sqref="J570">
    <cfRule type="cellIs" dxfId="82" priority="71" operator="equal">
      <formula>"Immediate"</formula>
    </cfRule>
    <cfRule type="cellIs" dxfId="81" priority="72" operator="equal">
      <formula>"N/A"</formula>
    </cfRule>
  </conditionalFormatting>
  <conditionalFormatting sqref="J607">
    <cfRule type="cellIs" dxfId="80" priority="69" operator="equal">
      <formula>"Immediate"</formula>
    </cfRule>
    <cfRule type="cellIs" dxfId="79" priority="70" operator="equal">
      <formula>"N/A"</formula>
    </cfRule>
  </conditionalFormatting>
  <conditionalFormatting sqref="J183:J184">
    <cfRule type="cellIs" dxfId="78" priority="67" operator="equal">
      <formula>"Immediate"</formula>
    </cfRule>
    <cfRule type="cellIs" dxfId="77" priority="68" operator="equal">
      <formula>"N/A"</formula>
    </cfRule>
  </conditionalFormatting>
  <conditionalFormatting sqref="J608">
    <cfRule type="cellIs" dxfId="76" priority="65" operator="equal">
      <formula>"Immediate"</formula>
    </cfRule>
    <cfRule type="cellIs" dxfId="75" priority="66" operator="equal">
      <formula>"N/A"</formula>
    </cfRule>
  </conditionalFormatting>
  <conditionalFormatting sqref="J573:J577">
    <cfRule type="cellIs" dxfId="74" priority="63" operator="equal">
      <formula>"Immediate"</formula>
    </cfRule>
    <cfRule type="cellIs" dxfId="73" priority="64" operator="equal">
      <formula>"N/A"</formula>
    </cfRule>
  </conditionalFormatting>
  <conditionalFormatting sqref="J578">
    <cfRule type="cellIs" dxfId="72" priority="61" operator="equal">
      <formula>"Immediate"</formula>
    </cfRule>
    <cfRule type="cellIs" dxfId="71" priority="62" operator="equal">
      <formula>"N/A"</formula>
    </cfRule>
  </conditionalFormatting>
  <conditionalFormatting sqref="J213">
    <cfRule type="cellIs" dxfId="70" priority="59" operator="equal">
      <formula>"Immediate"</formula>
    </cfRule>
    <cfRule type="cellIs" dxfId="69" priority="60" operator="equal">
      <formula>"N/A"</formula>
    </cfRule>
  </conditionalFormatting>
  <conditionalFormatting sqref="J524:J536">
    <cfRule type="cellIs" dxfId="68" priority="57" operator="equal">
      <formula>"Immediate"</formula>
    </cfRule>
    <cfRule type="cellIs" dxfId="67" priority="58" operator="equal">
      <formula>"N/A"</formula>
    </cfRule>
  </conditionalFormatting>
  <conditionalFormatting sqref="J609">
    <cfRule type="cellIs" dxfId="66" priority="55" operator="equal">
      <formula>"Immediate"</formula>
    </cfRule>
    <cfRule type="cellIs" dxfId="65" priority="56" operator="equal">
      <formula>"N/A"</formula>
    </cfRule>
  </conditionalFormatting>
  <conditionalFormatting sqref="J601">
    <cfRule type="cellIs" dxfId="64" priority="53" operator="equal">
      <formula>"Immediate"</formula>
    </cfRule>
    <cfRule type="cellIs" dxfId="63" priority="54" operator="equal">
      <formula>"N/A"</formula>
    </cfRule>
  </conditionalFormatting>
  <conditionalFormatting sqref="J384:J395">
    <cfRule type="cellIs" dxfId="62" priority="51" operator="equal">
      <formula>"Immediate"</formula>
    </cfRule>
    <cfRule type="cellIs" dxfId="61" priority="52" operator="equal">
      <formula>"N/A"</formula>
    </cfRule>
  </conditionalFormatting>
  <conditionalFormatting sqref="J396:J407">
    <cfRule type="cellIs" dxfId="60" priority="49" operator="equal">
      <formula>"Immediate"</formula>
    </cfRule>
    <cfRule type="cellIs" dxfId="59" priority="50" operator="equal">
      <formula>"N/A"</formula>
    </cfRule>
  </conditionalFormatting>
  <conditionalFormatting sqref="J276:J287">
    <cfRule type="cellIs" dxfId="58" priority="47" operator="equal">
      <formula>"Immediate"</formula>
    </cfRule>
    <cfRule type="cellIs" dxfId="57" priority="48" operator="equal">
      <formula>"N/A"</formula>
    </cfRule>
  </conditionalFormatting>
  <conditionalFormatting sqref="J537:J538">
    <cfRule type="cellIs" dxfId="56" priority="45" operator="equal">
      <formula>"Immediate"</formula>
    </cfRule>
    <cfRule type="cellIs" dxfId="55" priority="46" operator="equal">
      <formula>"N/A"</formula>
    </cfRule>
  </conditionalFormatting>
  <conditionalFormatting sqref="J214">
    <cfRule type="cellIs" dxfId="54" priority="43" operator="equal">
      <formula>"Immediate"</formula>
    </cfRule>
    <cfRule type="cellIs" dxfId="53" priority="44" operator="equal">
      <formula>"N/A"</formula>
    </cfRule>
  </conditionalFormatting>
  <conditionalFormatting sqref="J215">
    <cfRule type="cellIs" dxfId="52" priority="41" operator="equal">
      <formula>"Immediate"</formula>
    </cfRule>
    <cfRule type="cellIs" dxfId="51" priority="42" operator="equal">
      <formula>"N/A"</formula>
    </cfRule>
  </conditionalFormatting>
  <conditionalFormatting sqref="J492:J500">
    <cfRule type="cellIs" dxfId="50" priority="39" operator="equal">
      <formula>"Immediate"</formula>
    </cfRule>
    <cfRule type="cellIs" dxfId="49" priority="40" operator="equal">
      <formula>"N/A"</formula>
    </cfRule>
  </conditionalFormatting>
  <conditionalFormatting sqref="J181:J182">
    <cfRule type="cellIs" dxfId="48" priority="37" operator="equal">
      <formula>"Immediate"</formula>
    </cfRule>
    <cfRule type="cellIs" dxfId="47" priority="38" operator="equal">
      <formula>"N/A"</formula>
    </cfRule>
  </conditionalFormatting>
  <conditionalFormatting sqref="J572">
    <cfRule type="cellIs" dxfId="46" priority="35" operator="equal">
      <formula>"Immediate"</formula>
    </cfRule>
    <cfRule type="cellIs" dxfId="45" priority="36" operator="equal">
      <formula>"N/A"</formula>
    </cfRule>
  </conditionalFormatting>
  <conditionalFormatting sqref="J188">
    <cfRule type="cellIs" dxfId="44" priority="33" operator="equal">
      <formula>"Immediate"</formula>
    </cfRule>
    <cfRule type="cellIs" dxfId="43" priority="34" operator="equal">
      <formula>"N/A"</formula>
    </cfRule>
  </conditionalFormatting>
  <conditionalFormatting sqref="J192">
    <cfRule type="cellIs" dxfId="42" priority="31" operator="equal">
      <formula>"Immediate"</formula>
    </cfRule>
    <cfRule type="cellIs" dxfId="41" priority="32" operator="equal">
      <formula>"N/A"</formula>
    </cfRule>
  </conditionalFormatting>
  <conditionalFormatting sqref="J602">
    <cfRule type="cellIs" dxfId="40" priority="29" operator="equal">
      <formula>"Immediate"</formula>
    </cfRule>
    <cfRule type="cellIs" dxfId="39" priority="30" operator="equal">
      <formula>"N/A"</formula>
    </cfRule>
  </conditionalFormatting>
  <conditionalFormatting sqref="J610">
    <cfRule type="cellIs" dxfId="38" priority="27" operator="equal">
      <formula>"Immediate"</formula>
    </cfRule>
    <cfRule type="cellIs" dxfId="37" priority="28" operator="equal">
      <formula>"N/A"</formula>
    </cfRule>
  </conditionalFormatting>
  <conditionalFormatting sqref="J611">
    <cfRule type="cellIs" dxfId="36" priority="25" operator="equal">
      <formula>"Immediate"</formula>
    </cfRule>
    <cfRule type="cellIs" dxfId="35" priority="26" operator="equal">
      <formula>"N/A"</formula>
    </cfRule>
  </conditionalFormatting>
  <conditionalFormatting sqref="J612">
    <cfRule type="cellIs" dxfId="34" priority="23" operator="equal">
      <formula>"Immediate"</formula>
    </cfRule>
    <cfRule type="cellIs" dxfId="33" priority="24" operator="equal">
      <formula>"N/A"</formula>
    </cfRule>
  </conditionalFormatting>
  <conditionalFormatting sqref="J613">
    <cfRule type="cellIs" dxfId="32" priority="21" operator="equal">
      <formula>"Immediate"</formula>
    </cfRule>
    <cfRule type="cellIs" dxfId="31" priority="22" operator="equal">
      <formula>"N/A"</formula>
    </cfRule>
  </conditionalFormatting>
  <conditionalFormatting sqref="J614">
    <cfRule type="cellIs" dxfId="30" priority="19" operator="equal">
      <formula>"Immediate"</formula>
    </cfRule>
    <cfRule type="cellIs" dxfId="29" priority="20" operator="equal">
      <formula>"N/A"</formula>
    </cfRule>
  </conditionalFormatting>
  <conditionalFormatting sqref="J615">
    <cfRule type="cellIs" dxfId="28" priority="17" operator="equal">
      <formula>"Immediate"</formula>
    </cfRule>
    <cfRule type="cellIs" dxfId="27" priority="18" operator="equal">
      <formula>"N/A"</formula>
    </cfRule>
  </conditionalFormatting>
  <conditionalFormatting sqref="J616">
    <cfRule type="cellIs" dxfId="26" priority="15" operator="equal">
      <formula>"Immediate"</formula>
    </cfRule>
    <cfRule type="cellIs" dxfId="25" priority="16" operator="equal">
      <formula>"N/A"</formula>
    </cfRule>
  </conditionalFormatting>
  <conditionalFormatting sqref="J617">
    <cfRule type="cellIs" dxfId="24" priority="13" operator="equal">
      <formula>"Immediate"</formula>
    </cfRule>
    <cfRule type="cellIs" dxfId="23" priority="14" operator="equal">
      <formula>"N/A"</formula>
    </cfRule>
  </conditionalFormatting>
  <conditionalFormatting sqref="J618">
    <cfRule type="cellIs" dxfId="22" priority="11" operator="equal">
      <formula>"Immediate"</formula>
    </cfRule>
    <cfRule type="cellIs" dxfId="21" priority="12" operator="equal">
      <formula>"N/A"</formula>
    </cfRule>
  </conditionalFormatting>
  <conditionalFormatting sqref="J619">
    <cfRule type="cellIs" dxfId="20" priority="9" operator="equal">
      <formula>"Immediate"</formula>
    </cfRule>
    <cfRule type="cellIs" dxfId="19" priority="10" operator="equal">
      <formula>"N/A"</formula>
    </cfRule>
  </conditionalFormatting>
  <conditionalFormatting sqref="J620">
    <cfRule type="cellIs" dxfId="18" priority="7" operator="equal">
      <formula>"Immediate"</formula>
    </cfRule>
    <cfRule type="cellIs" dxfId="17" priority="8" operator="equal">
      <formula>"N/A"</formula>
    </cfRule>
  </conditionalFormatting>
  <conditionalFormatting sqref="J621">
    <cfRule type="cellIs" dxfId="16" priority="5" operator="equal">
      <formula>"Immediate"</formula>
    </cfRule>
    <cfRule type="cellIs" dxfId="15" priority="6" operator="equal">
      <formula>"N/A"</formula>
    </cfRule>
  </conditionalFormatting>
  <conditionalFormatting sqref="J622">
    <cfRule type="cellIs" dxfId="14" priority="3" operator="equal">
      <formula>"Immediate"</formula>
    </cfRule>
    <cfRule type="cellIs" dxfId="13" priority="4" operator="equal">
      <formula>"N/A"</formula>
    </cfRule>
  </conditionalFormatting>
  <conditionalFormatting sqref="J624">
    <cfRule type="cellIs" dxfId="12" priority="1" operator="equal">
      <formula>"Immediate"</formula>
    </cfRule>
    <cfRule type="cellIs" dxfId="11" priority="2" operator="equal">
      <formula>"N/A"</formula>
    </cfRule>
  </conditionalFormatting>
  <pageMargins left="0.7" right="0.7" top="0.75" bottom="0.75" header="0.3" footer="0.3"/>
  <pageSetup paperSize="9" orientation="portrait" horizontalDpi="300" verticalDpi="300"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tabColor rgb="FF0000FF"/>
  </sheetPr>
  <dimension ref="A1:E16"/>
  <sheetViews>
    <sheetView workbookViewId="0">
      <pane ySplit="2" topLeftCell="A3" activePane="bottomLeft" state="frozen"/>
      <selection pane="bottomLeft" activeCell="E8" sqref="E8"/>
    </sheetView>
  </sheetViews>
  <sheetFormatPr defaultColWidth="8.875" defaultRowHeight="14.25"/>
  <cols>
    <col min="1" max="2" width="15.625" style="8" customWidth="1"/>
    <col min="3" max="4" width="25.625" style="8" customWidth="1"/>
    <col min="5" max="5" width="89.125" style="8" customWidth="1"/>
    <col min="6" max="16384" width="8.875" style="8"/>
  </cols>
  <sheetData>
    <row r="1" spans="1:5" ht="15">
      <c r="A1" s="530" t="s">
        <v>1042</v>
      </c>
      <c r="B1" s="530"/>
      <c r="C1" s="530"/>
      <c r="D1" s="530"/>
      <c r="E1" s="530"/>
    </row>
    <row r="2" spans="1:5" ht="15">
      <c r="A2" s="38" t="s">
        <v>1043</v>
      </c>
      <c r="B2" s="38" t="s">
        <v>1044</v>
      </c>
      <c r="C2" s="38" t="s">
        <v>1045</v>
      </c>
      <c r="D2" s="38" t="s">
        <v>1046</v>
      </c>
      <c r="E2" s="21" t="s">
        <v>1047</v>
      </c>
    </row>
    <row r="3" spans="1:5" s="33" customFormat="1">
      <c r="A3" s="35" t="s">
        <v>1048</v>
      </c>
      <c r="B3" s="36">
        <v>44971</v>
      </c>
      <c r="C3" s="37" t="s">
        <v>1278</v>
      </c>
      <c r="D3" s="37">
        <v>1486232</v>
      </c>
      <c r="E3" s="42" t="s">
        <v>1384</v>
      </c>
    </row>
    <row r="4" spans="1:5" s="22" customFormat="1">
      <c r="A4" s="49"/>
      <c r="B4" s="50"/>
      <c r="C4" s="51"/>
      <c r="D4" s="51"/>
      <c r="E4" s="52"/>
    </row>
    <row r="5" spans="1:5" s="23" customFormat="1">
      <c r="A5" s="45"/>
      <c r="B5" s="46"/>
      <c r="C5" s="47"/>
      <c r="D5" s="47"/>
      <c r="E5" s="48"/>
    </row>
    <row r="6" spans="1:5" s="24" customFormat="1">
      <c r="A6" s="53"/>
      <c r="B6" s="54"/>
      <c r="C6" s="55"/>
      <c r="D6" s="55"/>
      <c r="E6" s="56"/>
    </row>
    <row r="7" spans="1:5">
      <c r="A7" s="35"/>
      <c r="B7" s="36"/>
      <c r="C7" s="37"/>
      <c r="D7" s="37"/>
      <c r="E7" s="42"/>
    </row>
    <row r="8" spans="1:5">
      <c r="A8" s="35"/>
      <c r="B8" s="36"/>
      <c r="C8" s="37"/>
      <c r="D8" s="37"/>
      <c r="E8" s="42"/>
    </row>
    <row r="9" spans="1:5">
      <c r="A9" s="35"/>
      <c r="B9" s="36"/>
      <c r="C9" s="37"/>
      <c r="D9" s="37"/>
      <c r="E9" s="42"/>
    </row>
    <row r="10" spans="1:5">
      <c r="A10" s="35"/>
      <c r="B10" s="36"/>
      <c r="C10" s="241"/>
      <c r="D10" s="241"/>
      <c r="E10" s="42"/>
    </row>
    <row r="11" spans="1:5">
      <c r="A11" s="35"/>
      <c r="B11" s="36"/>
      <c r="C11" s="37"/>
      <c r="D11" s="37"/>
      <c r="E11" s="42"/>
    </row>
    <row r="12" spans="1:5">
      <c r="A12" s="35"/>
      <c r="B12" s="36"/>
      <c r="C12" s="37"/>
      <c r="D12" s="37"/>
      <c r="E12" s="42"/>
    </row>
    <row r="13" spans="1:5">
      <c r="A13" s="35"/>
      <c r="B13" s="36"/>
      <c r="C13" s="37"/>
      <c r="D13" s="37"/>
      <c r="E13" s="42"/>
    </row>
    <row r="14" spans="1:5">
      <c r="A14" s="35"/>
      <c r="B14" s="36"/>
      <c r="C14" s="37"/>
      <c r="D14" s="37"/>
      <c r="E14" s="42"/>
    </row>
    <row r="15" spans="1:5">
      <c r="A15" s="35"/>
      <c r="B15" s="36"/>
      <c r="C15" s="37"/>
      <c r="D15" s="37"/>
      <c r="E15" s="42"/>
    </row>
    <row r="16" spans="1:5">
      <c r="A16" s="35"/>
      <c r="B16" s="36"/>
      <c r="C16" s="37"/>
      <c r="D16" s="37"/>
      <c r="E16" s="42"/>
    </row>
  </sheetData>
  <mergeCells count="1">
    <mergeCell ref="A1:E1"/>
  </mergeCells>
  <phoneticPr fontId="3" type="noConversion"/>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C000"/>
  </sheetPr>
  <dimension ref="A1:P165"/>
  <sheetViews>
    <sheetView topLeftCell="A28" workbookViewId="0">
      <selection activeCell="C51" sqref="C51"/>
    </sheetView>
  </sheetViews>
  <sheetFormatPr defaultColWidth="9.125" defaultRowHeight="14.25"/>
  <cols>
    <col min="1" max="1" width="25.375" style="8" customWidth="1"/>
    <col min="2" max="2" width="16.875" style="8" customWidth="1"/>
    <col min="3" max="16384" width="9.125" style="8"/>
  </cols>
  <sheetData>
    <row r="1" spans="1:16">
      <c r="A1" s="555" t="s">
        <v>1049</v>
      </c>
      <c r="B1" s="555"/>
      <c r="C1" s="555"/>
      <c r="D1" s="555"/>
      <c r="E1" s="555"/>
      <c r="F1" s="555"/>
      <c r="G1" s="555"/>
      <c r="H1" s="555"/>
      <c r="I1" s="555"/>
      <c r="J1" s="555"/>
      <c r="K1" s="555"/>
      <c r="L1" s="555"/>
      <c r="M1" s="555"/>
      <c r="N1" s="555"/>
      <c r="O1" s="555"/>
      <c r="P1" s="555"/>
    </row>
    <row r="3" spans="1:16" ht="15">
      <c r="A3" s="531" t="s">
        <v>1050</v>
      </c>
      <c r="B3" s="531"/>
      <c r="C3" s="531"/>
      <c r="D3" s="531"/>
      <c r="E3" s="531"/>
      <c r="F3" s="531"/>
      <c r="G3" s="531"/>
      <c r="H3" s="531"/>
      <c r="I3" s="531"/>
      <c r="J3" s="531"/>
      <c r="K3" s="531"/>
      <c r="L3" s="531"/>
      <c r="M3" s="531"/>
      <c r="N3" s="531"/>
      <c r="O3" s="531"/>
      <c r="P3" s="531"/>
    </row>
    <row r="4" spans="1:16" ht="15">
      <c r="A4" s="531" t="s">
        <v>1051</v>
      </c>
      <c r="B4" s="531"/>
      <c r="C4" s="531"/>
      <c r="D4" s="531"/>
      <c r="E4" s="531"/>
      <c r="F4" s="531"/>
      <c r="G4" s="531"/>
      <c r="H4" s="531"/>
      <c r="I4" s="531"/>
      <c r="J4" s="531"/>
      <c r="K4" s="531"/>
      <c r="L4" s="531"/>
      <c r="M4" s="531"/>
      <c r="N4" s="531"/>
      <c r="O4" s="531"/>
      <c r="P4" s="531"/>
    </row>
    <row r="5" spans="1:16" ht="43.5" customHeight="1">
      <c r="A5" s="556" t="str">
        <f>"The purpose of this Test Procedure is to verify that the "&amp;ConfigInfo!D9&amp;" software confirms to the software requirements. The procedure checks that the "&amp;ConfigInfo!D8&amp;" module diagnostics requirements are met."&amp;CHAR(10)&amp;"A component level black box testing approach is used, i.e., the validation effort will ensure that inputs, provided by the simulators, are properly processed, and that the expected outputs are correct as expected."</f>
        <v>The purpose of this Test Procedure is to verify that the DCS software confirms to the software requirements. The procedure checks that the ZP22 module diagnostics requirements are met.
A component level black box testing approach is used, i.e., the validation effort will ensure that inputs, provided by the simulators, are properly processed, and that the expected outputs are correct as expected.</v>
      </c>
      <c r="B5" s="556"/>
      <c r="C5" s="556"/>
      <c r="D5" s="556"/>
      <c r="E5" s="556"/>
      <c r="F5" s="556"/>
      <c r="G5" s="556"/>
      <c r="H5" s="556"/>
      <c r="I5" s="556"/>
      <c r="J5" s="556"/>
      <c r="K5" s="556"/>
      <c r="L5" s="556"/>
      <c r="M5" s="556"/>
      <c r="N5" s="556"/>
      <c r="O5" s="556"/>
      <c r="P5" s="556"/>
    </row>
    <row r="7" spans="1:16" ht="15">
      <c r="A7" s="531" t="s">
        <v>1052</v>
      </c>
      <c r="B7" s="531"/>
      <c r="C7" s="531"/>
      <c r="D7" s="531"/>
      <c r="E7" s="531"/>
      <c r="F7" s="531"/>
      <c r="G7" s="531"/>
      <c r="H7" s="531"/>
      <c r="I7" s="531"/>
      <c r="J7" s="531"/>
      <c r="K7" s="531"/>
      <c r="L7" s="531"/>
      <c r="M7" s="531"/>
      <c r="N7" s="531"/>
      <c r="O7" s="531"/>
      <c r="P7" s="531"/>
    </row>
    <row r="8" spans="1:16" ht="15">
      <c r="A8" s="531" t="s">
        <v>1053</v>
      </c>
      <c r="B8" s="531"/>
      <c r="C8" s="531"/>
      <c r="D8" s="531"/>
      <c r="E8" s="531"/>
      <c r="F8" s="531"/>
      <c r="G8" s="531"/>
      <c r="H8" s="531"/>
      <c r="I8" s="531"/>
      <c r="J8" s="531"/>
      <c r="K8" s="531"/>
      <c r="L8" s="531"/>
      <c r="M8" s="531"/>
      <c r="N8" s="531"/>
      <c r="O8" s="531"/>
      <c r="P8" s="531"/>
    </row>
    <row r="9" spans="1:16" ht="15">
      <c r="A9" s="552" t="s">
        <v>1054</v>
      </c>
      <c r="B9" s="552"/>
      <c r="C9" s="552"/>
      <c r="D9" s="552"/>
      <c r="E9" s="552"/>
      <c r="F9" s="550" t="s">
        <v>19</v>
      </c>
      <c r="G9" s="551"/>
      <c r="H9" s="551"/>
      <c r="I9" s="551"/>
      <c r="J9" s="551"/>
      <c r="K9" s="551"/>
      <c r="L9" s="551"/>
      <c r="M9" s="552" t="s">
        <v>1055</v>
      </c>
      <c r="N9" s="552"/>
      <c r="O9" s="552"/>
      <c r="P9" s="552"/>
    </row>
    <row r="10" spans="1:16">
      <c r="A10" s="476" t="s">
        <v>1056</v>
      </c>
      <c r="B10" s="476"/>
      <c r="C10" s="476"/>
      <c r="D10" s="476"/>
      <c r="E10" s="476"/>
      <c r="F10" s="482"/>
      <c r="G10" s="482"/>
      <c r="H10" s="482"/>
      <c r="I10" s="482"/>
      <c r="J10" s="482"/>
      <c r="K10" s="482"/>
      <c r="L10" s="482"/>
      <c r="M10" s="482"/>
      <c r="N10" s="482"/>
      <c r="O10" s="482"/>
      <c r="P10" s="482"/>
    </row>
    <row r="11" spans="1:16">
      <c r="A11" s="476" t="s">
        <v>1057</v>
      </c>
      <c r="B11" s="476"/>
      <c r="C11" s="476"/>
      <c r="D11" s="476"/>
      <c r="E11" s="476"/>
      <c r="F11" s="482"/>
      <c r="G11" s="482"/>
      <c r="H11" s="482"/>
      <c r="I11" s="482"/>
      <c r="J11" s="482"/>
      <c r="K11" s="482"/>
      <c r="L11" s="482"/>
      <c r="M11" s="482"/>
      <c r="N11" s="482"/>
      <c r="O11" s="482"/>
      <c r="P11" s="482"/>
    </row>
    <row r="12" spans="1:16">
      <c r="A12" s="554"/>
      <c r="B12" s="554"/>
      <c r="C12" s="554"/>
      <c r="D12" s="554"/>
      <c r="E12" s="554"/>
      <c r="F12" s="554"/>
      <c r="G12" s="554"/>
      <c r="H12" s="554"/>
      <c r="I12" s="554"/>
      <c r="J12" s="554"/>
      <c r="K12" s="554"/>
      <c r="L12" s="554"/>
      <c r="M12" s="554"/>
      <c r="N12" s="554"/>
      <c r="O12" s="554"/>
      <c r="P12" s="554"/>
    </row>
    <row r="13" spans="1:16">
      <c r="A13" s="554"/>
      <c r="B13" s="554"/>
      <c r="C13" s="554"/>
      <c r="D13" s="554"/>
      <c r="E13" s="554"/>
      <c r="F13" s="554"/>
      <c r="G13" s="554"/>
      <c r="H13" s="554"/>
      <c r="I13" s="554"/>
      <c r="J13" s="554"/>
      <c r="K13" s="554"/>
      <c r="L13" s="554"/>
      <c r="M13" s="554"/>
      <c r="N13" s="554"/>
      <c r="O13" s="554"/>
      <c r="P13" s="554"/>
    </row>
    <row r="14" spans="1:16">
      <c r="A14" s="554"/>
      <c r="B14" s="554"/>
      <c r="C14" s="554"/>
      <c r="D14" s="554"/>
      <c r="E14" s="554"/>
      <c r="F14" s="554"/>
      <c r="G14" s="554"/>
      <c r="H14" s="554"/>
      <c r="I14" s="554"/>
      <c r="J14" s="554"/>
      <c r="K14" s="554"/>
      <c r="L14" s="554"/>
      <c r="M14" s="554"/>
      <c r="N14" s="554"/>
      <c r="O14" s="554"/>
      <c r="P14" s="554"/>
    </row>
    <row r="15" spans="1:16">
      <c r="A15" s="554"/>
      <c r="B15" s="554"/>
      <c r="C15" s="554"/>
      <c r="D15" s="554"/>
      <c r="E15" s="554"/>
      <c r="F15" s="554"/>
      <c r="G15" s="554"/>
      <c r="H15" s="554"/>
      <c r="I15" s="554"/>
      <c r="J15" s="554"/>
      <c r="K15" s="554"/>
      <c r="L15" s="554"/>
      <c r="M15" s="554"/>
      <c r="N15" s="554"/>
      <c r="O15" s="554"/>
      <c r="P15" s="554"/>
    </row>
    <row r="16" spans="1:16">
      <c r="A16" s="554"/>
      <c r="B16" s="554"/>
      <c r="C16" s="554"/>
      <c r="D16" s="554"/>
      <c r="E16" s="554"/>
      <c r="F16" s="554"/>
      <c r="G16" s="554"/>
      <c r="H16" s="554"/>
      <c r="I16" s="554"/>
      <c r="J16" s="554"/>
      <c r="K16" s="554"/>
      <c r="L16" s="554"/>
      <c r="M16" s="554"/>
      <c r="N16" s="554"/>
      <c r="O16" s="554"/>
      <c r="P16" s="554"/>
    </row>
    <row r="17" spans="1:16" ht="15">
      <c r="A17" s="531" t="s">
        <v>1058</v>
      </c>
      <c r="B17" s="531"/>
      <c r="C17" s="531"/>
      <c r="D17" s="531"/>
      <c r="E17" s="531"/>
      <c r="F17" s="531"/>
      <c r="G17" s="531"/>
      <c r="H17" s="531"/>
      <c r="I17" s="531"/>
      <c r="J17" s="531"/>
      <c r="K17" s="531"/>
      <c r="L17" s="531"/>
      <c r="M17" s="531"/>
      <c r="N17" s="531"/>
      <c r="O17" s="531"/>
      <c r="P17" s="531"/>
    </row>
    <row r="18" spans="1:16" ht="15">
      <c r="A18" s="552" t="s">
        <v>1054</v>
      </c>
      <c r="B18" s="552"/>
      <c r="C18" s="552"/>
      <c r="D18" s="552"/>
      <c r="E18" s="552"/>
      <c r="F18" s="550" t="s">
        <v>19</v>
      </c>
      <c r="G18" s="551"/>
      <c r="H18" s="551"/>
      <c r="I18" s="551"/>
      <c r="J18" s="551"/>
      <c r="K18" s="551"/>
      <c r="L18" s="551"/>
      <c r="M18" s="552" t="s">
        <v>1059</v>
      </c>
      <c r="N18" s="552"/>
      <c r="O18" s="552"/>
      <c r="P18" s="552"/>
    </row>
    <row r="19" spans="1:16">
      <c r="A19" s="532" t="s">
        <v>1060</v>
      </c>
      <c r="B19" s="533"/>
      <c r="C19" s="533"/>
      <c r="D19" s="533"/>
      <c r="E19" s="534"/>
      <c r="F19" s="535"/>
      <c r="G19" s="536"/>
      <c r="H19" s="536"/>
      <c r="I19" s="536"/>
      <c r="J19" s="536"/>
      <c r="K19" s="536"/>
      <c r="L19" s="537"/>
      <c r="M19" s="482"/>
      <c r="N19" s="482"/>
      <c r="O19" s="482"/>
      <c r="P19" s="482"/>
    </row>
    <row r="20" spans="1:16">
      <c r="A20" s="532" t="s">
        <v>1061</v>
      </c>
      <c r="B20" s="533"/>
      <c r="C20" s="533"/>
      <c r="D20" s="533"/>
      <c r="E20" s="534"/>
      <c r="F20" s="482" t="s">
        <v>1259</v>
      </c>
      <c r="G20" s="482"/>
      <c r="H20" s="482"/>
      <c r="I20" s="482"/>
      <c r="J20" s="482"/>
      <c r="K20" s="482"/>
      <c r="L20" s="482"/>
      <c r="M20" s="482" t="s">
        <v>1260</v>
      </c>
      <c r="N20" s="482"/>
      <c r="O20" s="482"/>
      <c r="P20" s="482"/>
    </row>
    <row r="21" spans="1:16">
      <c r="A21" s="532" t="s">
        <v>1062</v>
      </c>
      <c r="B21" s="533"/>
      <c r="C21" s="533"/>
      <c r="D21" s="533"/>
      <c r="E21" s="534"/>
      <c r="F21" s="535"/>
      <c r="G21" s="536"/>
      <c r="H21" s="536"/>
      <c r="I21" s="536"/>
      <c r="J21" s="536"/>
      <c r="K21" s="536"/>
      <c r="L21" s="537"/>
      <c r="M21" s="482"/>
      <c r="N21" s="482"/>
      <c r="O21" s="482"/>
      <c r="P21" s="482"/>
    </row>
    <row r="22" spans="1:16">
      <c r="A22" s="532" t="s">
        <v>1063</v>
      </c>
      <c r="B22" s="533"/>
      <c r="C22" s="533"/>
      <c r="D22" s="533"/>
      <c r="E22" s="534"/>
      <c r="F22" s="535"/>
      <c r="G22" s="536"/>
      <c r="H22" s="536"/>
      <c r="I22" s="536"/>
      <c r="J22" s="536"/>
      <c r="K22" s="536"/>
      <c r="L22" s="537"/>
      <c r="M22" s="482"/>
      <c r="N22" s="482"/>
      <c r="O22" s="482"/>
      <c r="P22" s="482"/>
    </row>
    <row r="23" spans="1:16">
      <c r="A23" s="532" t="s">
        <v>1064</v>
      </c>
      <c r="B23" s="533"/>
      <c r="C23" s="533"/>
      <c r="D23" s="533"/>
      <c r="E23" s="534"/>
      <c r="F23" s="535"/>
      <c r="G23" s="536"/>
      <c r="H23" s="536"/>
      <c r="I23" s="536"/>
      <c r="J23" s="536"/>
      <c r="K23" s="536"/>
      <c r="L23" s="537"/>
      <c r="M23" s="482"/>
      <c r="N23" s="482"/>
      <c r="O23" s="482"/>
      <c r="P23" s="482"/>
    </row>
    <row r="24" spans="1:16">
      <c r="A24" s="532" t="s">
        <v>1065</v>
      </c>
      <c r="B24" s="533"/>
      <c r="C24" s="533"/>
      <c r="D24" s="533"/>
      <c r="E24" s="534"/>
      <c r="F24" s="535"/>
      <c r="G24" s="536"/>
      <c r="H24" s="536"/>
      <c r="I24" s="536"/>
      <c r="J24" s="536"/>
      <c r="K24" s="536"/>
      <c r="L24" s="537"/>
      <c r="M24" s="482"/>
      <c r="N24" s="482"/>
      <c r="O24" s="482"/>
      <c r="P24" s="482"/>
    </row>
    <row r="25" spans="1:16">
      <c r="A25" s="532" t="s">
        <v>1066</v>
      </c>
      <c r="B25" s="533"/>
      <c r="C25" s="533"/>
      <c r="D25" s="533"/>
      <c r="E25" s="534"/>
      <c r="F25" s="535"/>
      <c r="G25" s="536"/>
      <c r="H25" s="536"/>
      <c r="I25" s="536"/>
      <c r="J25" s="536"/>
      <c r="K25" s="536"/>
      <c r="L25" s="537"/>
      <c r="M25" s="482"/>
      <c r="N25" s="482"/>
      <c r="O25" s="482"/>
      <c r="P25" s="482"/>
    </row>
    <row r="26" spans="1:16">
      <c r="A26" s="532"/>
      <c r="B26" s="533"/>
      <c r="C26" s="533"/>
      <c r="D26" s="533"/>
      <c r="E26" s="534"/>
      <c r="F26" s="535"/>
      <c r="G26" s="536"/>
      <c r="H26" s="536"/>
      <c r="I26" s="536"/>
      <c r="J26" s="536"/>
      <c r="K26" s="536"/>
      <c r="L26" s="537"/>
      <c r="M26" s="482"/>
      <c r="N26" s="482"/>
      <c r="O26" s="482"/>
      <c r="P26" s="482"/>
    </row>
    <row r="27" spans="1:16" ht="15">
      <c r="A27" s="531" t="s">
        <v>1067</v>
      </c>
      <c r="B27" s="531"/>
      <c r="C27" s="531"/>
      <c r="D27" s="531"/>
      <c r="E27" s="531"/>
      <c r="F27" s="531"/>
      <c r="G27" s="531"/>
      <c r="H27" s="531"/>
      <c r="I27" s="531"/>
      <c r="J27" s="531"/>
      <c r="K27" s="531"/>
      <c r="L27" s="531"/>
      <c r="M27" s="531"/>
      <c r="N27" s="531"/>
      <c r="O27" s="531"/>
      <c r="P27" s="531"/>
    </row>
    <row r="28" spans="1:16" ht="15">
      <c r="A28" s="531" t="s">
        <v>1068</v>
      </c>
      <c r="B28" s="531"/>
      <c r="C28" s="531"/>
      <c r="D28" s="531"/>
      <c r="E28" s="531"/>
      <c r="F28" s="531"/>
      <c r="G28" s="531"/>
      <c r="H28" s="531"/>
      <c r="I28" s="531"/>
      <c r="J28" s="531"/>
      <c r="K28" s="531"/>
      <c r="L28" s="531"/>
      <c r="M28" s="531"/>
      <c r="N28" s="531"/>
      <c r="O28" s="531"/>
      <c r="P28" s="531"/>
    </row>
    <row r="29" spans="1:16" ht="33" customHeight="1">
      <c r="A29" s="553" t="s">
        <v>1069</v>
      </c>
      <c r="B29" s="553"/>
      <c r="C29" s="553"/>
      <c r="D29" s="553"/>
      <c r="E29" s="553"/>
      <c r="F29" s="553"/>
      <c r="G29" s="553"/>
      <c r="H29" s="553"/>
      <c r="I29" s="553"/>
      <c r="J29" s="553"/>
      <c r="K29" s="553"/>
      <c r="L29" s="553"/>
      <c r="M29" s="553"/>
      <c r="N29" s="553"/>
      <c r="O29" s="553"/>
      <c r="P29" s="553"/>
    </row>
    <row r="30" spans="1:16">
      <c r="A30" s="25"/>
    </row>
    <row r="31" spans="1:16" ht="15">
      <c r="A31" s="531" t="s">
        <v>1070</v>
      </c>
      <c r="B31" s="531"/>
      <c r="C31" s="531"/>
      <c r="D31" s="531"/>
      <c r="E31" s="531"/>
      <c r="F31" s="531"/>
      <c r="G31" s="531"/>
      <c r="H31" s="531"/>
      <c r="I31" s="531"/>
      <c r="J31" s="531"/>
      <c r="K31" s="531"/>
      <c r="L31" s="531"/>
      <c r="M31" s="531"/>
      <c r="N31" s="531"/>
      <c r="O31" s="531"/>
      <c r="P31" s="531"/>
    </row>
    <row r="32" spans="1:16" ht="15">
      <c r="A32" s="544"/>
      <c r="B32" s="531"/>
      <c r="C32" s="531"/>
      <c r="D32" s="531"/>
      <c r="E32" s="531"/>
      <c r="F32" s="531"/>
      <c r="G32" s="531"/>
      <c r="H32" s="531"/>
      <c r="I32" s="531"/>
      <c r="J32" s="531"/>
      <c r="K32" s="531"/>
      <c r="L32" s="26"/>
      <c r="M32" s="26"/>
      <c r="N32" s="26"/>
      <c r="O32" s="26"/>
      <c r="P32" s="26"/>
    </row>
    <row r="33" spans="1:16" ht="15">
      <c r="A33" s="545" t="s">
        <v>1071</v>
      </c>
      <c r="B33" s="545"/>
      <c r="C33" s="545"/>
      <c r="D33" s="27"/>
      <c r="E33" s="27"/>
      <c r="F33" s="27"/>
      <c r="G33" s="546" t="s">
        <v>1072</v>
      </c>
      <c r="H33" s="546"/>
      <c r="I33" s="546"/>
      <c r="J33" s="546"/>
      <c r="K33" s="546"/>
    </row>
    <row r="34" spans="1:16">
      <c r="A34" s="547" t="s">
        <v>1073</v>
      </c>
      <c r="B34" s="548"/>
      <c r="C34" s="548"/>
      <c r="D34" s="548"/>
      <c r="E34" s="548"/>
      <c r="F34" s="549"/>
      <c r="G34" s="541"/>
      <c r="H34" s="542"/>
      <c r="I34" s="542"/>
      <c r="J34" s="542"/>
      <c r="K34" s="543"/>
    </row>
    <row r="35" spans="1:16">
      <c r="A35" s="538"/>
      <c r="B35" s="539"/>
      <c r="C35" s="539"/>
      <c r="D35" s="539"/>
      <c r="E35" s="539"/>
      <c r="F35" s="540"/>
      <c r="G35" s="541"/>
      <c r="H35" s="542"/>
      <c r="I35" s="542"/>
      <c r="J35" s="542"/>
      <c r="K35" s="543"/>
    </row>
    <row r="36" spans="1:16">
      <c r="A36" s="538"/>
      <c r="B36" s="539"/>
      <c r="C36" s="539"/>
      <c r="D36" s="539"/>
      <c r="E36" s="539"/>
      <c r="F36" s="540"/>
      <c r="G36" s="541"/>
      <c r="H36" s="542"/>
      <c r="I36" s="542"/>
      <c r="J36" s="542"/>
      <c r="K36" s="543"/>
    </row>
    <row r="38" spans="1:16" ht="15">
      <c r="A38" s="531" t="s">
        <v>1074</v>
      </c>
      <c r="B38" s="531"/>
      <c r="C38" s="531"/>
      <c r="D38" s="531"/>
      <c r="E38" s="531"/>
      <c r="F38" s="531"/>
      <c r="G38" s="531"/>
      <c r="H38" s="531"/>
      <c r="I38" s="531"/>
      <c r="J38" s="531"/>
      <c r="K38" s="531"/>
      <c r="L38" s="531"/>
      <c r="M38" s="531"/>
      <c r="N38" s="531"/>
      <c r="O38" s="531"/>
      <c r="P38" s="531"/>
    </row>
    <row r="39" spans="1:16">
      <c r="A39" s="8" t="s">
        <v>1075</v>
      </c>
      <c r="B39" s="8" t="s">
        <v>1076</v>
      </c>
      <c r="C39" s="8" t="s">
        <v>1077</v>
      </c>
    </row>
    <row r="40" spans="1:16">
      <c r="A40" s="254">
        <v>16547033</v>
      </c>
    </row>
    <row r="41" spans="1:16">
      <c r="A41" s="254">
        <v>16547034</v>
      </c>
    </row>
    <row r="42" spans="1:16">
      <c r="A42" s="254">
        <v>18206017</v>
      </c>
    </row>
    <row r="43" spans="1:16">
      <c r="A43" s="254">
        <v>16547037</v>
      </c>
    </row>
    <row r="44" spans="1:16">
      <c r="A44" s="254">
        <v>16571066</v>
      </c>
    </row>
    <row r="45" spans="1:16">
      <c r="A45" s="254">
        <v>16547040</v>
      </c>
    </row>
    <row r="46" spans="1:16">
      <c r="A46" s="254">
        <v>16547041</v>
      </c>
    </row>
    <row r="47" spans="1:16">
      <c r="A47" s="254">
        <v>16547042</v>
      </c>
    </row>
    <row r="48" spans="1:16">
      <c r="A48" s="254">
        <v>16547043</v>
      </c>
    </row>
    <row r="49" spans="1:1">
      <c r="A49" s="254">
        <v>16571041</v>
      </c>
    </row>
    <row r="50" spans="1:1">
      <c r="A50" s="254">
        <v>16571038</v>
      </c>
    </row>
    <row r="51" spans="1:1">
      <c r="A51" s="254">
        <v>16547047</v>
      </c>
    </row>
    <row r="52" spans="1:1">
      <c r="A52" s="254">
        <v>16547048</v>
      </c>
    </row>
    <row r="53" spans="1:1">
      <c r="A53" s="254">
        <v>16547053</v>
      </c>
    </row>
    <row r="54" spans="1:1">
      <c r="A54" s="254">
        <v>16547056</v>
      </c>
    </row>
    <row r="55" spans="1:1">
      <c r="A55" s="254">
        <v>16547057</v>
      </c>
    </row>
    <row r="56" spans="1:1">
      <c r="A56" s="254">
        <v>16547058</v>
      </c>
    </row>
    <row r="57" spans="1:1">
      <c r="A57" s="254">
        <v>19408163</v>
      </c>
    </row>
    <row r="58" spans="1:1">
      <c r="A58" s="254">
        <v>19408164</v>
      </c>
    </row>
    <row r="59" spans="1:1">
      <c r="A59"/>
    </row>
    <row r="60" spans="1:1">
      <c r="A60"/>
    </row>
    <row r="61" spans="1:1">
      <c r="A61"/>
    </row>
    <row r="62" spans="1:1">
      <c r="A62"/>
    </row>
    <row r="63" spans="1:1">
      <c r="A63"/>
    </row>
    <row r="64" spans="1:1">
      <c r="A64"/>
    </row>
    <row r="65" spans="1:1">
      <c r="A65"/>
    </row>
    <row r="66" spans="1:1">
      <c r="A66"/>
    </row>
    <row r="67" spans="1:1">
      <c r="A67"/>
    </row>
    <row r="68" spans="1:1">
      <c r="A68"/>
    </row>
    <row r="69" spans="1:1">
      <c r="A69"/>
    </row>
    <row r="70" spans="1:1">
      <c r="A70"/>
    </row>
    <row r="71" spans="1:1">
      <c r="A71"/>
    </row>
    <row r="72" spans="1:1">
      <c r="A72"/>
    </row>
    <row r="73" spans="1:1">
      <c r="A73"/>
    </row>
    <row r="74" spans="1:1">
      <c r="A74"/>
    </row>
    <row r="75" spans="1:1">
      <c r="A75"/>
    </row>
    <row r="76" spans="1:1">
      <c r="A76"/>
    </row>
    <row r="77" spans="1:1">
      <c r="A77"/>
    </row>
    <row r="78" spans="1:1">
      <c r="A78"/>
    </row>
    <row r="79" spans="1:1">
      <c r="A79"/>
    </row>
    <row r="80" spans="1:1">
      <c r="A80"/>
    </row>
    <row r="81" spans="1:1">
      <c r="A81"/>
    </row>
    <row r="82" spans="1:1">
      <c r="A82"/>
    </row>
    <row r="83" spans="1:1">
      <c r="A83"/>
    </row>
    <row r="84" spans="1:1">
      <c r="A84"/>
    </row>
    <row r="85" spans="1:1">
      <c r="A85"/>
    </row>
    <row r="86" spans="1:1">
      <c r="A86"/>
    </row>
    <row r="87" spans="1:1">
      <c r="A87"/>
    </row>
    <row r="88" spans="1:1">
      <c r="A88"/>
    </row>
    <row r="89" spans="1:1">
      <c r="A89"/>
    </row>
    <row r="90" spans="1:1">
      <c r="A90"/>
    </row>
    <row r="91" spans="1:1">
      <c r="A91"/>
    </row>
    <row r="92" spans="1:1">
      <c r="A92"/>
    </row>
    <row r="93" spans="1:1">
      <c r="A93"/>
    </row>
    <row r="94" spans="1:1">
      <c r="A94"/>
    </row>
    <row r="95" spans="1:1">
      <c r="A95"/>
    </row>
    <row r="96" spans="1:1">
      <c r="A96"/>
    </row>
    <row r="97" spans="1:1">
      <c r="A97"/>
    </row>
    <row r="98" spans="1:1">
      <c r="A98"/>
    </row>
    <row r="99" spans="1:1">
      <c r="A99"/>
    </row>
    <row r="100" spans="1:1">
      <c r="A100"/>
    </row>
    <row r="101" spans="1:1">
      <c r="A101"/>
    </row>
    <row r="102" spans="1:1">
      <c r="A102"/>
    </row>
    <row r="103" spans="1:1">
      <c r="A103"/>
    </row>
    <row r="104" spans="1:1">
      <c r="A104"/>
    </row>
    <row r="105" spans="1:1">
      <c r="A105"/>
    </row>
    <row r="106" spans="1:1">
      <c r="A106"/>
    </row>
    <row r="107" spans="1:1">
      <c r="A107"/>
    </row>
    <row r="108" spans="1:1">
      <c r="A108"/>
    </row>
    <row r="109" spans="1:1">
      <c r="A109"/>
    </row>
    <row r="110" spans="1:1">
      <c r="A110"/>
    </row>
    <row r="111" spans="1:1">
      <c r="A111"/>
    </row>
    <row r="112" spans="1:1">
      <c r="A112"/>
    </row>
    <row r="113" spans="1:1">
      <c r="A113"/>
    </row>
    <row r="114" spans="1:1">
      <c r="A114"/>
    </row>
    <row r="115" spans="1:1">
      <c r="A115"/>
    </row>
    <row r="116" spans="1:1">
      <c r="A116"/>
    </row>
    <row r="117" spans="1:1">
      <c r="A117"/>
    </row>
    <row r="118" spans="1:1">
      <c r="A118"/>
    </row>
    <row r="119" spans="1:1">
      <c r="A119"/>
    </row>
    <row r="120" spans="1:1">
      <c r="A120"/>
    </row>
    <row r="121" spans="1:1">
      <c r="A121"/>
    </row>
    <row r="122" spans="1:1">
      <c r="A122"/>
    </row>
    <row r="123" spans="1:1">
      <c r="A123"/>
    </row>
    <row r="124" spans="1:1">
      <c r="A124"/>
    </row>
    <row r="125" spans="1:1">
      <c r="A125"/>
    </row>
    <row r="126" spans="1:1">
      <c r="A126"/>
    </row>
    <row r="127" spans="1:1">
      <c r="A127"/>
    </row>
    <row r="128" spans="1:1">
      <c r="A128"/>
    </row>
    <row r="129" spans="1:1">
      <c r="A129"/>
    </row>
    <row r="130" spans="1:1">
      <c r="A130"/>
    </row>
    <row r="131" spans="1:1">
      <c r="A131"/>
    </row>
    <row r="132" spans="1:1">
      <c r="A132"/>
    </row>
    <row r="133" spans="1:1">
      <c r="A133"/>
    </row>
    <row r="134" spans="1:1">
      <c r="A134"/>
    </row>
    <row r="135" spans="1:1">
      <c r="A135"/>
    </row>
    <row r="136" spans="1:1">
      <c r="A136"/>
    </row>
    <row r="137" spans="1:1">
      <c r="A137"/>
    </row>
    <row r="138" spans="1:1">
      <c r="A138"/>
    </row>
    <row r="139" spans="1:1">
      <c r="A139"/>
    </row>
    <row r="140" spans="1:1">
      <c r="A140"/>
    </row>
    <row r="141" spans="1:1">
      <c r="A141"/>
    </row>
    <row r="142" spans="1:1">
      <c r="A142"/>
    </row>
    <row r="143" spans="1:1">
      <c r="A143"/>
    </row>
    <row r="144" spans="1:1">
      <c r="A144"/>
    </row>
    <row r="145" spans="1:1">
      <c r="A145"/>
    </row>
    <row r="146" spans="1:1">
      <c r="A146"/>
    </row>
    <row r="147" spans="1:1">
      <c r="A147"/>
    </row>
    <row r="148" spans="1:1">
      <c r="A148"/>
    </row>
    <row r="149" spans="1:1">
      <c r="A149"/>
    </row>
    <row r="150" spans="1:1">
      <c r="A150"/>
    </row>
    <row r="151" spans="1:1">
      <c r="A151"/>
    </row>
    <row r="152" spans="1:1">
      <c r="A152"/>
    </row>
    <row r="153" spans="1:1">
      <c r="A153"/>
    </row>
    <row r="154" spans="1:1">
      <c r="A154"/>
    </row>
    <row r="155" spans="1:1">
      <c r="A155"/>
    </row>
    <row r="156" spans="1:1">
      <c r="A156"/>
    </row>
    <row r="157" spans="1:1">
      <c r="A157"/>
    </row>
    <row r="158" spans="1:1">
      <c r="A158"/>
    </row>
    <row r="159" spans="1:1">
      <c r="A159"/>
    </row>
    <row r="160" spans="1:1">
      <c r="A160"/>
    </row>
    <row r="161" spans="1:1">
      <c r="A161"/>
    </row>
    <row r="162" spans="1:1">
      <c r="A162"/>
    </row>
    <row r="163" spans="1:1">
      <c r="A163"/>
    </row>
    <row r="164" spans="1:1">
      <c r="A164"/>
    </row>
    <row r="165" spans="1:1">
      <c r="A165"/>
    </row>
  </sheetData>
  <mergeCells count="72">
    <mergeCell ref="F20:L20"/>
    <mergeCell ref="A1:P1"/>
    <mergeCell ref="A4:P4"/>
    <mergeCell ref="A7:P7"/>
    <mergeCell ref="A8:P8"/>
    <mergeCell ref="A3:P3"/>
    <mergeCell ref="A5:P5"/>
    <mergeCell ref="M13:P13"/>
    <mergeCell ref="F10:L10"/>
    <mergeCell ref="A13:E13"/>
    <mergeCell ref="M20:P20"/>
    <mergeCell ref="A9:E9"/>
    <mergeCell ref="M9:P9"/>
    <mergeCell ref="A10:E10"/>
    <mergeCell ref="M10:P10"/>
    <mergeCell ref="F13:L13"/>
    <mergeCell ref="A38:P38"/>
    <mergeCell ref="M16:P16"/>
    <mergeCell ref="M15:P15"/>
    <mergeCell ref="M14:P14"/>
    <mergeCell ref="F16:L16"/>
    <mergeCell ref="F15:L15"/>
    <mergeCell ref="A15:E15"/>
    <mergeCell ref="A16:E16"/>
    <mergeCell ref="A14:E14"/>
    <mergeCell ref="M22:P22"/>
    <mergeCell ref="A23:E23"/>
    <mergeCell ref="F23:L23"/>
    <mergeCell ref="A17:P17"/>
    <mergeCell ref="A18:E18"/>
    <mergeCell ref="F18:L18"/>
    <mergeCell ref="F14:L14"/>
    <mergeCell ref="F12:L12"/>
    <mergeCell ref="F11:L11"/>
    <mergeCell ref="A11:E11"/>
    <mergeCell ref="M11:P11"/>
    <mergeCell ref="A12:E12"/>
    <mergeCell ref="M12:P12"/>
    <mergeCell ref="F9:L9"/>
    <mergeCell ref="M18:P18"/>
    <mergeCell ref="A29:P29"/>
    <mergeCell ref="A24:E24"/>
    <mergeCell ref="F24:L24"/>
    <mergeCell ref="M24:P24"/>
    <mergeCell ref="A19:E19"/>
    <mergeCell ref="M19:P19"/>
    <mergeCell ref="A21:E21"/>
    <mergeCell ref="F21:L21"/>
    <mergeCell ref="M21:P21"/>
    <mergeCell ref="A22:E22"/>
    <mergeCell ref="F22:L22"/>
    <mergeCell ref="M23:P23"/>
    <mergeCell ref="A20:E20"/>
    <mergeCell ref="F19:L19"/>
    <mergeCell ref="A35:F35"/>
    <mergeCell ref="G35:K35"/>
    <mergeCell ref="A36:F36"/>
    <mergeCell ref="G36:K36"/>
    <mergeCell ref="A32:K32"/>
    <mergeCell ref="A33:C33"/>
    <mergeCell ref="G34:K34"/>
    <mergeCell ref="G33:K33"/>
    <mergeCell ref="A34:F34"/>
    <mergeCell ref="A31:P31"/>
    <mergeCell ref="A27:P27"/>
    <mergeCell ref="A28:P28"/>
    <mergeCell ref="A25:E25"/>
    <mergeCell ref="F25:L25"/>
    <mergeCell ref="M25:P25"/>
    <mergeCell ref="A26:E26"/>
    <mergeCell ref="F26:L26"/>
    <mergeCell ref="M26:P26"/>
  </mergeCells>
  <phoneticPr fontId="3" type="noConversion"/>
  <conditionalFormatting sqref="M21:P21">
    <cfRule type="expression" dxfId="10" priority="2">
      <formula>AND($F21&lt;&gt;"No SRS File",$M$21="")</formula>
    </cfRule>
  </conditionalFormatting>
  <dataValidations count="1">
    <dataValidation type="whole" allowBlank="1" showErrorMessage="1" sqref="A40:A56" xr:uid="{A6DDD6DA-BFB2-470A-8DE3-17AB251E9AEB}">
      <formula1>-2147483648</formula1>
      <formula2>2147483647</formula2>
    </dataValidation>
  </dataValidations>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expression" priority="38" id="{46745BB2-E0E7-4D46-B764-666C53D98DF9}">
            <xm:f>AND(ConfigInfo!$D$5=ConfigInfo!$Z$6,$M$19="")</xm:f>
            <x14:dxf>
              <fill>
                <patternFill>
                  <bgColor rgb="FFFF0000"/>
                </patternFill>
              </fill>
            </x14:dxf>
          </x14:cfRule>
          <xm:sqref>M19:P19</xm:sqref>
        </x14:conditionalFormatting>
      </x14:conditionalFormatting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tabColor rgb="FF00B0F0"/>
  </sheetPr>
  <dimension ref="A2:O79"/>
  <sheetViews>
    <sheetView workbookViewId="0">
      <selection activeCell="J21" sqref="J21"/>
    </sheetView>
  </sheetViews>
  <sheetFormatPr defaultColWidth="9.125" defaultRowHeight="14.25"/>
  <cols>
    <col min="1" max="16384" width="9.125" style="28"/>
  </cols>
  <sheetData>
    <row r="2" spans="1:15" ht="15">
      <c r="A2" s="561" t="s">
        <v>1078</v>
      </c>
      <c r="B2" s="561"/>
      <c r="C2" s="561"/>
      <c r="D2" s="561"/>
      <c r="E2" s="561"/>
      <c r="F2" s="561"/>
      <c r="G2" s="561"/>
      <c r="H2" s="561"/>
      <c r="I2" s="561"/>
      <c r="J2" s="561"/>
      <c r="K2" s="561"/>
      <c r="L2" s="561"/>
      <c r="M2" s="561"/>
      <c r="N2" s="561"/>
      <c r="O2" s="561"/>
    </row>
    <row r="3" spans="1:15" ht="15">
      <c r="A3" s="561" t="s">
        <v>1079</v>
      </c>
      <c r="B3" s="561"/>
      <c r="C3" s="561"/>
      <c r="D3" s="561"/>
      <c r="E3" s="561"/>
      <c r="F3" s="561"/>
      <c r="G3" s="561"/>
      <c r="H3" s="561"/>
      <c r="I3" s="561"/>
      <c r="J3" s="561"/>
      <c r="K3" s="561"/>
      <c r="L3" s="561"/>
      <c r="M3" s="561"/>
      <c r="N3" s="561"/>
      <c r="O3" s="561"/>
    </row>
    <row r="4" spans="1:15">
      <c r="A4" s="560" t="s">
        <v>1080</v>
      </c>
      <c r="B4" s="560"/>
      <c r="C4" s="560"/>
      <c r="D4" s="560"/>
      <c r="E4" s="560"/>
      <c r="F4" s="560"/>
      <c r="G4" s="560"/>
      <c r="H4" s="560"/>
      <c r="I4" s="560"/>
      <c r="J4" s="560"/>
      <c r="K4" s="560"/>
      <c r="L4" s="560"/>
      <c r="M4" s="560"/>
      <c r="N4" s="560"/>
      <c r="O4" s="560"/>
    </row>
    <row r="5" spans="1:15" ht="15">
      <c r="A5" s="561" t="s">
        <v>1081</v>
      </c>
      <c r="B5" s="561"/>
      <c r="C5" s="561"/>
      <c r="D5" s="561"/>
      <c r="E5" s="561"/>
      <c r="F5" s="561"/>
      <c r="G5" s="561"/>
      <c r="H5" s="561"/>
      <c r="I5" s="561"/>
      <c r="J5" s="561"/>
      <c r="K5" s="561"/>
      <c r="L5" s="561"/>
      <c r="M5" s="561"/>
      <c r="N5" s="561"/>
      <c r="O5" s="561"/>
    </row>
    <row r="6" spans="1:15">
      <c r="A6" s="29" t="s">
        <v>1082</v>
      </c>
    </row>
    <row r="7" spans="1:15">
      <c r="A7" s="29" t="s">
        <v>1083</v>
      </c>
    </row>
    <row r="8" spans="1:15">
      <c r="A8" s="558" t="s">
        <v>1084</v>
      </c>
      <c r="B8" s="558"/>
      <c r="C8" s="558"/>
      <c r="D8" s="558" t="s">
        <v>1085</v>
      </c>
      <c r="E8" s="558"/>
      <c r="F8" s="558" t="s">
        <v>1086</v>
      </c>
      <c r="G8" s="558"/>
      <c r="H8" s="558" t="s">
        <v>1087</v>
      </c>
      <c r="I8" s="558"/>
    </row>
    <row r="9" spans="1:15">
      <c r="A9" s="557" t="s">
        <v>1088</v>
      </c>
      <c r="B9" s="557"/>
      <c r="C9" s="557"/>
      <c r="D9" s="557" t="s">
        <v>1261</v>
      </c>
      <c r="E9" s="557"/>
      <c r="F9" s="557"/>
      <c r="G9" s="557"/>
      <c r="H9" s="557"/>
      <c r="I9" s="557"/>
    </row>
    <row r="10" spans="1:15">
      <c r="A10" s="557" t="s">
        <v>1089</v>
      </c>
      <c r="B10" s="557"/>
      <c r="C10" s="557"/>
      <c r="D10" s="557" t="s">
        <v>1262</v>
      </c>
      <c r="E10" s="557"/>
      <c r="F10" s="557"/>
      <c r="G10" s="557"/>
      <c r="H10" s="557"/>
      <c r="I10" s="557"/>
    </row>
    <row r="11" spans="1:15">
      <c r="A11" s="557" t="s">
        <v>1090</v>
      </c>
      <c r="B11" s="557"/>
      <c r="C11" s="557"/>
      <c r="D11" s="557" t="s">
        <v>1263</v>
      </c>
      <c r="E11" s="557"/>
      <c r="F11" s="559"/>
      <c r="G11" s="557"/>
      <c r="H11" s="557"/>
      <c r="I11" s="557"/>
    </row>
    <row r="12" spans="1:15">
      <c r="A12" s="557" t="s">
        <v>1091</v>
      </c>
      <c r="B12" s="557"/>
      <c r="C12" s="557"/>
      <c r="D12" s="557"/>
      <c r="E12" s="557"/>
      <c r="F12" s="559"/>
      <c r="G12" s="557"/>
      <c r="H12" s="557"/>
      <c r="I12" s="557"/>
    </row>
    <row r="13" spans="1:15">
      <c r="A13" s="557"/>
      <c r="B13" s="557"/>
      <c r="C13" s="557"/>
      <c r="D13" s="557"/>
      <c r="E13" s="557"/>
      <c r="F13" s="559"/>
      <c r="G13" s="557"/>
      <c r="H13" s="557"/>
      <c r="I13" s="557"/>
    </row>
    <row r="14" spans="1:15">
      <c r="A14" s="557"/>
      <c r="B14" s="557"/>
      <c r="C14" s="557"/>
      <c r="D14" s="557"/>
      <c r="E14" s="557"/>
      <c r="F14" s="559"/>
      <c r="G14" s="557"/>
      <c r="H14" s="557"/>
      <c r="I14" s="557"/>
    </row>
    <row r="15" spans="1:15">
      <c r="A15" s="557"/>
      <c r="B15" s="557"/>
      <c r="C15" s="557"/>
      <c r="D15" s="557"/>
      <c r="E15" s="557"/>
      <c r="F15" s="559"/>
      <c r="G15" s="557"/>
      <c r="H15" s="557"/>
      <c r="I15" s="557"/>
    </row>
    <row r="16" spans="1:15" ht="15" customHeight="1">
      <c r="A16" s="557"/>
      <c r="B16" s="557"/>
      <c r="C16" s="557"/>
      <c r="D16" s="557"/>
      <c r="E16" s="557"/>
      <c r="F16" s="559"/>
      <c r="G16" s="557"/>
      <c r="H16" s="557"/>
      <c r="I16" s="557"/>
      <c r="J16" s="4"/>
      <c r="K16" s="4"/>
      <c r="L16" s="4"/>
      <c r="M16" s="4"/>
      <c r="N16" s="4"/>
      <c r="O16" s="4"/>
    </row>
    <row r="17" spans="1:15">
      <c r="A17" s="557"/>
      <c r="B17" s="557"/>
      <c r="C17" s="557"/>
      <c r="D17" s="557"/>
      <c r="E17" s="557"/>
      <c r="F17" s="559"/>
      <c r="G17" s="557"/>
      <c r="H17" s="557"/>
      <c r="I17" s="557"/>
    </row>
    <row r="19" spans="1:15" ht="15">
      <c r="A19" s="561" t="s">
        <v>1092</v>
      </c>
      <c r="B19" s="561"/>
      <c r="C19" s="561"/>
      <c r="D19" s="561"/>
      <c r="E19" s="561"/>
      <c r="F19" s="561"/>
      <c r="G19" s="561"/>
      <c r="H19" s="561"/>
      <c r="I19" s="561"/>
      <c r="J19" s="561"/>
      <c r="K19" s="561"/>
      <c r="L19" s="561"/>
      <c r="M19" s="561"/>
      <c r="N19" s="561"/>
      <c r="O19" s="561"/>
    </row>
    <row r="20" spans="1:15" ht="18" customHeight="1">
      <c r="A20" s="29" t="s">
        <v>1093</v>
      </c>
      <c r="B20" s="4"/>
      <c r="C20" s="4"/>
      <c r="D20" s="4"/>
      <c r="E20" s="4"/>
      <c r="F20" s="4"/>
      <c r="G20" s="4"/>
      <c r="H20" s="4"/>
      <c r="I20" s="4"/>
      <c r="J20" s="4"/>
      <c r="K20" s="4"/>
      <c r="L20" s="4"/>
      <c r="M20" s="4"/>
      <c r="N20" s="4"/>
      <c r="O20" s="4"/>
    </row>
    <row r="21" spans="1:15" ht="18.600000000000001" customHeight="1">
      <c r="A21" s="29" t="s">
        <v>1094</v>
      </c>
      <c r="B21" s="4"/>
      <c r="C21" s="4"/>
      <c r="D21" s="4"/>
      <c r="E21" s="4"/>
      <c r="F21" s="4"/>
      <c r="G21" s="4"/>
      <c r="H21" s="4"/>
      <c r="I21" s="4"/>
      <c r="J21" s="4"/>
      <c r="K21" s="4"/>
      <c r="L21" s="4"/>
      <c r="M21" s="4"/>
      <c r="N21" s="4"/>
      <c r="O21" s="4"/>
    </row>
    <row r="22" spans="1:15">
      <c r="A22" s="558" t="s">
        <v>1084</v>
      </c>
      <c r="B22" s="558"/>
      <c r="C22" s="558"/>
      <c r="D22" s="558" t="s">
        <v>1095</v>
      </c>
      <c r="E22" s="558"/>
      <c r="F22" s="558" t="s">
        <v>1087</v>
      </c>
      <c r="G22" s="558"/>
    </row>
    <row r="23" spans="1:15">
      <c r="A23" s="557" t="s">
        <v>1089</v>
      </c>
      <c r="B23" s="557"/>
      <c r="C23" s="557"/>
      <c r="D23" s="557">
        <v>4.12</v>
      </c>
      <c r="E23" s="557"/>
      <c r="F23" s="557"/>
      <c r="G23" s="557"/>
    </row>
    <row r="24" spans="1:15">
      <c r="A24" s="557" t="s">
        <v>1096</v>
      </c>
      <c r="B24" s="557"/>
      <c r="C24" s="557"/>
      <c r="D24" s="557">
        <v>2.7</v>
      </c>
      <c r="E24" s="557"/>
      <c r="F24" s="557"/>
      <c r="G24" s="557"/>
    </row>
    <row r="25" spans="1:15">
      <c r="A25" s="557"/>
      <c r="B25" s="557"/>
      <c r="C25" s="557"/>
      <c r="D25" s="557"/>
      <c r="E25" s="557"/>
      <c r="F25" s="557"/>
      <c r="G25" s="557"/>
    </row>
    <row r="26" spans="1:15">
      <c r="A26" s="557"/>
      <c r="B26" s="557"/>
      <c r="C26" s="557"/>
      <c r="D26" s="557"/>
      <c r="E26" s="557"/>
      <c r="F26" s="557"/>
      <c r="G26" s="557"/>
    </row>
    <row r="27" spans="1:15">
      <c r="A27" s="557"/>
      <c r="B27" s="557"/>
      <c r="C27" s="557"/>
      <c r="D27" s="557"/>
      <c r="E27" s="557"/>
      <c r="F27" s="557"/>
      <c r="G27" s="557"/>
    </row>
    <row r="28" spans="1:15">
      <c r="A28" s="560"/>
      <c r="B28" s="560"/>
      <c r="C28" s="560"/>
      <c r="D28" s="560"/>
      <c r="E28" s="560"/>
      <c r="F28" s="560"/>
      <c r="G28" s="560"/>
      <c r="H28" s="560"/>
      <c r="I28" s="560"/>
      <c r="J28" s="560"/>
      <c r="K28" s="560"/>
      <c r="L28" s="560"/>
      <c r="M28" s="560"/>
      <c r="N28" s="560"/>
      <c r="O28" s="560"/>
    </row>
    <row r="29" spans="1:15" ht="15">
      <c r="A29" s="561" t="s">
        <v>1097</v>
      </c>
      <c r="B29" s="561"/>
      <c r="C29" s="561"/>
      <c r="D29" s="561"/>
      <c r="E29" s="561"/>
      <c r="F29" s="561"/>
      <c r="G29" s="561"/>
      <c r="H29" s="561"/>
      <c r="I29" s="561"/>
      <c r="J29" s="561"/>
      <c r="K29" s="561"/>
      <c r="L29" s="561"/>
      <c r="M29" s="561"/>
      <c r="N29" s="561"/>
      <c r="O29" s="561"/>
    </row>
    <row r="30" spans="1:15">
      <c r="A30" s="560" t="s">
        <v>1098</v>
      </c>
      <c r="B30" s="560"/>
      <c r="C30" s="560"/>
      <c r="D30" s="560"/>
      <c r="E30" s="560"/>
      <c r="F30" s="560"/>
      <c r="G30" s="560"/>
      <c r="H30" s="560"/>
      <c r="I30" s="560"/>
      <c r="J30" s="560"/>
      <c r="K30" s="560"/>
      <c r="L30" s="560"/>
      <c r="M30" s="560"/>
      <c r="N30" s="560"/>
      <c r="O30" s="560"/>
    </row>
    <row r="31" spans="1:15">
      <c r="A31" s="560"/>
      <c r="B31" s="560"/>
      <c r="C31" s="560"/>
      <c r="D31" s="560"/>
      <c r="E31" s="560"/>
      <c r="F31" s="560"/>
      <c r="G31" s="560"/>
      <c r="H31" s="560"/>
      <c r="I31" s="560"/>
      <c r="J31" s="560"/>
      <c r="K31" s="560"/>
      <c r="L31" s="560"/>
      <c r="M31" s="560"/>
      <c r="N31" s="560"/>
      <c r="O31" s="560"/>
    </row>
    <row r="32" spans="1:15" ht="30" customHeight="1">
      <c r="A32" s="562"/>
      <c r="B32" s="562"/>
      <c r="C32" s="562"/>
      <c r="D32" s="562"/>
      <c r="E32" s="562"/>
      <c r="F32" s="562"/>
      <c r="G32" s="562"/>
      <c r="H32" s="562"/>
      <c r="I32" s="562"/>
      <c r="J32" s="562"/>
      <c r="K32" s="562"/>
      <c r="L32" s="562"/>
      <c r="M32" s="562"/>
      <c r="N32" s="562"/>
      <c r="O32" s="562"/>
    </row>
    <row r="33" spans="1:15">
      <c r="A33" s="560"/>
      <c r="B33" s="560"/>
      <c r="C33" s="560"/>
      <c r="D33" s="560"/>
      <c r="E33" s="560"/>
      <c r="F33" s="560"/>
      <c r="G33" s="560"/>
      <c r="H33" s="560"/>
      <c r="I33" s="560"/>
      <c r="J33" s="560"/>
      <c r="K33" s="560"/>
      <c r="L33" s="560"/>
      <c r="M33" s="560"/>
      <c r="N33" s="560"/>
      <c r="O33" s="560"/>
    </row>
    <row r="34" spans="1:15">
      <c r="A34" s="560"/>
      <c r="B34" s="560"/>
      <c r="C34" s="560"/>
      <c r="D34" s="560"/>
      <c r="E34" s="560"/>
      <c r="F34" s="560"/>
      <c r="G34" s="560"/>
      <c r="H34" s="560"/>
      <c r="I34" s="560"/>
      <c r="J34" s="560"/>
      <c r="K34" s="560"/>
      <c r="L34" s="560"/>
      <c r="M34" s="560"/>
      <c r="N34" s="560"/>
      <c r="O34" s="560"/>
    </row>
    <row r="35" spans="1:15">
      <c r="A35" s="560"/>
      <c r="B35" s="560"/>
      <c r="C35" s="560"/>
      <c r="D35" s="560"/>
      <c r="E35" s="560"/>
      <c r="F35" s="560"/>
      <c r="G35" s="560"/>
      <c r="H35" s="560"/>
      <c r="I35" s="560"/>
      <c r="J35" s="560"/>
      <c r="K35" s="560"/>
      <c r="L35" s="560"/>
      <c r="M35" s="560"/>
      <c r="N35" s="560"/>
      <c r="O35" s="560"/>
    </row>
    <row r="36" spans="1:15">
      <c r="A36" s="560"/>
      <c r="B36" s="560"/>
      <c r="C36" s="560"/>
      <c r="D36" s="560"/>
      <c r="E36" s="560"/>
      <c r="F36" s="560"/>
      <c r="G36" s="560"/>
      <c r="H36" s="560"/>
      <c r="I36" s="560"/>
      <c r="J36" s="560"/>
      <c r="K36" s="560"/>
      <c r="L36" s="560"/>
      <c r="M36" s="560"/>
      <c r="N36" s="560"/>
      <c r="O36" s="560"/>
    </row>
    <row r="37" spans="1:15">
      <c r="A37" s="560"/>
      <c r="B37" s="560"/>
      <c r="C37" s="560"/>
      <c r="D37" s="560"/>
      <c r="E37" s="560"/>
      <c r="F37" s="560"/>
      <c r="G37" s="560"/>
      <c r="H37" s="560"/>
      <c r="I37" s="560"/>
      <c r="J37" s="560"/>
      <c r="K37" s="560"/>
      <c r="L37" s="560"/>
      <c r="M37" s="560"/>
      <c r="N37" s="560"/>
      <c r="O37" s="560"/>
    </row>
    <row r="38" spans="1:15">
      <c r="A38" s="560"/>
      <c r="B38" s="560"/>
      <c r="C38" s="560"/>
      <c r="D38" s="560"/>
      <c r="E38" s="560"/>
      <c r="F38" s="560"/>
      <c r="G38" s="560"/>
      <c r="H38" s="560"/>
      <c r="I38" s="560"/>
      <c r="J38" s="560"/>
      <c r="K38" s="560"/>
      <c r="L38" s="560"/>
      <c r="M38" s="560"/>
      <c r="N38" s="560"/>
      <c r="O38" s="560"/>
    </row>
    <row r="39" spans="1:15">
      <c r="A39" s="560"/>
      <c r="B39" s="560"/>
      <c r="C39" s="560"/>
      <c r="D39" s="560"/>
      <c r="E39" s="560"/>
      <c r="F39" s="560"/>
      <c r="G39" s="560"/>
      <c r="H39" s="560"/>
      <c r="I39" s="560"/>
      <c r="J39" s="560"/>
      <c r="K39" s="560"/>
      <c r="L39" s="560"/>
      <c r="M39" s="560"/>
      <c r="N39" s="560"/>
      <c r="O39" s="560"/>
    </row>
    <row r="40" spans="1:15">
      <c r="A40" s="560"/>
      <c r="B40" s="560"/>
      <c r="C40" s="560"/>
      <c r="D40" s="560"/>
      <c r="E40" s="560"/>
      <c r="F40" s="560"/>
      <c r="G40" s="560"/>
      <c r="H40" s="560"/>
      <c r="I40" s="560"/>
      <c r="J40" s="560"/>
      <c r="K40" s="560"/>
      <c r="L40" s="560"/>
      <c r="M40" s="560"/>
      <c r="N40" s="560"/>
      <c r="O40" s="560"/>
    </row>
    <row r="41" spans="1:15">
      <c r="A41" s="560"/>
      <c r="B41" s="560"/>
      <c r="C41" s="560"/>
      <c r="D41" s="560"/>
      <c r="E41" s="560"/>
      <c r="F41" s="560"/>
      <c r="G41" s="560"/>
      <c r="H41" s="560"/>
      <c r="I41" s="560"/>
      <c r="J41" s="560"/>
      <c r="K41" s="560"/>
      <c r="L41" s="560"/>
      <c r="M41" s="560"/>
      <c r="N41" s="560"/>
      <c r="O41" s="560"/>
    </row>
    <row r="42" spans="1:15">
      <c r="A42" s="560"/>
      <c r="B42" s="560"/>
      <c r="C42" s="560"/>
      <c r="D42" s="560"/>
      <c r="E42" s="560"/>
      <c r="F42" s="560"/>
      <c r="G42" s="560"/>
      <c r="H42" s="560"/>
      <c r="I42" s="560"/>
      <c r="J42" s="560"/>
      <c r="K42" s="560"/>
      <c r="L42" s="560"/>
      <c r="M42" s="560"/>
      <c r="N42" s="560"/>
      <c r="O42" s="560"/>
    </row>
    <row r="43" spans="1:15">
      <c r="A43" s="560"/>
      <c r="B43" s="560"/>
      <c r="C43" s="560"/>
      <c r="D43" s="560"/>
      <c r="E43" s="560"/>
      <c r="F43" s="560"/>
      <c r="G43" s="560"/>
      <c r="H43" s="560"/>
      <c r="I43" s="560"/>
      <c r="J43" s="560"/>
      <c r="K43" s="560"/>
      <c r="L43" s="560"/>
      <c r="M43" s="560"/>
      <c r="N43" s="560"/>
      <c r="O43" s="560"/>
    </row>
    <row r="44" spans="1:15">
      <c r="A44" s="560"/>
      <c r="B44" s="560"/>
      <c r="C44" s="560"/>
      <c r="D44" s="560"/>
      <c r="E44" s="560"/>
      <c r="F44" s="560"/>
      <c r="G44" s="560"/>
      <c r="H44" s="560"/>
      <c r="I44" s="560"/>
      <c r="J44" s="560"/>
      <c r="K44" s="560"/>
      <c r="L44" s="560"/>
      <c r="M44" s="560"/>
      <c r="N44" s="560"/>
      <c r="O44" s="560"/>
    </row>
    <row r="45" spans="1:15">
      <c r="A45" s="560"/>
      <c r="B45" s="560"/>
      <c r="C45" s="560"/>
      <c r="D45" s="560"/>
      <c r="E45" s="560"/>
      <c r="F45" s="560"/>
      <c r="G45" s="560"/>
      <c r="H45" s="560"/>
      <c r="I45" s="560"/>
      <c r="J45" s="560"/>
      <c r="K45" s="560"/>
      <c r="L45" s="560"/>
      <c r="M45" s="560"/>
      <c r="N45" s="560"/>
      <c r="O45" s="560"/>
    </row>
    <row r="46" spans="1:15">
      <c r="A46" s="560"/>
      <c r="B46" s="560"/>
      <c r="C46" s="560"/>
      <c r="D46" s="560"/>
      <c r="E46" s="560"/>
      <c r="F46" s="560"/>
      <c r="G46" s="560"/>
      <c r="H46" s="560"/>
      <c r="I46" s="560"/>
      <c r="J46" s="560"/>
      <c r="K46" s="560"/>
      <c r="L46" s="560"/>
      <c r="M46" s="560"/>
      <c r="N46" s="560"/>
      <c r="O46" s="560"/>
    </row>
    <row r="47" spans="1:15">
      <c r="A47" s="560"/>
      <c r="B47" s="560"/>
      <c r="C47" s="560"/>
      <c r="D47" s="560"/>
      <c r="E47" s="560"/>
      <c r="F47" s="560"/>
      <c r="G47" s="560"/>
      <c r="H47" s="560"/>
      <c r="I47" s="560"/>
      <c r="J47" s="560"/>
      <c r="K47" s="560"/>
      <c r="L47" s="560"/>
      <c r="M47" s="560"/>
      <c r="N47" s="560"/>
      <c r="O47" s="560"/>
    </row>
    <row r="48" spans="1:15">
      <c r="A48" s="560"/>
      <c r="B48" s="560"/>
      <c r="C48" s="560"/>
      <c r="D48" s="560"/>
      <c r="E48" s="560"/>
      <c r="F48" s="560"/>
      <c r="G48" s="560"/>
      <c r="H48" s="560"/>
      <c r="I48" s="560"/>
      <c r="J48" s="560"/>
      <c r="K48" s="560"/>
      <c r="L48" s="560"/>
      <c r="M48" s="560"/>
      <c r="N48" s="560"/>
      <c r="O48" s="560"/>
    </row>
    <row r="49" spans="1:15">
      <c r="A49" s="560"/>
      <c r="B49" s="560"/>
      <c r="C49" s="560"/>
      <c r="D49" s="560"/>
      <c r="E49" s="560"/>
      <c r="F49" s="560"/>
      <c r="G49" s="560"/>
      <c r="H49" s="560"/>
      <c r="I49" s="560"/>
      <c r="J49" s="560"/>
      <c r="K49" s="560"/>
      <c r="L49" s="560"/>
      <c r="M49" s="560"/>
      <c r="N49" s="560"/>
      <c r="O49" s="560"/>
    </row>
    <row r="50" spans="1:15">
      <c r="A50" s="560"/>
      <c r="B50" s="560"/>
      <c r="C50" s="560"/>
      <c r="D50" s="560"/>
      <c r="E50" s="560"/>
      <c r="F50" s="560"/>
      <c r="G50" s="560"/>
      <c r="H50" s="560"/>
      <c r="I50" s="560"/>
      <c r="J50" s="560"/>
      <c r="K50" s="560"/>
      <c r="L50" s="560"/>
      <c r="M50" s="560"/>
      <c r="N50" s="560"/>
      <c r="O50" s="560"/>
    </row>
    <row r="51" spans="1:15">
      <c r="A51" s="560"/>
      <c r="B51" s="560"/>
      <c r="C51" s="560"/>
      <c r="D51" s="560"/>
      <c r="E51" s="560"/>
      <c r="F51" s="560"/>
      <c r="G51" s="560"/>
      <c r="H51" s="560"/>
      <c r="I51" s="560"/>
      <c r="J51" s="560"/>
      <c r="K51" s="560"/>
      <c r="L51" s="560"/>
      <c r="M51" s="560"/>
      <c r="N51" s="560"/>
      <c r="O51" s="560"/>
    </row>
    <row r="52" spans="1:15">
      <c r="A52" s="560"/>
      <c r="B52" s="560"/>
      <c r="C52" s="560"/>
      <c r="D52" s="560"/>
      <c r="E52" s="560"/>
      <c r="F52" s="560"/>
      <c r="G52" s="560"/>
      <c r="H52" s="560"/>
      <c r="I52" s="560"/>
      <c r="J52" s="560"/>
      <c r="K52" s="560"/>
      <c r="L52" s="560"/>
      <c r="M52" s="560"/>
      <c r="N52" s="560"/>
      <c r="O52" s="560"/>
    </row>
    <row r="53" spans="1:15">
      <c r="A53" s="560"/>
      <c r="B53" s="560"/>
      <c r="C53" s="560"/>
      <c r="D53" s="560"/>
      <c r="E53" s="560"/>
      <c r="F53" s="560"/>
      <c r="G53" s="560"/>
      <c r="H53" s="560"/>
      <c r="I53" s="560"/>
      <c r="J53" s="560"/>
      <c r="K53" s="560"/>
      <c r="L53" s="560"/>
      <c r="M53" s="560"/>
      <c r="N53" s="560"/>
      <c r="O53" s="560"/>
    </row>
    <row r="54" spans="1:15">
      <c r="A54" s="560"/>
      <c r="B54" s="560"/>
      <c r="C54" s="560"/>
      <c r="D54" s="560"/>
      <c r="E54" s="560"/>
      <c r="F54" s="560"/>
      <c r="G54" s="560"/>
      <c r="H54" s="560"/>
      <c r="I54" s="560"/>
      <c r="J54" s="560"/>
      <c r="K54" s="560"/>
      <c r="L54" s="560"/>
      <c r="M54" s="560"/>
      <c r="N54" s="560"/>
      <c r="O54" s="560"/>
    </row>
    <row r="55" spans="1:15">
      <c r="A55" s="560"/>
      <c r="B55" s="560"/>
      <c r="C55" s="560"/>
      <c r="D55" s="560"/>
      <c r="E55" s="560"/>
      <c r="F55" s="560"/>
      <c r="G55" s="560"/>
      <c r="H55" s="560"/>
      <c r="I55" s="560"/>
      <c r="J55" s="560"/>
      <c r="K55" s="560"/>
      <c r="L55" s="560"/>
      <c r="M55" s="560"/>
      <c r="N55" s="560"/>
      <c r="O55" s="560"/>
    </row>
    <row r="56" spans="1:15">
      <c r="A56" s="560"/>
      <c r="B56" s="560"/>
      <c r="C56" s="560"/>
      <c r="D56" s="560"/>
      <c r="E56" s="560"/>
      <c r="F56" s="560"/>
      <c r="G56" s="560"/>
      <c r="H56" s="560"/>
      <c r="I56" s="560"/>
      <c r="J56" s="560"/>
      <c r="K56" s="560"/>
      <c r="L56" s="560"/>
      <c r="M56" s="560"/>
      <c r="N56" s="560"/>
      <c r="O56" s="560"/>
    </row>
    <row r="57" spans="1:15">
      <c r="A57" s="560"/>
      <c r="B57" s="560"/>
      <c r="C57" s="560"/>
      <c r="D57" s="560"/>
      <c r="E57" s="560"/>
      <c r="F57" s="560"/>
      <c r="G57" s="560"/>
      <c r="H57" s="560"/>
      <c r="I57" s="560"/>
      <c r="J57" s="560"/>
      <c r="K57" s="560"/>
      <c r="L57" s="560"/>
      <c r="M57" s="560"/>
      <c r="N57" s="560"/>
      <c r="O57" s="560"/>
    </row>
    <row r="58" spans="1:15">
      <c r="A58" s="560"/>
      <c r="B58" s="560"/>
      <c r="C58" s="560"/>
      <c r="D58" s="560"/>
      <c r="E58" s="560"/>
      <c r="F58" s="560"/>
      <c r="G58" s="560"/>
      <c r="H58" s="560"/>
      <c r="I58" s="560"/>
      <c r="J58" s="560"/>
      <c r="K58" s="560"/>
      <c r="L58" s="560"/>
      <c r="M58" s="560"/>
      <c r="N58" s="560"/>
      <c r="O58" s="560"/>
    </row>
    <row r="59" spans="1:15">
      <c r="A59" s="560"/>
      <c r="B59" s="560"/>
      <c r="C59" s="560"/>
      <c r="D59" s="560"/>
      <c r="E59" s="560"/>
      <c r="F59" s="560"/>
      <c r="G59" s="560"/>
      <c r="H59" s="560"/>
      <c r="I59" s="560"/>
      <c r="J59" s="560"/>
      <c r="K59" s="560"/>
      <c r="L59" s="560"/>
      <c r="M59" s="560"/>
      <c r="N59" s="560"/>
      <c r="O59" s="560"/>
    </row>
    <row r="60" spans="1:15">
      <c r="A60" s="560"/>
      <c r="B60" s="560"/>
      <c r="C60" s="560"/>
      <c r="D60" s="560"/>
      <c r="E60" s="560"/>
      <c r="F60" s="560"/>
      <c r="G60" s="560"/>
      <c r="H60" s="560"/>
      <c r="I60" s="560"/>
      <c r="J60" s="560"/>
      <c r="K60" s="560"/>
      <c r="L60" s="560"/>
      <c r="M60" s="560"/>
      <c r="N60" s="560"/>
      <c r="O60" s="560"/>
    </row>
    <row r="61" spans="1:15">
      <c r="A61" s="560"/>
      <c r="B61" s="560"/>
      <c r="C61" s="560"/>
      <c r="D61" s="560"/>
      <c r="E61" s="560"/>
      <c r="F61" s="560"/>
      <c r="G61" s="560"/>
      <c r="H61" s="560"/>
      <c r="I61" s="560"/>
      <c r="J61" s="560"/>
      <c r="K61" s="560"/>
      <c r="L61" s="560"/>
      <c r="M61" s="560"/>
      <c r="N61" s="560"/>
      <c r="O61" s="560"/>
    </row>
    <row r="62" spans="1:15">
      <c r="A62" s="560"/>
      <c r="B62" s="560"/>
      <c r="C62" s="560"/>
      <c r="D62" s="560"/>
      <c r="E62" s="560"/>
      <c r="F62" s="560"/>
      <c r="G62" s="560"/>
      <c r="H62" s="560"/>
      <c r="I62" s="560"/>
      <c r="J62" s="560"/>
      <c r="K62" s="560"/>
      <c r="L62" s="560"/>
      <c r="M62" s="560"/>
      <c r="N62" s="560"/>
      <c r="O62" s="560"/>
    </row>
    <row r="63" spans="1:15">
      <c r="A63" s="560"/>
      <c r="B63" s="560"/>
      <c r="C63" s="560"/>
      <c r="D63" s="560"/>
      <c r="E63" s="560"/>
      <c r="F63" s="560"/>
      <c r="G63" s="560"/>
      <c r="H63" s="560"/>
      <c r="I63" s="560"/>
      <c r="J63" s="560"/>
      <c r="K63" s="560"/>
      <c r="L63" s="560"/>
      <c r="M63" s="560"/>
      <c r="N63" s="560"/>
      <c r="O63" s="560"/>
    </row>
    <row r="64" spans="1:15">
      <c r="A64" s="560"/>
      <c r="B64" s="560"/>
      <c r="C64" s="560"/>
      <c r="D64" s="560"/>
      <c r="E64" s="560"/>
      <c r="F64" s="560"/>
      <c r="G64" s="560"/>
      <c r="H64" s="560"/>
      <c r="I64" s="560"/>
      <c r="J64" s="560"/>
      <c r="K64" s="560"/>
      <c r="L64" s="560"/>
      <c r="M64" s="560"/>
      <c r="N64" s="560"/>
      <c r="O64" s="560"/>
    </row>
    <row r="65" spans="1:15">
      <c r="A65" s="560"/>
      <c r="B65" s="560"/>
      <c r="C65" s="560"/>
      <c r="D65" s="560"/>
      <c r="E65" s="560"/>
      <c r="F65" s="560"/>
      <c r="G65" s="560"/>
      <c r="H65" s="560"/>
      <c r="I65" s="560"/>
      <c r="J65" s="560"/>
      <c r="K65" s="560"/>
      <c r="L65" s="560"/>
      <c r="M65" s="560"/>
      <c r="N65" s="560"/>
      <c r="O65" s="560"/>
    </row>
    <row r="66" spans="1:15">
      <c r="A66" s="560"/>
      <c r="B66" s="560"/>
      <c r="C66" s="560"/>
      <c r="D66" s="560"/>
      <c r="E66" s="560"/>
      <c r="F66" s="560"/>
      <c r="G66" s="560"/>
      <c r="H66" s="560"/>
      <c r="I66" s="560"/>
      <c r="J66" s="560"/>
      <c r="K66" s="560"/>
      <c r="L66" s="560"/>
      <c r="M66" s="560"/>
      <c r="N66" s="560"/>
      <c r="O66" s="560"/>
    </row>
    <row r="67" spans="1:15">
      <c r="A67" s="560"/>
      <c r="B67" s="560"/>
      <c r="C67" s="560"/>
      <c r="D67" s="560"/>
      <c r="E67" s="560"/>
      <c r="F67" s="560"/>
      <c r="G67" s="560"/>
      <c r="H67" s="560"/>
      <c r="I67" s="560"/>
      <c r="J67" s="560"/>
      <c r="K67" s="560"/>
      <c r="L67" s="560"/>
      <c r="M67" s="560"/>
      <c r="N67" s="560"/>
      <c r="O67" s="560"/>
    </row>
    <row r="68" spans="1:15">
      <c r="A68" s="560"/>
      <c r="B68" s="560"/>
      <c r="C68" s="560"/>
      <c r="D68" s="560"/>
      <c r="E68" s="560"/>
      <c r="F68" s="560"/>
      <c r="G68" s="560"/>
      <c r="H68" s="560"/>
      <c r="I68" s="560"/>
      <c r="J68" s="560"/>
      <c r="K68" s="560"/>
      <c r="L68" s="560"/>
      <c r="M68" s="560"/>
      <c r="N68" s="560"/>
      <c r="O68" s="560"/>
    </row>
    <row r="69" spans="1:15">
      <c r="A69" s="560"/>
      <c r="B69" s="560"/>
      <c r="C69" s="560"/>
      <c r="D69" s="560"/>
      <c r="E69" s="560"/>
      <c r="F69" s="560"/>
      <c r="G69" s="560"/>
      <c r="H69" s="560"/>
      <c r="I69" s="560"/>
      <c r="J69" s="560"/>
      <c r="K69" s="560"/>
      <c r="L69" s="560"/>
      <c r="M69" s="560"/>
      <c r="N69" s="560"/>
      <c r="O69" s="560"/>
    </row>
    <row r="70" spans="1:15">
      <c r="A70" s="560"/>
      <c r="B70" s="560"/>
      <c r="C70" s="560"/>
      <c r="D70" s="560"/>
      <c r="E70" s="560"/>
      <c r="F70" s="560"/>
      <c r="G70" s="560"/>
      <c r="H70" s="560"/>
      <c r="I70" s="560"/>
      <c r="J70" s="560"/>
      <c r="K70" s="560"/>
      <c r="L70" s="560"/>
      <c r="M70" s="560"/>
      <c r="N70" s="560"/>
      <c r="O70" s="560"/>
    </row>
    <row r="71" spans="1:15">
      <c r="A71" s="560"/>
      <c r="B71" s="560"/>
      <c r="C71" s="560"/>
      <c r="D71" s="560"/>
      <c r="E71" s="560"/>
      <c r="F71" s="560"/>
      <c r="G71" s="560"/>
      <c r="H71" s="560"/>
      <c r="I71" s="560"/>
      <c r="J71" s="560"/>
      <c r="K71" s="560"/>
      <c r="L71" s="560"/>
      <c r="M71" s="560"/>
      <c r="N71" s="560"/>
      <c r="O71" s="560"/>
    </row>
    <row r="72" spans="1:15">
      <c r="A72" s="560"/>
      <c r="B72" s="560"/>
      <c r="C72" s="560"/>
      <c r="D72" s="560"/>
      <c r="E72" s="560"/>
      <c r="F72" s="560"/>
      <c r="G72" s="560"/>
      <c r="H72" s="560"/>
      <c r="I72" s="560"/>
      <c r="J72" s="560"/>
      <c r="K72" s="560"/>
      <c r="L72" s="560"/>
      <c r="M72" s="560"/>
      <c r="N72" s="560"/>
      <c r="O72" s="560"/>
    </row>
    <row r="73" spans="1:15">
      <c r="A73" s="560"/>
      <c r="B73" s="560"/>
      <c r="C73" s="560"/>
      <c r="D73" s="560"/>
      <c r="E73" s="560"/>
      <c r="F73" s="560"/>
      <c r="G73" s="560"/>
      <c r="H73" s="560"/>
      <c r="I73" s="560"/>
      <c r="J73" s="560"/>
      <c r="K73" s="560"/>
      <c r="L73" s="560"/>
      <c r="M73" s="560"/>
      <c r="N73" s="560"/>
      <c r="O73" s="560"/>
    </row>
    <row r="74" spans="1:15">
      <c r="A74" s="560"/>
      <c r="B74" s="560"/>
      <c r="C74" s="560"/>
      <c r="D74" s="560"/>
      <c r="E74" s="560"/>
      <c r="F74" s="560"/>
      <c r="G74" s="560"/>
      <c r="H74" s="560"/>
      <c r="I74" s="560"/>
      <c r="J74" s="560"/>
      <c r="K74" s="560"/>
      <c r="L74" s="560"/>
      <c r="M74" s="560"/>
      <c r="N74" s="560"/>
      <c r="O74" s="560"/>
    </row>
    <row r="75" spans="1:15">
      <c r="A75" s="560"/>
      <c r="B75" s="560"/>
      <c r="C75" s="560"/>
      <c r="D75" s="560"/>
      <c r="E75" s="560"/>
      <c r="F75" s="560"/>
      <c r="G75" s="560"/>
      <c r="H75" s="560"/>
      <c r="I75" s="560"/>
      <c r="J75" s="560"/>
      <c r="K75" s="560"/>
      <c r="L75" s="560"/>
      <c r="M75" s="560"/>
      <c r="N75" s="560"/>
      <c r="O75" s="560"/>
    </row>
    <row r="76" spans="1:15">
      <c r="A76" s="560"/>
      <c r="B76" s="560"/>
      <c r="C76" s="560"/>
      <c r="D76" s="560"/>
      <c r="E76" s="560"/>
      <c r="F76" s="560"/>
      <c r="G76" s="560"/>
      <c r="H76" s="560"/>
      <c r="I76" s="560"/>
      <c r="J76" s="560"/>
      <c r="K76" s="560"/>
      <c r="L76" s="560"/>
      <c r="M76" s="560"/>
      <c r="N76" s="560"/>
      <c r="O76" s="560"/>
    </row>
    <row r="77" spans="1:15">
      <c r="A77" s="560"/>
      <c r="B77" s="560"/>
      <c r="C77" s="560"/>
      <c r="D77" s="560"/>
      <c r="E77" s="560"/>
      <c r="F77" s="560"/>
      <c r="G77" s="560"/>
      <c r="H77" s="560"/>
      <c r="I77" s="560"/>
      <c r="J77" s="560"/>
      <c r="K77" s="560"/>
      <c r="L77" s="560"/>
      <c r="M77" s="560"/>
      <c r="N77" s="560"/>
      <c r="O77" s="560"/>
    </row>
    <row r="78" spans="1:15">
      <c r="A78" s="560"/>
      <c r="B78" s="560"/>
      <c r="C78" s="560"/>
      <c r="D78" s="560"/>
      <c r="E78" s="560"/>
      <c r="F78" s="560"/>
      <c r="G78" s="560"/>
      <c r="H78" s="560"/>
      <c r="I78" s="560"/>
      <c r="J78" s="560"/>
      <c r="K78" s="560"/>
      <c r="L78" s="560"/>
      <c r="M78" s="560"/>
      <c r="N78" s="560"/>
      <c r="O78" s="560"/>
    </row>
    <row r="79" spans="1:15">
      <c r="A79" s="560"/>
      <c r="B79" s="560"/>
      <c r="C79" s="560"/>
      <c r="D79" s="560"/>
      <c r="E79" s="560"/>
      <c r="F79" s="560"/>
      <c r="G79" s="560"/>
      <c r="H79" s="560"/>
      <c r="I79" s="560"/>
      <c r="J79" s="560"/>
      <c r="K79" s="560"/>
      <c r="L79" s="560"/>
      <c r="M79" s="560"/>
      <c r="N79" s="560"/>
      <c r="O79" s="560"/>
    </row>
  </sheetData>
  <mergeCells count="115">
    <mergeCell ref="A79:O79"/>
    <mergeCell ref="A2:O2"/>
    <mergeCell ref="A3:O3"/>
    <mergeCell ref="A4:O4"/>
    <mergeCell ref="A5:O5"/>
    <mergeCell ref="A32:O32"/>
    <mergeCell ref="A19:O19"/>
    <mergeCell ref="A28:O28"/>
    <mergeCell ref="A29:O29"/>
    <mergeCell ref="A30:O30"/>
    <mergeCell ref="A31:O31"/>
    <mergeCell ref="A44:O44"/>
    <mergeCell ref="A33:O33"/>
    <mergeCell ref="A34:O34"/>
    <mergeCell ref="A35:O35"/>
    <mergeCell ref="A36:O36"/>
    <mergeCell ref="A37:O37"/>
    <mergeCell ref="A38:O38"/>
    <mergeCell ref="A39:O39"/>
    <mergeCell ref="A40:O40"/>
    <mergeCell ref="A41:O41"/>
    <mergeCell ref="A42:O42"/>
    <mergeCell ref="A43:O43"/>
    <mergeCell ref="A56:O56"/>
    <mergeCell ref="A45:O45"/>
    <mergeCell ref="A46:O46"/>
    <mergeCell ref="A47:O47"/>
    <mergeCell ref="A48:O48"/>
    <mergeCell ref="A49:O49"/>
    <mergeCell ref="A50:O50"/>
    <mergeCell ref="A51:O51"/>
    <mergeCell ref="A52:O52"/>
    <mergeCell ref="A53:O53"/>
    <mergeCell ref="A68:O68"/>
    <mergeCell ref="A57:O57"/>
    <mergeCell ref="A58:O58"/>
    <mergeCell ref="A59:O59"/>
    <mergeCell ref="A60:O60"/>
    <mergeCell ref="A61:O61"/>
    <mergeCell ref="A62:O62"/>
    <mergeCell ref="A63:O63"/>
    <mergeCell ref="A64:O64"/>
    <mergeCell ref="A65:O65"/>
    <mergeCell ref="A66:O66"/>
    <mergeCell ref="A67:O67"/>
    <mergeCell ref="A75:O75"/>
    <mergeCell ref="A76:O76"/>
    <mergeCell ref="A77:O77"/>
    <mergeCell ref="A78:O78"/>
    <mergeCell ref="A69:O69"/>
    <mergeCell ref="A70:O70"/>
    <mergeCell ref="A71:O71"/>
    <mergeCell ref="A72:O72"/>
    <mergeCell ref="A73:O73"/>
    <mergeCell ref="A74:O74"/>
    <mergeCell ref="A8:C8"/>
    <mergeCell ref="D8:E8"/>
    <mergeCell ref="A10:C10"/>
    <mergeCell ref="D10:E10"/>
    <mergeCell ref="A11:C11"/>
    <mergeCell ref="D11:E11"/>
    <mergeCell ref="A12:C12"/>
    <mergeCell ref="D12:E12"/>
    <mergeCell ref="A13:C13"/>
    <mergeCell ref="D13:E13"/>
    <mergeCell ref="A9:C9"/>
    <mergeCell ref="D9:E9"/>
    <mergeCell ref="A54:O54"/>
    <mergeCell ref="A55:O55"/>
    <mergeCell ref="A15:C15"/>
    <mergeCell ref="A14:C14"/>
    <mergeCell ref="D14:E14"/>
    <mergeCell ref="H14:I14"/>
    <mergeCell ref="H15:I15"/>
    <mergeCell ref="H16:I16"/>
    <mergeCell ref="H17:I17"/>
    <mergeCell ref="D15:E15"/>
    <mergeCell ref="A23:C23"/>
    <mergeCell ref="D23:E23"/>
    <mergeCell ref="F23:G23"/>
    <mergeCell ref="A24:C24"/>
    <mergeCell ref="D24:E24"/>
    <mergeCell ref="F24:G24"/>
    <mergeCell ref="A22:C22"/>
    <mergeCell ref="D22:E22"/>
    <mergeCell ref="F22:G22"/>
    <mergeCell ref="A27:C27"/>
    <mergeCell ref="D27:E27"/>
    <mergeCell ref="F27:G27"/>
    <mergeCell ref="A25:C25"/>
    <mergeCell ref="D25:E25"/>
    <mergeCell ref="F25:G25"/>
    <mergeCell ref="A26:C26"/>
    <mergeCell ref="D26:E26"/>
    <mergeCell ref="F26:G26"/>
    <mergeCell ref="H8:I8"/>
    <mergeCell ref="F10:G10"/>
    <mergeCell ref="F11:G11"/>
    <mergeCell ref="F12:G12"/>
    <mergeCell ref="F13:G13"/>
    <mergeCell ref="H10:I10"/>
    <mergeCell ref="H11:I11"/>
    <mergeCell ref="H12:I12"/>
    <mergeCell ref="H13:I13"/>
    <mergeCell ref="F9:G9"/>
    <mergeCell ref="H9:I9"/>
    <mergeCell ref="A16:C16"/>
    <mergeCell ref="D16:E16"/>
    <mergeCell ref="A17:C17"/>
    <mergeCell ref="D17:E17"/>
    <mergeCell ref="F8:G8"/>
    <mergeCell ref="F14:G14"/>
    <mergeCell ref="F15:G15"/>
    <mergeCell ref="F16:G16"/>
    <mergeCell ref="F17:G17"/>
  </mergeCells>
  <phoneticPr fontId="3" type="noConversion"/>
  <pageMargins left="0.7" right="0.7" top="0.75" bottom="0.75" header="0.3" footer="0.3"/>
  <pageSetup paperSize="9" orientation="portrait" horizontalDpi="300" verticalDpi="300"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tabColor theme="2" tint="-0.249977111117893"/>
  </sheetPr>
  <dimension ref="A1:Z1000"/>
  <sheetViews>
    <sheetView workbookViewId="0">
      <pane ySplit="4" topLeftCell="A42" activePane="bottomLeft" state="frozen"/>
      <selection pane="bottomLeft" activeCell="A5" sqref="A5:B48"/>
    </sheetView>
  </sheetViews>
  <sheetFormatPr defaultColWidth="8.875" defaultRowHeight="14.25"/>
  <cols>
    <col min="1" max="1" width="15.125" style="133" customWidth="1"/>
    <col min="2" max="2" width="47.75" style="164" bestFit="1" customWidth="1"/>
    <col min="3" max="3" width="15.875" style="135" customWidth="1"/>
    <col min="4" max="4" width="18.25" style="133" customWidth="1"/>
    <col min="5" max="5" width="21.375" style="133" customWidth="1"/>
    <col min="6" max="16384" width="8.875" style="132"/>
  </cols>
  <sheetData>
    <row r="1" spans="1:25" s="8" customFormat="1">
      <c r="A1" s="136" t="s">
        <v>1099</v>
      </c>
      <c r="B1" s="137"/>
      <c r="C1" s="138"/>
      <c r="D1" s="136"/>
      <c r="E1" s="136"/>
      <c r="F1" s="136"/>
      <c r="G1" s="136"/>
      <c r="H1" s="136"/>
      <c r="I1" s="136"/>
      <c r="J1" s="136"/>
      <c r="K1" s="136"/>
      <c r="L1" s="136"/>
      <c r="M1" s="136"/>
      <c r="N1" s="136"/>
      <c r="O1" s="136"/>
      <c r="P1" s="136"/>
      <c r="Q1" s="136"/>
      <c r="R1" s="136"/>
      <c r="S1" s="136"/>
      <c r="T1" s="136"/>
      <c r="U1" s="136"/>
      <c r="V1" s="136"/>
      <c r="W1" s="136"/>
      <c r="X1" s="136"/>
    </row>
    <row r="2" spans="1:25" s="8" customFormat="1">
      <c r="A2" s="136" t="s">
        <v>1100</v>
      </c>
      <c r="B2" s="137"/>
      <c r="C2" s="138"/>
      <c r="D2" s="136"/>
      <c r="E2" s="136"/>
      <c r="F2" s="136"/>
      <c r="G2" s="136"/>
      <c r="H2" s="136"/>
      <c r="I2" s="136"/>
      <c r="J2" s="136"/>
      <c r="K2" s="136"/>
      <c r="L2" s="136"/>
      <c r="M2" s="136"/>
      <c r="N2" s="136"/>
      <c r="O2" s="136"/>
      <c r="P2" s="136"/>
      <c r="Q2" s="136"/>
      <c r="R2" s="136"/>
      <c r="S2" s="136"/>
      <c r="T2" s="136"/>
      <c r="U2" s="136"/>
      <c r="V2" s="136"/>
      <c r="W2" s="136"/>
      <c r="X2" s="136"/>
    </row>
    <row r="3" spans="1:25" s="8" customFormat="1" ht="15" thickBot="1">
      <c r="A3" s="136"/>
      <c r="B3" s="137"/>
      <c r="C3" s="138"/>
      <c r="D3" s="136"/>
      <c r="E3" s="136"/>
      <c r="F3" s="136"/>
      <c r="G3" s="136"/>
      <c r="H3" s="136"/>
      <c r="I3" s="136"/>
      <c r="J3" s="136"/>
      <c r="K3" s="136"/>
      <c r="L3" s="136"/>
      <c r="M3" s="136"/>
      <c r="N3" s="136"/>
      <c r="O3" s="136"/>
      <c r="P3" s="136"/>
      <c r="Q3" s="136"/>
      <c r="R3" s="136"/>
      <c r="S3" s="136"/>
      <c r="T3" s="136"/>
      <c r="U3" s="136"/>
      <c r="V3" s="136"/>
      <c r="W3" s="136"/>
      <c r="X3" s="136"/>
    </row>
    <row r="4" spans="1:25" s="130" customFormat="1" ht="15.75" thickBot="1">
      <c r="A4" s="139" t="s">
        <v>1101</v>
      </c>
      <c r="B4" s="140" t="s">
        <v>1102</v>
      </c>
      <c r="C4" s="141" t="s">
        <v>1103</v>
      </c>
      <c r="D4" s="141" t="s">
        <v>1076</v>
      </c>
      <c r="E4" s="141" t="s">
        <v>1104</v>
      </c>
      <c r="F4" s="142"/>
      <c r="G4" s="142"/>
      <c r="H4" s="142"/>
      <c r="I4" s="142"/>
      <c r="J4" s="142"/>
      <c r="K4" s="142"/>
      <c r="L4" s="142"/>
      <c r="M4" s="142"/>
      <c r="N4" s="142"/>
      <c r="O4" s="142"/>
      <c r="P4" s="142"/>
      <c r="Q4" s="142"/>
      <c r="R4" s="142"/>
      <c r="S4" s="142"/>
      <c r="T4" s="142"/>
      <c r="U4" s="142"/>
      <c r="V4" s="142"/>
      <c r="W4" s="142"/>
      <c r="X4" s="142"/>
    </row>
    <row r="5" spans="1:25">
      <c r="A5" s="143" t="s">
        <v>1301</v>
      </c>
      <c r="B5" s="160" t="s">
        <v>1302</v>
      </c>
      <c r="C5" s="145"/>
      <c r="D5" s="144"/>
      <c r="E5" s="146"/>
      <c r="F5" s="136"/>
      <c r="G5" s="136"/>
      <c r="H5" s="136"/>
      <c r="I5" s="136"/>
      <c r="J5" s="136"/>
      <c r="K5" s="136"/>
      <c r="L5" s="136"/>
      <c r="M5" s="136"/>
      <c r="N5" s="136"/>
      <c r="O5" s="136"/>
      <c r="P5" s="136"/>
      <c r="Q5" s="136"/>
      <c r="R5" s="136"/>
      <c r="S5" s="136"/>
      <c r="T5" s="136"/>
      <c r="U5" s="136"/>
      <c r="V5" s="136"/>
      <c r="W5" s="136"/>
      <c r="X5" s="136"/>
    </row>
    <row r="6" spans="1:25">
      <c r="A6" s="147" t="s">
        <v>1301</v>
      </c>
      <c r="B6" s="161" t="s">
        <v>1307</v>
      </c>
      <c r="C6" s="148"/>
      <c r="D6" s="149"/>
      <c r="E6" s="150"/>
      <c r="F6" s="136"/>
      <c r="G6" s="136"/>
      <c r="H6" s="136"/>
      <c r="I6" s="136"/>
      <c r="J6" s="136"/>
      <c r="K6" s="136"/>
      <c r="L6" s="136"/>
      <c r="M6" s="136"/>
      <c r="N6" s="136"/>
      <c r="O6" s="136"/>
      <c r="P6" s="136"/>
      <c r="Q6" s="136"/>
      <c r="R6" s="136"/>
      <c r="S6" s="136"/>
      <c r="T6" s="136"/>
      <c r="U6" s="136"/>
      <c r="V6" s="136"/>
      <c r="W6" s="136"/>
      <c r="X6" s="136"/>
    </row>
    <row r="7" spans="1:25">
      <c r="A7" s="147" t="s">
        <v>1301</v>
      </c>
      <c r="B7" s="161" t="s">
        <v>1312</v>
      </c>
      <c r="C7" s="221"/>
      <c r="D7" s="149"/>
      <c r="E7" s="152"/>
      <c r="F7" s="136"/>
      <c r="G7" s="136"/>
      <c r="H7" s="136"/>
      <c r="I7" s="136"/>
      <c r="J7" s="136"/>
      <c r="K7" s="136"/>
      <c r="L7" s="136"/>
      <c r="M7" s="136"/>
      <c r="N7" s="136"/>
      <c r="O7" s="136"/>
      <c r="P7" s="136"/>
      <c r="Q7" s="136"/>
      <c r="R7" s="136"/>
      <c r="S7" s="136"/>
      <c r="T7" s="136"/>
      <c r="U7" s="136"/>
      <c r="V7" s="136"/>
      <c r="W7" s="136"/>
      <c r="X7" s="136"/>
    </row>
    <row r="8" spans="1:25">
      <c r="A8" s="147" t="s">
        <v>1301</v>
      </c>
      <c r="B8" s="162" t="s">
        <v>1317</v>
      </c>
      <c r="C8" s="221"/>
      <c r="D8" s="149"/>
      <c r="E8" s="152"/>
      <c r="F8" s="136"/>
      <c r="G8" s="136"/>
      <c r="H8" s="136"/>
      <c r="I8" s="136"/>
      <c r="J8" s="136"/>
      <c r="K8" s="136"/>
      <c r="L8" s="136"/>
      <c r="M8" s="136"/>
      <c r="N8" s="136"/>
      <c r="O8" s="136"/>
      <c r="P8" s="136"/>
      <c r="Q8" s="136"/>
      <c r="R8" s="136"/>
      <c r="S8" s="136"/>
      <c r="T8" s="136"/>
      <c r="U8" s="136"/>
      <c r="V8" s="136"/>
      <c r="W8" s="136"/>
      <c r="X8" s="136"/>
    </row>
    <row r="9" spans="1:25">
      <c r="A9" s="147" t="s">
        <v>1301</v>
      </c>
      <c r="B9" s="162" t="s">
        <v>1323</v>
      </c>
      <c r="C9" s="221"/>
      <c r="D9" s="149"/>
      <c r="E9" s="152"/>
      <c r="F9" s="136"/>
      <c r="G9" s="136"/>
      <c r="H9" s="136"/>
      <c r="I9" s="136"/>
      <c r="J9" s="136"/>
      <c r="K9" s="136"/>
      <c r="L9" s="136"/>
      <c r="M9" s="136"/>
      <c r="N9" s="136"/>
      <c r="O9" s="136"/>
      <c r="P9" s="136"/>
      <c r="Q9" s="136"/>
      <c r="R9" s="136"/>
      <c r="S9" s="136"/>
      <c r="T9" s="136"/>
      <c r="U9" s="136"/>
      <c r="V9" s="136"/>
      <c r="W9" s="136"/>
      <c r="X9" s="136"/>
    </row>
    <row r="10" spans="1:25">
      <c r="A10" s="147" t="s">
        <v>1301</v>
      </c>
      <c r="B10" s="162" t="s">
        <v>1328</v>
      </c>
      <c r="C10" s="221"/>
      <c r="D10" s="149"/>
      <c r="E10" s="152"/>
      <c r="F10" s="136"/>
      <c r="G10" s="136"/>
      <c r="H10" s="136"/>
      <c r="I10" s="136"/>
      <c r="J10" s="136"/>
      <c r="K10" s="136"/>
      <c r="L10" s="136"/>
      <c r="M10" s="136"/>
      <c r="N10" s="136"/>
      <c r="O10" s="136"/>
      <c r="P10" s="136"/>
      <c r="Q10" s="136"/>
      <c r="R10" s="136"/>
      <c r="S10" s="136"/>
      <c r="T10" s="136"/>
      <c r="U10" s="136"/>
      <c r="V10" s="136"/>
      <c r="W10" s="136"/>
      <c r="X10" s="136"/>
    </row>
    <row r="11" spans="1:25">
      <c r="A11" s="147" t="s">
        <v>1301</v>
      </c>
      <c r="B11" s="162" t="s">
        <v>1333</v>
      </c>
      <c r="C11" s="221"/>
      <c r="D11" s="149"/>
      <c r="E11" s="152"/>
      <c r="F11" s="136"/>
      <c r="G11" s="136"/>
      <c r="H11" s="136"/>
      <c r="I11" s="136"/>
      <c r="J11" s="136"/>
      <c r="K11" s="136"/>
      <c r="L11" s="136"/>
      <c r="M11" s="136"/>
      <c r="N11" s="136"/>
      <c r="O11" s="136"/>
      <c r="P11" s="136"/>
      <c r="Q11" s="136"/>
      <c r="R11" s="136"/>
      <c r="S11" s="136"/>
      <c r="T11" s="136"/>
      <c r="U11" s="136"/>
      <c r="V11" s="136"/>
      <c r="W11" s="136"/>
      <c r="X11" s="136"/>
    </row>
    <row r="12" spans="1:25">
      <c r="A12" s="147" t="s">
        <v>1301</v>
      </c>
      <c r="B12" s="162" t="s">
        <v>1339</v>
      </c>
      <c r="C12" s="221"/>
      <c r="D12" s="149"/>
      <c r="E12" s="152"/>
      <c r="F12" s="136"/>
      <c r="G12" s="136"/>
      <c r="H12" s="136"/>
      <c r="I12" s="136"/>
      <c r="J12" s="136"/>
      <c r="K12" s="136"/>
      <c r="L12" s="136"/>
      <c r="M12" s="136"/>
      <c r="N12" s="136"/>
      <c r="O12" s="136"/>
      <c r="P12" s="136"/>
      <c r="Q12" s="136"/>
      <c r="R12" s="136"/>
      <c r="S12" s="136"/>
      <c r="T12" s="136"/>
      <c r="U12" s="136"/>
      <c r="V12" s="136"/>
      <c r="W12" s="136"/>
      <c r="X12" s="136"/>
    </row>
    <row r="13" spans="1:25">
      <c r="A13" s="147" t="s">
        <v>1301</v>
      </c>
      <c r="B13" s="162" t="s">
        <v>1344</v>
      </c>
      <c r="C13" s="148"/>
      <c r="D13" s="151"/>
      <c r="E13" s="152"/>
      <c r="F13" s="136"/>
      <c r="G13" s="136"/>
      <c r="H13" s="136"/>
      <c r="I13" s="136"/>
      <c r="J13" s="136"/>
      <c r="K13" s="136"/>
      <c r="L13" s="136"/>
      <c r="M13" s="136"/>
      <c r="N13" s="136"/>
      <c r="O13" s="136"/>
      <c r="P13" s="136"/>
      <c r="Q13" s="136"/>
      <c r="R13" s="136"/>
      <c r="S13" s="136"/>
      <c r="T13" s="136"/>
      <c r="U13" s="136"/>
      <c r="V13" s="136"/>
      <c r="W13" s="136"/>
      <c r="X13" s="136"/>
    </row>
    <row r="14" spans="1:25">
      <c r="A14" s="147" t="s">
        <v>1301</v>
      </c>
      <c r="B14" s="162" t="s">
        <v>1350</v>
      </c>
      <c r="C14" s="148"/>
      <c r="D14" s="151"/>
      <c r="E14" s="152"/>
      <c r="F14" s="136"/>
      <c r="G14" s="136"/>
      <c r="H14" s="136"/>
      <c r="I14" s="136"/>
      <c r="J14" s="136"/>
      <c r="K14" s="136"/>
      <c r="L14" s="136"/>
      <c r="M14" s="136"/>
      <c r="N14" s="136"/>
      <c r="O14" s="136"/>
      <c r="P14" s="136"/>
      <c r="Q14" s="136"/>
      <c r="R14" s="136"/>
      <c r="S14" s="136"/>
      <c r="T14" s="136"/>
      <c r="U14" s="136"/>
      <c r="V14" s="136"/>
      <c r="W14" s="136"/>
      <c r="X14" s="136"/>
    </row>
    <row r="15" spans="1:25">
      <c r="A15" s="147" t="s">
        <v>1301</v>
      </c>
      <c r="B15" s="162" t="s">
        <v>1357</v>
      </c>
      <c r="C15" s="148"/>
      <c r="D15" s="151"/>
      <c r="E15" s="152"/>
      <c r="F15" s="136"/>
      <c r="G15" s="136"/>
      <c r="H15" s="136"/>
      <c r="I15" s="136"/>
      <c r="J15" s="136"/>
      <c r="K15" s="136"/>
      <c r="L15" s="136"/>
      <c r="M15" s="136"/>
      <c r="N15" s="136"/>
      <c r="O15" s="136"/>
      <c r="P15" s="136"/>
      <c r="Q15" s="136"/>
      <c r="R15" s="136"/>
      <c r="S15" s="136"/>
      <c r="T15" s="136"/>
      <c r="U15" s="136"/>
      <c r="V15" s="136"/>
      <c r="W15" s="136"/>
      <c r="X15" s="136"/>
    </row>
    <row r="16" spans="1:25">
      <c r="A16" s="147" t="s">
        <v>1301</v>
      </c>
      <c r="B16" s="162" t="s">
        <v>1362</v>
      </c>
      <c r="C16" s="148"/>
      <c r="D16" s="151"/>
      <c r="E16" s="152"/>
      <c r="F16" s="136"/>
      <c r="G16" s="136"/>
      <c r="H16" s="136"/>
      <c r="I16" s="136"/>
      <c r="J16" s="136"/>
      <c r="K16" s="136"/>
      <c r="L16" s="136"/>
      <c r="M16" s="136"/>
      <c r="N16" s="136"/>
      <c r="O16" s="136"/>
      <c r="P16" s="136"/>
      <c r="Q16" s="136"/>
      <c r="R16" s="136"/>
      <c r="S16" s="136"/>
      <c r="T16" s="136"/>
      <c r="U16" s="136"/>
      <c r="V16" s="136"/>
      <c r="W16" s="136"/>
      <c r="X16" s="136"/>
      <c r="Y16" s="159"/>
    </row>
    <row r="17" spans="1:26">
      <c r="A17" s="147" t="s">
        <v>1301</v>
      </c>
      <c r="B17" s="162" t="s">
        <v>1368</v>
      </c>
      <c r="C17" s="148"/>
      <c r="D17" s="151"/>
      <c r="E17" s="152"/>
      <c r="F17" s="136"/>
      <c r="G17" s="136"/>
      <c r="H17" s="136"/>
      <c r="I17" s="136"/>
      <c r="J17" s="136"/>
      <c r="K17" s="136"/>
      <c r="L17" s="136"/>
      <c r="M17" s="136"/>
      <c r="N17" s="136"/>
      <c r="O17" s="136"/>
      <c r="P17" s="136"/>
      <c r="Q17" s="136"/>
      <c r="R17" s="136"/>
      <c r="S17" s="136"/>
      <c r="T17" s="136"/>
      <c r="U17" s="136"/>
      <c r="V17" s="136"/>
      <c r="W17" s="136"/>
      <c r="X17" s="136"/>
    </row>
    <row r="18" spans="1:26">
      <c r="A18" s="147" t="s">
        <v>1301</v>
      </c>
      <c r="B18" s="162" t="s">
        <v>1374</v>
      </c>
      <c r="C18" s="148"/>
      <c r="D18" s="151"/>
      <c r="E18" s="152"/>
      <c r="F18" s="136"/>
      <c r="G18" s="136"/>
      <c r="H18" s="136"/>
      <c r="I18" s="136"/>
      <c r="J18" s="136"/>
      <c r="K18" s="136"/>
      <c r="L18" s="136"/>
      <c r="M18" s="136"/>
      <c r="N18" s="136"/>
      <c r="O18" s="136"/>
      <c r="P18" s="136"/>
      <c r="Q18" s="136"/>
      <c r="R18" s="136"/>
      <c r="S18" s="136"/>
      <c r="T18" s="136"/>
      <c r="U18" s="136"/>
      <c r="V18" s="136"/>
      <c r="W18" s="136"/>
      <c r="X18" s="136"/>
    </row>
    <row r="19" spans="1:26">
      <c r="A19" s="147" t="s">
        <v>1301</v>
      </c>
      <c r="B19" s="162" t="s">
        <v>1380</v>
      </c>
      <c r="C19" s="148"/>
      <c r="D19" s="151"/>
      <c r="E19" s="152"/>
      <c r="F19" s="136"/>
      <c r="G19" s="136"/>
      <c r="H19" s="136"/>
      <c r="I19" s="136"/>
      <c r="J19" s="136"/>
      <c r="K19" s="136"/>
      <c r="L19" s="136"/>
      <c r="M19" s="136"/>
      <c r="N19" s="136"/>
      <c r="O19" s="136"/>
      <c r="P19" s="136"/>
      <c r="Q19" s="136"/>
      <c r="R19" s="136"/>
      <c r="S19" s="136"/>
      <c r="T19" s="136"/>
      <c r="U19" s="136"/>
      <c r="V19" s="136"/>
      <c r="W19" s="136"/>
      <c r="X19" s="136"/>
    </row>
    <row r="20" spans="1:26" ht="42.75">
      <c r="A20" s="147" t="s">
        <v>1105</v>
      </c>
      <c r="B20" s="162" t="s">
        <v>1106</v>
      </c>
      <c r="C20" s="148"/>
      <c r="D20" s="151"/>
      <c r="E20" s="152"/>
      <c r="F20" s="136"/>
      <c r="G20" s="136"/>
      <c r="H20" s="136"/>
      <c r="I20" s="136"/>
      <c r="J20" s="136"/>
      <c r="K20" s="136"/>
      <c r="L20" s="136"/>
      <c r="M20" s="136"/>
      <c r="N20" s="136"/>
      <c r="O20" s="136"/>
      <c r="P20" s="136"/>
      <c r="Q20" s="136"/>
      <c r="R20" s="136"/>
      <c r="S20" s="136"/>
      <c r="T20" s="136"/>
      <c r="U20" s="136"/>
      <c r="V20" s="136"/>
      <c r="W20" s="136"/>
      <c r="X20" s="136"/>
      <c r="Y20" s="159"/>
    </row>
    <row r="21" spans="1:26">
      <c r="A21" s="147" t="s">
        <v>1105</v>
      </c>
      <c r="B21" s="162" t="s">
        <v>1107</v>
      </c>
      <c r="C21" s="148"/>
      <c r="D21" s="151"/>
      <c r="E21" s="152"/>
      <c r="F21" s="136"/>
      <c r="G21" s="136"/>
      <c r="H21" s="136"/>
      <c r="I21" s="136"/>
      <c r="J21" s="136"/>
      <c r="K21" s="136"/>
      <c r="L21" s="136"/>
      <c r="M21" s="136"/>
      <c r="N21" s="136"/>
      <c r="O21" s="136"/>
      <c r="P21" s="136"/>
      <c r="Q21" s="136"/>
      <c r="R21" s="136"/>
      <c r="S21" s="136"/>
      <c r="T21" s="136"/>
      <c r="U21" s="136"/>
      <c r="V21" s="136"/>
      <c r="W21" s="136"/>
      <c r="X21" s="136"/>
    </row>
    <row r="22" spans="1:26">
      <c r="A22" s="147" t="s">
        <v>1105</v>
      </c>
      <c r="B22" s="162" t="s">
        <v>1108</v>
      </c>
      <c r="C22" s="148"/>
      <c r="D22" s="151"/>
      <c r="E22" s="152"/>
      <c r="F22" s="136"/>
      <c r="G22" s="136"/>
      <c r="H22" s="136"/>
      <c r="I22" s="136"/>
      <c r="J22" s="136"/>
      <c r="K22" s="136"/>
      <c r="L22" s="136"/>
      <c r="M22" s="136"/>
      <c r="N22" s="136"/>
      <c r="O22" s="136"/>
      <c r="P22" s="136"/>
      <c r="Q22" s="136"/>
      <c r="R22" s="136"/>
      <c r="S22" s="136"/>
      <c r="T22" s="136"/>
      <c r="U22" s="136"/>
      <c r="V22" s="136"/>
      <c r="W22" s="136"/>
      <c r="X22" s="136"/>
      <c r="Z22" s="159"/>
    </row>
    <row r="23" spans="1:26">
      <c r="A23" s="147" t="s">
        <v>1105</v>
      </c>
      <c r="B23" s="162" t="s">
        <v>1109</v>
      </c>
      <c r="C23" s="148"/>
      <c r="D23" s="151"/>
      <c r="E23" s="152"/>
      <c r="F23" s="136"/>
      <c r="G23" s="136"/>
      <c r="H23" s="136"/>
      <c r="I23" s="136"/>
      <c r="J23" s="136"/>
      <c r="K23" s="136"/>
      <c r="L23" s="136"/>
      <c r="M23" s="136"/>
      <c r="N23" s="136"/>
      <c r="O23" s="136"/>
      <c r="P23" s="136"/>
      <c r="Q23" s="136"/>
      <c r="R23" s="136"/>
      <c r="S23" s="136"/>
      <c r="T23" s="136"/>
      <c r="U23" s="136"/>
      <c r="V23" s="136"/>
      <c r="W23" s="136"/>
      <c r="X23" s="136"/>
    </row>
    <row r="24" spans="1:26" ht="28.5">
      <c r="A24" s="147" t="s">
        <v>1105</v>
      </c>
      <c r="B24" s="162" t="s">
        <v>1110</v>
      </c>
      <c r="C24" s="148"/>
      <c r="D24" s="151"/>
      <c r="E24" s="152"/>
      <c r="F24" s="136"/>
      <c r="G24" s="136"/>
      <c r="H24" s="136"/>
      <c r="I24" s="136"/>
      <c r="J24" s="136"/>
      <c r="K24" s="136"/>
      <c r="L24" s="136"/>
      <c r="M24" s="136"/>
      <c r="N24" s="136"/>
      <c r="O24" s="136"/>
      <c r="P24" s="136"/>
      <c r="Q24" s="136"/>
      <c r="R24" s="136"/>
      <c r="S24" s="136"/>
      <c r="T24" s="136"/>
      <c r="U24" s="136"/>
      <c r="V24" s="136"/>
      <c r="W24" s="136"/>
      <c r="X24" s="136"/>
      <c r="Y24" s="159"/>
    </row>
    <row r="25" spans="1:26" ht="28.5">
      <c r="A25" s="147" t="s">
        <v>1105</v>
      </c>
      <c r="B25" s="162" t="s">
        <v>1111</v>
      </c>
      <c r="C25" s="148"/>
      <c r="D25" s="151"/>
      <c r="E25" s="152"/>
      <c r="F25" s="136"/>
      <c r="G25" s="136"/>
      <c r="H25" s="136"/>
      <c r="I25" s="136"/>
      <c r="J25" s="136"/>
      <c r="K25" s="136"/>
      <c r="L25" s="136"/>
      <c r="M25" s="136"/>
      <c r="N25" s="136"/>
      <c r="O25" s="136"/>
      <c r="P25" s="136"/>
      <c r="Q25" s="136"/>
      <c r="R25" s="136"/>
      <c r="S25" s="136"/>
      <c r="T25" s="136"/>
      <c r="U25" s="136"/>
      <c r="V25" s="136"/>
      <c r="W25" s="136"/>
      <c r="X25" s="136"/>
    </row>
    <row r="26" spans="1:26" ht="42.75">
      <c r="A26" s="147" t="s">
        <v>1105</v>
      </c>
      <c r="B26" s="162" t="s">
        <v>1112</v>
      </c>
      <c r="C26" s="148"/>
      <c r="D26" s="151"/>
      <c r="E26" s="152"/>
      <c r="F26" s="136"/>
      <c r="G26" s="136"/>
      <c r="H26" s="136"/>
      <c r="I26" s="136"/>
      <c r="J26" s="136"/>
      <c r="K26" s="136"/>
      <c r="L26" s="136"/>
      <c r="M26" s="136"/>
      <c r="N26" s="136"/>
      <c r="O26" s="136"/>
      <c r="P26" s="136"/>
      <c r="Q26" s="136"/>
      <c r="R26" s="136"/>
      <c r="S26" s="136"/>
      <c r="T26" s="136"/>
      <c r="U26" s="136"/>
      <c r="V26" s="136"/>
      <c r="W26" s="136"/>
      <c r="X26" s="136"/>
    </row>
    <row r="27" spans="1:26" ht="42.75">
      <c r="A27" s="147" t="s">
        <v>1105</v>
      </c>
      <c r="B27" s="162" t="s">
        <v>1113</v>
      </c>
      <c r="C27" s="148"/>
      <c r="D27" s="151"/>
      <c r="E27" s="152"/>
      <c r="F27" s="136"/>
      <c r="G27" s="136"/>
      <c r="H27" s="136"/>
      <c r="I27" s="136"/>
      <c r="J27" s="136"/>
      <c r="K27" s="136"/>
      <c r="L27" s="136"/>
      <c r="M27" s="136"/>
      <c r="N27" s="136"/>
      <c r="O27" s="136"/>
      <c r="P27" s="136"/>
      <c r="Q27" s="136"/>
      <c r="R27" s="136"/>
      <c r="S27" s="136"/>
      <c r="T27" s="136"/>
      <c r="U27" s="136"/>
      <c r="V27" s="136"/>
      <c r="W27" s="136"/>
      <c r="X27" s="136"/>
    </row>
    <row r="28" spans="1:26" ht="42.75">
      <c r="A28" s="147" t="s">
        <v>1105</v>
      </c>
      <c r="B28" s="162" t="s">
        <v>1114</v>
      </c>
      <c r="C28" s="148"/>
      <c r="D28" s="151"/>
      <c r="E28" s="152"/>
      <c r="F28" s="136"/>
      <c r="G28" s="136"/>
      <c r="H28" s="136"/>
      <c r="I28" s="136"/>
      <c r="J28" s="136"/>
      <c r="K28" s="136"/>
      <c r="L28" s="136"/>
      <c r="M28" s="136"/>
      <c r="N28" s="136"/>
      <c r="O28" s="136"/>
      <c r="P28" s="136"/>
      <c r="Q28" s="136"/>
      <c r="R28" s="136"/>
      <c r="S28" s="136"/>
      <c r="T28" s="136"/>
      <c r="U28" s="136"/>
      <c r="V28" s="136"/>
      <c r="W28" s="136"/>
      <c r="X28" s="136"/>
    </row>
    <row r="29" spans="1:26" ht="28.5">
      <c r="A29" s="147" t="s">
        <v>1105</v>
      </c>
      <c r="B29" s="162" t="s">
        <v>1115</v>
      </c>
      <c r="C29" s="148"/>
      <c r="D29" s="151"/>
      <c r="E29" s="152"/>
      <c r="F29" s="136"/>
      <c r="G29" s="136"/>
      <c r="H29" s="136"/>
      <c r="I29" s="136"/>
      <c r="J29" s="136"/>
      <c r="K29" s="136"/>
      <c r="L29" s="136"/>
      <c r="M29" s="136"/>
      <c r="N29" s="136"/>
      <c r="O29" s="136"/>
      <c r="P29" s="136"/>
      <c r="Q29" s="136"/>
      <c r="R29" s="136"/>
      <c r="S29" s="136"/>
      <c r="T29" s="136"/>
      <c r="U29" s="136"/>
      <c r="V29" s="136"/>
      <c r="W29" s="136"/>
      <c r="X29" s="136"/>
    </row>
    <row r="30" spans="1:26" ht="28.5">
      <c r="A30" s="147" t="s">
        <v>1105</v>
      </c>
      <c r="B30" s="162" t="s">
        <v>1116</v>
      </c>
      <c r="C30" s="148"/>
      <c r="D30" s="151"/>
      <c r="E30" s="152"/>
      <c r="F30" s="136"/>
      <c r="G30" s="136"/>
      <c r="H30" s="136"/>
      <c r="I30" s="136"/>
      <c r="J30" s="136"/>
      <c r="K30" s="136"/>
      <c r="L30" s="136"/>
      <c r="M30" s="136"/>
      <c r="N30" s="136"/>
      <c r="O30" s="136"/>
      <c r="P30" s="136"/>
      <c r="Q30" s="136"/>
      <c r="R30" s="136"/>
      <c r="S30" s="136"/>
      <c r="T30" s="136"/>
      <c r="U30" s="136"/>
      <c r="V30" s="136"/>
      <c r="W30" s="136"/>
      <c r="X30" s="136"/>
    </row>
    <row r="31" spans="1:26" ht="171">
      <c r="A31" s="147" t="s">
        <v>1105</v>
      </c>
      <c r="B31" s="162" t="s">
        <v>1117</v>
      </c>
      <c r="C31" s="148"/>
      <c r="D31" s="151"/>
      <c r="E31" s="152"/>
      <c r="F31" s="136"/>
      <c r="G31" s="136"/>
      <c r="H31" s="136"/>
      <c r="I31" s="136"/>
      <c r="J31" s="136"/>
      <c r="K31" s="136"/>
      <c r="L31" s="136"/>
      <c r="M31" s="136"/>
      <c r="N31" s="136"/>
      <c r="O31" s="136"/>
      <c r="P31" s="136"/>
      <c r="Q31" s="136"/>
      <c r="R31" s="136"/>
      <c r="S31" s="136"/>
      <c r="T31" s="136"/>
      <c r="U31" s="136"/>
      <c r="V31" s="136"/>
      <c r="W31" s="136"/>
      <c r="X31" s="136"/>
    </row>
    <row r="32" spans="1:26" ht="128.25">
      <c r="A32" s="147" t="s">
        <v>1105</v>
      </c>
      <c r="B32" s="162" t="s">
        <v>1118</v>
      </c>
      <c r="C32" s="148"/>
      <c r="D32" s="151"/>
      <c r="E32" s="152"/>
      <c r="F32" s="136"/>
      <c r="G32" s="136"/>
      <c r="H32" s="136"/>
      <c r="I32" s="136"/>
      <c r="J32" s="136"/>
      <c r="K32" s="136"/>
      <c r="L32" s="136"/>
      <c r="M32" s="136"/>
      <c r="N32" s="136"/>
      <c r="O32" s="136"/>
      <c r="P32" s="136"/>
      <c r="Q32" s="136"/>
      <c r="R32" s="136"/>
      <c r="S32" s="136"/>
      <c r="T32" s="136"/>
      <c r="U32" s="136"/>
      <c r="V32" s="136"/>
      <c r="W32" s="136"/>
      <c r="X32" s="136"/>
    </row>
    <row r="33" spans="1:24" ht="28.5">
      <c r="A33" s="147" t="s">
        <v>1105</v>
      </c>
      <c r="B33" s="162" t="s">
        <v>1119</v>
      </c>
      <c r="C33" s="148"/>
      <c r="D33" s="151"/>
      <c r="E33" s="152"/>
      <c r="F33" s="136"/>
      <c r="G33" s="136"/>
      <c r="H33" s="136"/>
      <c r="I33" s="136"/>
      <c r="J33" s="136"/>
      <c r="K33" s="136"/>
      <c r="L33" s="136"/>
      <c r="M33" s="136"/>
      <c r="N33" s="136"/>
      <c r="O33" s="136"/>
      <c r="P33" s="136"/>
      <c r="Q33" s="136"/>
      <c r="R33" s="136"/>
      <c r="S33" s="136"/>
      <c r="T33" s="136"/>
      <c r="U33" s="136"/>
      <c r="V33" s="136"/>
      <c r="W33" s="136"/>
      <c r="X33" s="136"/>
    </row>
    <row r="34" spans="1:24" ht="28.5">
      <c r="A34" s="147" t="s">
        <v>1105</v>
      </c>
      <c r="B34" s="162" t="s">
        <v>1120</v>
      </c>
      <c r="C34" s="148"/>
      <c r="D34" s="151"/>
      <c r="E34" s="152"/>
      <c r="F34" s="136"/>
      <c r="G34" s="136"/>
      <c r="H34" s="136"/>
      <c r="I34" s="136"/>
      <c r="J34" s="136"/>
      <c r="K34" s="136"/>
      <c r="L34" s="136"/>
      <c r="M34" s="136"/>
      <c r="N34" s="136"/>
      <c r="O34" s="136"/>
      <c r="P34" s="136"/>
      <c r="Q34" s="136"/>
      <c r="R34" s="136"/>
      <c r="S34" s="136"/>
      <c r="T34" s="136"/>
      <c r="U34" s="136"/>
      <c r="V34" s="136"/>
      <c r="W34" s="136"/>
      <c r="X34" s="136"/>
    </row>
    <row r="35" spans="1:24" ht="28.5">
      <c r="A35" s="147" t="s">
        <v>1105</v>
      </c>
      <c r="B35" s="162" t="s">
        <v>1121</v>
      </c>
      <c r="C35" s="148"/>
      <c r="D35" s="151"/>
      <c r="E35" s="152"/>
      <c r="F35" s="136"/>
      <c r="G35" s="136"/>
      <c r="H35" s="136"/>
      <c r="I35" s="136"/>
      <c r="J35" s="136"/>
      <c r="K35" s="136"/>
      <c r="L35" s="136"/>
      <c r="M35" s="136"/>
      <c r="N35" s="136"/>
      <c r="O35" s="136"/>
      <c r="P35" s="136"/>
      <c r="Q35" s="136"/>
      <c r="R35" s="136"/>
      <c r="S35" s="136"/>
      <c r="T35" s="136"/>
      <c r="U35" s="136"/>
      <c r="V35" s="136"/>
      <c r="W35" s="136"/>
      <c r="X35" s="136"/>
    </row>
    <row r="36" spans="1:24" ht="28.5">
      <c r="A36" s="147" t="s">
        <v>1105</v>
      </c>
      <c r="B36" s="162" t="s">
        <v>1122</v>
      </c>
      <c r="C36" s="148"/>
      <c r="D36" s="151"/>
      <c r="E36" s="152"/>
      <c r="F36" s="136"/>
      <c r="G36" s="136"/>
      <c r="H36" s="136"/>
      <c r="I36" s="136"/>
      <c r="J36" s="136"/>
      <c r="K36" s="136"/>
      <c r="L36" s="136"/>
      <c r="M36" s="136"/>
      <c r="N36" s="136"/>
      <c r="O36" s="136"/>
      <c r="P36" s="136"/>
      <c r="Q36" s="136"/>
      <c r="R36" s="136"/>
      <c r="S36" s="136"/>
      <c r="T36" s="136"/>
      <c r="U36" s="136"/>
      <c r="V36" s="136"/>
      <c r="W36" s="136"/>
      <c r="X36" s="136"/>
    </row>
    <row r="37" spans="1:24" ht="28.5">
      <c r="A37" s="147" t="s">
        <v>1105</v>
      </c>
      <c r="B37" s="162" t="s">
        <v>1123</v>
      </c>
      <c r="C37" s="148"/>
      <c r="D37" s="151"/>
      <c r="E37" s="152"/>
      <c r="F37" s="136"/>
      <c r="G37" s="136"/>
      <c r="H37" s="136"/>
      <c r="I37" s="136"/>
      <c r="J37" s="136"/>
      <c r="K37" s="136"/>
      <c r="L37" s="136"/>
      <c r="M37" s="136"/>
      <c r="N37" s="136"/>
      <c r="O37" s="136"/>
      <c r="P37" s="136"/>
      <c r="Q37" s="136"/>
      <c r="R37" s="136"/>
      <c r="S37" s="136"/>
      <c r="T37" s="136"/>
      <c r="U37" s="136"/>
      <c r="V37" s="136"/>
      <c r="W37" s="136"/>
      <c r="X37" s="136"/>
    </row>
    <row r="38" spans="1:24" ht="28.5">
      <c r="A38" s="147" t="s">
        <v>1105</v>
      </c>
      <c r="B38" s="162" t="s">
        <v>1124</v>
      </c>
      <c r="C38" s="148"/>
      <c r="D38" s="151"/>
      <c r="E38" s="152"/>
      <c r="F38" s="136"/>
      <c r="G38" s="136"/>
      <c r="H38" s="136"/>
      <c r="I38" s="136"/>
      <c r="J38" s="136"/>
      <c r="K38" s="136"/>
      <c r="L38" s="136"/>
      <c r="M38" s="136"/>
      <c r="N38" s="136"/>
      <c r="O38" s="136"/>
      <c r="P38" s="136"/>
      <c r="Q38" s="136"/>
      <c r="R38" s="136"/>
      <c r="S38" s="136"/>
      <c r="T38" s="136"/>
      <c r="U38" s="136"/>
      <c r="V38" s="136"/>
      <c r="W38" s="136"/>
      <c r="X38" s="136"/>
    </row>
    <row r="39" spans="1:24" ht="28.5">
      <c r="A39" s="147" t="s">
        <v>1105</v>
      </c>
      <c r="B39" s="162" t="s">
        <v>1125</v>
      </c>
      <c r="C39" s="148"/>
      <c r="D39" s="151"/>
      <c r="E39" s="152"/>
      <c r="F39" s="136"/>
      <c r="G39" s="136"/>
      <c r="H39" s="136"/>
      <c r="I39" s="136"/>
      <c r="J39" s="136"/>
      <c r="K39" s="136"/>
      <c r="L39" s="136"/>
      <c r="M39" s="136"/>
      <c r="N39" s="136"/>
      <c r="O39" s="136"/>
      <c r="P39" s="136"/>
      <c r="Q39" s="136"/>
      <c r="R39" s="136"/>
      <c r="S39" s="136"/>
      <c r="T39" s="136"/>
      <c r="U39" s="136"/>
      <c r="V39" s="136"/>
      <c r="W39" s="136"/>
      <c r="X39" s="136"/>
    </row>
    <row r="40" spans="1:24" ht="28.5">
      <c r="A40" s="147" t="s">
        <v>1105</v>
      </c>
      <c r="B40" s="162" t="s">
        <v>1126</v>
      </c>
      <c r="C40" s="148"/>
      <c r="D40" s="151"/>
      <c r="E40" s="152"/>
      <c r="F40" s="136"/>
      <c r="G40" s="136"/>
      <c r="H40" s="136"/>
      <c r="I40" s="136"/>
      <c r="J40" s="136"/>
      <c r="K40" s="136"/>
      <c r="L40" s="136"/>
      <c r="M40" s="136"/>
      <c r="N40" s="136"/>
      <c r="O40" s="136"/>
      <c r="P40" s="136"/>
      <c r="Q40" s="136"/>
      <c r="R40" s="136"/>
      <c r="S40" s="136"/>
      <c r="T40" s="136"/>
      <c r="U40" s="136"/>
      <c r="V40" s="136"/>
      <c r="W40" s="136"/>
      <c r="X40" s="136"/>
    </row>
    <row r="41" spans="1:24" ht="28.5">
      <c r="A41" s="147" t="s">
        <v>1105</v>
      </c>
      <c r="B41" s="162" t="s">
        <v>1127</v>
      </c>
      <c r="C41" s="148"/>
      <c r="D41" s="151"/>
      <c r="E41" s="152"/>
      <c r="F41" s="136"/>
      <c r="G41" s="136"/>
      <c r="H41" s="136"/>
      <c r="I41" s="136"/>
      <c r="J41" s="136"/>
      <c r="K41" s="136"/>
      <c r="L41" s="136"/>
      <c r="M41" s="136"/>
      <c r="N41" s="136"/>
      <c r="O41" s="136"/>
      <c r="P41" s="136"/>
      <c r="Q41" s="136"/>
      <c r="R41" s="136"/>
      <c r="S41" s="136"/>
      <c r="T41" s="136"/>
      <c r="U41" s="136"/>
      <c r="V41" s="136"/>
      <c r="W41" s="136"/>
      <c r="X41" s="136"/>
    </row>
    <row r="42" spans="1:24" ht="28.5">
      <c r="A42" s="147" t="s">
        <v>1105</v>
      </c>
      <c r="B42" s="162" t="s">
        <v>1128</v>
      </c>
      <c r="C42" s="148"/>
      <c r="D42" s="151"/>
      <c r="E42" s="152"/>
      <c r="F42" s="136"/>
      <c r="G42" s="136"/>
      <c r="H42" s="136"/>
      <c r="I42" s="136"/>
      <c r="J42" s="136"/>
      <c r="K42" s="136"/>
      <c r="L42" s="136"/>
      <c r="M42" s="136"/>
      <c r="N42" s="136"/>
      <c r="O42" s="136"/>
      <c r="P42" s="136"/>
      <c r="Q42" s="136"/>
      <c r="R42" s="136"/>
      <c r="S42" s="136"/>
      <c r="T42" s="136"/>
      <c r="U42" s="136"/>
      <c r="V42" s="136"/>
      <c r="W42" s="136"/>
      <c r="X42" s="136"/>
    </row>
    <row r="43" spans="1:24" ht="28.5">
      <c r="A43" s="147" t="s">
        <v>1105</v>
      </c>
      <c r="B43" s="162" t="s">
        <v>1129</v>
      </c>
      <c r="C43" s="148"/>
      <c r="D43" s="151"/>
      <c r="E43" s="152"/>
      <c r="F43" s="136"/>
      <c r="G43" s="136"/>
      <c r="H43" s="136"/>
      <c r="I43" s="136"/>
      <c r="J43" s="136"/>
      <c r="K43" s="136"/>
      <c r="L43" s="136"/>
      <c r="M43" s="136"/>
      <c r="N43" s="136"/>
      <c r="O43" s="136"/>
      <c r="P43" s="136"/>
      <c r="Q43" s="136"/>
      <c r="R43" s="136"/>
      <c r="S43" s="136"/>
      <c r="T43" s="136"/>
      <c r="U43" s="136"/>
      <c r="V43" s="136"/>
      <c r="W43" s="136"/>
      <c r="X43" s="136"/>
    </row>
    <row r="44" spans="1:24" ht="28.5">
      <c r="A44" s="147" t="s">
        <v>1105</v>
      </c>
      <c r="B44" s="162" t="s">
        <v>1130</v>
      </c>
      <c r="C44" s="148"/>
      <c r="D44" s="151"/>
      <c r="E44" s="152"/>
      <c r="F44" s="136"/>
      <c r="G44" s="136"/>
      <c r="H44" s="136"/>
      <c r="I44" s="136"/>
      <c r="J44" s="136"/>
      <c r="K44" s="136"/>
      <c r="L44" s="136"/>
      <c r="M44" s="136"/>
      <c r="N44" s="136"/>
      <c r="O44" s="136"/>
      <c r="P44" s="136"/>
      <c r="Q44" s="136"/>
      <c r="R44" s="136"/>
      <c r="S44" s="136"/>
      <c r="T44" s="136"/>
      <c r="U44" s="136"/>
      <c r="V44" s="136"/>
      <c r="W44" s="136"/>
      <c r="X44" s="136"/>
    </row>
    <row r="45" spans="1:24" ht="156.75">
      <c r="A45" s="147" t="s">
        <v>1105</v>
      </c>
      <c r="B45" s="162" t="s">
        <v>1131</v>
      </c>
      <c r="C45" s="148"/>
      <c r="D45" s="151"/>
      <c r="E45" s="152"/>
      <c r="F45" s="136"/>
      <c r="G45" s="136"/>
      <c r="H45" s="136"/>
      <c r="I45" s="136"/>
      <c r="J45" s="136"/>
      <c r="K45" s="136"/>
      <c r="L45" s="136"/>
      <c r="M45" s="136"/>
      <c r="N45" s="136"/>
      <c r="O45" s="136"/>
      <c r="P45" s="136"/>
      <c r="Q45" s="136"/>
      <c r="R45" s="136"/>
      <c r="S45" s="136"/>
      <c r="T45" s="136"/>
      <c r="U45" s="136"/>
      <c r="V45" s="136"/>
      <c r="W45" s="136"/>
      <c r="X45" s="136"/>
    </row>
    <row r="46" spans="1:24" ht="99.75">
      <c r="A46" s="147" t="s">
        <v>1105</v>
      </c>
      <c r="B46" s="162" t="s">
        <v>1132</v>
      </c>
      <c r="C46" s="148"/>
      <c r="D46" s="151"/>
      <c r="E46" s="152"/>
      <c r="F46" s="136"/>
      <c r="G46" s="136"/>
      <c r="H46" s="136"/>
      <c r="I46" s="136"/>
      <c r="J46" s="136"/>
      <c r="K46" s="136"/>
      <c r="L46" s="136"/>
      <c r="M46" s="136"/>
      <c r="N46" s="136"/>
      <c r="O46" s="136"/>
      <c r="P46" s="136"/>
      <c r="Q46" s="136"/>
      <c r="R46" s="136"/>
      <c r="S46" s="136"/>
      <c r="T46" s="136"/>
      <c r="U46" s="136"/>
      <c r="V46" s="136"/>
      <c r="W46" s="136"/>
      <c r="X46" s="136"/>
    </row>
    <row r="47" spans="1:24" ht="85.5">
      <c r="A47" s="147" t="s">
        <v>1105</v>
      </c>
      <c r="B47" s="162" t="s">
        <v>1133</v>
      </c>
      <c r="C47" s="148"/>
      <c r="D47" s="151"/>
      <c r="E47" s="152"/>
      <c r="F47" s="136"/>
      <c r="G47" s="136"/>
      <c r="H47" s="136"/>
      <c r="I47" s="136"/>
      <c r="J47" s="136"/>
      <c r="K47" s="136"/>
      <c r="L47" s="136"/>
      <c r="M47" s="136"/>
      <c r="N47" s="136"/>
      <c r="O47" s="136"/>
      <c r="P47" s="136"/>
      <c r="Q47" s="136"/>
      <c r="R47" s="136"/>
      <c r="S47" s="136"/>
      <c r="T47" s="136"/>
      <c r="U47" s="136"/>
      <c r="V47" s="136"/>
      <c r="W47" s="136"/>
      <c r="X47" s="136"/>
    </row>
    <row r="48" spans="1:24" ht="57">
      <c r="A48" s="147" t="s">
        <v>1105</v>
      </c>
      <c r="B48" s="162" t="s">
        <v>1134</v>
      </c>
      <c r="C48" s="148"/>
      <c r="D48" s="151"/>
      <c r="E48" s="152"/>
      <c r="F48" s="136"/>
      <c r="G48" s="136"/>
      <c r="H48" s="136"/>
      <c r="I48" s="136"/>
      <c r="J48" s="136"/>
      <c r="K48" s="136"/>
      <c r="L48" s="136"/>
      <c r="M48" s="136"/>
      <c r="N48" s="136"/>
      <c r="O48" s="136"/>
      <c r="P48" s="136"/>
      <c r="Q48" s="136"/>
      <c r="R48" s="136"/>
      <c r="S48" s="136"/>
      <c r="T48" s="136"/>
      <c r="U48" s="136"/>
      <c r="V48" s="136"/>
      <c r="W48" s="136"/>
      <c r="X48" s="136"/>
    </row>
    <row r="49" spans="1:24" ht="42.75">
      <c r="A49" s="147" t="s">
        <v>1105</v>
      </c>
      <c r="B49" s="162" t="s">
        <v>1135</v>
      </c>
      <c r="C49" s="148"/>
      <c r="D49" s="151"/>
      <c r="E49" s="152"/>
      <c r="F49" s="136"/>
      <c r="G49" s="136"/>
      <c r="H49" s="136"/>
      <c r="I49" s="136"/>
      <c r="J49" s="136"/>
      <c r="K49" s="136"/>
      <c r="L49" s="136"/>
      <c r="M49" s="136"/>
      <c r="N49" s="136"/>
      <c r="O49" s="136"/>
      <c r="P49" s="136"/>
      <c r="Q49" s="136"/>
      <c r="R49" s="136"/>
      <c r="S49" s="136"/>
      <c r="T49" s="136"/>
      <c r="U49" s="136"/>
      <c r="V49" s="136"/>
      <c r="W49" s="136"/>
      <c r="X49" s="136"/>
    </row>
    <row r="50" spans="1:24" ht="71.25">
      <c r="A50" s="147" t="s">
        <v>1105</v>
      </c>
      <c r="B50" s="162" t="s">
        <v>1136</v>
      </c>
      <c r="C50" s="148"/>
      <c r="D50" s="151"/>
      <c r="E50" s="152"/>
      <c r="F50" s="136"/>
      <c r="G50" s="136"/>
      <c r="H50" s="136"/>
      <c r="I50" s="136"/>
      <c r="J50" s="136"/>
      <c r="K50" s="136"/>
      <c r="L50" s="136"/>
      <c r="M50" s="136"/>
      <c r="N50" s="136"/>
      <c r="O50" s="136"/>
      <c r="P50" s="136"/>
      <c r="Q50" s="136"/>
      <c r="R50" s="136"/>
      <c r="S50" s="136"/>
      <c r="T50" s="136"/>
      <c r="U50" s="136"/>
      <c r="V50" s="136"/>
      <c r="W50" s="136"/>
      <c r="X50" s="136"/>
    </row>
    <row r="51" spans="1:24" ht="57">
      <c r="A51" s="147" t="s">
        <v>1105</v>
      </c>
      <c r="B51" s="162" t="s">
        <v>1137</v>
      </c>
      <c r="C51" s="148"/>
      <c r="D51" s="151"/>
      <c r="E51" s="152"/>
      <c r="F51" s="136"/>
      <c r="G51" s="136"/>
      <c r="H51" s="136"/>
      <c r="I51" s="136"/>
      <c r="J51" s="136"/>
      <c r="K51" s="136"/>
      <c r="L51" s="136"/>
      <c r="M51" s="136"/>
      <c r="N51" s="136"/>
      <c r="O51" s="136"/>
      <c r="P51" s="136"/>
      <c r="Q51" s="136"/>
      <c r="R51" s="136"/>
      <c r="S51" s="136"/>
      <c r="T51" s="136"/>
      <c r="U51" s="136"/>
      <c r="V51" s="136"/>
      <c r="W51" s="136"/>
      <c r="X51" s="136"/>
    </row>
    <row r="52" spans="1:24" ht="128.25">
      <c r="A52" s="147" t="s">
        <v>1105</v>
      </c>
      <c r="B52" s="162" t="s">
        <v>1138</v>
      </c>
      <c r="C52" s="148"/>
      <c r="D52" s="151"/>
      <c r="E52" s="152"/>
      <c r="F52" s="136"/>
      <c r="G52" s="136"/>
      <c r="H52" s="136"/>
      <c r="I52" s="136"/>
      <c r="J52" s="136"/>
      <c r="K52" s="136"/>
      <c r="L52" s="136"/>
      <c r="M52" s="136"/>
      <c r="N52" s="136"/>
      <c r="O52" s="136"/>
      <c r="P52" s="136"/>
      <c r="Q52" s="136"/>
      <c r="R52" s="136"/>
      <c r="S52" s="136"/>
      <c r="T52" s="136"/>
      <c r="U52" s="136"/>
      <c r="V52" s="136"/>
      <c r="W52" s="136"/>
      <c r="X52" s="136"/>
    </row>
    <row r="53" spans="1:24" ht="57">
      <c r="A53" s="147" t="s">
        <v>1105</v>
      </c>
      <c r="B53" s="162" t="s">
        <v>1139</v>
      </c>
      <c r="C53" s="148"/>
      <c r="D53" s="151"/>
      <c r="E53" s="152"/>
      <c r="F53" s="136"/>
      <c r="G53" s="136"/>
      <c r="H53" s="136"/>
      <c r="I53" s="136"/>
      <c r="J53" s="136"/>
      <c r="K53" s="136"/>
      <c r="L53" s="136"/>
      <c r="M53" s="136"/>
      <c r="N53" s="136"/>
      <c r="O53" s="136"/>
      <c r="P53" s="136"/>
      <c r="Q53" s="136"/>
      <c r="R53" s="136"/>
      <c r="S53" s="136"/>
      <c r="T53" s="136"/>
      <c r="U53" s="136"/>
      <c r="V53" s="136"/>
      <c r="W53" s="136"/>
      <c r="X53" s="136"/>
    </row>
    <row r="54" spans="1:24" ht="28.5">
      <c r="A54" s="147" t="s">
        <v>1105</v>
      </c>
      <c r="B54" s="162" t="s">
        <v>1140</v>
      </c>
      <c r="C54" s="148"/>
      <c r="D54" s="151"/>
      <c r="E54" s="152"/>
      <c r="F54" s="136"/>
      <c r="G54" s="136"/>
      <c r="H54" s="136"/>
      <c r="I54" s="136"/>
      <c r="J54" s="136"/>
      <c r="K54" s="136"/>
      <c r="L54" s="136"/>
      <c r="M54" s="136"/>
      <c r="N54" s="136"/>
      <c r="O54" s="136"/>
      <c r="P54" s="136"/>
      <c r="Q54" s="136"/>
      <c r="R54" s="136"/>
      <c r="S54" s="136"/>
      <c r="T54" s="136"/>
      <c r="U54" s="136"/>
      <c r="V54" s="136"/>
      <c r="W54" s="136"/>
      <c r="X54" s="136"/>
    </row>
    <row r="55" spans="1:24" ht="28.5">
      <c r="A55" s="147" t="s">
        <v>1105</v>
      </c>
      <c r="B55" s="162" t="s">
        <v>1141</v>
      </c>
      <c r="C55" s="148"/>
      <c r="D55" s="151"/>
      <c r="E55" s="152"/>
      <c r="F55" s="136"/>
      <c r="G55" s="136"/>
      <c r="H55" s="136"/>
      <c r="I55" s="136"/>
      <c r="J55" s="136"/>
      <c r="K55" s="136"/>
      <c r="L55" s="136"/>
      <c r="M55" s="136"/>
      <c r="N55" s="136"/>
      <c r="O55" s="136"/>
      <c r="P55" s="136"/>
      <c r="Q55" s="136"/>
      <c r="R55" s="136"/>
      <c r="S55" s="136"/>
      <c r="T55" s="136"/>
      <c r="U55" s="136"/>
      <c r="V55" s="136"/>
      <c r="W55" s="136"/>
      <c r="X55" s="136"/>
    </row>
    <row r="56" spans="1:24" ht="28.5">
      <c r="A56" s="147" t="s">
        <v>1105</v>
      </c>
      <c r="B56" s="162" t="s">
        <v>1142</v>
      </c>
      <c r="C56" s="148"/>
      <c r="D56" s="151"/>
      <c r="E56" s="152"/>
      <c r="F56" s="136"/>
      <c r="G56" s="136"/>
      <c r="H56" s="136"/>
      <c r="I56" s="136"/>
      <c r="J56" s="136"/>
      <c r="K56" s="136"/>
      <c r="L56" s="136"/>
      <c r="M56" s="136"/>
      <c r="N56" s="136"/>
      <c r="O56" s="136"/>
      <c r="P56" s="136"/>
      <c r="Q56" s="136"/>
      <c r="R56" s="136"/>
      <c r="S56" s="136"/>
      <c r="T56" s="136"/>
      <c r="U56" s="136"/>
      <c r="V56" s="136"/>
      <c r="W56" s="136"/>
      <c r="X56" s="136"/>
    </row>
    <row r="57" spans="1:24" ht="28.5">
      <c r="A57" s="147" t="s">
        <v>1105</v>
      </c>
      <c r="B57" s="162" t="s">
        <v>1143</v>
      </c>
      <c r="C57" s="148"/>
      <c r="D57" s="151"/>
      <c r="E57" s="152"/>
      <c r="F57" s="136"/>
      <c r="G57" s="136"/>
      <c r="H57" s="136"/>
      <c r="I57" s="136"/>
      <c r="J57" s="136"/>
      <c r="K57" s="136"/>
      <c r="L57" s="136"/>
      <c r="M57" s="136"/>
      <c r="N57" s="136"/>
      <c r="O57" s="136"/>
      <c r="P57" s="136"/>
      <c r="Q57" s="136"/>
      <c r="R57" s="136"/>
      <c r="S57" s="136"/>
      <c r="T57" s="136"/>
      <c r="U57" s="136"/>
      <c r="V57" s="136"/>
      <c r="W57" s="136"/>
      <c r="X57" s="136"/>
    </row>
    <row r="58" spans="1:24" ht="42.75">
      <c r="A58" s="147" t="s">
        <v>1105</v>
      </c>
      <c r="B58" s="162" t="s">
        <v>1144</v>
      </c>
      <c r="C58" s="148"/>
      <c r="D58" s="151"/>
      <c r="E58" s="152"/>
      <c r="F58" s="136"/>
      <c r="G58" s="136"/>
      <c r="H58" s="136"/>
      <c r="I58" s="136"/>
      <c r="J58" s="136"/>
      <c r="K58" s="136"/>
      <c r="L58" s="136"/>
      <c r="M58" s="136"/>
      <c r="N58" s="136"/>
      <c r="O58" s="136"/>
      <c r="P58" s="136"/>
      <c r="Q58" s="136"/>
      <c r="R58" s="136"/>
      <c r="S58" s="136"/>
      <c r="T58" s="136"/>
      <c r="U58" s="136"/>
      <c r="V58" s="136"/>
      <c r="W58" s="136"/>
      <c r="X58" s="136"/>
    </row>
    <row r="59" spans="1:24" ht="42.75">
      <c r="A59" s="147" t="s">
        <v>1105</v>
      </c>
      <c r="B59" s="162" t="s">
        <v>1145</v>
      </c>
      <c r="C59" s="148"/>
      <c r="D59" s="151"/>
      <c r="E59" s="152"/>
      <c r="F59" s="136"/>
      <c r="G59" s="136"/>
      <c r="H59" s="136"/>
      <c r="I59" s="136"/>
      <c r="J59" s="136"/>
      <c r="K59" s="136"/>
      <c r="L59" s="136"/>
      <c r="M59" s="136"/>
      <c r="N59" s="136"/>
      <c r="O59" s="136"/>
      <c r="P59" s="136"/>
      <c r="Q59" s="136"/>
      <c r="R59" s="136"/>
      <c r="S59" s="136"/>
      <c r="T59" s="136"/>
      <c r="U59" s="136"/>
      <c r="V59" s="136"/>
      <c r="W59" s="136"/>
      <c r="X59" s="136"/>
    </row>
    <row r="60" spans="1:24" ht="42.75">
      <c r="A60" s="147" t="s">
        <v>1105</v>
      </c>
      <c r="B60" s="162" t="s">
        <v>1146</v>
      </c>
      <c r="C60" s="148"/>
      <c r="D60" s="151"/>
      <c r="E60" s="152"/>
      <c r="F60" s="136"/>
      <c r="G60" s="136"/>
      <c r="H60" s="136"/>
      <c r="I60" s="136"/>
      <c r="J60" s="136"/>
      <c r="K60" s="136"/>
      <c r="L60" s="136"/>
      <c r="M60" s="136"/>
      <c r="N60" s="136"/>
      <c r="O60" s="136"/>
      <c r="P60" s="136"/>
      <c r="Q60" s="136"/>
      <c r="R60" s="136"/>
      <c r="S60" s="136"/>
      <c r="T60" s="136"/>
      <c r="U60" s="136"/>
      <c r="V60" s="136"/>
      <c r="W60" s="136"/>
      <c r="X60" s="136"/>
    </row>
    <row r="61" spans="1:24" ht="42.75">
      <c r="A61" s="147" t="s">
        <v>1105</v>
      </c>
      <c r="B61" s="162" t="s">
        <v>1147</v>
      </c>
      <c r="C61" s="148"/>
      <c r="D61" s="151"/>
      <c r="E61" s="152"/>
      <c r="F61" s="136"/>
      <c r="G61" s="136"/>
      <c r="H61" s="136"/>
      <c r="I61" s="136"/>
      <c r="J61" s="136"/>
      <c r="K61" s="136"/>
      <c r="L61" s="136"/>
      <c r="M61" s="136"/>
      <c r="N61" s="136"/>
      <c r="O61" s="136"/>
      <c r="P61" s="136"/>
      <c r="Q61" s="136"/>
      <c r="R61" s="136"/>
      <c r="S61" s="136"/>
      <c r="T61" s="136"/>
      <c r="U61" s="136"/>
      <c r="V61" s="136"/>
      <c r="W61" s="136"/>
      <c r="X61" s="136"/>
    </row>
    <row r="62" spans="1:24" ht="42.75">
      <c r="A62" s="147" t="s">
        <v>1105</v>
      </c>
      <c r="B62" s="162" t="s">
        <v>1148</v>
      </c>
      <c r="C62" s="148"/>
      <c r="D62" s="151"/>
      <c r="E62" s="152"/>
      <c r="F62" s="136"/>
      <c r="G62" s="136"/>
      <c r="H62" s="136"/>
      <c r="I62" s="136"/>
      <c r="J62" s="136"/>
      <c r="K62" s="136"/>
      <c r="L62" s="136"/>
      <c r="M62" s="136"/>
      <c r="N62" s="136"/>
      <c r="O62" s="136"/>
      <c r="P62" s="136"/>
      <c r="Q62" s="136"/>
      <c r="R62" s="136"/>
      <c r="S62" s="136"/>
      <c r="T62" s="136"/>
      <c r="U62" s="136"/>
      <c r="V62" s="136"/>
      <c r="W62" s="136"/>
      <c r="X62" s="136"/>
    </row>
    <row r="63" spans="1:24" ht="42.75">
      <c r="A63" s="147" t="s">
        <v>1105</v>
      </c>
      <c r="B63" s="162" t="s">
        <v>1149</v>
      </c>
      <c r="C63" s="148"/>
      <c r="D63" s="151"/>
      <c r="E63" s="152"/>
      <c r="F63" s="136"/>
      <c r="G63" s="136"/>
      <c r="H63" s="136"/>
      <c r="I63" s="136"/>
      <c r="J63" s="136"/>
      <c r="K63" s="136"/>
      <c r="L63" s="136"/>
      <c r="M63" s="136"/>
      <c r="N63" s="136"/>
      <c r="O63" s="136"/>
      <c r="P63" s="136"/>
      <c r="Q63" s="136"/>
      <c r="R63" s="136"/>
      <c r="S63" s="136"/>
      <c r="T63" s="136"/>
      <c r="U63" s="136"/>
      <c r="V63" s="136"/>
      <c r="W63" s="136"/>
      <c r="X63" s="136"/>
    </row>
    <row r="64" spans="1:24" ht="42.75">
      <c r="A64" s="147" t="s">
        <v>1105</v>
      </c>
      <c r="B64" s="162" t="s">
        <v>1150</v>
      </c>
      <c r="C64" s="148"/>
      <c r="D64" s="151"/>
      <c r="E64" s="152"/>
      <c r="F64" s="136"/>
      <c r="G64" s="136"/>
      <c r="H64" s="136"/>
      <c r="I64" s="136"/>
      <c r="J64" s="136"/>
      <c r="K64" s="136"/>
      <c r="L64" s="136"/>
      <c r="M64" s="136"/>
      <c r="N64" s="136"/>
      <c r="O64" s="136"/>
      <c r="P64" s="136"/>
      <c r="Q64" s="136"/>
      <c r="R64" s="136"/>
      <c r="S64" s="136"/>
      <c r="T64" s="136"/>
      <c r="U64" s="136"/>
      <c r="V64" s="136"/>
      <c r="W64" s="136"/>
      <c r="X64" s="136"/>
    </row>
    <row r="65" spans="1:24" ht="42.75">
      <c r="A65" s="147" t="s">
        <v>1105</v>
      </c>
      <c r="B65" s="162" t="s">
        <v>1151</v>
      </c>
      <c r="C65" s="148"/>
      <c r="D65" s="151"/>
      <c r="E65" s="152"/>
      <c r="F65" s="136"/>
      <c r="G65" s="136"/>
      <c r="H65" s="136"/>
      <c r="I65" s="136"/>
      <c r="J65" s="136"/>
      <c r="K65" s="136"/>
      <c r="L65" s="136"/>
      <c r="M65" s="136"/>
      <c r="N65" s="136"/>
      <c r="O65" s="136"/>
      <c r="P65" s="136"/>
      <c r="Q65" s="136"/>
      <c r="R65" s="136"/>
      <c r="S65" s="136"/>
      <c r="T65" s="136"/>
      <c r="U65" s="136"/>
      <c r="V65" s="136"/>
      <c r="W65" s="136"/>
      <c r="X65" s="136"/>
    </row>
    <row r="66" spans="1:24">
      <c r="A66" s="147"/>
      <c r="B66" s="162"/>
      <c r="C66" s="148"/>
      <c r="D66" s="151"/>
      <c r="E66" s="152"/>
      <c r="F66" s="136"/>
      <c r="G66" s="136"/>
      <c r="H66" s="136"/>
      <c r="I66" s="136"/>
      <c r="J66" s="136"/>
      <c r="K66" s="136"/>
      <c r="L66" s="136"/>
      <c r="M66" s="136"/>
      <c r="N66" s="136"/>
      <c r="O66" s="136"/>
      <c r="P66" s="136"/>
      <c r="Q66" s="136"/>
      <c r="R66" s="136"/>
      <c r="S66" s="136"/>
      <c r="T66" s="136"/>
      <c r="U66" s="136"/>
      <c r="V66" s="136"/>
      <c r="W66" s="136"/>
      <c r="X66" s="136"/>
    </row>
    <row r="67" spans="1:24">
      <c r="A67" s="147"/>
      <c r="B67" s="162"/>
      <c r="C67" s="148"/>
      <c r="D67" s="151"/>
      <c r="E67" s="152"/>
      <c r="F67" s="136"/>
      <c r="G67" s="136"/>
      <c r="H67" s="136"/>
      <c r="I67" s="136"/>
      <c r="J67" s="136"/>
      <c r="K67" s="136"/>
      <c r="L67" s="136"/>
      <c r="M67" s="136"/>
      <c r="N67" s="136"/>
      <c r="O67" s="136"/>
      <c r="P67" s="136"/>
      <c r="Q67" s="136"/>
      <c r="R67" s="136"/>
      <c r="S67" s="136"/>
      <c r="T67" s="136"/>
      <c r="U67" s="136"/>
      <c r="V67" s="136"/>
      <c r="W67" s="136"/>
      <c r="X67" s="136"/>
    </row>
    <row r="68" spans="1:24">
      <c r="A68" s="147"/>
      <c r="B68" s="162"/>
      <c r="C68" s="148"/>
      <c r="D68" s="151"/>
      <c r="E68" s="152"/>
      <c r="F68" s="136"/>
      <c r="G68" s="136"/>
      <c r="H68" s="136"/>
      <c r="I68" s="136"/>
      <c r="J68" s="136"/>
      <c r="K68" s="136"/>
      <c r="L68" s="136"/>
      <c r="M68" s="136"/>
      <c r="N68" s="136"/>
      <c r="O68" s="136"/>
      <c r="P68" s="136"/>
      <c r="Q68" s="136"/>
      <c r="R68" s="136"/>
      <c r="S68" s="136"/>
      <c r="T68" s="136"/>
      <c r="U68" s="136"/>
      <c r="V68" s="136"/>
      <c r="W68" s="136"/>
      <c r="X68" s="136"/>
    </row>
    <row r="69" spans="1:24">
      <c r="A69" s="147"/>
      <c r="B69" s="162"/>
      <c r="C69" s="148"/>
      <c r="D69" s="151"/>
      <c r="E69" s="152"/>
      <c r="F69" s="136"/>
      <c r="G69" s="136"/>
      <c r="H69" s="136"/>
      <c r="I69" s="136"/>
      <c r="J69" s="136"/>
      <c r="K69" s="136"/>
      <c r="L69" s="136"/>
      <c r="M69" s="136"/>
      <c r="N69" s="136"/>
      <c r="O69" s="136"/>
      <c r="P69" s="136"/>
      <c r="Q69" s="136"/>
      <c r="R69" s="136"/>
      <c r="S69" s="136"/>
      <c r="T69" s="136"/>
      <c r="U69" s="136"/>
      <c r="V69" s="136"/>
      <c r="W69" s="136"/>
      <c r="X69" s="136"/>
    </row>
    <row r="70" spans="1:24">
      <c r="A70" s="147"/>
      <c r="B70" s="162"/>
      <c r="C70" s="148"/>
      <c r="D70" s="151"/>
      <c r="E70" s="152"/>
      <c r="F70" s="136"/>
      <c r="G70" s="136"/>
      <c r="H70" s="136"/>
      <c r="I70" s="136"/>
      <c r="J70" s="136"/>
      <c r="K70" s="136"/>
      <c r="L70" s="136"/>
      <c r="M70" s="136"/>
      <c r="N70" s="136"/>
      <c r="O70" s="136"/>
      <c r="P70" s="136"/>
      <c r="Q70" s="136"/>
      <c r="R70" s="136"/>
      <c r="S70" s="136"/>
      <c r="T70" s="136"/>
      <c r="U70" s="136"/>
      <c r="V70" s="136"/>
      <c r="W70" s="136"/>
      <c r="X70" s="136"/>
    </row>
    <row r="71" spans="1:24">
      <c r="A71" s="147"/>
      <c r="B71" s="162"/>
      <c r="C71" s="148"/>
      <c r="D71" s="151"/>
      <c r="E71" s="152"/>
      <c r="F71" s="136"/>
      <c r="G71" s="136"/>
      <c r="H71" s="136"/>
      <c r="I71" s="136"/>
      <c r="J71" s="136"/>
      <c r="K71" s="136"/>
      <c r="L71" s="136"/>
      <c r="M71" s="136"/>
      <c r="N71" s="136"/>
      <c r="O71" s="136"/>
      <c r="P71" s="136"/>
      <c r="Q71" s="136"/>
      <c r="R71" s="136"/>
      <c r="S71" s="136"/>
      <c r="T71" s="136"/>
      <c r="U71" s="136"/>
      <c r="V71" s="136"/>
      <c r="W71" s="136"/>
      <c r="X71" s="136"/>
    </row>
    <row r="72" spans="1:24">
      <c r="A72" s="147"/>
      <c r="B72" s="162"/>
      <c r="C72" s="148"/>
      <c r="D72" s="151"/>
      <c r="E72" s="152"/>
      <c r="F72" s="136"/>
      <c r="G72" s="136"/>
      <c r="H72" s="136"/>
      <c r="I72" s="136"/>
      <c r="J72" s="136"/>
      <c r="K72" s="136"/>
      <c r="L72" s="136"/>
      <c r="M72" s="136"/>
      <c r="N72" s="136"/>
      <c r="O72" s="136"/>
      <c r="P72" s="136"/>
      <c r="Q72" s="136"/>
      <c r="R72" s="136"/>
      <c r="S72" s="136"/>
      <c r="T72" s="136"/>
      <c r="U72" s="136"/>
      <c r="V72" s="136"/>
      <c r="W72" s="136"/>
      <c r="X72" s="136"/>
    </row>
    <row r="73" spans="1:24">
      <c r="A73" s="147"/>
      <c r="B73" s="162"/>
      <c r="C73" s="148"/>
      <c r="D73" s="151"/>
      <c r="E73" s="152"/>
      <c r="F73" s="136"/>
      <c r="G73" s="136"/>
      <c r="H73" s="136"/>
      <c r="I73" s="136"/>
      <c r="J73" s="136"/>
      <c r="K73" s="136"/>
      <c r="L73" s="136"/>
      <c r="M73" s="136"/>
      <c r="N73" s="136"/>
      <c r="O73" s="136"/>
      <c r="P73" s="136"/>
      <c r="Q73" s="136"/>
      <c r="R73" s="136"/>
      <c r="S73" s="136"/>
      <c r="T73" s="136"/>
      <c r="U73" s="136"/>
      <c r="V73" s="136"/>
      <c r="W73" s="136"/>
      <c r="X73" s="136"/>
    </row>
    <row r="74" spans="1:24">
      <c r="A74" s="153"/>
      <c r="B74" s="162"/>
      <c r="C74" s="148"/>
      <c r="D74" s="151"/>
      <c r="E74" s="152"/>
      <c r="F74" s="136"/>
      <c r="G74" s="136"/>
      <c r="H74" s="136"/>
      <c r="I74" s="136"/>
      <c r="J74" s="136"/>
      <c r="K74" s="136"/>
      <c r="L74" s="136"/>
      <c r="M74" s="136"/>
      <c r="N74" s="136"/>
      <c r="O74" s="136"/>
      <c r="P74" s="136"/>
      <c r="Q74" s="136"/>
      <c r="R74" s="136"/>
      <c r="S74" s="136"/>
      <c r="T74" s="136"/>
      <c r="U74" s="136"/>
      <c r="V74" s="136"/>
      <c r="W74" s="136"/>
      <c r="X74" s="136"/>
    </row>
    <row r="75" spans="1:24">
      <c r="A75" s="153"/>
      <c r="B75" s="162"/>
      <c r="C75" s="148"/>
      <c r="D75" s="151"/>
      <c r="E75" s="152"/>
      <c r="F75" s="136"/>
      <c r="G75" s="136"/>
      <c r="H75" s="136"/>
      <c r="I75" s="136"/>
      <c r="J75" s="136"/>
      <c r="K75" s="136"/>
      <c r="L75" s="136"/>
      <c r="M75" s="136"/>
      <c r="N75" s="136"/>
      <c r="O75" s="136"/>
      <c r="P75" s="136"/>
      <c r="Q75" s="136"/>
      <c r="R75" s="136"/>
      <c r="S75" s="136"/>
      <c r="T75" s="136"/>
      <c r="U75" s="136"/>
      <c r="V75" s="136"/>
      <c r="W75" s="136"/>
      <c r="X75" s="136"/>
    </row>
    <row r="76" spans="1:24">
      <c r="A76" s="153"/>
      <c r="B76" s="162"/>
      <c r="C76" s="148"/>
      <c r="D76" s="151"/>
      <c r="E76" s="152"/>
      <c r="F76" s="136"/>
      <c r="G76" s="136"/>
      <c r="H76" s="136"/>
      <c r="I76" s="136"/>
      <c r="J76" s="136"/>
      <c r="K76" s="136"/>
      <c r="L76" s="136"/>
      <c r="M76" s="136"/>
      <c r="N76" s="136"/>
      <c r="O76" s="136"/>
      <c r="P76" s="136"/>
      <c r="Q76" s="136"/>
      <c r="R76" s="136"/>
      <c r="S76" s="136"/>
      <c r="T76" s="136"/>
      <c r="U76" s="136"/>
      <c r="V76" s="136"/>
      <c r="W76" s="136"/>
      <c r="X76" s="136"/>
    </row>
    <row r="77" spans="1:24">
      <c r="A77" s="153"/>
      <c r="B77" s="162"/>
      <c r="C77" s="148"/>
      <c r="D77" s="151"/>
      <c r="E77" s="152"/>
      <c r="F77" s="136"/>
      <c r="G77" s="136"/>
      <c r="H77" s="136"/>
      <c r="I77" s="136"/>
      <c r="J77" s="136"/>
      <c r="K77" s="136"/>
      <c r="L77" s="136"/>
      <c r="M77" s="136"/>
      <c r="N77" s="136"/>
      <c r="O77" s="136"/>
      <c r="P77" s="136"/>
      <c r="Q77" s="136"/>
      <c r="R77" s="136"/>
      <c r="S77" s="136"/>
      <c r="T77" s="136"/>
      <c r="U77" s="136"/>
      <c r="V77" s="136"/>
      <c r="W77" s="136"/>
      <c r="X77" s="136"/>
    </row>
    <row r="78" spans="1:24">
      <c r="A78" s="153"/>
      <c r="B78" s="162"/>
      <c r="C78" s="148"/>
      <c r="D78" s="151"/>
      <c r="E78" s="152"/>
      <c r="F78" s="136"/>
      <c r="G78" s="136"/>
      <c r="H78" s="136"/>
      <c r="I78" s="136"/>
      <c r="J78" s="136"/>
      <c r="K78" s="136"/>
      <c r="L78" s="136"/>
      <c r="M78" s="136"/>
      <c r="N78" s="136"/>
      <c r="O78" s="136"/>
      <c r="P78" s="136"/>
      <c r="Q78" s="136"/>
      <c r="R78" s="136"/>
      <c r="S78" s="136"/>
      <c r="T78" s="136"/>
      <c r="U78" s="136"/>
      <c r="V78" s="136"/>
      <c r="W78" s="136"/>
      <c r="X78" s="136"/>
    </row>
    <row r="79" spans="1:24">
      <c r="A79" s="153"/>
      <c r="B79" s="162"/>
      <c r="C79" s="148"/>
      <c r="D79" s="151"/>
      <c r="E79" s="152"/>
      <c r="F79" s="136"/>
      <c r="G79" s="136"/>
      <c r="H79" s="136"/>
      <c r="I79" s="136"/>
      <c r="J79" s="136"/>
      <c r="K79" s="136"/>
      <c r="L79" s="136"/>
      <c r="M79" s="136"/>
      <c r="N79" s="136"/>
      <c r="O79" s="136"/>
      <c r="P79" s="136"/>
      <c r="Q79" s="136"/>
      <c r="R79" s="136"/>
      <c r="S79" s="136"/>
      <c r="T79" s="136"/>
      <c r="U79" s="136"/>
      <c r="V79" s="136"/>
      <c r="W79" s="136"/>
      <c r="X79" s="136"/>
    </row>
    <row r="80" spans="1:24">
      <c r="A80" s="153"/>
      <c r="B80" s="162"/>
      <c r="C80" s="148"/>
      <c r="D80" s="151"/>
      <c r="E80" s="152"/>
      <c r="F80" s="136"/>
      <c r="G80" s="136"/>
      <c r="H80" s="136"/>
      <c r="I80" s="136"/>
      <c r="J80" s="136"/>
      <c r="K80" s="136"/>
      <c r="L80" s="136"/>
      <c r="M80" s="136"/>
      <c r="N80" s="136"/>
      <c r="O80" s="136"/>
      <c r="P80" s="136"/>
      <c r="Q80" s="136"/>
      <c r="R80" s="136"/>
      <c r="S80" s="136"/>
      <c r="T80" s="136"/>
      <c r="U80" s="136"/>
      <c r="V80" s="136"/>
      <c r="W80" s="136"/>
      <c r="X80" s="136"/>
    </row>
    <row r="81" spans="1:24">
      <c r="A81" s="153"/>
      <c r="B81" s="162"/>
      <c r="C81" s="148"/>
      <c r="D81" s="151"/>
      <c r="E81" s="152"/>
      <c r="F81" s="136"/>
      <c r="G81" s="136"/>
      <c r="H81" s="136"/>
      <c r="I81" s="136"/>
      <c r="J81" s="136"/>
      <c r="K81" s="136"/>
      <c r="L81" s="136"/>
      <c r="M81" s="136"/>
      <c r="N81" s="136"/>
      <c r="O81" s="136"/>
      <c r="P81" s="136"/>
      <c r="Q81" s="136"/>
      <c r="R81" s="136"/>
      <c r="S81" s="136"/>
      <c r="T81" s="136"/>
      <c r="U81" s="136"/>
      <c r="V81" s="136"/>
      <c r="W81" s="136"/>
      <c r="X81" s="136"/>
    </row>
    <row r="82" spans="1:24">
      <c r="A82" s="153"/>
      <c r="B82" s="162"/>
      <c r="C82" s="148"/>
      <c r="D82" s="151"/>
      <c r="E82" s="152"/>
      <c r="F82" s="136"/>
      <c r="G82" s="136"/>
      <c r="H82" s="136"/>
      <c r="I82" s="136"/>
      <c r="J82" s="136"/>
      <c r="K82" s="136"/>
      <c r="L82" s="136"/>
      <c r="M82" s="136"/>
      <c r="N82" s="136"/>
      <c r="O82" s="136"/>
      <c r="P82" s="136"/>
      <c r="Q82" s="136"/>
      <c r="R82" s="136"/>
      <c r="S82" s="136"/>
      <c r="T82" s="136"/>
      <c r="U82" s="136"/>
      <c r="V82" s="136"/>
      <c r="W82" s="136"/>
      <c r="X82" s="136"/>
    </row>
    <row r="83" spans="1:24">
      <c r="A83" s="153"/>
      <c r="B83" s="162"/>
      <c r="C83" s="148"/>
      <c r="D83" s="151"/>
      <c r="E83" s="152"/>
      <c r="F83" s="136"/>
      <c r="G83" s="136"/>
      <c r="H83" s="136"/>
      <c r="I83" s="136"/>
      <c r="J83" s="136"/>
      <c r="K83" s="136"/>
      <c r="L83" s="136"/>
      <c r="M83" s="136"/>
      <c r="N83" s="136"/>
      <c r="O83" s="136"/>
      <c r="P83" s="136"/>
      <c r="Q83" s="136"/>
      <c r="R83" s="136"/>
      <c r="S83" s="136"/>
      <c r="T83" s="136"/>
      <c r="U83" s="136"/>
      <c r="V83" s="136"/>
      <c r="W83" s="136"/>
      <c r="X83" s="136"/>
    </row>
    <row r="84" spans="1:24">
      <c r="A84" s="153"/>
      <c r="B84" s="162"/>
      <c r="C84" s="148"/>
      <c r="D84" s="151"/>
      <c r="E84" s="152"/>
      <c r="F84" s="136"/>
      <c r="G84" s="136"/>
      <c r="H84" s="136"/>
      <c r="I84" s="136"/>
      <c r="J84" s="136"/>
      <c r="K84" s="136"/>
      <c r="L84" s="136"/>
      <c r="M84" s="136"/>
      <c r="N84" s="136"/>
      <c r="O84" s="136"/>
      <c r="P84" s="136"/>
      <c r="Q84" s="136"/>
      <c r="R84" s="136"/>
      <c r="S84" s="136"/>
      <c r="T84" s="136"/>
      <c r="U84" s="136"/>
      <c r="V84" s="136"/>
      <c r="W84" s="136"/>
      <c r="X84" s="136"/>
    </row>
    <row r="85" spans="1:24">
      <c r="A85" s="153"/>
      <c r="B85" s="162"/>
      <c r="C85" s="148"/>
      <c r="D85" s="151"/>
      <c r="E85" s="152"/>
      <c r="F85" s="136"/>
      <c r="G85" s="136"/>
      <c r="H85" s="136"/>
      <c r="I85" s="136"/>
      <c r="J85" s="136"/>
      <c r="K85" s="136"/>
      <c r="L85" s="136"/>
      <c r="M85" s="136"/>
      <c r="N85" s="136"/>
      <c r="O85" s="136"/>
      <c r="P85" s="136"/>
      <c r="Q85" s="136"/>
      <c r="R85" s="136"/>
      <c r="S85" s="136"/>
      <c r="T85" s="136"/>
      <c r="U85" s="136"/>
      <c r="V85" s="136"/>
      <c r="W85" s="136"/>
      <c r="X85" s="136"/>
    </row>
    <row r="86" spans="1:24">
      <c r="A86" s="153"/>
      <c r="B86" s="162"/>
      <c r="C86" s="148"/>
      <c r="D86" s="151"/>
      <c r="E86" s="152"/>
      <c r="F86" s="136"/>
      <c r="G86" s="136"/>
      <c r="H86" s="136"/>
      <c r="I86" s="136"/>
      <c r="J86" s="136"/>
      <c r="K86" s="136"/>
      <c r="L86" s="136"/>
      <c r="M86" s="136"/>
      <c r="N86" s="136"/>
      <c r="O86" s="136"/>
      <c r="P86" s="136"/>
      <c r="Q86" s="136"/>
      <c r="R86" s="136"/>
      <c r="S86" s="136"/>
      <c r="T86" s="136"/>
      <c r="U86" s="136"/>
      <c r="V86" s="136"/>
      <c r="W86" s="136"/>
      <c r="X86" s="136"/>
    </row>
    <row r="87" spans="1:24">
      <c r="A87" s="153"/>
      <c r="B87" s="162"/>
      <c r="C87" s="148"/>
      <c r="D87" s="151"/>
      <c r="E87" s="152"/>
      <c r="F87" s="136"/>
      <c r="G87" s="136"/>
      <c r="H87" s="136"/>
      <c r="I87" s="136"/>
      <c r="J87" s="136"/>
      <c r="K87" s="136"/>
      <c r="L87" s="136"/>
      <c r="M87" s="136"/>
      <c r="N87" s="136"/>
      <c r="O87" s="136"/>
      <c r="P87" s="136"/>
      <c r="Q87" s="136"/>
      <c r="R87" s="136"/>
      <c r="S87" s="136"/>
      <c r="T87" s="136"/>
      <c r="U87" s="136"/>
      <c r="V87" s="136"/>
      <c r="W87" s="136"/>
      <c r="X87" s="136"/>
    </row>
    <row r="88" spans="1:24">
      <c r="A88" s="153"/>
      <c r="B88" s="162"/>
      <c r="C88" s="148"/>
      <c r="D88" s="151"/>
      <c r="E88" s="152"/>
      <c r="F88" s="136"/>
      <c r="G88" s="136"/>
      <c r="H88" s="136"/>
      <c r="I88" s="136"/>
      <c r="J88" s="136"/>
      <c r="K88" s="136"/>
      <c r="L88" s="136"/>
      <c r="M88" s="136"/>
      <c r="N88" s="136"/>
      <c r="O88" s="136"/>
      <c r="P88" s="136"/>
      <c r="Q88" s="136"/>
      <c r="R88" s="136"/>
      <c r="S88" s="136"/>
      <c r="T88" s="136"/>
      <c r="U88" s="136"/>
      <c r="V88" s="136"/>
      <c r="W88" s="136"/>
      <c r="X88" s="136"/>
    </row>
    <row r="89" spans="1:24">
      <c r="A89" s="153"/>
      <c r="B89" s="162"/>
      <c r="C89" s="148"/>
      <c r="D89" s="151"/>
      <c r="E89" s="152"/>
      <c r="F89" s="136"/>
      <c r="G89" s="136"/>
      <c r="H89" s="136"/>
      <c r="I89" s="136"/>
      <c r="J89" s="136"/>
      <c r="K89" s="136"/>
      <c r="L89" s="136"/>
      <c r="M89" s="136"/>
      <c r="N89" s="136"/>
      <c r="O89" s="136"/>
      <c r="P89" s="136"/>
      <c r="Q89" s="136"/>
      <c r="R89" s="136"/>
      <c r="S89" s="136"/>
      <c r="T89" s="136"/>
      <c r="U89" s="136"/>
      <c r="V89" s="136"/>
      <c r="W89" s="136"/>
      <c r="X89" s="136"/>
    </row>
    <row r="90" spans="1:24">
      <c r="A90" s="153"/>
      <c r="B90" s="162"/>
      <c r="C90" s="148"/>
      <c r="D90" s="151"/>
      <c r="E90" s="152"/>
      <c r="F90" s="136"/>
      <c r="G90" s="136"/>
      <c r="H90" s="136"/>
      <c r="I90" s="136"/>
      <c r="J90" s="136"/>
      <c r="K90" s="136"/>
      <c r="L90" s="136"/>
      <c r="M90" s="136"/>
      <c r="N90" s="136"/>
      <c r="O90" s="136"/>
      <c r="P90" s="136"/>
      <c r="Q90" s="136"/>
      <c r="R90" s="136"/>
      <c r="S90" s="136"/>
      <c r="T90" s="136"/>
      <c r="U90" s="136"/>
      <c r="V90" s="136"/>
      <c r="W90" s="136"/>
      <c r="X90" s="136"/>
    </row>
    <row r="91" spans="1:24">
      <c r="A91" s="153"/>
      <c r="B91" s="162"/>
      <c r="C91" s="148"/>
      <c r="D91" s="151"/>
      <c r="E91" s="152"/>
      <c r="F91" s="136"/>
      <c r="G91" s="136"/>
      <c r="H91" s="136"/>
      <c r="I91" s="136"/>
      <c r="J91" s="136"/>
      <c r="K91" s="136"/>
      <c r="L91" s="136"/>
      <c r="M91" s="136"/>
      <c r="N91" s="136"/>
      <c r="O91" s="136"/>
      <c r="P91" s="136"/>
      <c r="Q91" s="136"/>
      <c r="R91" s="136"/>
      <c r="S91" s="136"/>
      <c r="T91" s="136"/>
      <c r="U91" s="136"/>
      <c r="V91" s="136"/>
      <c r="W91" s="136"/>
      <c r="X91" s="136"/>
    </row>
    <row r="92" spans="1:24">
      <c r="A92" s="153"/>
      <c r="B92" s="162"/>
      <c r="C92" s="148"/>
      <c r="D92" s="151"/>
      <c r="E92" s="152"/>
      <c r="F92" s="136"/>
      <c r="G92" s="136"/>
      <c r="H92" s="136"/>
      <c r="I92" s="136"/>
      <c r="J92" s="136"/>
      <c r="K92" s="136"/>
      <c r="L92" s="136"/>
      <c r="M92" s="136"/>
      <c r="N92" s="136"/>
      <c r="O92" s="136"/>
      <c r="P92" s="136"/>
      <c r="Q92" s="136"/>
      <c r="R92" s="136"/>
      <c r="S92" s="136"/>
      <c r="T92" s="136"/>
      <c r="U92" s="136"/>
      <c r="V92" s="136"/>
      <c r="W92" s="136"/>
      <c r="X92" s="136"/>
    </row>
    <row r="93" spans="1:24">
      <c r="A93" s="153"/>
      <c r="B93" s="162"/>
      <c r="C93" s="148"/>
      <c r="D93" s="151"/>
      <c r="E93" s="152"/>
      <c r="F93" s="136"/>
      <c r="G93" s="136"/>
      <c r="H93" s="136"/>
      <c r="I93" s="136"/>
      <c r="J93" s="136"/>
      <c r="K93" s="136"/>
      <c r="L93" s="136"/>
      <c r="M93" s="136"/>
      <c r="N93" s="136"/>
      <c r="O93" s="136"/>
      <c r="P93" s="136"/>
      <c r="Q93" s="136"/>
      <c r="R93" s="136"/>
      <c r="S93" s="136"/>
      <c r="T93" s="136"/>
      <c r="U93" s="136"/>
      <c r="V93" s="136"/>
      <c r="W93" s="136"/>
      <c r="X93" s="136"/>
    </row>
    <row r="94" spans="1:24">
      <c r="A94" s="153"/>
      <c r="B94" s="162"/>
      <c r="C94" s="148"/>
      <c r="D94" s="151"/>
      <c r="E94" s="152"/>
      <c r="F94" s="136"/>
      <c r="G94" s="136"/>
      <c r="H94" s="136"/>
      <c r="I94" s="136"/>
      <c r="J94" s="136"/>
      <c r="K94" s="136"/>
      <c r="L94" s="136"/>
      <c r="M94" s="136"/>
      <c r="N94" s="136"/>
      <c r="O94" s="136"/>
      <c r="P94" s="136"/>
      <c r="Q94" s="136"/>
      <c r="R94" s="136"/>
      <c r="S94" s="136"/>
      <c r="T94" s="136"/>
      <c r="U94" s="136"/>
      <c r="V94" s="136"/>
      <c r="W94" s="136"/>
      <c r="X94" s="136"/>
    </row>
    <row r="95" spans="1:24">
      <c r="A95" s="153"/>
      <c r="B95" s="162"/>
      <c r="C95" s="148"/>
      <c r="D95" s="151"/>
      <c r="E95" s="152"/>
      <c r="F95" s="136"/>
      <c r="G95" s="136"/>
      <c r="H95" s="136"/>
      <c r="I95" s="136"/>
      <c r="J95" s="136"/>
      <c r="K95" s="136"/>
      <c r="L95" s="136"/>
      <c r="M95" s="136"/>
      <c r="N95" s="136"/>
      <c r="O95" s="136"/>
      <c r="P95" s="136"/>
      <c r="Q95" s="136"/>
      <c r="R95" s="136"/>
      <c r="S95" s="136"/>
      <c r="T95" s="136"/>
      <c r="U95" s="136"/>
      <c r="V95" s="136"/>
      <c r="W95" s="136"/>
      <c r="X95" s="136"/>
    </row>
    <row r="96" spans="1:24">
      <c r="A96" s="153"/>
      <c r="B96" s="162"/>
      <c r="C96" s="148"/>
      <c r="D96" s="151"/>
      <c r="E96" s="152"/>
      <c r="F96" s="136"/>
      <c r="G96" s="136"/>
      <c r="H96" s="136"/>
      <c r="I96" s="136"/>
      <c r="J96" s="136"/>
      <c r="K96" s="136"/>
      <c r="L96" s="136"/>
      <c r="M96" s="136"/>
      <c r="N96" s="136"/>
      <c r="O96" s="136"/>
      <c r="P96" s="136"/>
      <c r="Q96" s="136"/>
      <c r="R96" s="136"/>
      <c r="S96" s="136"/>
      <c r="T96" s="136"/>
      <c r="U96" s="136"/>
      <c r="V96" s="136"/>
      <c r="W96" s="136"/>
      <c r="X96" s="136"/>
    </row>
    <row r="97" spans="1:24">
      <c r="A97" s="153"/>
      <c r="B97" s="162"/>
      <c r="C97" s="148"/>
      <c r="D97" s="151"/>
      <c r="E97" s="152"/>
      <c r="F97" s="136"/>
      <c r="G97" s="136"/>
      <c r="H97" s="136"/>
      <c r="I97" s="136"/>
      <c r="J97" s="136"/>
      <c r="K97" s="136"/>
      <c r="L97" s="136"/>
      <c r="M97" s="136"/>
      <c r="N97" s="136"/>
      <c r="O97" s="136"/>
      <c r="P97" s="136"/>
      <c r="Q97" s="136"/>
      <c r="R97" s="136"/>
      <c r="S97" s="136"/>
      <c r="T97" s="136"/>
      <c r="U97" s="136"/>
      <c r="V97" s="136"/>
      <c r="W97" s="136"/>
      <c r="X97" s="136"/>
    </row>
    <row r="98" spans="1:24">
      <c r="A98" s="153"/>
      <c r="B98" s="162"/>
      <c r="C98" s="148"/>
      <c r="D98" s="151"/>
      <c r="E98" s="152"/>
      <c r="F98" s="136"/>
      <c r="G98" s="136"/>
      <c r="H98" s="136"/>
      <c r="I98" s="136"/>
      <c r="J98" s="136"/>
      <c r="K98" s="136"/>
      <c r="L98" s="136"/>
      <c r="M98" s="136"/>
      <c r="N98" s="136"/>
      <c r="O98" s="136"/>
      <c r="P98" s="136"/>
      <c r="Q98" s="136"/>
      <c r="R98" s="136"/>
      <c r="S98" s="136"/>
      <c r="T98" s="136"/>
      <c r="U98" s="136"/>
      <c r="V98" s="136"/>
      <c r="W98" s="136"/>
      <c r="X98" s="136"/>
    </row>
    <row r="99" spans="1:24">
      <c r="A99" s="153"/>
      <c r="B99" s="162"/>
      <c r="C99" s="148"/>
      <c r="D99" s="151"/>
      <c r="E99" s="152"/>
      <c r="F99" s="136"/>
      <c r="G99" s="136"/>
      <c r="H99" s="136"/>
      <c r="I99" s="136"/>
      <c r="J99" s="136"/>
      <c r="K99" s="136"/>
      <c r="L99" s="136"/>
      <c r="M99" s="136"/>
      <c r="N99" s="136"/>
      <c r="O99" s="136"/>
      <c r="P99" s="136"/>
      <c r="Q99" s="136"/>
      <c r="R99" s="136"/>
      <c r="S99" s="136"/>
      <c r="T99" s="136"/>
      <c r="U99" s="136"/>
      <c r="V99" s="136"/>
      <c r="W99" s="136"/>
      <c r="X99" s="136"/>
    </row>
    <row r="100" spans="1:24" ht="15" thickBot="1">
      <c r="A100" s="154"/>
      <c r="B100" s="163"/>
      <c r="C100" s="155"/>
      <c r="D100" s="156"/>
      <c r="E100" s="157"/>
      <c r="F100" s="136"/>
      <c r="G100" s="136"/>
      <c r="H100" s="136"/>
      <c r="I100" s="136"/>
      <c r="J100" s="136"/>
      <c r="K100" s="136"/>
      <c r="L100" s="136"/>
      <c r="M100" s="136"/>
      <c r="N100" s="136"/>
      <c r="O100" s="136"/>
      <c r="P100" s="136"/>
      <c r="Q100" s="136"/>
      <c r="R100" s="136"/>
      <c r="S100" s="136"/>
      <c r="T100" s="136"/>
      <c r="U100" s="136"/>
      <c r="V100" s="136"/>
      <c r="W100" s="136"/>
      <c r="X100" s="136"/>
    </row>
    <row r="101" spans="1:24">
      <c r="A101" s="158"/>
      <c r="C101" s="138"/>
      <c r="D101" s="158"/>
      <c r="E101" s="158"/>
      <c r="F101" s="136"/>
      <c r="G101" s="136"/>
      <c r="H101" s="136"/>
      <c r="I101" s="136"/>
      <c r="J101" s="136"/>
      <c r="K101" s="136"/>
      <c r="L101" s="136"/>
      <c r="M101" s="136"/>
      <c r="N101" s="136"/>
      <c r="O101" s="136"/>
      <c r="P101" s="136"/>
      <c r="Q101" s="136"/>
      <c r="R101" s="136"/>
      <c r="S101" s="136"/>
      <c r="T101" s="136"/>
      <c r="U101" s="136"/>
      <c r="V101" s="136"/>
      <c r="W101" s="136"/>
      <c r="X101" s="136"/>
    </row>
    <row r="102" spans="1:24">
      <c r="A102" s="158"/>
      <c r="C102" s="138"/>
      <c r="D102" s="158"/>
      <c r="E102" s="158"/>
      <c r="F102" s="136"/>
      <c r="G102" s="136"/>
      <c r="H102" s="136"/>
      <c r="I102" s="136"/>
      <c r="J102" s="136"/>
      <c r="K102" s="136"/>
      <c r="L102" s="136"/>
      <c r="M102" s="136"/>
      <c r="N102" s="136"/>
      <c r="O102" s="136"/>
      <c r="P102" s="136"/>
      <c r="Q102" s="136"/>
      <c r="R102" s="136"/>
      <c r="S102" s="136"/>
      <c r="T102" s="136"/>
      <c r="U102" s="136"/>
      <c r="V102" s="136"/>
      <c r="W102" s="136"/>
      <c r="X102" s="136"/>
    </row>
    <row r="103" spans="1:24">
      <c r="A103" s="158"/>
      <c r="C103" s="138"/>
      <c r="D103" s="158"/>
      <c r="E103" s="158"/>
      <c r="F103" s="136"/>
      <c r="G103" s="136"/>
      <c r="H103" s="136"/>
      <c r="I103" s="136"/>
      <c r="J103" s="136"/>
      <c r="K103" s="136"/>
      <c r="L103" s="136"/>
      <c r="M103" s="136"/>
      <c r="N103" s="136"/>
      <c r="O103" s="136"/>
      <c r="P103" s="136"/>
      <c r="Q103" s="136"/>
      <c r="R103" s="136"/>
      <c r="S103" s="136"/>
      <c r="T103" s="136"/>
      <c r="U103" s="136"/>
      <c r="V103" s="136"/>
      <c r="W103" s="136"/>
      <c r="X103" s="136"/>
    </row>
    <row r="104" spans="1:24">
      <c r="A104" s="158"/>
      <c r="C104" s="138"/>
      <c r="D104" s="158"/>
      <c r="E104" s="158"/>
      <c r="F104" s="136"/>
      <c r="G104" s="136"/>
      <c r="H104" s="136"/>
      <c r="I104" s="136"/>
      <c r="J104" s="136"/>
      <c r="K104" s="136"/>
      <c r="L104" s="136"/>
      <c r="M104" s="136"/>
      <c r="N104" s="136"/>
      <c r="O104" s="136"/>
      <c r="P104" s="136"/>
      <c r="Q104" s="136"/>
      <c r="R104" s="136"/>
      <c r="S104" s="136"/>
      <c r="T104" s="136"/>
      <c r="U104" s="136"/>
      <c r="V104" s="136"/>
      <c r="W104" s="136"/>
      <c r="X104" s="136"/>
    </row>
    <row r="105" spans="1:24">
      <c r="A105" s="158"/>
      <c r="C105" s="138"/>
      <c r="D105" s="158"/>
      <c r="E105" s="158"/>
      <c r="F105" s="136"/>
      <c r="G105" s="136"/>
      <c r="H105" s="136"/>
      <c r="I105" s="136"/>
      <c r="J105" s="136"/>
      <c r="K105" s="136"/>
      <c r="L105" s="136"/>
      <c r="M105" s="136"/>
      <c r="N105" s="136"/>
      <c r="O105" s="136"/>
      <c r="P105" s="136"/>
      <c r="Q105" s="136"/>
      <c r="R105" s="136"/>
      <c r="S105" s="136"/>
      <c r="T105" s="136"/>
      <c r="U105" s="136"/>
      <c r="V105" s="136"/>
      <c r="W105" s="136"/>
      <c r="X105" s="136"/>
    </row>
    <row r="106" spans="1:24">
      <c r="A106" s="158"/>
      <c r="C106" s="138"/>
      <c r="D106" s="158"/>
      <c r="E106" s="158"/>
      <c r="F106" s="136"/>
      <c r="G106" s="136"/>
      <c r="H106" s="136"/>
      <c r="I106" s="136"/>
      <c r="J106" s="136"/>
      <c r="K106" s="136"/>
      <c r="L106" s="136"/>
      <c r="M106" s="136"/>
      <c r="N106" s="136"/>
      <c r="O106" s="136"/>
      <c r="P106" s="136"/>
      <c r="Q106" s="136"/>
      <c r="R106" s="136"/>
      <c r="S106" s="136"/>
      <c r="T106" s="136"/>
      <c r="U106" s="136"/>
      <c r="V106" s="136"/>
      <c r="W106" s="136"/>
      <c r="X106" s="136"/>
    </row>
    <row r="107" spans="1:24">
      <c r="A107" s="158"/>
      <c r="C107" s="138"/>
      <c r="D107" s="158"/>
      <c r="E107" s="158"/>
      <c r="F107" s="136"/>
      <c r="G107" s="136"/>
      <c r="H107" s="136"/>
      <c r="I107" s="136"/>
      <c r="J107" s="136"/>
      <c r="K107" s="136"/>
      <c r="L107" s="136"/>
      <c r="M107" s="136"/>
      <c r="N107" s="136"/>
      <c r="O107" s="136"/>
      <c r="P107" s="136"/>
      <c r="Q107" s="136"/>
      <c r="R107" s="136"/>
      <c r="S107" s="136"/>
      <c r="T107" s="136"/>
      <c r="U107" s="136"/>
      <c r="V107" s="136"/>
      <c r="W107" s="136"/>
      <c r="X107" s="136"/>
    </row>
    <row r="108" spans="1:24">
      <c r="A108" s="158"/>
      <c r="C108" s="138"/>
      <c r="D108" s="158"/>
      <c r="E108" s="158"/>
      <c r="F108" s="136"/>
      <c r="G108" s="136"/>
      <c r="H108" s="136"/>
      <c r="I108" s="136"/>
      <c r="J108" s="136"/>
      <c r="K108" s="136"/>
      <c r="L108" s="136"/>
      <c r="M108" s="136"/>
      <c r="N108" s="136"/>
      <c r="O108" s="136"/>
      <c r="P108" s="136"/>
      <c r="Q108" s="136"/>
      <c r="R108" s="136"/>
      <c r="S108" s="136"/>
      <c r="T108" s="136"/>
      <c r="U108" s="136"/>
      <c r="V108" s="136"/>
      <c r="W108" s="136"/>
      <c r="X108" s="136"/>
    </row>
    <row r="109" spans="1:24">
      <c r="A109" s="158"/>
      <c r="C109" s="138"/>
      <c r="D109" s="158"/>
      <c r="E109" s="158"/>
      <c r="F109" s="136"/>
      <c r="G109" s="136"/>
      <c r="H109" s="136"/>
      <c r="I109" s="136"/>
      <c r="J109" s="136"/>
      <c r="K109" s="136"/>
      <c r="L109" s="136"/>
      <c r="M109" s="136"/>
      <c r="N109" s="136"/>
      <c r="O109" s="136"/>
      <c r="P109" s="136"/>
      <c r="Q109" s="136"/>
      <c r="R109" s="136"/>
      <c r="S109" s="136"/>
      <c r="T109" s="136"/>
      <c r="U109" s="136"/>
      <c r="V109" s="136"/>
      <c r="W109" s="136"/>
      <c r="X109" s="136"/>
    </row>
    <row r="110" spans="1:24">
      <c r="A110" s="158"/>
      <c r="C110" s="138"/>
      <c r="D110" s="158"/>
      <c r="E110" s="158"/>
      <c r="F110" s="136"/>
      <c r="G110" s="136"/>
      <c r="H110" s="136"/>
      <c r="I110" s="136"/>
      <c r="J110" s="136"/>
      <c r="K110" s="136"/>
      <c r="L110" s="136"/>
      <c r="M110" s="136"/>
      <c r="N110" s="136"/>
      <c r="O110" s="136"/>
      <c r="P110" s="136"/>
      <c r="Q110" s="136"/>
      <c r="R110" s="136"/>
      <c r="S110" s="136"/>
      <c r="T110" s="136"/>
      <c r="U110" s="136"/>
      <c r="V110" s="136"/>
      <c r="W110" s="136"/>
      <c r="X110" s="136"/>
    </row>
    <row r="111" spans="1:24">
      <c r="A111" s="158"/>
      <c r="C111" s="138"/>
      <c r="D111" s="158"/>
      <c r="E111" s="158"/>
      <c r="F111" s="136"/>
      <c r="G111" s="136"/>
      <c r="H111" s="136"/>
      <c r="I111" s="136"/>
      <c r="J111" s="136"/>
      <c r="K111" s="136"/>
      <c r="L111" s="136"/>
      <c r="M111" s="136"/>
      <c r="N111" s="136"/>
      <c r="O111" s="136"/>
      <c r="P111" s="136"/>
      <c r="Q111" s="136"/>
      <c r="R111" s="136"/>
      <c r="S111" s="136"/>
      <c r="T111" s="136"/>
      <c r="U111" s="136"/>
      <c r="V111" s="136"/>
      <c r="W111" s="136"/>
      <c r="X111" s="136"/>
    </row>
    <row r="112" spans="1:24">
      <c r="A112" s="158"/>
      <c r="C112" s="138"/>
      <c r="D112" s="158"/>
      <c r="E112" s="158"/>
      <c r="F112" s="136"/>
      <c r="G112" s="136"/>
      <c r="H112" s="136"/>
      <c r="I112" s="136"/>
      <c r="J112" s="136"/>
      <c r="K112" s="136"/>
      <c r="L112" s="136"/>
      <c r="M112" s="136"/>
      <c r="N112" s="136"/>
      <c r="O112" s="136"/>
      <c r="P112" s="136"/>
      <c r="Q112" s="136"/>
      <c r="R112" s="136"/>
      <c r="S112" s="136"/>
      <c r="T112" s="136"/>
      <c r="U112" s="136"/>
      <c r="V112" s="136"/>
      <c r="W112" s="136"/>
      <c r="X112" s="136"/>
    </row>
    <row r="113" spans="1:24">
      <c r="A113" s="158"/>
      <c r="C113" s="138"/>
      <c r="D113" s="158"/>
      <c r="E113" s="158"/>
      <c r="F113" s="136"/>
      <c r="G113" s="136"/>
      <c r="H113" s="136"/>
      <c r="I113" s="136"/>
      <c r="J113" s="136"/>
      <c r="K113" s="136"/>
      <c r="L113" s="136"/>
      <c r="M113" s="136"/>
      <c r="N113" s="136"/>
      <c r="O113" s="136"/>
      <c r="P113" s="136"/>
      <c r="Q113" s="136"/>
      <c r="R113" s="136"/>
      <c r="S113" s="136"/>
      <c r="T113" s="136"/>
      <c r="U113" s="136"/>
      <c r="V113" s="136"/>
      <c r="W113" s="136"/>
      <c r="X113" s="136"/>
    </row>
    <row r="114" spans="1:24">
      <c r="A114" s="158"/>
      <c r="C114" s="138"/>
      <c r="D114" s="158"/>
      <c r="E114" s="158"/>
      <c r="F114" s="136"/>
      <c r="G114" s="136"/>
      <c r="H114" s="136"/>
      <c r="I114" s="136"/>
      <c r="J114" s="136"/>
      <c r="K114" s="136"/>
      <c r="L114" s="136"/>
      <c r="M114" s="136"/>
      <c r="N114" s="136"/>
      <c r="O114" s="136"/>
      <c r="P114" s="136"/>
      <c r="Q114" s="136"/>
      <c r="R114" s="136"/>
      <c r="S114" s="136"/>
      <c r="T114" s="136"/>
      <c r="U114" s="136"/>
      <c r="V114" s="136"/>
      <c r="W114" s="136"/>
      <c r="X114" s="136"/>
    </row>
    <row r="115" spans="1:24">
      <c r="A115" s="158"/>
      <c r="C115" s="138"/>
      <c r="D115" s="158"/>
      <c r="E115" s="158"/>
      <c r="F115" s="136"/>
      <c r="G115" s="136"/>
      <c r="H115" s="136"/>
      <c r="I115" s="136"/>
      <c r="J115" s="136"/>
      <c r="K115" s="136"/>
      <c r="L115" s="136"/>
      <c r="M115" s="136"/>
      <c r="N115" s="136"/>
      <c r="O115" s="136"/>
      <c r="P115" s="136"/>
      <c r="Q115" s="136"/>
      <c r="R115" s="136"/>
      <c r="S115" s="136"/>
      <c r="T115" s="136"/>
      <c r="U115" s="136"/>
      <c r="V115" s="136"/>
      <c r="W115" s="136"/>
      <c r="X115" s="136"/>
    </row>
    <row r="116" spans="1:24">
      <c r="A116" s="158"/>
      <c r="C116" s="138"/>
      <c r="D116" s="158"/>
      <c r="E116" s="158"/>
      <c r="F116" s="136"/>
      <c r="G116" s="136"/>
      <c r="H116" s="136"/>
      <c r="I116" s="136"/>
      <c r="J116" s="136"/>
      <c r="K116" s="136"/>
      <c r="L116" s="136"/>
      <c r="M116" s="136"/>
      <c r="N116" s="136"/>
      <c r="O116" s="136"/>
      <c r="P116" s="136"/>
      <c r="Q116" s="136"/>
      <c r="R116" s="136"/>
      <c r="S116" s="136"/>
      <c r="T116" s="136"/>
      <c r="U116" s="136"/>
      <c r="V116" s="136"/>
      <c r="W116" s="136"/>
      <c r="X116" s="136"/>
    </row>
    <row r="117" spans="1:24">
      <c r="A117" s="158"/>
      <c r="C117" s="138"/>
      <c r="D117" s="158"/>
      <c r="E117" s="158"/>
      <c r="F117" s="136"/>
      <c r="G117" s="136"/>
      <c r="H117" s="136"/>
      <c r="I117" s="136"/>
      <c r="J117" s="136"/>
      <c r="K117" s="136"/>
      <c r="L117" s="136"/>
      <c r="M117" s="136"/>
      <c r="N117" s="136"/>
      <c r="O117" s="136"/>
      <c r="P117" s="136"/>
      <c r="Q117" s="136"/>
      <c r="R117" s="136"/>
      <c r="S117" s="136"/>
      <c r="T117" s="136"/>
      <c r="U117" s="136"/>
      <c r="V117" s="136"/>
      <c r="W117" s="136"/>
      <c r="X117" s="136"/>
    </row>
    <row r="118" spans="1:24">
      <c r="A118" s="158"/>
      <c r="C118" s="138"/>
      <c r="D118" s="158"/>
      <c r="E118" s="158"/>
      <c r="F118" s="136"/>
      <c r="G118" s="136"/>
      <c r="H118" s="136"/>
      <c r="I118" s="136"/>
      <c r="J118" s="136"/>
      <c r="K118" s="136"/>
      <c r="L118" s="136"/>
      <c r="M118" s="136"/>
      <c r="N118" s="136"/>
      <c r="O118" s="136"/>
      <c r="P118" s="136"/>
      <c r="Q118" s="136"/>
      <c r="R118" s="136"/>
      <c r="S118" s="136"/>
      <c r="T118" s="136"/>
      <c r="U118" s="136"/>
      <c r="V118" s="136"/>
      <c r="W118" s="136"/>
      <c r="X118" s="136"/>
    </row>
    <row r="119" spans="1:24">
      <c r="A119" s="158"/>
      <c r="C119" s="138"/>
      <c r="D119" s="158"/>
      <c r="E119" s="158"/>
      <c r="F119" s="136"/>
      <c r="G119" s="136"/>
      <c r="H119" s="136"/>
      <c r="I119" s="136"/>
      <c r="J119" s="136"/>
      <c r="K119" s="136"/>
      <c r="L119" s="136"/>
      <c r="M119" s="136"/>
      <c r="N119" s="136"/>
      <c r="O119" s="136"/>
      <c r="P119" s="136"/>
      <c r="Q119" s="136"/>
      <c r="R119" s="136"/>
      <c r="S119" s="136"/>
      <c r="T119" s="136"/>
      <c r="U119" s="136"/>
      <c r="V119" s="136"/>
      <c r="W119" s="136"/>
      <c r="X119" s="136"/>
    </row>
    <row r="120" spans="1:24">
      <c r="A120" s="158"/>
      <c r="C120" s="138"/>
      <c r="D120" s="158"/>
      <c r="E120" s="158"/>
      <c r="F120" s="136"/>
      <c r="G120" s="136"/>
      <c r="H120" s="136"/>
      <c r="I120" s="136"/>
      <c r="J120" s="136"/>
      <c r="K120" s="136"/>
      <c r="L120" s="136"/>
      <c r="M120" s="136"/>
      <c r="N120" s="136"/>
      <c r="O120" s="136"/>
      <c r="P120" s="136"/>
      <c r="Q120" s="136"/>
      <c r="R120" s="136"/>
      <c r="S120" s="136"/>
      <c r="T120" s="136"/>
      <c r="U120" s="136"/>
      <c r="V120" s="136"/>
      <c r="W120" s="136"/>
      <c r="X120" s="136"/>
    </row>
    <row r="121" spans="1:24">
      <c r="A121" s="158"/>
      <c r="C121" s="138"/>
      <c r="D121" s="158"/>
      <c r="E121" s="158"/>
      <c r="F121" s="136"/>
      <c r="G121" s="136"/>
      <c r="H121" s="136"/>
      <c r="I121" s="136"/>
      <c r="J121" s="136"/>
      <c r="K121" s="136"/>
      <c r="L121" s="136"/>
      <c r="M121" s="136"/>
      <c r="N121" s="136"/>
      <c r="O121" s="136"/>
      <c r="P121" s="136"/>
      <c r="Q121" s="136"/>
      <c r="R121" s="136"/>
      <c r="S121" s="136"/>
      <c r="T121" s="136"/>
      <c r="U121" s="136"/>
      <c r="V121" s="136"/>
      <c r="W121" s="136"/>
      <c r="X121" s="136"/>
    </row>
    <row r="122" spans="1:24">
      <c r="A122" s="158"/>
      <c r="C122" s="138"/>
      <c r="D122" s="158"/>
      <c r="E122" s="158"/>
      <c r="F122" s="136"/>
      <c r="G122" s="136"/>
      <c r="H122" s="136"/>
      <c r="I122" s="136"/>
      <c r="J122" s="136"/>
      <c r="K122" s="136"/>
      <c r="L122" s="136"/>
      <c r="M122" s="136"/>
      <c r="N122" s="136"/>
      <c r="O122" s="136"/>
      <c r="P122" s="136"/>
      <c r="Q122" s="136"/>
      <c r="R122" s="136"/>
      <c r="S122" s="136"/>
      <c r="T122" s="136"/>
      <c r="U122" s="136"/>
      <c r="V122" s="136"/>
      <c r="W122" s="136"/>
      <c r="X122" s="136"/>
    </row>
    <row r="123" spans="1:24">
      <c r="A123" s="158"/>
      <c r="C123" s="138"/>
      <c r="D123" s="158"/>
      <c r="E123" s="158"/>
      <c r="F123" s="136"/>
      <c r="G123" s="136"/>
      <c r="H123" s="136"/>
      <c r="I123" s="136"/>
      <c r="J123" s="136"/>
      <c r="K123" s="136"/>
      <c r="L123" s="136"/>
      <c r="M123" s="136"/>
      <c r="N123" s="136"/>
      <c r="O123" s="136"/>
      <c r="P123" s="136"/>
      <c r="Q123" s="136"/>
      <c r="R123" s="136"/>
      <c r="S123" s="136"/>
      <c r="T123" s="136"/>
      <c r="U123" s="136"/>
      <c r="V123" s="136"/>
      <c r="W123" s="136"/>
      <c r="X123" s="136"/>
    </row>
    <row r="124" spans="1:24">
      <c r="A124" s="158"/>
      <c r="C124" s="138"/>
      <c r="D124" s="158"/>
      <c r="E124" s="158"/>
      <c r="F124" s="136"/>
      <c r="G124" s="136"/>
      <c r="H124" s="136"/>
      <c r="I124" s="136"/>
      <c r="J124" s="136"/>
      <c r="K124" s="136"/>
      <c r="L124" s="136"/>
      <c r="M124" s="136"/>
      <c r="N124" s="136"/>
      <c r="O124" s="136"/>
      <c r="P124" s="136"/>
      <c r="Q124" s="136"/>
      <c r="R124" s="136"/>
      <c r="S124" s="136"/>
      <c r="T124" s="136"/>
      <c r="U124" s="136"/>
      <c r="V124" s="136"/>
      <c r="W124" s="136"/>
      <c r="X124" s="136"/>
    </row>
    <row r="125" spans="1:24">
      <c r="A125" s="158"/>
      <c r="C125" s="138"/>
      <c r="D125" s="158"/>
      <c r="E125" s="158"/>
      <c r="F125" s="136"/>
      <c r="G125" s="136"/>
      <c r="H125" s="136"/>
      <c r="I125" s="136"/>
      <c r="J125" s="136"/>
      <c r="K125" s="136"/>
      <c r="L125" s="136"/>
      <c r="M125" s="136"/>
      <c r="N125" s="136"/>
      <c r="O125" s="136"/>
      <c r="P125" s="136"/>
      <c r="Q125" s="136"/>
      <c r="R125" s="136"/>
      <c r="S125" s="136"/>
      <c r="T125" s="136"/>
      <c r="U125" s="136"/>
      <c r="V125" s="136"/>
      <c r="W125" s="136"/>
      <c r="X125" s="136"/>
    </row>
    <row r="126" spans="1:24">
      <c r="A126" s="158"/>
      <c r="C126" s="138"/>
      <c r="D126" s="158"/>
      <c r="E126" s="158"/>
      <c r="F126" s="136"/>
      <c r="G126" s="136"/>
      <c r="H126" s="136"/>
      <c r="I126" s="136"/>
      <c r="J126" s="136"/>
      <c r="K126" s="136"/>
      <c r="L126" s="136"/>
      <c r="M126" s="136"/>
      <c r="N126" s="136"/>
      <c r="O126" s="136"/>
      <c r="P126" s="136"/>
      <c r="Q126" s="136"/>
      <c r="R126" s="136"/>
      <c r="S126" s="136"/>
      <c r="T126" s="136"/>
      <c r="U126" s="136"/>
      <c r="V126" s="136"/>
      <c r="W126" s="136"/>
      <c r="X126" s="136"/>
    </row>
    <row r="127" spans="1:24">
      <c r="A127" s="158"/>
      <c r="C127" s="138"/>
      <c r="D127" s="158"/>
      <c r="E127" s="158"/>
      <c r="F127" s="136"/>
      <c r="G127" s="136"/>
      <c r="H127" s="136"/>
      <c r="I127" s="136"/>
      <c r="J127" s="136"/>
      <c r="K127" s="136"/>
      <c r="L127" s="136"/>
      <c r="M127" s="136"/>
      <c r="N127" s="136"/>
      <c r="O127" s="136"/>
      <c r="P127" s="136"/>
      <c r="Q127" s="136"/>
      <c r="R127" s="136"/>
      <c r="S127" s="136"/>
      <c r="T127" s="136"/>
      <c r="U127" s="136"/>
      <c r="V127" s="136"/>
      <c r="W127" s="136"/>
      <c r="X127" s="136"/>
    </row>
    <row r="128" spans="1:24">
      <c r="A128" s="158"/>
      <c r="C128" s="138"/>
      <c r="D128" s="158"/>
      <c r="E128" s="158"/>
      <c r="F128" s="136"/>
      <c r="G128" s="136"/>
      <c r="H128" s="136"/>
      <c r="I128" s="136"/>
      <c r="J128" s="136"/>
      <c r="K128" s="136"/>
      <c r="L128" s="136"/>
      <c r="M128" s="136"/>
      <c r="N128" s="136"/>
      <c r="O128" s="136"/>
      <c r="P128" s="136"/>
      <c r="Q128" s="136"/>
      <c r="R128" s="136"/>
      <c r="S128" s="136"/>
      <c r="T128" s="136"/>
      <c r="U128" s="136"/>
      <c r="V128" s="136"/>
      <c r="W128" s="136"/>
      <c r="X128" s="136"/>
    </row>
    <row r="129" spans="1:24">
      <c r="A129" s="158"/>
      <c r="C129" s="138"/>
      <c r="D129" s="158"/>
      <c r="E129" s="158"/>
      <c r="F129" s="136"/>
      <c r="G129" s="136"/>
      <c r="H129" s="136"/>
      <c r="I129" s="136"/>
      <c r="J129" s="136"/>
      <c r="K129" s="136"/>
      <c r="L129" s="136"/>
      <c r="M129" s="136"/>
      <c r="N129" s="136"/>
      <c r="O129" s="136"/>
      <c r="P129" s="136"/>
      <c r="Q129" s="136"/>
      <c r="R129" s="136"/>
      <c r="S129" s="136"/>
      <c r="T129" s="136"/>
      <c r="U129" s="136"/>
      <c r="V129" s="136"/>
      <c r="W129" s="136"/>
      <c r="X129" s="136"/>
    </row>
    <row r="130" spans="1:24">
      <c r="A130" s="158"/>
      <c r="C130" s="138"/>
      <c r="D130" s="158"/>
      <c r="E130" s="158"/>
      <c r="F130" s="136"/>
      <c r="G130" s="136"/>
      <c r="H130" s="136"/>
      <c r="I130" s="136"/>
      <c r="J130" s="136"/>
      <c r="K130" s="136"/>
      <c r="L130" s="136"/>
      <c r="M130" s="136"/>
      <c r="N130" s="136"/>
      <c r="O130" s="136"/>
      <c r="P130" s="136"/>
      <c r="Q130" s="136"/>
      <c r="R130" s="136"/>
      <c r="S130" s="136"/>
      <c r="T130" s="136"/>
      <c r="U130" s="136"/>
      <c r="V130" s="136"/>
      <c r="W130" s="136"/>
      <c r="X130" s="136"/>
    </row>
    <row r="131" spans="1:24">
      <c r="A131" s="158"/>
      <c r="C131" s="138"/>
      <c r="D131" s="158"/>
      <c r="E131" s="158"/>
      <c r="F131" s="136"/>
      <c r="G131" s="136"/>
      <c r="H131" s="136"/>
      <c r="I131" s="136"/>
      <c r="J131" s="136"/>
      <c r="K131" s="136"/>
      <c r="L131" s="136"/>
      <c r="M131" s="136"/>
      <c r="N131" s="136"/>
      <c r="O131" s="136"/>
      <c r="P131" s="136"/>
      <c r="Q131" s="136"/>
      <c r="R131" s="136"/>
      <c r="S131" s="136"/>
      <c r="T131" s="136"/>
      <c r="U131" s="136"/>
      <c r="V131" s="136"/>
      <c r="W131" s="136"/>
      <c r="X131" s="136"/>
    </row>
    <row r="132" spans="1:24">
      <c r="A132" s="158"/>
      <c r="C132" s="138"/>
      <c r="D132" s="158"/>
      <c r="E132" s="158"/>
      <c r="F132" s="136"/>
      <c r="G132" s="136"/>
      <c r="H132" s="136"/>
      <c r="I132" s="136"/>
      <c r="J132" s="136"/>
      <c r="K132" s="136"/>
      <c r="L132" s="136"/>
      <c r="M132" s="136"/>
      <c r="N132" s="136"/>
      <c r="O132" s="136"/>
      <c r="P132" s="136"/>
      <c r="Q132" s="136"/>
      <c r="R132" s="136"/>
      <c r="S132" s="136"/>
      <c r="T132" s="136"/>
      <c r="U132" s="136"/>
      <c r="V132" s="136"/>
      <c r="W132" s="136"/>
      <c r="X132" s="136"/>
    </row>
    <row r="133" spans="1:24">
      <c r="A133" s="158"/>
      <c r="C133" s="138"/>
      <c r="D133" s="158"/>
      <c r="E133" s="158"/>
      <c r="F133" s="136"/>
      <c r="G133" s="136"/>
      <c r="H133" s="136"/>
      <c r="I133" s="136"/>
      <c r="J133" s="136"/>
      <c r="K133" s="136"/>
      <c r="L133" s="136"/>
      <c r="M133" s="136"/>
      <c r="N133" s="136"/>
      <c r="O133" s="136"/>
      <c r="P133" s="136"/>
      <c r="Q133" s="136"/>
      <c r="R133" s="136"/>
      <c r="S133" s="136"/>
      <c r="T133" s="136"/>
      <c r="U133" s="136"/>
      <c r="V133" s="136"/>
      <c r="W133" s="136"/>
      <c r="X133" s="136"/>
    </row>
    <row r="134" spans="1:24">
      <c r="A134" s="158"/>
      <c r="C134" s="138"/>
      <c r="D134" s="158"/>
      <c r="E134" s="158"/>
      <c r="F134" s="136"/>
      <c r="G134" s="136"/>
      <c r="H134" s="136"/>
      <c r="I134" s="136"/>
      <c r="J134" s="136"/>
      <c r="K134" s="136"/>
      <c r="L134" s="136"/>
      <c r="M134" s="136"/>
      <c r="N134" s="136"/>
      <c r="O134" s="136"/>
      <c r="P134" s="136"/>
      <c r="Q134" s="136"/>
      <c r="R134" s="136"/>
      <c r="S134" s="136"/>
      <c r="T134" s="136"/>
      <c r="U134" s="136"/>
      <c r="V134" s="136"/>
      <c r="W134" s="136"/>
      <c r="X134" s="136"/>
    </row>
    <row r="135" spans="1:24">
      <c r="A135" s="158"/>
      <c r="C135" s="138"/>
      <c r="D135" s="158"/>
      <c r="E135" s="158"/>
      <c r="F135" s="136"/>
      <c r="G135" s="136"/>
      <c r="H135" s="136"/>
      <c r="I135" s="136"/>
      <c r="J135" s="136"/>
      <c r="K135" s="136"/>
      <c r="L135" s="136"/>
      <c r="M135" s="136"/>
      <c r="N135" s="136"/>
      <c r="O135" s="136"/>
      <c r="P135" s="136"/>
      <c r="Q135" s="136"/>
      <c r="R135" s="136"/>
      <c r="S135" s="136"/>
      <c r="T135" s="136"/>
      <c r="U135" s="136"/>
      <c r="V135" s="136"/>
      <c r="W135" s="136"/>
      <c r="X135" s="136"/>
    </row>
    <row r="136" spans="1:24">
      <c r="A136" s="158"/>
      <c r="C136" s="138"/>
      <c r="D136" s="158"/>
      <c r="E136" s="158"/>
      <c r="F136" s="136"/>
      <c r="G136" s="136"/>
      <c r="H136" s="136"/>
      <c r="I136" s="136"/>
      <c r="J136" s="136"/>
      <c r="K136" s="136"/>
      <c r="L136" s="136"/>
      <c r="M136" s="136"/>
      <c r="N136" s="136"/>
      <c r="O136" s="136"/>
      <c r="P136" s="136"/>
      <c r="Q136" s="136"/>
      <c r="R136" s="136"/>
      <c r="S136" s="136"/>
      <c r="T136" s="136"/>
      <c r="U136" s="136"/>
      <c r="V136" s="136"/>
      <c r="W136" s="136"/>
      <c r="X136" s="136"/>
    </row>
    <row r="137" spans="1:24">
      <c r="A137" s="158"/>
      <c r="C137" s="138"/>
      <c r="D137" s="158"/>
      <c r="E137" s="158"/>
      <c r="F137" s="136"/>
      <c r="G137" s="136"/>
      <c r="H137" s="136"/>
      <c r="I137" s="136"/>
      <c r="J137" s="136"/>
      <c r="K137" s="136"/>
      <c r="L137" s="136"/>
      <c r="M137" s="136"/>
      <c r="N137" s="136"/>
      <c r="O137" s="136"/>
      <c r="P137" s="136"/>
      <c r="Q137" s="136"/>
      <c r="R137" s="136"/>
      <c r="S137" s="136"/>
      <c r="T137" s="136"/>
      <c r="U137" s="136"/>
      <c r="V137" s="136"/>
      <c r="W137" s="136"/>
      <c r="X137" s="136"/>
    </row>
    <row r="138" spans="1:24">
      <c r="A138" s="158"/>
      <c r="C138" s="138"/>
      <c r="D138" s="158"/>
      <c r="E138" s="158"/>
      <c r="F138" s="136"/>
      <c r="G138" s="136"/>
      <c r="H138" s="136"/>
      <c r="I138" s="136"/>
      <c r="J138" s="136"/>
      <c r="K138" s="136"/>
      <c r="L138" s="136"/>
      <c r="M138" s="136"/>
      <c r="N138" s="136"/>
      <c r="O138" s="136"/>
      <c r="P138" s="136"/>
      <c r="Q138" s="136"/>
      <c r="R138" s="136"/>
      <c r="S138" s="136"/>
      <c r="T138" s="136"/>
      <c r="U138" s="136"/>
      <c r="V138" s="136"/>
      <c r="W138" s="136"/>
      <c r="X138" s="136"/>
    </row>
    <row r="139" spans="1:24">
      <c r="A139" s="158"/>
      <c r="C139" s="138"/>
      <c r="D139" s="158"/>
      <c r="E139" s="158"/>
      <c r="F139" s="136"/>
      <c r="G139" s="136"/>
      <c r="H139" s="136"/>
      <c r="I139" s="136"/>
      <c r="J139" s="136"/>
      <c r="K139" s="136"/>
      <c r="L139" s="136"/>
      <c r="M139" s="136"/>
      <c r="N139" s="136"/>
      <c r="O139" s="136"/>
      <c r="P139" s="136"/>
      <c r="Q139" s="136"/>
      <c r="R139" s="136"/>
      <c r="S139" s="136"/>
      <c r="T139" s="136"/>
      <c r="U139" s="136"/>
      <c r="V139" s="136"/>
      <c r="W139" s="136"/>
      <c r="X139" s="136"/>
    </row>
    <row r="140" spans="1:24">
      <c r="A140" s="158"/>
      <c r="C140" s="138"/>
      <c r="D140" s="158"/>
      <c r="E140" s="158"/>
      <c r="F140" s="136"/>
      <c r="G140" s="136"/>
      <c r="H140" s="136"/>
      <c r="I140" s="136"/>
      <c r="J140" s="136"/>
      <c r="K140" s="136"/>
      <c r="L140" s="136"/>
      <c r="M140" s="136"/>
      <c r="N140" s="136"/>
      <c r="O140" s="136"/>
      <c r="P140" s="136"/>
      <c r="Q140" s="136"/>
      <c r="R140" s="136"/>
      <c r="S140" s="136"/>
      <c r="T140" s="136"/>
      <c r="U140" s="136"/>
      <c r="V140" s="136"/>
      <c r="W140" s="136"/>
      <c r="X140" s="136"/>
    </row>
    <row r="141" spans="1:24">
      <c r="A141" s="158"/>
      <c r="C141" s="138"/>
      <c r="D141" s="158"/>
      <c r="E141" s="158"/>
      <c r="F141" s="136"/>
      <c r="G141" s="136"/>
      <c r="H141" s="136"/>
      <c r="I141" s="136"/>
      <c r="J141" s="136"/>
      <c r="K141" s="136"/>
      <c r="L141" s="136"/>
      <c r="M141" s="136"/>
      <c r="N141" s="136"/>
      <c r="O141" s="136"/>
      <c r="P141" s="136"/>
      <c r="Q141" s="136"/>
      <c r="R141" s="136"/>
      <c r="S141" s="136"/>
      <c r="T141" s="136"/>
      <c r="U141" s="136"/>
      <c r="V141" s="136"/>
      <c r="W141" s="136"/>
      <c r="X141" s="136"/>
    </row>
    <row r="142" spans="1:24">
      <c r="A142" s="158"/>
      <c r="C142" s="138"/>
      <c r="D142" s="158"/>
      <c r="E142" s="158"/>
      <c r="F142" s="136"/>
      <c r="G142" s="136"/>
      <c r="H142" s="136"/>
      <c r="I142" s="136"/>
      <c r="J142" s="136"/>
      <c r="K142" s="136"/>
      <c r="L142" s="136"/>
      <c r="M142" s="136"/>
      <c r="N142" s="136"/>
      <c r="O142" s="136"/>
      <c r="P142" s="136"/>
      <c r="Q142" s="136"/>
      <c r="R142" s="136"/>
      <c r="S142" s="136"/>
      <c r="T142" s="136"/>
      <c r="U142" s="136"/>
      <c r="V142" s="136"/>
      <c r="W142" s="136"/>
      <c r="X142" s="136"/>
    </row>
    <row r="143" spans="1:24">
      <c r="A143" s="158"/>
      <c r="C143" s="138"/>
      <c r="D143" s="158"/>
      <c r="E143" s="158"/>
      <c r="F143" s="136"/>
      <c r="G143" s="136"/>
      <c r="H143" s="136"/>
      <c r="I143" s="136"/>
      <c r="J143" s="136"/>
      <c r="K143" s="136"/>
      <c r="L143" s="136"/>
      <c r="M143" s="136"/>
      <c r="N143" s="136"/>
      <c r="O143" s="136"/>
      <c r="P143" s="136"/>
      <c r="Q143" s="136"/>
      <c r="R143" s="136"/>
      <c r="S143" s="136"/>
      <c r="T143" s="136"/>
      <c r="U143" s="136"/>
      <c r="V143" s="136"/>
      <c r="W143" s="136"/>
      <c r="X143" s="136"/>
    </row>
    <row r="144" spans="1:24">
      <c r="A144" s="158"/>
      <c r="C144" s="138"/>
      <c r="D144" s="158"/>
      <c r="E144" s="158"/>
      <c r="F144" s="136"/>
      <c r="G144" s="136"/>
      <c r="H144" s="136"/>
      <c r="I144" s="136"/>
      <c r="J144" s="136"/>
      <c r="K144" s="136"/>
      <c r="L144" s="136"/>
      <c r="M144" s="136"/>
      <c r="N144" s="136"/>
      <c r="O144" s="136"/>
      <c r="P144" s="136"/>
      <c r="Q144" s="136"/>
      <c r="R144" s="136"/>
      <c r="S144" s="136"/>
      <c r="T144" s="136"/>
      <c r="U144" s="136"/>
      <c r="V144" s="136"/>
      <c r="W144" s="136"/>
      <c r="X144" s="136"/>
    </row>
    <row r="145" spans="1:24">
      <c r="A145" s="158"/>
      <c r="C145" s="138"/>
      <c r="D145" s="158"/>
      <c r="E145" s="158"/>
      <c r="F145" s="136"/>
      <c r="G145" s="136"/>
      <c r="H145" s="136"/>
      <c r="I145" s="136"/>
      <c r="J145" s="136"/>
      <c r="K145" s="136"/>
      <c r="L145" s="136"/>
      <c r="M145" s="136"/>
      <c r="N145" s="136"/>
      <c r="O145" s="136"/>
      <c r="P145" s="136"/>
      <c r="Q145" s="136"/>
      <c r="R145" s="136"/>
      <c r="S145" s="136"/>
      <c r="T145" s="136"/>
      <c r="U145" s="136"/>
      <c r="V145" s="136"/>
      <c r="W145" s="136"/>
      <c r="X145" s="136"/>
    </row>
    <row r="146" spans="1:24">
      <c r="A146" s="158"/>
      <c r="C146" s="138"/>
      <c r="D146" s="158"/>
      <c r="E146" s="158"/>
      <c r="F146" s="136"/>
      <c r="G146" s="136"/>
      <c r="H146" s="136"/>
      <c r="I146" s="136"/>
      <c r="J146" s="136"/>
      <c r="K146" s="136"/>
      <c r="L146" s="136"/>
      <c r="M146" s="136"/>
      <c r="N146" s="136"/>
      <c r="O146" s="136"/>
      <c r="P146" s="136"/>
      <c r="Q146" s="136"/>
      <c r="R146" s="136"/>
      <c r="S146" s="136"/>
      <c r="T146" s="136"/>
      <c r="U146" s="136"/>
      <c r="V146" s="136"/>
      <c r="W146" s="136"/>
      <c r="X146" s="136"/>
    </row>
    <row r="147" spans="1:24">
      <c r="A147" s="158"/>
      <c r="C147" s="138"/>
      <c r="D147" s="158"/>
      <c r="E147" s="158"/>
      <c r="F147" s="136"/>
      <c r="G147" s="136"/>
      <c r="H147" s="136"/>
      <c r="I147" s="136"/>
      <c r="J147" s="136"/>
      <c r="K147" s="136"/>
      <c r="L147" s="136"/>
      <c r="M147" s="136"/>
      <c r="N147" s="136"/>
      <c r="O147" s="136"/>
      <c r="P147" s="136"/>
      <c r="Q147" s="136"/>
      <c r="R147" s="136"/>
      <c r="S147" s="136"/>
      <c r="T147" s="136"/>
      <c r="U147" s="136"/>
      <c r="V147" s="136"/>
      <c r="W147" s="136"/>
      <c r="X147" s="136"/>
    </row>
    <row r="148" spans="1:24">
      <c r="A148" s="158"/>
      <c r="C148" s="138"/>
      <c r="D148" s="158"/>
      <c r="E148" s="158"/>
      <c r="F148" s="136"/>
      <c r="G148" s="136"/>
      <c r="H148" s="136"/>
      <c r="I148" s="136"/>
      <c r="J148" s="136"/>
      <c r="K148" s="136"/>
      <c r="L148" s="136"/>
      <c r="M148" s="136"/>
      <c r="N148" s="136"/>
      <c r="O148" s="136"/>
      <c r="P148" s="136"/>
      <c r="Q148" s="136"/>
      <c r="R148" s="136"/>
      <c r="S148" s="136"/>
      <c r="T148" s="136"/>
      <c r="U148" s="136"/>
      <c r="V148" s="136"/>
      <c r="W148" s="136"/>
      <c r="X148" s="136"/>
    </row>
    <row r="149" spans="1:24">
      <c r="A149" s="158"/>
      <c r="C149" s="138"/>
      <c r="D149" s="158"/>
      <c r="E149" s="158"/>
      <c r="F149" s="136"/>
      <c r="G149" s="136"/>
      <c r="H149" s="136"/>
      <c r="I149" s="136"/>
      <c r="J149" s="136"/>
      <c r="K149" s="136"/>
      <c r="L149" s="136"/>
      <c r="M149" s="136"/>
      <c r="N149" s="136"/>
      <c r="O149" s="136"/>
      <c r="P149" s="136"/>
      <c r="Q149" s="136"/>
      <c r="R149" s="136"/>
      <c r="S149" s="136"/>
      <c r="T149" s="136"/>
      <c r="U149" s="136"/>
      <c r="V149" s="136"/>
      <c r="W149" s="136"/>
      <c r="X149" s="136"/>
    </row>
    <row r="150" spans="1:24">
      <c r="A150" s="158"/>
      <c r="C150" s="138"/>
      <c r="D150" s="158"/>
      <c r="E150" s="158"/>
      <c r="F150" s="136"/>
      <c r="G150" s="136"/>
      <c r="H150" s="136"/>
      <c r="I150" s="136"/>
      <c r="J150" s="136"/>
      <c r="K150" s="136"/>
      <c r="L150" s="136"/>
      <c r="M150" s="136"/>
      <c r="N150" s="136"/>
      <c r="O150" s="136"/>
      <c r="P150" s="136"/>
      <c r="Q150" s="136"/>
      <c r="R150" s="136"/>
      <c r="S150" s="136"/>
      <c r="T150" s="136"/>
      <c r="U150" s="136"/>
      <c r="V150" s="136"/>
      <c r="W150" s="136"/>
      <c r="X150" s="136"/>
    </row>
    <row r="151" spans="1:24">
      <c r="A151" s="158"/>
      <c r="C151" s="138"/>
      <c r="D151" s="158"/>
      <c r="E151" s="158"/>
      <c r="F151" s="136"/>
      <c r="G151" s="136"/>
      <c r="H151" s="136"/>
      <c r="I151" s="136"/>
      <c r="J151" s="136"/>
      <c r="K151" s="136"/>
      <c r="L151" s="136"/>
      <c r="M151" s="136"/>
      <c r="N151" s="136"/>
      <c r="O151" s="136"/>
      <c r="P151" s="136"/>
      <c r="Q151" s="136"/>
      <c r="R151" s="136"/>
      <c r="S151" s="136"/>
      <c r="T151" s="136"/>
      <c r="U151" s="136"/>
      <c r="V151" s="136"/>
      <c r="W151" s="136"/>
      <c r="X151" s="136"/>
    </row>
    <row r="152" spans="1:24">
      <c r="A152" s="158"/>
      <c r="C152" s="138"/>
      <c r="D152" s="158"/>
      <c r="E152" s="158"/>
      <c r="F152" s="136"/>
      <c r="G152" s="136"/>
      <c r="H152" s="136"/>
      <c r="I152" s="136"/>
      <c r="J152" s="136"/>
      <c r="K152" s="136"/>
      <c r="L152" s="136"/>
      <c r="M152" s="136"/>
      <c r="N152" s="136"/>
      <c r="O152" s="136"/>
      <c r="P152" s="136"/>
      <c r="Q152" s="136"/>
      <c r="R152" s="136"/>
      <c r="S152" s="136"/>
      <c r="T152" s="136"/>
      <c r="U152" s="136"/>
      <c r="V152" s="136"/>
      <c r="W152" s="136"/>
      <c r="X152" s="136"/>
    </row>
    <row r="153" spans="1:24">
      <c r="A153" s="158"/>
      <c r="C153" s="138"/>
      <c r="D153" s="158"/>
      <c r="E153" s="158"/>
      <c r="F153" s="136"/>
      <c r="G153" s="136"/>
      <c r="H153" s="136"/>
      <c r="I153" s="136"/>
      <c r="J153" s="136"/>
      <c r="K153" s="136"/>
      <c r="L153" s="136"/>
      <c r="M153" s="136"/>
      <c r="N153" s="136"/>
      <c r="O153" s="136"/>
      <c r="P153" s="136"/>
      <c r="Q153" s="136"/>
      <c r="R153" s="136"/>
      <c r="S153" s="136"/>
      <c r="T153" s="136"/>
      <c r="U153" s="136"/>
      <c r="V153" s="136"/>
      <c r="W153" s="136"/>
      <c r="X153" s="136"/>
    </row>
    <row r="154" spans="1:24">
      <c r="A154" s="158"/>
      <c r="C154" s="138"/>
      <c r="D154" s="158"/>
      <c r="E154" s="158"/>
      <c r="F154" s="136"/>
      <c r="G154" s="136"/>
      <c r="H154" s="136"/>
      <c r="I154" s="136"/>
      <c r="J154" s="136"/>
      <c r="K154" s="136"/>
      <c r="L154" s="136"/>
      <c r="M154" s="136"/>
      <c r="N154" s="136"/>
      <c r="O154" s="136"/>
      <c r="P154" s="136"/>
      <c r="Q154" s="136"/>
      <c r="R154" s="136"/>
      <c r="S154" s="136"/>
      <c r="T154" s="136"/>
      <c r="U154" s="136"/>
      <c r="V154" s="136"/>
      <c r="W154" s="136"/>
      <c r="X154" s="136"/>
    </row>
    <row r="155" spans="1:24">
      <c r="A155" s="158"/>
      <c r="C155" s="138"/>
      <c r="D155" s="158"/>
      <c r="E155" s="158"/>
      <c r="F155" s="136"/>
      <c r="G155" s="136"/>
      <c r="H155" s="136"/>
      <c r="I155" s="136"/>
      <c r="J155" s="136"/>
      <c r="K155" s="136"/>
      <c r="L155" s="136"/>
      <c r="M155" s="136"/>
      <c r="N155" s="136"/>
      <c r="O155" s="136"/>
      <c r="P155" s="136"/>
      <c r="Q155" s="136"/>
      <c r="R155" s="136"/>
      <c r="S155" s="136"/>
      <c r="T155" s="136"/>
      <c r="U155" s="136"/>
      <c r="V155" s="136"/>
      <c r="W155" s="136"/>
      <c r="X155" s="136"/>
    </row>
    <row r="156" spans="1:24">
      <c r="A156" s="158"/>
      <c r="C156" s="138"/>
      <c r="D156" s="158"/>
      <c r="E156" s="158"/>
      <c r="F156" s="136"/>
      <c r="G156" s="136"/>
      <c r="H156" s="136"/>
      <c r="I156" s="136"/>
      <c r="J156" s="136"/>
      <c r="K156" s="136"/>
      <c r="L156" s="136"/>
      <c r="M156" s="136"/>
      <c r="N156" s="136"/>
      <c r="O156" s="136"/>
      <c r="P156" s="136"/>
      <c r="Q156" s="136"/>
      <c r="R156" s="136"/>
      <c r="S156" s="136"/>
      <c r="T156" s="136"/>
      <c r="U156" s="136"/>
      <c r="V156" s="136"/>
      <c r="W156" s="136"/>
      <c r="X156" s="136"/>
    </row>
    <row r="157" spans="1:24">
      <c r="A157" s="158"/>
      <c r="C157" s="138"/>
      <c r="D157" s="158"/>
      <c r="E157" s="158"/>
      <c r="F157" s="136"/>
      <c r="G157" s="136"/>
      <c r="H157" s="136"/>
      <c r="I157" s="136"/>
      <c r="J157" s="136"/>
      <c r="K157" s="136"/>
      <c r="L157" s="136"/>
      <c r="M157" s="136"/>
      <c r="N157" s="136"/>
      <c r="O157" s="136"/>
      <c r="P157" s="136"/>
      <c r="Q157" s="136"/>
      <c r="R157" s="136"/>
      <c r="S157" s="136"/>
      <c r="T157" s="136"/>
      <c r="U157" s="136"/>
      <c r="V157" s="136"/>
      <c r="W157" s="136"/>
      <c r="X157" s="136"/>
    </row>
    <row r="158" spans="1:24">
      <c r="A158" s="158"/>
      <c r="C158" s="138"/>
      <c r="D158" s="158"/>
      <c r="E158" s="158"/>
      <c r="F158" s="136"/>
      <c r="G158" s="136"/>
      <c r="H158" s="136"/>
      <c r="I158" s="136"/>
      <c r="J158" s="136"/>
      <c r="K158" s="136"/>
      <c r="L158" s="136"/>
      <c r="M158" s="136"/>
      <c r="N158" s="136"/>
      <c r="O158" s="136"/>
      <c r="P158" s="136"/>
      <c r="Q158" s="136"/>
      <c r="R158" s="136"/>
      <c r="S158" s="136"/>
      <c r="T158" s="136"/>
      <c r="U158" s="136"/>
      <c r="V158" s="136"/>
      <c r="W158" s="136"/>
      <c r="X158" s="136"/>
    </row>
    <row r="159" spans="1:24">
      <c r="A159" s="158"/>
      <c r="C159" s="138"/>
      <c r="D159" s="158"/>
      <c r="E159" s="158"/>
      <c r="F159" s="136"/>
      <c r="G159" s="136"/>
      <c r="H159" s="136"/>
      <c r="I159" s="136"/>
      <c r="J159" s="136"/>
      <c r="K159" s="136"/>
      <c r="L159" s="136"/>
      <c r="M159" s="136"/>
      <c r="N159" s="136"/>
      <c r="O159" s="136"/>
      <c r="P159" s="136"/>
      <c r="Q159" s="136"/>
      <c r="R159" s="136"/>
      <c r="S159" s="136"/>
      <c r="T159" s="136"/>
      <c r="U159" s="136"/>
      <c r="V159" s="136"/>
      <c r="W159" s="136"/>
      <c r="X159" s="136"/>
    </row>
    <row r="160" spans="1:24">
      <c r="A160" s="158"/>
      <c r="C160" s="138"/>
      <c r="D160" s="158"/>
      <c r="E160" s="158"/>
      <c r="F160" s="136"/>
      <c r="G160" s="136"/>
      <c r="H160" s="136"/>
      <c r="I160" s="136"/>
      <c r="J160" s="136"/>
      <c r="K160" s="136"/>
      <c r="L160" s="136"/>
      <c r="M160" s="136"/>
      <c r="N160" s="136"/>
      <c r="O160" s="136"/>
      <c r="P160" s="136"/>
      <c r="Q160" s="136"/>
      <c r="R160" s="136"/>
      <c r="S160" s="136"/>
      <c r="T160" s="136"/>
      <c r="U160" s="136"/>
      <c r="V160" s="136"/>
      <c r="W160" s="136"/>
      <c r="X160" s="136"/>
    </row>
    <row r="161" spans="1:24">
      <c r="A161" s="158"/>
      <c r="C161" s="138"/>
      <c r="D161" s="158"/>
      <c r="E161" s="158"/>
      <c r="F161" s="136"/>
      <c r="G161" s="136"/>
      <c r="H161" s="136"/>
      <c r="I161" s="136"/>
      <c r="J161" s="136"/>
      <c r="K161" s="136"/>
      <c r="L161" s="136"/>
      <c r="M161" s="136"/>
      <c r="N161" s="136"/>
      <c r="O161" s="136"/>
      <c r="P161" s="136"/>
      <c r="Q161" s="136"/>
      <c r="R161" s="136"/>
      <c r="S161" s="136"/>
      <c r="T161" s="136"/>
      <c r="U161" s="136"/>
      <c r="V161" s="136"/>
      <c r="W161" s="136"/>
      <c r="X161" s="136"/>
    </row>
    <row r="162" spans="1:24">
      <c r="A162" s="158"/>
      <c r="C162" s="138"/>
      <c r="D162" s="158"/>
      <c r="E162" s="158"/>
      <c r="F162" s="136"/>
      <c r="G162" s="136"/>
      <c r="H162" s="136"/>
      <c r="I162" s="136"/>
      <c r="J162" s="136"/>
      <c r="K162" s="136"/>
      <c r="L162" s="136"/>
      <c r="M162" s="136"/>
      <c r="N162" s="136"/>
      <c r="O162" s="136"/>
      <c r="P162" s="136"/>
      <c r="Q162" s="136"/>
      <c r="R162" s="136"/>
      <c r="S162" s="136"/>
      <c r="T162" s="136"/>
      <c r="U162" s="136"/>
      <c r="V162" s="136"/>
      <c r="W162" s="136"/>
      <c r="X162" s="136"/>
    </row>
    <row r="163" spans="1:24">
      <c r="A163" s="158"/>
      <c r="C163" s="138"/>
      <c r="D163" s="158"/>
      <c r="E163" s="158"/>
      <c r="F163" s="136"/>
      <c r="G163" s="136"/>
      <c r="H163" s="136"/>
      <c r="I163" s="136"/>
      <c r="J163" s="136"/>
      <c r="K163" s="136"/>
      <c r="L163" s="136"/>
      <c r="M163" s="136"/>
      <c r="N163" s="136"/>
      <c r="O163" s="136"/>
      <c r="P163" s="136"/>
      <c r="Q163" s="136"/>
      <c r="R163" s="136"/>
      <c r="S163" s="136"/>
      <c r="T163" s="136"/>
      <c r="U163" s="136"/>
      <c r="V163" s="136"/>
      <c r="W163" s="136"/>
      <c r="X163" s="136"/>
    </row>
    <row r="164" spans="1:24">
      <c r="A164" s="158"/>
      <c r="C164" s="138"/>
      <c r="D164" s="158"/>
      <c r="E164" s="158"/>
      <c r="F164" s="136"/>
      <c r="G164" s="136"/>
      <c r="H164" s="136"/>
      <c r="I164" s="136"/>
      <c r="J164" s="136"/>
      <c r="K164" s="136"/>
      <c r="L164" s="136"/>
      <c r="M164" s="136"/>
      <c r="N164" s="136"/>
      <c r="O164" s="136"/>
      <c r="P164" s="136"/>
      <c r="Q164" s="136"/>
      <c r="R164" s="136"/>
      <c r="S164" s="136"/>
      <c r="T164" s="136"/>
      <c r="U164" s="136"/>
      <c r="V164" s="136"/>
      <c r="W164" s="136"/>
      <c r="X164" s="136"/>
    </row>
    <row r="165" spans="1:24">
      <c r="A165" s="158"/>
      <c r="C165" s="138"/>
      <c r="D165" s="158"/>
      <c r="E165" s="158"/>
      <c r="F165" s="136"/>
      <c r="G165" s="136"/>
      <c r="H165" s="136"/>
      <c r="I165" s="136"/>
      <c r="J165" s="136"/>
      <c r="K165" s="136"/>
      <c r="L165" s="136"/>
      <c r="M165" s="136"/>
      <c r="N165" s="136"/>
      <c r="O165" s="136"/>
      <c r="P165" s="136"/>
      <c r="Q165" s="136"/>
      <c r="R165" s="136"/>
      <c r="S165" s="136"/>
      <c r="T165" s="136"/>
      <c r="U165" s="136"/>
      <c r="V165" s="136"/>
      <c r="W165" s="136"/>
      <c r="X165" s="136"/>
    </row>
    <row r="166" spans="1:24">
      <c r="A166" s="158"/>
      <c r="C166" s="138"/>
      <c r="D166" s="158"/>
      <c r="E166" s="158"/>
      <c r="F166" s="136"/>
      <c r="G166" s="136"/>
      <c r="H166" s="136"/>
      <c r="I166" s="136"/>
      <c r="J166" s="136"/>
      <c r="K166" s="136"/>
      <c r="L166" s="136"/>
      <c r="M166" s="136"/>
      <c r="N166" s="136"/>
      <c r="O166" s="136"/>
      <c r="P166" s="136"/>
      <c r="Q166" s="136"/>
      <c r="R166" s="136"/>
      <c r="S166" s="136"/>
      <c r="T166" s="136"/>
      <c r="U166" s="136"/>
      <c r="V166" s="136"/>
      <c r="W166" s="136"/>
      <c r="X166" s="136"/>
    </row>
    <row r="167" spans="1:24">
      <c r="A167" s="158"/>
      <c r="C167" s="138"/>
      <c r="D167" s="158"/>
      <c r="E167" s="158"/>
      <c r="F167" s="136"/>
      <c r="G167" s="136"/>
      <c r="H167" s="136"/>
      <c r="I167" s="136"/>
      <c r="J167" s="136"/>
      <c r="K167" s="136"/>
      <c r="L167" s="136"/>
      <c r="M167" s="136"/>
      <c r="N167" s="136"/>
      <c r="O167" s="136"/>
      <c r="P167" s="136"/>
      <c r="Q167" s="136"/>
      <c r="R167" s="136"/>
      <c r="S167" s="136"/>
      <c r="T167" s="136"/>
      <c r="U167" s="136"/>
      <c r="V167" s="136"/>
      <c r="W167" s="136"/>
      <c r="X167" s="136"/>
    </row>
    <row r="168" spans="1:24">
      <c r="A168" s="158"/>
      <c r="C168" s="138"/>
      <c r="D168" s="158"/>
      <c r="E168" s="158"/>
      <c r="F168" s="136"/>
      <c r="G168" s="136"/>
      <c r="H168" s="136"/>
      <c r="I168" s="136"/>
      <c r="J168" s="136"/>
      <c r="K168" s="136"/>
      <c r="L168" s="136"/>
      <c r="M168" s="136"/>
      <c r="N168" s="136"/>
      <c r="O168" s="136"/>
      <c r="P168" s="136"/>
      <c r="Q168" s="136"/>
      <c r="R168" s="136"/>
      <c r="S168" s="136"/>
      <c r="T168" s="136"/>
      <c r="U168" s="136"/>
      <c r="V168" s="136"/>
      <c r="W168" s="136"/>
      <c r="X168" s="136"/>
    </row>
    <row r="169" spans="1:24">
      <c r="A169" s="158"/>
      <c r="C169" s="138"/>
      <c r="D169" s="158"/>
      <c r="E169" s="158"/>
      <c r="F169" s="136"/>
      <c r="G169" s="136"/>
      <c r="H169" s="136"/>
      <c r="I169" s="136"/>
      <c r="J169" s="136"/>
      <c r="K169" s="136"/>
      <c r="L169" s="136"/>
      <c r="M169" s="136"/>
      <c r="N169" s="136"/>
      <c r="O169" s="136"/>
      <c r="P169" s="136"/>
      <c r="Q169" s="136"/>
      <c r="R169" s="136"/>
      <c r="S169" s="136"/>
      <c r="T169" s="136"/>
      <c r="U169" s="136"/>
      <c r="V169" s="136"/>
      <c r="W169" s="136"/>
      <c r="X169" s="136"/>
    </row>
    <row r="170" spans="1:24">
      <c r="A170" s="158"/>
      <c r="C170" s="138"/>
      <c r="D170" s="158"/>
      <c r="E170" s="158"/>
      <c r="F170" s="136"/>
      <c r="G170" s="136"/>
      <c r="H170" s="136"/>
      <c r="I170" s="136"/>
      <c r="J170" s="136"/>
      <c r="K170" s="136"/>
      <c r="L170" s="136"/>
      <c r="M170" s="136"/>
      <c r="N170" s="136"/>
      <c r="O170" s="136"/>
      <c r="P170" s="136"/>
      <c r="Q170" s="136"/>
      <c r="R170" s="136"/>
      <c r="S170" s="136"/>
      <c r="T170" s="136"/>
      <c r="U170" s="136"/>
      <c r="V170" s="136"/>
      <c r="W170" s="136"/>
      <c r="X170" s="136"/>
    </row>
    <row r="171" spans="1:24">
      <c r="A171" s="158"/>
      <c r="C171" s="138"/>
      <c r="D171" s="158"/>
      <c r="E171" s="158"/>
      <c r="F171" s="136"/>
      <c r="G171" s="136"/>
      <c r="H171" s="136"/>
      <c r="I171" s="136"/>
      <c r="J171" s="136"/>
      <c r="K171" s="136"/>
      <c r="L171" s="136"/>
      <c r="M171" s="136"/>
      <c r="N171" s="136"/>
      <c r="O171" s="136"/>
      <c r="P171" s="136"/>
      <c r="Q171" s="136"/>
      <c r="R171" s="136"/>
      <c r="S171" s="136"/>
      <c r="T171" s="136"/>
      <c r="U171" s="136"/>
      <c r="V171" s="136"/>
      <c r="W171" s="136"/>
      <c r="X171" s="136"/>
    </row>
    <row r="172" spans="1:24">
      <c r="A172" s="158"/>
      <c r="C172" s="138"/>
      <c r="D172" s="158"/>
      <c r="E172" s="158"/>
      <c r="F172" s="136"/>
      <c r="G172" s="136"/>
      <c r="H172" s="136"/>
      <c r="I172" s="136"/>
      <c r="J172" s="136"/>
      <c r="K172" s="136"/>
      <c r="L172" s="136"/>
      <c r="M172" s="136"/>
      <c r="N172" s="136"/>
      <c r="O172" s="136"/>
      <c r="P172" s="136"/>
      <c r="Q172" s="136"/>
      <c r="R172" s="136"/>
      <c r="S172" s="136"/>
      <c r="T172" s="136"/>
      <c r="U172" s="136"/>
      <c r="V172" s="136"/>
      <c r="W172" s="136"/>
      <c r="X172" s="136"/>
    </row>
    <row r="173" spans="1:24">
      <c r="A173" s="158"/>
      <c r="C173" s="138"/>
      <c r="D173" s="158"/>
      <c r="E173" s="158"/>
      <c r="F173" s="136"/>
      <c r="G173" s="136"/>
      <c r="H173" s="136"/>
      <c r="I173" s="136"/>
      <c r="J173" s="136"/>
      <c r="K173" s="136"/>
      <c r="L173" s="136"/>
      <c r="M173" s="136"/>
      <c r="N173" s="136"/>
      <c r="O173" s="136"/>
      <c r="P173" s="136"/>
      <c r="Q173" s="136"/>
      <c r="R173" s="136"/>
      <c r="S173" s="136"/>
      <c r="T173" s="136"/>
      <c r="U173" s="136"/>
      <c r="V173" s="136"/>
      <c r="W173" s="136"/>
      <c r="X173" s="136"/>
    </row>
    <row r="174" spans="1:24">
      <c r="A174" s="158"/>
      <c r="C174" s="138"/>
      <c r="D174" s="158"/>
      <c r="E174" s="158"/>
      <c r="F174" s="136"/>
      <c r="G174" s="136"/>
      <c r="H174" s="136"/>
      <c r="I174" s="136"/>
      <c r="J174" s="136"/>
      <c r="K174" s="136"/>
      <c r="L174" s="136"/>
      <c r="M174" s="136"/>
      <c r="N174" s="136"/>
      <c r="O174" s="136"/>
      <c r="P174" s="136"/>
      <c r="Q174" s="136"/>
      <c r="R174" s="136"/>
      <c r="S174" s="136"/>
      <c r="T174" s="136"/>
      <c r="U174" s="136"/>
      <c r="V174" s="136"/>
      <c r="W174" s="136"/>
      <c r="X174" s="136"/>
    </row>
    <row r="175" spans="1:24">
      <c r="A175" s="158"/>
      <c r="C175" s="138"/>
      <c r="D175" s="158"/>
      <c r="E175" s="158"/>
      <c r="F175" s="136"/>
      <c r="G175" s="136"/>
      <c r="H175" s="136"/>
      <c r="I175" s="136"/>
      <c r="J175" s="136"/>
      <c r="K175" s="136"/>
      <c r="L175" s="136"/>
      <c r="M175" s="136"/>
      <c r="N175" s="136"/>
      <c r="O175" s="136"/>
      <c r="P175" s="136"/>
      <c r="Q175" s="136"/>
      <c r="R175" s="136"/>
      <c r="S175" s="136"/>
      <c r="T175" s="136"/>
      <c r="U175" s="136"/>
      <c r="V175" s="136"/>
      <c r="W175" s="136"/>
      <c r="X175" s="136"/>
    </row>
    <row r="176" spans="1:24">
      <c r="A176" s="158"/>
      <c r="C176" s="138"/>
      <c r="D176" s="158"/>
      <c r="E176" s="158"/>
      <c r="F176" s="136"/>
      <c r="G176" s="136"/>
      <c r="H176" s="136"/>
      <c r="I176" s="136"/>
      <c r="J176" s="136"/>
      <c r="K176" s="136"/>
      <c r="L176" s="136"/>
      <c r="M176" s="136"/>
      <c r="N176" s="136"/>
      <c r="O176" s="136"/>
      <c r="P176" s="136"/>
      <c r="Q176" s="136"/>
      <c r="R176" s="136"/>
      <c r="S176" s="136"/>
      <c r="T176" s="136"/>
      <c r="U176" s="136"/>
      <c r="V176" s="136"/>
      <c r="W176" s="136"/>
      <c r="X176" s="136"/>
    </row>
    <row r="177" spans="1:24">
      <c r="A177" s="158"/>
      <c r="C177" s="138"/>
      <c r="D177" s="158"/>
      <c r="E177" s="158"/>
      <c r="F177" s="136"/>
      <c r="G177" s="136"/>
      <c r="H177" s="136"/>
      <c r="I177" s="136"/>
      <c r="J177" s="136"/>
      <c r="K177" s="136"/>
      <c r="L177" s="136"/>
      <c r="M177" s="136"/>
      <c r="N177" s="136"/>
      <c r="O177" s="136"/>
      <c r="P177" s="136"/>
      <c r="Q177" s="136"/>
      <c r="R177" s="136"/>
      <c r="S177" s="136"/>
      <c r="T177" s="136"/>
      <c r="U177" s="136"/>
      <c r="V177" s="136"/>
      <c r="W177" s="136"/>
      <c r="X177" s="136"/>
    </row>
    <row r="178" spans="1:24">
      <c r="A178" s="158"/>
      <c r="C178" s="138"/>
      <c r="D178" s="158"/>
      <c r="E178" s="158"/>
      <c r="F178" s="136"/>
      <c r="G178" s="136"/>
      <c r="H178" s="136"/>
      <c r="I178" s="136"/>
      <c r="J178" s="136"/>
      <c r="K178" s="136"/>
      <c r="L178" s="136"/>
      <c r="M178" s="136"/>
      <c r="N178" s="136"/>
      <c r="O178" s="136"/>
      <c r="P178" s="136"/>
      <c r="Q178" s="136"/>
      <c r="R178" s="136"/>
      <c r="S178" s="136"/>
      <c r="T178" s="136"/>
      <c r="U178" s="136"/>
      <c r="V178" s="136"/>
      <c r="W178" s="136"/>
      <c r="X178" s="136"/>
    </row>
    <row r="179" spans="1:24">
      <c r="A179" s="158"/>
      <c r="C179" s="138"/>
      <c r="D179" s="158"/>
      <c r="E179" s="158"/>
      <c r="F179" s="136"/>
      <c r="G179" s="136"/>
      <c r="H179" s="136"/>
      <c r="I179" s="136"/>
      <c r="J179" s="136"/>
      <c r="K179" s="136"/>
      <c r="L179" s="136"/>
      <c r="M179" s="136"/>
      <c r="N179" s="136"/>
      <c r="O179" s="136"/>
      <c r="P179" s="136"/>
      <c r="Q179" s="136"/>
      <c r="R179" s="136"/>
      <c r="S179" s="136"/>
      <c r="T179" s="136"/>
      <c r="U179" s="136"/>
      <c r="V179" s="136"/>
      <c r="W179" s="136"/>
      <c r="X179" s="136"/>
    </row>
    <row r="180" spans="1:24">
      <c r="A180" s="158"/>
      <c r="C180" s="138"/>
      <c r="D180" s="158"/>
      <c r="E180" s="158"/>
      <c r="F180" s="136"/>
      <c r="G180" s="136"/>
      <c r="H180" s="136"/>
      <c r="I180" s="136"/>
      <c r="J180" s="136"/>
      <c r="K180" s="136"/>
      <c r="L180" s="136"/>
      <c r="M180" s="136"/>
      <c r="N180" s="136"/>
      <c r="O180" s="136"/>
      <c r="P180" s="136"/>
      <c r="Q180" s="136"/>
      <c r="R180" s="136"/>
      <c r="S180" s="136"/>
      <c r="T180" s="136"/>
      <c r="U180" s="136"/>
      <c r="V180" s="136"/>
      <c r="W180" s="136"/>
      <c r="X180" s="136"/>
    </row>
    <row r="181" spans="1:24">
      <c r="A181" s="158"/>
      <c r="C181" s="138"/>
      <c r="D181" s="158"/>
      <c r="E181" s="158"/>
      <c r="F181" s="136"/>
      <c r="G181" s="136"/>
      <c r="H181" s="136"/>
      <c r="I181" s="136"/>
      <c r="J181" s="136"/>
      <c r="K181" s="136"/>
      <c r="L181" s="136"/>
      <c r="M181" s="136"/>
      <c r="N181" s="136"/>
      <c r="O181" s="136"/>
      <c r="P181" s="136"/>
      <c r="Q181" s="136"/>
      <c r="R181" s="136"/>
      <c r="S181" s="136"/>
      <c r="T181" s="136"/>
      <c r="U181" s="136"/>
      <c r="V181" s="136"/>
      <c r="W181" s="136"/>
      <c r="X181" s="136"/>
    </row>
    <row r="182" spans="1:24">
      <c r="A182" s="158"/>
      <c r="C182" s="138"/>
      <c r="D182" s="158"/>
      <c r="E182" s="158"/>
      <c r="F182" s="136"/>
      <c r="G182" s="136"/>
      <c r="H182" s="136"/>
      <c r="I182" s="136"/>
      <c r="J182" s="136"/>
      <c r="K182" s="136"/>
      <c r="L182" s="136"/>
      <c r="M182" s="136"/>
      <c r="N182" s="136"/>
      <c r="O182" s="136"/>
      <c r="P182" s="136"/>
      <c r="Q182" s="136"/>
      <c r="R182" s="136"/>
      <c r="S182" s="136"/>
      <c r="T182" s="136"/>
      <c r="U182" s="136"/>
      <c r="V182" s="136"/>
      <c r="W182" s="136"/>
      <c r="X182" s="136"/>
    </row>
    <row r="183" spans="1:24">
      <c r="A183" s="158"/>
      <c r="C183" s="138"/>
      <c r="D183" s="158"/>
      <c r="E183" s="158"/>
      <c r="F183" s="136"/>
      <c r="G183" s="136"/>
      <c r="H183" s="136"/>
      <c r="I183" s="136"/>
      <c r="J183" s="136"/>
      <c r="K183" s="136"/>
      <c r="L183" s="136"/>
      <c r="M183" s="136"/>
      <c r="N183" s="136"/>
      <c r="O183" s="136"/>
      <c r="P183" s="136"/>
      <c r="Q183" s="136"/>
      <c r="R183" s="136"/>
      <c r="S183" s="136"/>
      <c r="T183" s="136"/>
      <c r="U183" s="136"/>
      <c r="V183" s="136"/>
      <c r="W183" s="136"/>
      <c r="X183" s="136"/>
    </row>
    <row r="184" spans="1:24">
      <c r="A184" s="158"/>
      <c r="C184" s="138"/>
      <c r="D184" s="158"/>
      <c r="E184" s="158"/>
      <c r="F184" s="136"/>
      <c r="G184" s="136"/>
      <c r="H184" s="136"/>
      <c r="I184" s="136"/>
      <c r="J184" s="136"/>
      <c r="K184" s="136"/>
      <c r="L184" s="136"/>
      <c r="M184" s="136"/>
      <c r="N184" s="136"/>
      <c r="O184" s="136"/>
      <c r="P184" s="136"/>
      <c r="Q184" s="136"/>
      <c r="R184" s="136"/>
      <c r="S184" s="136"/>
      <c r="T184" s="136"/>
      <c r="U184" s="136"/>
      <c r="V184" s="136"/>
      <c r="W184" s="136"/>
      <c r="X184" s="136"/>
    </row>
    <row r="185" spans="1:24">
      <c r="A185" s="158"/>
      <c r="C185" s="138"/>
      <c r="D185" s="158"/>
      <c r="E185" s="158"/>
      <c r="F185" s="136"/>
      <c r="G185" s="136"/>
      <c r="H185" s="136"/>
      <c r="I185" s="136"/>
      <c r="J185" s="136"/>
      <c r="K185" s="136"/>
      <c r="L185" s="136"/>
      <c r="M185" s="136"/>
      <c r="N185" s="136"/>
      <c r="O185" s="136"/>
      <c r="P185" s="136"/>
      <c r="Q185" s="136"/>
      <c r="R185" s="136"/>
      <c r="S185" s="136"/>
      <c r="T185" s="136"/>
      <c r="U185" s="136"/>
      <c r="V185" s="136"/>
      <c r="W185" s="136"/>
      <c r="X185" s="136"/>
    </row>
    <row r="186" spans="1:24">
      <c r="A186" s="158"/>
      <c r="C186" s="138"/>
      <c r="D186" s="158"/>
      <c r="E186" s="158"/>
      <c r="F186" s="136"/>
      <c r="G186" s="136"/>
      <c r="H186" s="136"/>
      <c r="I186" s="136"/>
      <c r="J186" s="136"/>
      <c r="K186" s="136"/>
      <c r="L186" s="136"/>
      <c r="M186" s="136"/>
      <c r="N186" s="136"/>
      <c r="O186" s="136"/>
      <c r="P186" s="136"/>
      <c r="Q186" s="136"/>
      <c r="R186" s="136"/>
      <c r="S186" s="136"/>
      <c r="T186" s="136"/>
      <c r="U186" s="136"/>
      <c r="V186" s="136"/>
      <c r="W186" s="136"/>
      <c r="X186" s="136"/>
    </row>
    <row r="187" spans="1:24">
      <c r="A187" s="158"/>
      <c r="C187" s="138"/>
      <c r="D187" s="158"/>
      <c r="E187" s="158"/>
      <c r="F187" s="136"/>
      <c r="G187" s="136"/>
      <c r="H187" s="136"/>
      <c r="I187" s="136"/>
      <c r="J187" s="136"/>
      <c r="K187" s="136"/>
      <c r="L187" s="136"/>
      <c r="M187" s="136"/>
      <c r="N187" s="136"/>
      <c r="O187" s="136"/>
      <c r="P187" s="136"/>
      <c r="Q187" s="136"/>
      <c r="R187" s="136"/>
      <c r="S187" s="136"/>
      <c r="T187" s="136"/>
      <c r="U187" s="136"/>
      <c r="V187" s="136"/>
      <c r="W187" s="136"/>
      <c r="X187" s="136"/>
    </row>
    <row r="188" spans="1:24">
      <c r="A188" s="158"/>
      <c r="C188" s="138"/>
      <c r="D188" s="158"/>
      <c r="E188" s="158"/>
      <c r="F188" s="136"/>
      <c r="G188" s="136"/>
      <c r="H188" s="136"/>
      <c r="I188" s="136"/>
      <c r="J188" s="136"/>
      <c r="K188" s="136"/>
      <c r="L188" s="136"/>
      <c r="M188" s="136"/>
      <c r="N188" s="136"/>
      <c r="O188" s="136"/>
      <c r="P188" s="136"/>
      <c r="Q188" s="136"/>
      <c r="R188" s="136"/>
      <c r="S188" s="136"/>
      <c r="T188" s="136"/>
      <c r="U188" s="136"/>
      <c r="V188" s="136"/>
      <c r="W188" s="136"/>
      <c r="X188" s="136"/>
    </row>
    <row r="189" spans="1:24">
      <c r="A189" s="158"/>
      <c r="C189" s="138"/>
      <c r="D189" s="158"/>
      <c r="E189" s="158"/>
      <c r="F189" s="136"/>
      <c r="G189" s="136"/>
      <c r="H189" s="136"/>
      <c r="I189" s="136"/>
      <c r="J189" s="136"/>
      <c r="K189" s="136"/>
      <c r="L189" s="136"/>
      <c r="M189" s="136"/>
      <c r="N189" s="136"/>
      <c r="O189" s="136"/>
      <c r="P189" s="136"/>
      <c r="Q189" s="136"/>
      <c r="R189" s="136"/>
      <c r="S189" s="136"/>
      <c r="T189" s="136"/>
      <c r="U189" s="136"/>
      <c r="V189" s="136"/>
      <c r="W189" s="136"/>
      <c r="X189" s="136"/>
    </row>
    <row r="190" spans="1:24">
      <c r="A190" s="158"/>
      <c r="C190" s="138"/>
      <c r="D190" s="158"/>
      <c r="E190" s="158"/>
      <c r="F190" s="136"/>
      <c r="G190" s="136"/>
      <c r="H190" s="136"/>
      <c r="I190" s="136"/>
      <c r="J190" s="136"/>
      <c r="K190" s="136"/>
      <c r="L190" s="136"/>
      <c r="M190" s="136"/>
      <c r="N190" s="136"/>
      <c r="O190" s="136"/>
      <c r="P190" s="136"/>
      <c r="Q190" s="136"/>
      <c r="R190" s="136"/>
      <c r="S190" s="136"/>
      <c r="T190" s="136"/>
      <c r="U190" s="136"/>
      <c r="V190" s="136"/>
      <c r="W190" s="136"/>
      <c r="X190" s="136"/>
    </row>
    <row r="191" spans="1:24">
      <c r="A191" s="158"/>
      <c r="C191" s="138"/>
      <c r="D191" s="158"/>
      <c r="E191" s="158"/>
      <c r="F191" s="136"/>
      <c r="G191" s="136"/>
      <c r="H191" s="136"/>
      <c r="I191" s="136"/>
      <c r="J191" s="136"/>
      <c r="K191" s="136"/>
      <c r="L191" s="136"/>
      <c r="M191" s="136"/>
      <c r="N191" s="136"/>
      <c r="O191" s="136"/>
      <c r="P191" s="136"/>
      <c r="Q191" s="136"/>
      <c r="R191" s="136"/>
      <c r="S191" s="136"/>
      <c r="T191" s="136"/>
      <c r="U191" s="136"/>
      <c r="V191" s="136"/>
      <c r="W191" s="136"/>
      <c r="X191" s="136"/>
    </row>
    <row r="192" spans="1:24">
      <c r="A192" s="158"/>
      <c r="C192" s="138"/>
      <c r="D192" s="158"/>
      <c r="E192" s="158"/>
      <c r="F192" s="136"/>
      <c r="G192" s="136"/>
      <c r="H192" s="136"/>
      <c r="I192" s="136"/>
      <c r="J192" s="136"/>
      <c r="K192" s="136"/>
      <c r="L192" s="136"/>
      <c r="M192" s="136"/>
      <c r="N192" s="136"/>
      <c r="O192" s="136"/>
      <c r="P192" s="136"/>
      <c r="Q192" s="136"/>
      <c r="R192" s="136"/>
      <c r="S192" s="136"/>
      <c r="T192" s="136"/>
      <c r="U192" s="136"/>
      <c r="V192" s="136"/>
      <c r="W192" s="136"/>
      <c r="X192" s="136"/>
    </row>
    <row r="193" spans="1:24">
      <c r="A193" s="158"/>
      <c r="C193" s="138"/>
      <c r="D193" s="158"/>
      <c r="E193" s="158"/>
      <c r="F193" s="136"/>
      <c r="G193" s="136"/>
      <c r="H193" s="136"/>
      <c r="I193" s="136"/>
      <c r="J193" s="136"/>
      <c r="K193" s="136"/>
      <c r="L193" s="136"/>
      <c r="M193" s="136"/>
      <c r="N193" s="136"/>
      <c r="O193" s="136"/>
      <c r="P193" s="136"/>
      <c r="Q193" s="136"/>
      <c r="R193" s="136"/>
      <c r="S193" s="136"/>
      <c r="T193" s="136"/>
      <c r="U193" s="136"/>
      <c r="V193" s="136"/>
      <c r="W193" s="136"/>
      <c r="X193" s="136"/>
    </row>
    <row r="194" spans="1:24">
      <c r="A194" s="158"/>
      <c r="C194" s="138"/>
      <c r="D194" s="158"/>
      <c r="E194" s="158"/>
      <c r="F194" s="136"/>
      <c r="G194" s="136"/>
      <c r="H194" s="136"/>
      <c r="I194" s="136"/>
      <c r="J194" s="136"/>
      <c r="K194" s="136"/>
      <c r="L194" s="136"/>
      <c r="M194" s="136"/>
      <c r="N194" s="136"/>
      <c r="O194" s="136"/>
      <c r="P194" s="136"/>
      <c r="Q194" s="136"/>
      <c r="R194" s="136"/>
      <c r="S194" s="136"/>
      <c r="T194" s="136"/>
      <c r="U194" s="136"/>
      <c r="V194" s="136"/>
      <c r="W194" s="136"/>
      <c r="X194" s="136"/>
    </row>
    <row r="195" spans="1:24">
      <c r="A195" s="158"/>
      <c r="C195" s="138"/>
      <c r="D195" s="158"/>
      <c r="E195" s="158"/>
      <c r="F195" s="136"/>
      <c r="G195" s="136"/>
      <c r="H195" s="136"/>
      <c r="I195" s="136"/>
      <c r="J195" s="136"/>
      <c r="K195" s="136"/>
      <c r="L195" s="136"/>
      <c r="M195" s="136"/>
      <c r="N195" s="136"/>
      <c r="O195" s="136"/>
      <c r="P195" s="136"/>
      <c r="Q195" s="136"/>
      <c r="R195" s="136"/>
      <c r="S195" s="136"/>
      <c r="T195" s="136"/>
      <c r="U195" s="136"/>
      <c r="V195" s="136"/>
      <c r="W195" s="136"/>
      <c r="X195" s="136"/>
    </row>
    <row r="196" spans="1:24">
      <c r="A196" s="158"/>
      <c r="C196" s="138"/>
      <c r="D196" s="158"/>
      <c r="E196" s="158"/>
      <c r="F196" s="136"/>
      <c r="G196" s="136"/>
      <c r="H196" s="136"/>
      <c r="I196" s="136"/>
      <c r="J196" s="136"/>
      <c r="K196" s="136"/>
      <c r="L196" s="136"/>
      <c r="M196" s="136"/>
      <c r="N196" s="136"/>
      <c r="O196" s="136"/>
      <c r="P196" s="136"/>
      <c r="Q196" s="136"/>
      <c r="R196" s="136"/>
      <c r="S196" s="136"/>
      <c r="T196" s="136"/>
      <c r="U196" s="136"/>
      <c r="V196" s="136"/>
      <c r="W196" s="136"/>
      <c r="X196" s="136"/>
    </row>
    <row r="197" spans="1:24">
      <c r="A197" s="158"/>
      <c r="C197" s="138"/>
      <c r="D197" s="158"/>
      <c r="E197" s="158"/>
      <c r="F197" s="136"/>
      <c r="G197" s="136"/>
      <c r="H197" s="136"/>
      <c r="I197" s="136"/>
      <c r="J197" s="136"/>
      <c r="K197" s="136"/>
      <c r="L197" s="136"/>
      <c r="M197" s="136"/>
      <c r="N197" s="136"/>
      <c r="O197" s="136"/>
      <c r="P197" s="136"/>
      <c r="Q197" s="136"/>
      <c r="R197" s="136"/>
      <c r="S197" s="136"/>
      <c r="T197" s="136"/>
      <c r="U197" s="136"/>
      <c r="V197" s="136"/>
      <c r="W197" s="136"/>
      <c r="X197" s="136"/>
    </row>
    <row r="198" spans="1:24">
      <c r="A198" s="158"/>
      <c r="C198" s="138"/>
      <c r="D198" s="158"/>
      <c r="E198" s="158"/>
      <c r="F198" s="136"/>
      <c r="G198" s="136"/>
      <c r="H198" s="136"/>
      <c r="I198" s="136"/>
      <c r="J198" s="136"/>
      <c r="K198" s="136"/>
      <c r="L198" s="136"/>
      <c r="M198" s="136"/>
      <c r="N198" s="136"/>
      <c r="O198" s="136"/>
      <c r="P198" s="136"/>
      <c r="Q198" s="136"/>
      <c r="R198" s="136"/>
      <c r="S198" s="136"/>
      <c r="T198" s="136"/>
      <c r="U198" s="136"/>
      <c r="V198" s="136"/>
      <c r="W198" s="136"/>
      <c r="X198" s="136"/>
    </row>
    <row r="199" spans="1:24">
      <c r="A199" s="158"/>
      <c r="C199" s="138"/>
      <c r="D199" s="158"/>
      <c r="E199" s="158"/>
      <c r="F199" s="136"/>
      <c r="G199" s="136"/>
      <c r="H199" s="136"/>
      <c r="I199" s="136"/>
      <c r="J199" s="136"/>
      <c r="K199" s="136"/>
      <c r="L199" s="136"/>
      <c r="M199" s="136"/>
      <c r="N199" s="136"/>
      <c r="O199" s="136"/>
      <c r="P199" s="136"/>
      <c r="Q199" s="136"/>
      <c r="R199" s="136"/>
      <c r="S199" s="136"/>
      <c r="T199" s="136"/>
      <c r="U199" s="136"/>
      <c r="V199" s="136"/>
      <c r="W199" s="136"/>
      <c r="X199" s="136"/>
    </row>
    <row r="200" spans="1:24">
      <c r="A200" s="158"/>
      <c r="C200" s="138"/>
      <c r="D200" s="158"/>
      <c r="E200" s="158"/>
      <c r="F200" s="136"/>
      <c r="G200" s="136"/>
      <c r="H200" s="136"/>
      <c r="I200" s="136"/>
      <c r="J200" s="136"/>
      <c r="K200" s="136"/>
      <c r="L200" s="136"/>
      <c r="M200" s="136"/>
      <c r="N200" s="136"/>
      <c r="O200" s="136"/>
      <c r="P200" s="136"/>
      <c r="Q200" s="136"/>
      <c r="R200" s="136"/>
      <c r="S200" s="136"/>
      <c r="T200" s="136"/>
      <c r="U200" s="136"/>
      <c r="V200" s="136"/>
      <c r="W200" s="136"/>
      <c r="X200" s="136"/>
    </row>
    <row r="201" spans="1:24">
      <c r="A201" s="158"/>
      <c r="C201" s="138"/>
      <c r="D201" s="158"/>
      <c r="E201" s="158"/>
      <c r="F201" s="136"/>
      <c r="G201" s="136"/>
      <c r="H201" s="136"/>
      <c r="I201" s="136"/>
      <c r="J201" s="136"/>
      <c r="K201" s="136"/>
      <c r="L201" s="136"/>
      <c r="M201" s="136"/>
      <c r="N201" s="136"/>
      <c r="O201" s="136"/>
      <c r="P201" s="136"/>
      <c r="Q201" s="136"/>
      <c r="R201" s="136"/>
      <c r="S201" s="136"/>
      <c r="T201" s="136"/>
      <c r="U201" s="136"/>
      <c r="V201" s="136"/>
      <c r="W201" s="136"/>
      <c r="X201" s="136"/>
    </row>
    <row r="202" spans="1:24">
      <c r="A202" s="158"/>
      <c r="C202" s="138"/>
      <c r="D202" s="158"/>
      <c r="E202" s="158"/>
      <c r="F202" s="136"/>
      <c r="G202" s="136"/>
      <c r="H202" s="136"/>
      <c r="I202" s="136"/>
      <c r="J202" s="136"/>
      <c r="K202" s="136"/>
      <c r="L202" s="136"/>
      <c r="M202" s="136"/>
      <c r="N202" s="136"/>
      <c r="O202" s="136"/>
      <c r="P202" s="136"/>
      <c r="Q202" s="136"/>
      <c r="R202" s="136"/>
      <c r="S202" s="136"/>
      <c r="T202" s="136"/>
      <c r="U202" s="136"/>
      <c r="V202" s="136"/>
      <c r="W202" s="136"/>
      <c r="X202" s="136"/>
    </row>
    <row r="203" spans="1:24">
      <c r="A203" s="158"/>
      <c r="C203" s="138"/>
      <c r="D203" s="158"/>
      <c r="E203" s="158"/>
      <c r="F203" s="136"/>
      <c r="G203" s="136"/>
      <c r="H203" s="136"/>
      <c r="I203" s="136"/>
      <c r="J203" s="136"/>
      <c r="K203" s="136"/>
      <c r="L203" s="136"/>
      <c r="M203" s="136"/>
      <c r="N203" s="136"/>
      <c r="O203" s="136"/>
      <c r="P203" s="136"/>
      <c r="Q203" s="136"/>
      <c r="R203" s="136"/>
      <c r="S203" s="136"/>
      <c r="T203" s="136"/>
      <c r="U203" s="136"/>
      <c r="V203" s="136"/>
      <c r="W203" s="136"/>
      <c r="X203" s="136"/>
    </row>
    <row r="204" spans="1:24">
      <c r="A204" s="158"/>
      <c r="C204" s="138"/>
      <c r="D204" s="158"/>
      <c r="E204" s="158"/>
      <c r="F204" s="136"/>
      <c r="G204" s="136"/>
      <c r="H204" s="136"/>
      <c r="I204" s="136"/>
      <c r="J204" s="136"/>
      <c r="K204" s="136"/>
      <c r="L204" s="136"/>
      <c r="M204" s="136"/>
      <c r="N204" s="136"/>
      <c r="O204" s="136"/>
      <c r="P204" s="136"/>
      <c r="Q204" s="136"/>
      <c r="R204" s="136"/>
      <c r="S204" s="136"/>
      <c r="T204" s="136"/>
      <c r="U204" s="136"/>
      <c r="V204" s="136"/>
      <c r="W204" s="136"/>
      <c r="X204" s="136"/>
    </row>
    <row r="205" spans="1:24">
      <c r="A205" s="158"/>
      <c r="C205" s="138"/>
      <c r="D205" s="158"/>
      <c r="E205" s="158"/>
      <c r="F205" s="136"/>
      <c r="G205" s="136"/>
      <c r="H205" s="136"/>
      <c r="I205" s="136"/>
      <c r="J205" s="136"/>
      <c r="K205" s="136"/>
      <c r="L205" s="136"/>
      <c r="M205" s="136"/>
      <c r="N205" s="136"/>
      <c r="O205" s="136"/>
      <c r="P205" s="136"/>
      <c r="Q205" s="136"/>
      <c r="R205" s="136"/>
      <c r="S205" s="136"/>
      <c r="T205" s="136"/>
      <c r="U205" s="136"/>
      <c r="V205" s="136"/>
      <c r="W205" s="136"/>
      <c r="X205" s="136"/>
    </row>
    <row r="206" spans="1:24">
      <c r="A206" s="158"/>
      <c r="C206" s="138"/>
      <c r="D206" s="158"/>
      <c r="E206" s="158"/>
      <c r="F206" s="136"/>
      <c r="G206" s="136"/>
      <c r="H206" s="136"/>
      <c r="I206" s="136"/>
      <c r="J206" s="136"/>
      <c r="K206" s="136"/>
      <c r="L206" s="136"/>
      <c r="M206" s="136"/>
      <c r="N206" s="136"/>
      <c r="O206" s="136"/>
      <c r="P206" s="136"/>
      <c r="Q206" s="136"/>
      <c r="R206" s="136"/>
      <c r="S206" s="136"/>
      <c r="T206" s="136"/>
      <c r="U206" s="136"/>
      <c r="V206" s="136"/>
      <c r="W206" s="136"/>
      <c r="X206" s="136"/>
    </row>
    <row r="207" spans="1:24">
      <c r="A207" s="158"/>
      <c r="C207" s="138"/>
      <c r="D207" s="158"/>
      <c r="E207" s="158"/>
      <c r="F207" s="136"/>
      <c r="G207" s="136"/>
      <c r="H207" s="136"/>
      <c r="I207" s="136"/>
      <c r="J207" s="136"/>
      <c r="K207" s="136"/>
      <c r="L207" s="136"/>
      <c r="M207" s="136"/>
      <c r="N207" s="136"/>
      <c r="O207" s="136"/>
      <c r="P207" s="136"/>
      <c r="Q207" s="136"/>
      <c r="R207" s="136"/>
      <c r="S207" s="136"/>
      <c r="T207" s="136"/>
      <c r="U207" s="136"/>
      <c r="V207" s="136"/>
      <c r="W207" s="136"/>
      <c r="X207" s="136"/>
    </row>
    <row r="208" spans="1:24">
      <c r="A208" s="158"/>
      <c r="C208" s="138"/>
      <c r="D208" s="158"/>
      <c r="E208" s="158"/>
      <c r="F208" s="136"/>
      <c r="G208" s="136"/>
      <c r="H208" s="136"/>
      <c r="I208" s="136"/>
      <c r="J208" s="136"/>
      <c r="K208" s="136"/>
      <c r="L208" s="136"/>
      <c r="M208" s="136"/>
      <c r="N208" s="136"/>
      <c r="O208" s="136"/>
      <c r="P208" s="136"/>
      <c r="Q208" s="136"/>
      <c r="R208" s="136"/>
      <c r="S208" s="136"/>
      <c r="T208" s="136"/>
      <c r="U208" s="136"/>
      <c r="V208" s="136"/>
      <c r="W208" s="136"/>
      <c r="X208" s="136"/>
    </row>
    <row r="209" spans="1:24">
      <c r="A209" s="158"/>
      <c r="C209" s="138"/>
      <c r="D209" s="158"/>
      <c r="E209" s="158"/>
      <c r="F209" s="136"/>
      <c r="G209" s="136"/>
      <c r="H209" s="136"/>
      <c r="I209" s="136"/>
      <c r="J209" s="136"/>
      <c r="K209" s="136"/>
      <c r="L209" s="136"/>
      <c r="M209" s="136"/>
      <c r="N209" s="136"/>
      <c r="O209" s="136"/>
      <c r="P209" s="136"/>
      <c r="Q209" s="136"/>
      <c r="R209" s="136"/>
      <c r="S209" s="136"/>
      <c r="T209" s="136"/>
      <c r="U209" s="136"/>
      <c r="V209" s="136"/>
      <c r="W209" s="136"/>
      <c r="X209" s="136"/>
    </row>
    <row r="210" spans="1:24">
      <c r="A210" s="158"/>
      <c r="C210" s="138"/>
      <c r="D210" s="158"/>
      <c r="E210" s="158"/>
      <c r="F210" s="136"/>
      <c r="G210" s="136"/>
      <c r="H210" s="136"/>
      <c r="I210" s="136"/>
      <c r="J210" s="136"/>
      <c r="K210" s="136"/>
      <c r="L210" s="136"/>
      <c r="M210" s="136"/>
      <c r="N210" s="136"/>
      <c r="O210" s="136"/>
      <c r="P210" s="136"/>
      <c r="Q210" s="136"/>
      <c r="R210" s="136"/>
      <c r="S210" s="136"/>
      <c r="T210" s="136"/>
      <c r="U210" s="136"/>
      <c r="V210" s="136"/>
      <c r="W210" s="136"/>
      <c r="X210" s="136"/>
    </row>
    <row r="211" spans="1:24">
      <c r="A211" s="158"/>
      <c r="C211" s="138"/>
      <c r="D211" s="158"/>
      <c r="E211" s="158"/>
      <c r="F211" s="136"/>
      <c r="G211" s="136"/>
      <c r="H211" s="136"/>
      <c r="I211" s="136"/>
      <c r="J211" s="136"/>
      <c r="K211" s="136"/>
      <c r="L211" s="136"/>
      <c r="M211" s="136"/>
      <c r="N211" s="136"/>
      <c r="O211" s="136"/>
      <c r="P211" s="136"/>
      <c r="Q211" s="136"/>
      <c r="R211" s="136"/>
      <c r="S211" s="136"/>
      <c r="T211" s="136"/>
      <c r="U211" s="136"/>
      <c r="V211" s="136"/>
      <c r="W211" s="136"/>
      <c r="X211" s="136"/>
    </row>
    <row r="212" spans="1:24">
      <c r="A212" s="158"/>
      <c r="C212" s="138"/>
      <c r="D212" s="158"/>
      <c r="E212" s="158"/>
      <c r="F212" s="136"/>
      <c r="G212" s="136"/>
      <c r="H212" s="136"/>
      <c r="I212" s="136"/>
      <c r="J212" s="136"/>
      <c r="K212" s="136"/>
      <c r="L212" s="136"/>
      <c r="M212" s="136"/>
      <c r="N212" s="136"/>
      <c r="O212" s="136"/>
      <c r="P212" s="136"/>
      <c r="Q212" s="136"/>
      <c r="R212" s="136"/>
      <c r="S212" s="136"/>
      <c r="T212" s="136"/>
      <c r="U212" s="136"/>
      <c r="V212" s="136"/>
      <c r="W212" s="136"/>
      <c r="X212" s="136"/>
    </row>
    <row r="213" spans="1:24">
      <c r="A213" s="158"/>
      <c r="C213" s="138"/>
      <c r="D213" s="158"/>
      <c r="E213" s="158"/>
      <c r="F213" s="136"/>
      <c r="G213" s="136"/>
      <c r="H213" s="136"/>
      <c r="I213" s="136"/>
      <c r="J213" s="136"/>
      <c r="K213" s="136"/>
      <c r="L213" s="136"/>
      <c r="M213" s="136"/>
      <c r="N213" s="136"/>
      <c r="O213" s="136"/>
      <c r="P213" s="136"/>
      <c r="Q213" s="136"/>
      <c r="R213" s="136"/>
      <c r="S213" s="136"/>
      <c r="T213" s="136"/>
      <c r="U213" s="136"/>
      <c r="V213" s="136"/>
      <c r="W213" s="136"/>
      <c r="X213" s="136"/>
    </row>
    <row r="214" spans="1:24">
      <c r="A214" s="158"/>
      <c r="C214" s="138"/>
      <c r="D214" s="158"/>
      <c r="E214" s="158"/>
      <c r="F214" s="136"/>
      <c r="G214" s="136"/>
      <c r="H214" s="136"/>
      <c r="I214" s="136"/>
      <c r="J214" s="136"/>
      <c r="K214" s="136"/>
      <c r="L214" s="136"/>
      <c r="M214" s="136"/>
      <c r="N214" s="136"/>
      <c r="O214" s="136"/>
      <c r="P214" s="136"/>
      <c r="Q214" s="136"/>
      <c r="R214" s="136"/>
      <c r="S214" s="136"/>
      <c r="T214" s="136"/>
      <c r="U214" s="136"/>
      <c r="V214" s="136"/>
      <c r="W214" s="136"/>
      <c r="X214" s="136"/>
    </row>
    <row r="215" spans="1:24">
      <c r="A215" s="158"/>
      <c r="C215" s="138"/>
      <c r="D215" s="158"/>
      <c r="E215" s="158"/>
      <c r="F215" s="136"/>
      <c r="G215" s="136"/>
      <c r="H215" s="136"/>
      <c r="I215" s="136"/>
      <c r="J215" s="136"/>
      <c r="K215" s="136"/>
      <c r="L215" s="136"/>
      <c r="M215" s="136"/>
      <c r="N215" s="136"/>
      <c r="O215" s="136"/>
      <c r="P215" s="136"/>
      <c r="Q215" s="136"/>
      <c r="R215" s="136"/>
      <c r="S215" s="136"/>
      <c r="T215" s="136"/>
      <c r="U215" s="136"/>
      <c r="V215" s="136"/>
      <c r="W215" s="136"/>
      <c r="X215" s="136"/>
    </row>
    <row r="216" spans="1:24">
      <c r="A216" s="158"/>
      <c r="C216" s="138"/>
      <c r="D216" s="158"/>
      <c r="E216" s="158"/>
      <c r="F216" s="136"/>
      <c r="G216" s="136"/>
      <c r="H216" s="136"/>
      <c r="I216" s="136"/>
      <c r="J216" s="136"/>
      <c r="K216" s="136"/>
      <c r="L216" s="136"/>
      <c r="M216" s="136"/>
      <c r="N216" s="136"/>
      <c r="O216" s="136"/>
      <c r="P216" s="136"/>
      <c r="Q216" s="136"/>
      <c r="R216" s="136"/>
      <c r="S216" s="136"/>
      <c r="T216" s="136"/>
      <c r="U216" s="136"/>
      <c r="V216" s="136"/>
      <c r="W216" s="136"/>
      <c r="X216" s="136"/>
    </row>
    <row r="217" spans="1:24">
      <c r="A217" s="158"/>
      <c r="C217" s="138"/>
      <c r="D217" s="158"/>
      <c r="E217" s="158"/>
      <c r="F217" s="136"/>
      <c r="G217" s="136"/>
      <c r="H217" s="136"/>
      <c r="I217" s="136"/>
      <c r="J217" s="136"/>
      <c r="K217" s="136"/>
      <c r="L217" s="136"/>
      <c r="M217" s="136"/>
      <c r="N217" s="136"/>
      <c r="O217" s="136"/>
      <c r="P217" s="136"/>
      <c r="Q217" s="136"/>
      <c r="R217" s="136"/>
      <c r="S217" s="136"/>
      <c r="T217" s="136"/>
      <c r="U217" s="136"/>
      <c r="V217" s="136"/>
      <c r="W217" s="136"/>
      <c r="X217" s="136"/>
    </row>
    <row r="218" spans="1:24">
      <c r="A218" s="158"/>
      <c r="C218" s="138"/>
      <c r="D218" s="158"/>
      <c r="E218" s="158"/>
      <c r="F218" s="136"/>
      <c r="G218" s="136"/>
      <c r="H218" s="136"/>
      <c r="I218" s="136"/>
      <c r="J218" s="136"/>
      <c r="K218" s="136"/>
      <c r="L218" s="136"/>
      <c r="M218" s="136"/>
      <c r="N218" s="136"/>
      <c r="O218" s="136"/>
      <c r="P218" s="136"/>
      <c r="Q218" s="136"/>
      <c r="R218" s="136"/>
      <c r="S218" s="136"/>
      <c r="T218" s="136"/>
      <c r="U218" s="136"/>
      <c r="V218" s="136"/>
      <c r="W218" s="136"/>
      <c r="X218" s="136"/>
    </row>
    <row r="219" spans="1:24">
      <c r="A219" s="158"/>
      <c r="C219" s="138"/>
      <c r="D219" s="158"/>
      <c r="E219" s="158"/>
      <c r="F219" s="136"/>
      <c r="G219" s="136"/>
      <c r="H219" s="136"/>
      <c r="I219" s="136"/>
      <c r="J219" s="136"/>
      <c r="K219" s="136"/>
      <c r="L219" s="136"/>
      <c r="M219" s="136"/>
      <c r="N219" s="136"/>
      <c r="O219" s="136"/>
      <c r="P219" s="136"/>
      <c r="Q219" s="136"/>
      <c r="R219" s="136"/>
      <c r="S219" s="136"/>
      <c r="T219" s="136"/>
      <c r="U219" s="136"/>
      <c r="V219" s="136"/>
      <c r="W219" s="136"/>
      <c r="X219" s="136"/>
    </row>
    <row r="220" spans="1:24">
      <c r="A220" s="158"/>
      <c r="C220" s="138"/>
      <c r="D220" s="158"/>
      <c r="E220" s="158"/>
      <c r="F220" s="136"/>
      <c r="G220" s="136"/>
      <c r="H220" s="136"/>
      <c r="I220" s="136"/>
      <c r="J220" s="136"/>
      <c r="K220" s="136"/>
      <c r="L220" s="136"/>
      <c r="M220" s="136"/>
      <c r="N220" s="136"/>
      <c r="O220" s="136"/>
      <c r="P220" s="136"/>
      <c r="Q220" s="136"/>
      <c r="R220" s="136"/>
      <c r="S220" s="136"/>
      <c r="T220" s="136"/>
      <c r="U220" s="136"/>
      <c r="V220" s="136"/>
      <c r="W220" s="136"/>
      <c r="X220" s="136"/>
    </row>
    <row r="221" spans="1:24">
      <c r="A221" s="158"/>
      <c r="C221" s="138"/>
      <c r="D221" s="158"/>
      <c r="E221" s="158"/>
      <c r="F221" s="136"/>
      <c r="G221" s="136"/>
      <c r="H221" s="136"/>
      <c r="I221" s="136"/>
      <c r="J221" s="136"/>
      <c r="K221" s="136"/>
      <c r="L221" s="136"/>
      <c r="M221" s="136"/>
      <c r="N221" s="136"/>
      <c r="O221" s="136"/>
      <c r="P221" s="136"/>
      <c r="Q221" s="136"/>
      <c r="R221" s="136"/>
      <c r="S221" s="136"/>
      <c r="T221" s="136"/>
      <c r="U221" s="136"/>
      <c r="V221" s="136"/>
      <c r="W221" s="136"/>
      <c r="X221" s="136"/>
    </row>
    <row r="222" spans="1:24">
      <c r="A222" s="158"/>
      <c r="C222" s="138"/>
      <c r="D222" s="158"/>
      <c r="E222" s="158"/>
      <c r="F222" s="136"/>
      <c r="G222" s="136"/>
      <c r="H222" s="136"/>
      <c r="I222" s="136"/>
      <c r="J222" s="136"/>
      <c r="K222" s="136"/>
      <c r="L222" s="136"/>
      <c r="M222" s="136"/>
      <c r="N222" s="136"/>
      <c r="O222" s="136"/>
      <c r="P222" s="136"/>
      <c r="Q222" s="136"/>
      <c r="R222" s="136"/>
      <c r="S222" s="136"/>
      <c r="T222" s="136"/>
      <c r="U222" s="136"/>
      <c r="V222" s="136"/>
      <c r="W222" s="136"/>
      <c r="X222" s="136"/>
    </row>
    <row r="223" spans="1:24">
      <c r="A223" s="158"/>
      <c r="C223" s="138"/>
      <c r="D223" s="158"/>
      <c r="E223" s="158"/>
      <c r="F223" s="136"/>
      <c r="G223" s="136"/>
      <c r="H223" s="136"/>
      <c r="I223" s="136"/>
      <c r="J223" s="136"/>
      <c r="K223" s="136"/>
      <c r="L223" s="136"/>
      <c r="M223" s="136"/>
      <c r="N223" s="136"/>
      <c r="O223" s="136"/>
      <c r="P223" s="136"/>
      <c r="Q223" s="136"/>
      <c r="R223" s="136"/>
      <c r="S223" s="136"/>
      <c r="T223" s="136"/>
      <c r="U223" s="136"/>
      <c r="V223" s="136"/>
      <c r="W223" s="136"/>
      <c r="X223" s="136"/>
    </row>
    <row r="224" spans="1:24">
      <c r="A224" s="158"/>
      <c r="C224" s="138"/>
      <c r="D224" s="158"/>
      <c r="E224" s="158"/>
      <c r="F224" s="136"/>
      <c r="G224" s="136"/>
      <c r="H224" s="136"/>
      <c r="I224" s="136"/>
      <c r="J224" s="136"/>
      <c r="K224" s="136"/>
      <c r="L224" s="136"/>
      <c r="M224" s="136"/>
      <c r="N224" s="136"/>
      <c r="O224" s="136"/>
      <c r="P224" s="136"/>
      <c r="Q224" s="136"/>
      <c r="R224" s="136"/>
      <c r="S224" s="136"/>
      <c r="T224" s="136"/>
      <c r="U224" s="136"/>
      <c r="V224" s="136"/>
      <c r="W224" s="136"/>
      <c r="X224" s="136"/>
    </row>
    <row r="225" spans="1:24">
      <c r="A225" s="158"/>
      <c r="C225" s="138"/>
      <c r="D225" s="158"/>
      <c r="E225" s="158"/>
      <c r="F225" s="136"/>
      <c r="G225" s="136"/>
      <c r="H225" s="136"/>
      <c r="I225" s="136"/>
      <c r="J225" s="136"/>
      <c r="K225" s="136"/>
      <c r="L225" s="136"/>
      <c r="M225" s="136"/>
      <c r="N225" s="136"/>
      <c r="O225" s="136"/>
      <c r="P225" s="136"/>
      <c r="Q225" s="136"/>
      <c r="R225" s="136"/>
      <c r="S225" s="136"/>
      <c r="T225" s="136"/>
      <c r="U225" s="136"/>
      <c r="V225" s="136"/>
      <c r="W225" s="136"/>
      <c r="X225" s="136"/>
    </row>
    <row r="226" spans="1:24">
      <c r="A226" s="158"/>
      <c r="C226" s="138"/>
      <c r="D226" s="158"/>
      <c r="E226" s="158"/>
      <c r="F226" s="136"/>
      <c r="G226" s="136"/>
      <c r="H226" s="136"/>
      <c r="I226" s="136"/>
      <c r="J226" s="136"/>
      <c r="K226" s="136"/>
      <c r="L226" s="136"/>
      <c r="M226" s="136"/>
      <c r="N226" s="136"/>
      <c r="O226" s="136"/>
      <c r="P226" s="136"/>
      <c r="Q226" s="136"/>
      <c r="R226" s="136"/>
      <c r="S226" s="136"/>
      <c r="T226" s="136"/>
      <c r="U226" s="136"/>
      <c r="V226" s="136"/>
      <c r="W226" s="136"/>
      <c r="X226" s="136"/>
    </row>
    <row r="227" spans="1:24">
      <c r="A227" s="158"/>
      <c r="C227" s="138"/>
      <c r="D227" s="158"/>
      <c r="E227" s="158"/>
      <c r="F227" s="136"/>
      <c r="G227" s="136"/>
      <c r="H227" s="136"/>
      <c r="I227" s="136"/>
      <c r="J227" s="136"/>
      <c r="K227" s="136"/>
      <c r="L227" s="136"/>
      <c r="M227" s="136"/>
      <c r="N227" s="136"/>
      <c r="O227" s="136"/>
      <c r="P227" s="136"/>
      <c r="Q227" s="136"/>
      <c r="R227" s="136"/>
      <c r="S227" s="136"/>
      <c r="T227" s="136"/>
      <c r="U227" s="136"/>
      <c r="V227" s="136"/>
      <c r="W227" s="136"/>
      <c r="X227" s="136"/>
    </row>
    <row r="228" spans="1:24">
      <c r="A228" s="158"/>
      <c r="C228" s="138"/>
      <c r="D228" s="158"/>
      <c r="E228" s="158"/>
      <c r="F228" s="136"/>
      <c r="G228" s="136"/>
      <c r="H228" s="136"/>
      <c r="I228" s="136"/>
      <c r="J228" s="136"/>
      <c r="K228" s="136"/>
      <c r="L228" s="136"/>
      <c r="M228" s="136"/>
      <c r="N228" s="136"/>
      <c r="O228" s="136"/>
      <c r="P228" s="136"/>
      <c r="Q228" s="136"/>
      <c r="R228" s="136"/>
      <c r="S228" s="136"/>
      <c r="T228" s="136"/>
      <c r="U228" s="136"/>
      <c r="V228" s="136"/>
      <c r="W228" s="136"/>
      <c r="X228" s="136"/>
    </row>
    <row r="229" spans="1:24">
      <c r="A229" s="158"/>
      <c r="C229" s="138"/>
      <c r="D229" s="158"/>
      <c r="E229" s="158"/>
      <c r="F229" s="136"/>
      <c r="G229" s="136"/>
      <c r="H229" s="136"/>
      <c r="I229" s="136"/>
      <c r="J229" s="136"/>
      <c r="K229" s="136"/>
      <c r="L229" s="136"/>
      <c r="M229" s="136"/>
      <c r="N229" s="136"/>
      <c r="O229" s="136"/>
      <c r="P229" s="136"/>
      <c r="Q229" s="136"/>
      <c r="R229" s="136"/>
      <c r="S229" s="136"/>
      <c r="T229" s="136"/>
      <c r="U229" s="136"/>
      <c r="V229" s="136"/>
      <c r="W229" s="136"/>
      <c r="X229" s="136"/>
    </row>
    <row r="230" spans="1:24">
      <c r="A230" s="158"/>
      <c r="C230" s="138"/>
      <c r="D230" s="158"/>
      <c r="E230" s="158"/>
      <c r="F230" s="136"/>
      <c r="G230" s="136"/>
      <c r="H230" s="136"/>
      <c r="I230" s="136"/>
      <c r="J230" s="136"/>
      <c r="K230" s="136"/>
      <c r="L230" s="136"/>
      <c r="M230" s="136"/>
      <c r="N230" s="136"/>
      <c r="O230" s="136"/>
      <c r="P230" s="136"/>
      <c r="Q230" s="136"/>
      <c r="R230" s="136"/>
      <c r="S230" s="136"/>
      <c r="T230" s="136"/>
      <c r="U230" s="136"/>
      <c r="V230" s="136"/>
      <c r="W230" s="136"/>
      <c r="X230" s="136"/>
    </row>
    <row r="231" spans="1:24">
      <c r="A231" s="158"/>
      <c r="C231" s="138"/>
      <c r="D231" s="158"/>
      <c r="E231" s="158"/>
      <c r="F231" s="136"/>
      <c r="G231" s="136"/>
      <c r="H231" s="136"/>
      <c r="I231" s="136"/>
      <c r="J231" s="136"/>
      <c r="K231" s="136"/>
      <c r="L231" s="136"/>
      <c r="M231" s="136"/>
      <c r="N231" s="136"/>
      <c r="O231" s="136"/>
      <c r="P231" s="136"/>
      <c r="Q231" s="136"/>
      <c r="R231" s="136"/>
      <c r="S231" s="136"/>
      <c r="T231" s="136"/>
      <c r="U231" s="136"/>
      <c r="V231" s="136"/>
      <c r="W231" s="136"/>
      <c r="X231" s="136"/>
    </row>
    <row r="232" spans="1:24">
      <c r="A232" s="158"/>
      <c r="C232" s="138"/>
      <c r="D232" s="158"/>
      <c r="E232" s="158"/>
      <c r="F232" s="136"/>
      <c r="G232" s="136"/>
      <c r="H232" s="136"/>
      <c r="I232" s="136"/>
      <c r="J232" s="136"/>
      <c r="K232" s="136"/>
      <c r="L232" s="136"/>
      <c r="M232" s="136"/>
      <c r="N232" s="136"/>
      <c r="O232" s="136"/>
      <c r="P232" s="136"/>
      <c r="Q232" s="136"/>
      <c r="R232" s="136"/>
      <c r="S232" s="136"/>
      <c r="T232" s="136"/>
      <c r="U232" s="136"/>
      <c r="V232" s="136"/>
      <c r="W232" s="136"/>
      <c r="X232" s="136"/>
    </row>
    <row r="233" spans="1:24">
      <c r="A233" s="158"/>
      <c r="C233" s="138"/>
      <c r="D233" s="158"/>
      <c r="E233" s="158"/>
      <c r="F233" s="136"/>
      <c r="G233" s="136"/>
      <c r="H233" s="136"/>
      <c r="I233" s="136"/>
      <c r="J233" s="136"/>
      <c r="K233" s="136"/>
      <c r="L233" s="136"/>
      <c r="M233" s="136"/>
      <c r="N233" s="136"/>
      <c r="O233" s="136"/>
      <c r="P233" s="136"/>
      <c r="Q233" s="136"/>
      <c r="R233" s="136"/>
      <c r="S233" s="136"/>
      <c r="T233" s="136"/>
      <c r="U233" s="136"/>
      <c r="V233" s="136"/>
      <c r="W233" s="136"/>
      <c r="X233" s="136"/>
    </row>
    <row r="234" spans="1:24">
      <c r="A234" s="158"/>
      <c r="C234" s="138"/>
      <c r="D234" s="158"/>
      <c r="E234" s="158"/>
      <c r="F234" s="136"/>
      <c r="G234" s="136"/>
      <c r="H234" s="136"/>
      <c r="I234" s="136"/>
      <c r="J234" s="136"/>
      <c r="K234" s="136"/>
      <c r="L234" s="136"/>
      <c r="M234" s="136"/>
      <c r="N234" s="136"/>
      <c r="O234" s="136"/>
      <c r="P234" s="136"/>
      <c r="Q234" s="136"/>
      <c r="R234" s="136"/>
      <c r="S234" s="136"/>
      <c r="T234" s="136"/>
      <c r="U234" s="136"/>
      <c r="V234" s="136"/>
      <c r="W234" s="136"/>
      <c r="X234" s="136"/>
    </row>
    <row r="235" spans="1:24">
      <c r="A235" s="158"/>
      <c r="C235" s="138"/>
      <c r="D235" s="158"/>
      <c r="E235" s="158"/>
      <c r="F235" s="136"/>
      <c r="G235" s="136"/>
      <c r="H235" s="136"/>
      <c r="I235" s="136"/>
      <c r="J235" s="136"/>
      <c r="K235" s="136"/>
      <c r="L235" s="136"/>
      <c r="M235" s="136"/>
      <c r="N235" s="136"/>
      <c r="O235" s="136"/>
      <c r="P235" s="136"/>
      <c r="Q235" s="136"/>
      <c r="R235" s="136"/>
      <c r="S235" s="136"/>
      <c r="T235" s="136"/>
      <c r="U235" s="136"/>
      <c r="V235" s="136"/>
      <c r="W235" s="136"/>
      <c r="X235" s="136"/>
    </row>
    <row r="236" spans="1:24">
      <c r="A236" s="158"/>
      <c r="C236" s="138"/>
      <c r="D236" s="158"/>
      <c r="E236" s="158"/>
      <c r="F236" s="136"/>
      <c r="G236" s="136"/>
      <c r="H236" s="136"/>
      <c r="I236" s="136"/>
      <c r="J236" s="136"/>
      <c r="K236" s="136"/>
      <c r="L236" s="136"/>
      <c r="M236" s="136"/>
      <c r="N236" s="136"/>
      <c r="O236" s="136"/>
      <c r="P236" s="136"/>
      <c r="Q236" s="136"/>
      <c r="R236" s="136"/>
      <c r="S236" s="136"/>
      <c r="T236" s="136"/>
      <c r="U236" s="136"/>
      <c r="V236" s="136"/>
      <c r="W236" s="136"/>
      <c r="X236" s="136"/>
    </row>
    <row r="237" spans="1:24">
      <c r="A237" s="158"/>
      <c r="C237" s="138"/>
      <c r="D237" s="158"/>
      <c r="E237" s="158"/>
      <c r="F237" s="136"/>
      <c r="G237" s="136"/>
      <c r="H237" s="136"/>
      <c r="I237" s="136"/>
      <c r="J237" s="136"/>
      <c r="K237" s="136"/>
      <c r="L237" s="136"/>
      <c r="M237" s="136"/>
      <c r="N237" s="136"/>
      <c r="O237" s="136"/>
      <c r="P237" s="136"/>
      <c r="Q237" s="136"/>
      <c r="R237" s="136"/>
      <c r="S237" s="136"/>
      <c r="T237" s="136"/>
      <c r="U237" s="136"/>
      <c r="V237" s="136"/>
      <c r="W237" s="136"/>
      <c r="X237" s="136"/>
    </row>
    <row r="238" spans="1:24">
      <c r="A238" s="158"/>
      <c r="C238" s="138"/>
      <c r="D238" s="158"/>
      <c r="E238" s="158"/>
      <c r="F238" s="136"/>
      <c r="G238" s="136"/>
      <c r="H238" s="136"/>
      <c r="I238" s="136"/>
      <c r="J238" s="136"/>
      <c r="K238" s="136"/>
      <c r="L238" s="136"/>
      <c r="M238" s="136"/>
      <c r="N238" s="136"/>
      <c r="O238" s="136"/>
      <c r="P238" s="136"/>
      <c r="Q238" s="136"/>
      <c r="R238" s="136"/>
      <c r="S238" s="136"/>
      <c r="T238" s="136"/>
      <c r="U238" s="136"/>
      <c r="V238" s="136"/>
      <c r="W238" s="136"/>
      <c r="X238" s="136"/>
    </row>
    <row r="239" spans="1:24">
      <c r="A239" s="158"/>
      <c r="C239" s="138"/>
      <c r="D239" s="158"/>
      <c r="E239" s="158"/>
      <c r="F239" s="136"/>
      <c r="G239" s="136"/>
      <c r="H239" s="136"/>
      <c r="I239" s="136"/>
      <c r="J239" s="136"/>
      <c r="K239" s="136"/>
      <c r="L239" s="136"/>
      <c r="M239" s="136"/>
      <c r="N239" s="136"/>
      <c r="O239" s="136"/>
      <c r="P239" s="136"/>
      <c r="Q239" s="136"/>
      <c r="R239" s="136"/>
      <c r="S239" s="136"/>
      <c r="T239" s="136"/>
      <c r="U239" s="136"/>
      <c r="V239" s="136"/>
      <c r="W239" s="136"/>
      <c r="X239" s="136"/>
    </row>
    <row r="240" spans="1:24">
      <c r="A240" s="158"/>
      <c r="C240" s="138"/>
      <c r="D240" s="158"/>
      <c r="E240" s="158"/>
      <c r="F240" s="136"/>
      <c r="G240" s="136"/>
      <c r="H240" s="136"/>
      <c r="I240" s="136"/>
      <c r="J240" s="136"/>
      <c r="K240" s="136"/>
      <c r="L240" s="136"/>
      <c r="M240" s="136"/>
      <c r="N240" s="136"/>
      <c r="O240" s="136"/>
      <c r="P240" s="136"/>
      <c r="Q240" s="136"/>
      <c r="R240" s="136"/>
      <c r="S240" s="136"/>
      <c r="T240" s="136"/>
      <c r="U240" s="136"/>
      <c r="V240" s="136"/>
      <c r="W240" s="136"/>
      <c r="X240" s="136"/>
    </row>
    <row r="241" spans="1:24">
      <c r="A241" s="158"/>
      <c r="C241" s="138"/>
      <c r="D241" s="158"/>
      <c r="E241" s="158"/>
      <c r="F241" s="136"/>
      <c r="G241" s="136"/>
      <c r="H241" s="136"/>
      <c r="I241" s="136"/>
      <c r="J241" s="136"/>
      <c r="K241" s="136"/>
      <c r="L241" s="136"/>
      <c r="M241" s="136"/>
      <c r="N241" s="136"/>
      <c r="O241" s="136"/>
      <c r="P241" s="136"/>
      <c r="Q241" s="136"/>
      <c r="R241" s="136"/>
      <c r="S241" s="136"/>
      <c r="T241" s="136"/>
      <c r="U241" s="136"/>
      <c r="V241" s="136"/>
      <c r="W241" s="136"/>
      <c r="X241" s="136"/>
    </row>
    <row r="242" spans="1:24">
      <c r="A242" s="158"/>
      <c r="C242" s="138"/>
      <c r="D242" s="158"/>
      <c r="E242" s="158"/>
      <c r="F242" s="136"/>
      <c r="G242" s="136"/>
      <c r="H242" s="136"/>
      <c r="I242" s="136"/>
      <c r="J242" s="136"/>
      <c r="K242" s="136"/>
      <c r="L242" s="136"/>
      <c r="M242" s="136"/>
      <c r="N242" s="136"/>
      <c r="O242" s="136"/>
      <c r="P242" s="136"/>
      <c r="Q242" s="136"/>
      <c r="R242" s="136"/>
      <c r="S242" s="136"/>
      <c r="T242" s="136"/>
      <c r="U242" s="136"/>
      <c r="V242" s="136"/>
      <c r="W242" s="136"/>
      <c r="X242" s="136"/>
    </row>
    <row r="243" spans="1:24">
      <c r="A243" s="158"/>
      <c r="C243" s="138"/>
      <c r="D243" s="158"/>
      <c r="E243" s="158"/>
      <c r="F243" s="136"/>
      <c r="G243" s="136"/>
      <c r="H243" s="136"/>
      <c r="I243" s="136"/>
      <c r="J243" s="136"/>
      <c r="K243" s="136"/>
      <c r="L243" s="136"/>
      <c r="M243" s="136"/>
      <c r="N243" s="136"/>
      <c r="O243" s="136"/>
      <c r="P243" s="136"/>
      <c r="Q243" s="136"/>
      <c r="R243" s="136"/>
      <c r="S243" s="136"/>
      <c r="T243" s="136"/>
      <c r="U243" s="136"/>
      <c r="V243" s="136"/>
      <c r="W243" s="136"/>
      <c r="X243" s="136"/>
    </row>
    <row r="244" spans="1:24">
      <c r="A244" s="158"/>
      <c r="C244" s="138"/>
      <c r="D244" s="158"/>
      <c r="E244" s="158"/>
      <c r="F244" s="136"/>
      <c r="G244" s="136"/>
      <c r="H244" s="136"/>
      <c r="I244" s="136"/>
      <c r="J244" s="136"/>
      <c r="K244" s="136"/>
      <c r="L244" s="136"/>
      <c r="M244" s="136"/>
      <c r="N244" s="136"/>
      <c r="O244" s="136"/>
      <c r="P244" s="136"/>
      <c r="Q244" s="136"/>
      <c r="R244" s="136"/>
      <c r="S244" s="136"/>
      <c r="T244" s="136"/>
      <c r="U244" s="136"/>
      <c r="V244" s="136"/>
      <c r="W244" s="136"/>
      <c r="X244" s="136"/>
    </row>
    <row r="245" spans="1:24">
      <c r="A245" s="158"/>
      <c r="C245" s="138"/>
      <c r="D245" s="158"/>
      <c r="E245" s="158"/>
      <c r="F245" s="136"/>
      <c r="G245" s="136"/>
      <c r="H245" s="136"/>
      <c r="I245" s="136"/>
      <c r="J245" s="136"/>
      <c r="K245" s="136"/>
      <c r="L245" s="136"/>
      <c r="M245" s="136"/>
      <c r="N245" s="136"/>
      <c r="O245" s="136"/>
      <c r="P245" s="136"/>
      <c r="Q245" s="136"/>
      <c r="R245" s="136"/>
      <c r="S245" s="136"/>
      <c r="T245" s="136"/>
      <c r="U245" s="136"/>
      <c r="V245" s="136"/>
      <c r="W245" s="136"/>
      <c r="X245" s="136"/>
    </row>
    <row r="246" spans="1:24">
      <c r="A246" s="158"/>
      <c r="C246" s="138"/>
      <c r="D246" s="158"/>
      <c r="E246" s="158"/>
      <c r="F246" s="136"/>
      <c r="G246" s="136"/>
      <c r="H246" s="136"/>
      <c r="I246" s="136"/>
      <c r="J246" s="136"/>
      <c r="K246" s="136"/>
      <c r="L246" s="136"/>
      <c r="M246" s="136"/>
      <c r="N246" s="136"/>
      <c r="O246" s="136"/>
      <c r="P246" s="136"/>
      <c r="Q246" s="136"/>
      <c r="R246" s="136"/>
      <c r="S246" s="136"/>
      <c r="T246" s="136"/>
      <c r="U246" s="136"/>
      <c r="V246" s="136"/>
      <c r="W246" s="136"/>
      <c r="X246" s="136"/>
    </row>
    <row r="247" spans="1:24">
      <c r="A247" s="158"/>
      <c r="C247" s="138"/>
      <c r="D247" s="158"/>
      <c r="E247" s="158"/>
      <c r="F247" s="136"/>
      <c r="G247" s="136"/>
      <c r="H247" s="136"/>
      <c r="I247" s="136"/>
      <c r="J247" s="136"/>
      <c r="K247" s="136"/>
      <c r="L247" s="136"/>
      <c r="M247" s="136"/>
      <c r="N247" s="136"/>
      <c r="O247" s="136"/>
      <c r="P247" s="136"/>
      <c r="Q247" s="136"/>
      <c r="R247" s="136"/>
      <c r="S247" s="136"/>
      <c r="T247" s="136"/>
      <c r="U247" s="136"/>
      <c r="V247" s="136"/>
      <c r="W247" s="136"/>
      <c r="X247" s="136"/>
    </row>
    <row r="248" spans="1:24">
      <c r="A248" s="158"/>
      <c r="C248" s="138"/>
      <c r="D248" s="158"/>
      <c r="E248" s="158"/>
      <c r="F248" s="136"/>
      <c r="G248" s="136"/>
      <c r="H248" s="136"/>
      <c r="I248" s="136"/>
      <c r="J248" s="136"/>
      <c r="K248" s="136"/>
      <c r="L248" s="136"/>
      <c r="M248" s="136"/>
      <c r="N248" s="136"/>
      <c r="O248" s="136"/>
      <c r="P248" s="136"/>
      <c r="Q248" s="136"/>
      <c r="R248" s="136"/>
      <c r="S248" s="136"/>
      <c r="T248" s="136"/>
      <c r="U248" s="136"/>
      <c r="V248" s="136"/>
      <c r="W248" s="136"/>
      <c r="X248" s="136"/>
    </row>
    <row r="249" spans="1:24">
      <c r="A249" s="158"/>
      <c r="C249" s="138"/>
      <c r="D249" s="158"/>
      <c r="E249" s="158"/>
      <c r="F249" s="136"/>
      <c r="G249" s="136"/>
      <c r="H249" s="136"/>
      <c r="I249" s="136"/>
      <c r="J249" s="136"/>
      <c r="K249" s="136"/>
      <c r="L249" s="136"/>
      <c r="M249" s="136"/>
      <c r="N249" s="136"/>
      <c r="O249" s="136"/>
      <c r="P249" s="136"/>
      <c r="Q249" s="136"/>
      <c r="R249" s="136"/>
      <c r="S249" s="136"/>
      <c r="T249" s="136"/>
      <c r="U249" s="136"/>
      <c r="V249" s="136"/>
      <c r="W249" s="136"/>
      <c r="X249" s="136"/>
    </row>
    <row r="250" spans="1:24">
      <c r="A250" s="158"/>
      <c r="C250" s="138"/>
      <c r="D250" s="158"/>
      <c r="E250" s="158"/>
      <c r="F250" s="136"/>
      <c r="G250" s="136"/>
      <c r="H250" s="136"/>
      <c r="I250" s="136"/>
      <c r="J250" s="136"/>
      <c r="K250" s="136"/>
      <c r="L250" s="136"/>
      <c r="M250" s="136"/>
      <c r="N250" s="136"/>
      <c r="O250" s="136"/>
      <c r="P250" s="136"/>
      <c r="Q250" s="136"/>
      <c r="R250" s="136"/>
      <c r="S250" s="136"/>
      <c r="T250" s="136"/>
      <c r="U250" s="136"/>
      <c r="V250" s="136"/>
      <c r="W250" s="136"/>
      <c r="X250" s="136"/>
    </row>
    <row r="251" spans="1:24">
      <c r="A251" s="158"/>
      <c r="C251" s="138"/>
      <c r="D251" s="158"/>
      <c r="E251" s="158"/>
      <c r="F251" s="136"/>
      <c r="G251" s="136"/>
      <c r="H251" s="136"/>
      <c r="I251" s="136"/>
      <c r="J251" s="136"/>
      <c r="K251" s="136"/>
      <c r="L251" s="136"/>
      <c r="M251" s="136"/>
      <c r="N251" s="136"/>
      <c r="O251" s="136"/>
      <c r="P251" s="136"/>
      <c r="Q251" s="136"/>
      <c r="R251" s="136"/>
      <c r="S251" s="136"/>
      <c r="T251" s="136"/>
      <c r="U251" s="136"/>
      <c r="V251" s="136"/>
      <c r="W251" s="136"/>
      <c r="X251" s="136"/>
    </row>
    <row r="252" spans="1:24">
      <c r="A252" s="158"/>
      <c r="C252" s="138"/>
      <c r="D252" s="158"/>
      <c r="E252" s="158"/>
      <c r="F252" s="136"/>
      <c r="G252" s="136"/>
      <c r="H252" s="136"/>
      <c r="I252" s="136"/>
      <c r="J252" s="136"/>
      <c r="K252" s="136"/>
      <c r="L252" s="136"/>
      <c r="M252" s="136"/>
      <c r="N252" s="136"/>
      <c r="O252" s="136"/>
      <c r="P252" s="136"/>
      <c r="Q252" s="136"/>
      <c r="R252" s="136"/>
      <c r="S252" s="136"/>
      <c r="T252" s="136"/>
      <c r="U252" s="136"/>
      <c r="V252" s="136"/>
      <c r="W252" s="136"/>
      <c r="X252" s="136"/>
    </row>
    <row r="253" spans="1:24">
      <c r="A253" s="158"/>
      <c r="C253" s="138"/>
      <c r="D253" s="158"/>
      <c r="E253" s="158"/>
      <c r="F253" s="136"/>
      <c r="G253" s="136"/>
      <c r="H253" s="136"/>
      <c r="I253" s="136"/>
      <c r="J253" s="136"/>
      <c r="K253" s="136"/>
      <c r="L253" s="136"/>
      <c r="M253" s="136"/>
      <c r="N253" s="136"/>
      <c r="O253" s="136"/>
      <c r="P253" s="136"/>
      <c r="Q253" s="136"/>
      <c r="R253" s="136"/>
      <c r="S253" s="136"/>
      <c r="T253" s="136"/>
      <c r="U253" s="136"/>
      <c r="V253" s="136"/>
      <c r="W253" s="136"/>
      <c r="X253" s="136"/>
    </row>
    <row r="254" spans="1:24">
      <c r="A254" s="158"/>
      <c r="C254" s="138"/>
      <c r="D254" s="158"/>
      <c r="E254" s="158"/>
      <c r="F254" s="136"/>
      <c r="G254" s="136"/>
      <c r="H254" s="136"/>
      <c r="I254" s="136"/>
      <c r="J254" s="136"/>
      <c r="K254" s="136"/>
      <c r="L254" s="136"/>
      <c r="M254" s="136"/>
      <c r="N254" s="136"/>
      <c r="O254" s="136"/>
      <c r="P254" s="136"/>
      <c r="Q254" s="136"/>
      <c r="R254" s="136"/>
      <c r="S254" s="136"/>
      <c r="T254" s="136"/>
      <c r="U254" s="136"/>
      <c r="V254" s="136"/>
      <c r="W254" s="136"/>
      <c r="X254" s="136"/>
    </row>
    <row r="255" spans="1:24">
      <c r="A255" s="158"/>
      <c r="C255" s="138"/>
      <c r="D255" s="158"/>
      <c r="E255" s="158"/>
      <c r="F255" s="136"/>
      <c r="G255" s="136"/>
      <c r="H255" s="136"/>
      <c r="I255" s="136"/>
      <c r="J255" s="136"/>
      <c r="K255" s="136"/>
      <c r="L255" s="136"/>
      <c r="M255" s="136"/>
      <c r="N255" s="136"/>
      <c r="O255" s="136"/>
      <c r="P255" s="136"/>
      <c r="Q255" s="136"/>
      <c r="R255" s="136"/>
      <c r="S255" s="136"/>
      <c r="T255" s="136"/>
      <c r="U255" s="136"/>
      <c r="V255" s="136"/>
      <c r="W255" s="136"/>
      <c r="X255" s="136"/>
    </row>
    <row r="256" spans="1:24">
      <c r="A256" s="158"/>
      <c r="C256" s="138"/>
      <c r="D256" s="158"/>
      <c r="E256" s="158"/>
      <c r="F256" s="136"/>
      <c r="G256" s="136"/>
      <c r="H256" s="136"/>
      <c r="I256" s="136"/>
      <c r="J256" s="136"/>
      <c r="K256" s="136"/>
      <c r="L256" s="136"/>
      <c r="M256" s="136"/>
      <c r="N256" s="136"/>
      <c r="O256" s="136"/>
      <c r="P256" s="136"/>
      <c r="Q256" s="136"/>
      <c r="R256" s="136"/>
      <c r="S256" s="136"/>
      <c r="T256" s="136"/>
      <c r="U256" s="136"/>
      <c r="V256" s="136"/>
      <c r="W256" s="136"/>
      <c r="X256" s="136"/>
    </row>
    <row r="257" spans="1:24">
      <c r="A257" s="158"/>
      <c r="C257" s="138"/>
      <c r="D257" s="158"/>
      <c r="E257" s="158"/>
      <c r="F257" s="136"/>
      <c r="G257" s="136"/>
      <c r="H257" s="136"/>
      <c r="I257" s="136"/>
      <c r="J257" s="136"/>
      <c r="K257" s="136"/>
      <c r="L257" s="136"/>
      <c r="M257" s="136"/>
      <c r="N257" s="136"/>
      <c r="O257" s="136"/>
      <c r="P257" s="136"/>
      <c r="Q257" s="136"/>
      <c r="R257" s="136"/>
      <c r="S257" s="136"/>
      <c r="T257" s="136"/>
      <c r="U257" s="136"/>
      <c r="V257" s="136"/>
      <c r="W257" s="136"/>
      <c r="X257" s="136"/>
    </row>
    <row r="258" spans="1:24">
      <c r="A258" s="158"/>
      <c r="C258" s="138"/>
      <c r="D258" s="158"/>
      <c r="E258" s="158"/>
      <c r="F258" s="136"/>
      <c r="G258" s="136"/>
      <c r="H258" s="136"/>
      <c r="I258" s="136"/>
      <c r="J258" s="136"/>
      <c r="K258" s="136"/>
      <c r="L258" s="136"/>
      <c r="M258" s="136"/>
      <c r="N258" s="136"/>
      <c r="O258" s="136"/>
      <c r="P258" s="136"/>
      <c r="Q258" s="136"/>
      <c r="R258" s="136"/>
      <c r="S258" s="136"/>
      <c r="T258" s="136"/>
      <c r="U258" s="136"/>
      <c r="V258" s="136"/>
      <c r="W258" s="136"/>
      <c r="X258" s="136"/>
    </row>
    <row r="259" spans="1:24">
      <c r="A259" s="158"/>
      <c r="C259" s="138"/>
      <c r="D259" s="158"/>
      <c r="E259" s="158"/>
      <c r="F259" s="136"/>
      <c r="G259" s="136"/>
      <c r="H259" s="136"/>
      <c r="I259" s="136"/>
      <c r="J259" s="136"/>
      <c r="K259" s="136"/>
      <c r="L259" s="136"/>
      <c r="M259" s="136"/>
      <c r="N259" s="136"/>
      <c r="O259" s="136"/>
      <c r="P259" s="136"/>
      <c r="Q259" s="136"/>
      <c r="R259" s="136"/>
      <c r="S259" s="136"/>
      <c r="T259" s="136"/>
      <c r="U259" s="136"/>
      <c r="V259" s="136"/>
      <c r="W259" s="136"/>
      <c r="X259" s="136"/>
    </row>
    <row r="260" spans="1:24">
      <c r="A260" s="158"/>
      <c r="C260" s="138"/>
      <c r="D260" s="158"/>
      <c r="E260" s="158"/>
      <c r="F260" s="136"/>
      <c r="G260" s="136"/>
      <c r="H260" s="136"/>
      <c r="I260" s="136"/>
      <c r="J260" s="136"/>
      <c r="K260" s="136"/>
      <c r="L260" s="136"/>
      <c r="M260" s="136"/>
      <c r="N260" s="136"/>
      <c r="O260" s="136"/>
      <c r="P260" s="136"/>
      <c r="Q260" s="136"/>
      <c r="R260" s="136"/>
      <c r="S260" s="136"/>
      <c r="T260" s="136"/>
      <c r="U260" s="136"/>
      <c r="V260" s="136"/>
      <c r="W260" s="136"/>
      <c r="X260" s="136"/>
    </row>
    <row r="261" spans="1:24">
      <c r="A261" s="158"/>
      <c r="C261" s="138"/>
      <c r="D261" s="158"/>
      <c r="E261" s="158"/>
      <c r="F261" s="136"/>
      <c r="G261" s="136"/>
      <c r="H261" s="136"/>
      <c r="I261" s="136"/>
      <c r="J261" s="136"/>
      <c r="K261" s="136"/>
      <c r="L261" s="136"/>
      <c r="M261" s="136"/>
      <c r="N261" s="136"/>
      <c r="O261" s="136"/>
      <c r="P261" s="136"/>
      <c r="Q261" s="136"/>
      <c r="R261" s="136"/>
      <c r="S261" s="136"/>
      <c r="T261" s="136"/>
      <c r="U261" s="136"/>
      <c r="V261" s="136"/>
      <c r="W261" s="136"/>
      <c r="X261" s="136"/>
    </row>
    <row r="262" spans="1:24">
      <c r="A262" s="158"/>
      <c r="C262" s="138"/>
      <c r="D262" s="158"/>
      <c r="E262" s="158"/>
      <c r="F262" s="136"/>
      <c r="G262" s="136"/>
      <c r="H262" s="136"/>
      <c r="I262" s="136"/>
      <c r="J262" s="136"/>
      <c r="K262" s="136"/>
      <c r="L262" s="136"/>
      <c r="M262" s="136"/>
      <c r="N262" s="136"/>
      <c r="O262" s="136"/>
      <c r="P262" s="136"/>
      <c r="Q262" s="136"/>
      <c r="R262" s="136"/>
      <c r="S262" s="136"/>
      <c r="T262" s="136"/>
      <c r="U262" s="136"/>
      <c r="V262" s="136"/>
      <c r="W262" s="136"/>
      <c r="X262" s="136"/>
    </row>
    <row r="263" spans="1:24">
      <c r="A263" s="158"/>
      <c r="C263" s="138"/>
      <c r="D263" s="158"/>
      <c r="E263" s="158"/>
      <c r="F263" s="136"/>
      <c r="G263" s="136"/>
      <c r="H263" s="136"/>
      <c r="I263" s="136"/>
      <c r="J263" s="136"/>
      <c r="K263" s="136"/>
      <c r="L263" s="136"/>
      <c r="M263" s="136"/>
      <c r="N263" s="136"/>
      <c r="O263" s="136"/>
      <c r="P263" s="136"/>
      <c r="Q263" s="136"/>
      <c r="R263" s="136"/>
      <c r="S263" s="136"/>
      <c r="T263" s="136"/>
      <c r="U263" s="136"/>
      <c r="V263" s="136"/>
      <c r="W263" s="136"/>
      <c r="X263" s="136"/>
    </row>
    <row r="264" spans="1:24">
      <c r="A264" s="158"/>
      <c r="C264" s="138"/>
      <c r="D264" s="158"/>
      <c r="E264" s="158"/>
      <c r="F264" s="136"/>
      <c r="G264" s="136"/>
      <c r="H264" s="136"/>
      <c r="I264" s="136"/>
      <c r="J264" s="136"/>
      <c r="K264" s="136"/>
      <c r="L264" s="136"/>
      <c r="M264" s="136"/>
      <c r="N264" s="136"/>
      <c r="O264" s="136"/>
      <c r="P264" s="136"/>
      <c r="Q264" s="136"/>
      <c r="R264" s="136"/>
      <c r="S264" s="136"/>
      <c r="T264" s="136"/>
      <c r="U264" s="136"/>
      <c r="V264" s="136"/>
      <c r="W264" s="136"/>
      <c r="X264" s="136"/>
    </row>
    <row r="265" spans="1:24">
      <c r="A265" s="158"/>
      <c r="C265" s="138"/>
      <c r="D265" s="158"/>
      <c r="E265" s="158"/>
      <c r="F265" s="136"/>
      <c r="G265" s="136"/>
      <c r="H265" s="136"/>
      <c r="I265" s="136"/>
      <c r="J265" s="136"/>
      <c r="K265" s="136"/>
      <c r="L265" s="136"/>
      <c r="M265" s="136"/>
      <c r="N265" s="136"/>
      <c r="O265" s="136"/>
      <c r="P265" s="136"/>
      <c r="Q265" s="136"/>
      <c r="R265" s="136"/>
      <c r="S265" s="136"/>
      <c r="T265" s="136"/>
      <c r="U265" s="136"/>
      <c r="V265" s="136"/>
      <c r="W265" s="136"/>
      <c r="X265" s="136"/>
    </row>
    <row r="266" spans="1:24">
      <c r="A266" s="158"/>
      <c r="C266" s="138"/>
      <c r="D266" s="158"/>
      <c r="E266" s="158"/>
      <c r="F266" s="136"/>
      <c r="G266" s="136"/>
      <c r="H266" s="136"/>
      <c r="I266" s="136"/>
      <c r="J266" s="136"/>
      <c r="K266" s="136"/>
      <c r="L266" s="136"/>
      <c r="M266" s="136"/>
      <c r="N266" s="136"/>
      <c r="O266" s="136"/>
      <c r="P266" s="136"/>
      <c r="Q266" s="136"/>
      <c r="R266" s="136"/>
      <c r="S266" s="136"/>
      <c r="T266" s="136"/>
      <c r="U266" s="136"/>
      <c r="V266" s="136"/>
      <c r="W266" s="136"/>
      <c r="X266" s="136"/>
    </row>
    <row r="267" spans="1:24">
      <c r="A267" s="158"/>
      <c r="C267" s="138"/>
      <c r="D267" s="158"/>
      <c r="E267" s="158"/>
      <c r="F267" s="136"/>
      <c r="G267" s="136"/>
      <c r="H267" s="136"/>
      <c r="I267" s="136"/>
      <c r="J267" s="136"/>
      <c r="K267" s="136"/>
      <c r="L267" s="136"/>
      <c r="M267" s="136"/>
      <c r="N267" s="136"/>
      <c r="O267" s="136"/>
      <c r="P267" s="136"/>
      <c r="Q267" s="136"/>
      <c r="R267" s="136"/>
      <c r="S267" s="136"/>
      <c r="T267" s="136"/>
      <c r="U267" s="136"/>
      <c r="V267" s="136"/>
      <c r="W267" s="136"/>
      <c r="X267" s="136"/>
    </row>
    <row r="268" spans="1:24">
      <c r="A268" s="158"/>
      <c r="C268" s="138"/>
      <c r="D268" s="158"/>
      <c r="E268" s="158"/>
      <c r="F268" s="136"/>
      <c r="G268" s="136"/>
      <c r="H268" s="136"/>
      <c r="I268" s="136"/>
      <c r="J268" s="136"/>
      <c r="K268" s="136"/>
      <c r="L268" s="136"/>
      <c r="M268" s="136"/>
      <c r="N268" s="136"/>
      <c r="O268" s="136"/>
      <c r="P268" s="136"/>
      <c r="Q268" s="136"/>
      <c r="R268" s="136"/>
      <c r="S268" s="136"/>
      <c r="T268" s="136"/>
      <c r="U268" s="136"/>
      <c r="V268" s="136"/>
      <c r="W268" s="136"/>
      <c r="X268" s="136"/>
    </row>
    <row r="269" spans="1:24">
      <c r="A269" s="158"/>
      <c r="C269" s="138"/>
      <c r="D269" s="158"/>
      <c r="E269" s="158"/>
      <c r="F269" s="136"/>
      <c r="G269" s="136"/>
      <c r="H269" s="136"/>
      <c r="I269" s="136"/>
      <c r="J269" s="136"/>
      <c r="K269" s="136"/>
      <c r="L269" s="136"/>
      <c r="M269" s="136"/>
      <c r="N269" s="136"/>
      <c r="O269" s="136"/>
      <c r="P269" s="136"/>
      <c r="Q269" s="136"/>
      <c r="R269" s="136"/>
      <c r="S269" s="136"/>
      <c r="T269" s="136"/>
      <c r="U269" s="136"/>
      <c r="V269" s="136"/>
      <c r="W269" s="136"/>
      <c r="X269" s="136"/>
    </row>
    <row r="270" spans="1:24">
      <c r="A270" s="158"/>
      <c r="C270" s="138"/>
      <c r="D270" s="158"/>
      <c r="E270" s="158"/>
      <c r="F270" s="136"/>
      <c r="G270" s="136"/>
      <c r="H270" s="136"/>
      <c r="I270" s="136"/>
      <c r="J270" s="136"/>
      <c r="K270" s="136"/>
      <c r="L270" s="136"/>
      <c r="M270" s="136"/>
      <c r="N270" s="136"/>
      <c r="O270" s="136"/>
      <c r="P270" s="136"/>
      <c r="Q270" s="136"/>
      <c r="R270" s="136"/>
      <c r="S270" s="136"/>
      <c r="T270" s="136"/>
      <c r="U270" s="136"/>
      <c r="V270" s="136"/>
      <c r="W270" s="136"/>
      <c r="X270" s="136"/>
    </row>
    <row r="271" spans="1:24">
      <c r="A271" s="158"/>
      <c r="C271" s="138"/>
      <c r="D271" s="158"/>
      <c r="E271" s="158"/>
      <c r="F271" s="136"/>
      <c r="G271" s="136"/>
      <c r="H271" s="136"/>
      <c r="I271" s="136"/>
      <c r="J271" s="136"/>
      <c r="K271" s="136"/>
      <c r="L271" s="136"/>
      <c r="M271" s="136"/>
      <c r="N271" s="136"/>
      <c r="O271" s="136"/>
      <c r="P271" s="136"/>
      <c r="Q271" s="136"/>
      <c r="R271" s="136"/>
      <c r="S271" s="136"/>
      <c r="T271" s="136"/>
      <c r="U271" s="136"/>
      <c r="V271" s="136"/>
      <c r="W271" s="136"/>
      <c r="X271" s="136"/>
    </row>
    <row r="272" spans="1:24">
      <c r="A272" s="158"/>
      <c r="C272" s="138"/>
      <c r="D272" s="158"/>
      <c r="E272" s="158"/>
      <c r="F272" s="136"/>
      <c r="G272" s="136"/>
      <c r="H272" s="136"/>
      <c r="I272" s="136"/>
      <c r="J272" s="136"/>
      <c r="K272" s="136"/>
      <c r="L272" s="136"/>
      <c r="M272" s="136"/>
      <c r="N272" s="136"/>
      <c r="O272" s="136"/>
      <c r="P272" s="136"/>
      <c r="Q272" s="136"/>
      <c r="R272" s="136"/>
      <c r="S272" s="136"/>
      <c r="T272" s="136"/>
      <c r="U272" s="136"/>
      <c r="V272" s="136"/>
      <c r="W272" s="136"/>
      <c r="X272" s="136"/>
    </row>
    <row r="273" spans="1:24">
      <c r="A273" s="158"/>
      <c r="C273" s="138"/>
      <c r="D273" s="158"/>
      <c r="E273" s="158"/>
      <c r="F273" s="136"/>
      <c r="G273" s="136"/>
      <c r="H273" s="136"/>
      <c r="I273" s="136"/>
      <c r="J273" s="136"/>
      <c r="K273" s="136"/>
      <c r="L273" s="136"/>
      <c r="M273" s="136"/>
      <c r="N273" s="136"/>
      <c r="O273" s="136"/>
      <c r="P273" s="136"/>
      <c r="Q273" s="136"/>
      <c r="R273" s="136"/>
      <c r="S273" s="136"/>
      <c r="T273" s="136"/>
      <c r="U273" s="136"/>
      <c r="V273" s="136"/>
      <c r="W273" s="136"/>
      <c r="X273" s="136"/>
    </row>
    <row r="274" spans="1:24">
      <c r="A274" s="158"/>
      <c r="C274" s="138"/>
      <c r="D274" s="158"/>
      <c r="E274" s="158"/>
      <c r="F274" s="136"/>
      <c r="G274" s="136"/>
      <c r="H274" s="136"/>
      <c r="I274" s="136"/>
      <c r="J274" s="136"/>
      <c r="K274" s="136"/>
      <c r="L274" s="136"/>
      <c r="M274" s="136"/>
      <c r="N274" s="136"/>
      <c r="O274" s="136"/>
      <c r="P274" s="136"/>
      <c r="Q274" s="136"/>
      <c r="R274" s="136"/>
      <c r="S274" s="136"/>
      <c r="T274" s="136"/>
      <c r="U274" s="136"/>
      <c r="V274" s="136"/>
      <c r="W274" s="136"/>
      <c r="X274" s="136"/>
    </row>
    <row r="275" spans="1:24">
      <c r="A275" s="158"/>
      <c r="C275" s="138"/>
      <c r="D275" s="158"/>
      <c r="E275" s="158"/>
      <c r="F275" s="136"/>
      <c r="G275" s="136"/>
      <c r="H275" s="136"/>
      <c r="I275" s="136"/>
      <c r="J275" s="136"/>
      <c r="K275" s="136"/>
      <c r="L275" s="136"/>
      <c r="M275" s="136"/>
      <c r="N275" s="136"/>
      <c r="O275" s="136"/>
      <c r="P275" s="136"/>
      <c r="Q275" s="136"/>
      <c r="R275" s="136"/>
      <c r="S275" s="136"/>
      <c r="T275" s="136"/>
      <c r="U275" s="136"/>
      <c r="V275" s="136"/>
      <c r="W275" s="136"/>
      <c r="X275" s="136"/>
    </row>
    <row r="276" spans="1:24">
      <c r="A276" s="158"/>
      <c r="C276" s="138"/>
      <c r="D276" s="158"/>
      <c r="E276" s="158"/>
      <c r="F276" s="136"/>
      <c r="G276" s="136"/>
      <c r="H276" s="136"/>
      <c r="I276" s="136"/>
      <c r="J276" s="136"/>
      <c r="K276" s="136"/>
      <c r="L276" s="136"/>
      <c r="M276" s="136"/>
      <c r="N276" s="136"/>
      <c r="O276" s="136"/>
      <c r="P276" s="136"/>
      <c r="Q276" s="136"/>
      <c r="R276" s="136"/>
      <c r="S276" s="136"/>
      <c r="T276" s="136"/>
      <c r="U276" s="136"/>
      <c r="V276" s="136"/>
      <c r="W276" s="136"/>
      <c r="X276" s="136"/>
    </row>
    <row r="277" spans="1:24">
      <c r="A277" s="158"/>
      <c r="C277" s="138"/>
      <c r="D277" s="158"/>
      <c r="E277" s="158"/>
      <c r="F277" s="136"/>
      <c r="G277" s="136"/>
      <c r="H277" s="136"/>
      <c r="I277" s="136"/>
      <c r="J277" s="136"/>
      <c r="K277" s="136"/>
      <c r="L277" s="136"/>
      <c r="M277" s="136"/>
      <c r="N277" s="136"/>
      <c r="O277" s="136"/>
      <c r="P277" s="136"/>
      <c r="Q277" s="136"/>
      <c r="R277" s="136"/>
      <c r="S277" s="136"/>
      <c r="T277" s="136"/>
      <c r="U277" s="136"/>
      <c r="V277" s="136"/>
      <c r="W277" s="136"/>
      <c r="X277" s="136"/>
    </row>
    <row r="278" spans="1:24">
      <c r="A278" s="158"/>
      <c r="C278" s="138"/>
      <c r="D278" s="158"/>
      <c r="E278" s="158"/>
      <c r="F278" s="136"/>
      <c r="G278" s="136"/>
      <c r="H278" s="136"/>
      <c r="I278" s="136"/>
      <c r="J278" s="136"/>
      <c r="K278" s="136"/>
      <c r="L278" s="136"/>
      <c r="M278" s="136"/>
      <c r="N278" s="136"/>
      <c r="O278" s="136"/>
      <c r="P278" s="136"/>
      <c r="Q278" s="136"/>
      <c r="R278" s="136"/>
      <c r="S278" s="136"/>
      <c r="T278" s="136"/>
      <c r="U278" s="136"/>
      <c r="V278" s="136"/>
      <c r="W278" s="136"/>
      <c r="X278" s="136"/>
    </row>
    <row r="279" spans="1:24">
      <c r="A279" s="158"/>
      <c r="C279" s="138"/>
      <c r="D279" s="158"/>
      <c r="E279" s="158"/>
      <c r="F279" s="136"/>
      <c r="G279" s="136"/>
      <c r="H279" s="136"/>
      <c r="I279" s="136"/>
      <c r="J279" s="136"/>
      <c r="K279" s="136"/>
      <c r="L279" s="136"/>
      <c r="M279" s="136"/>
      <c r="N279" s="136"/>
      <c r="O279" s="136"/>
      <c r="P279" s="136"/>
      <c r="Q279" s="136"/>
      <c r="R279" s="136"/>
      <c r="S279" s="136"/>
      <c r="T279" s="136"/>
      <c r="U279" s="136"/>
      <c r="V279" s="136"/>
      <c r="W279" s="136"/>
      <c r="X279" s="136"/>
    </row>
    <row r="280" spans="1:24">
      <c r="A280" s="158"/>
      <c r="C280" s="138"/>
      <c r="D280" s="158"/>
      <c r="E280" s="158"/>
      <c r="F280" s="136"/>
      <c r="G280" s="136"/>
      <c r="H280" s="136"/>
      <c r="I280" s="136"/>
      <c r="J280" s="136"/>
      <c r="K280" s="136"/>
      <c r="L280" s="136"/>
      <c r="M280" s="136"/>
      <c r="N280" s="136"/>
      <c r="O280" s="136"/>
      <c r="P280" s="136"/>
      <c r="Q280" s="136"/>
      <c r="R280" s="136"/>
      <c r="S280" s="136"/>
      <c r="T280" s="136"/>
      <c r="U280" s="136"/>
      <c r="V280" s="136"/>
      <c r="W280" s="136"/>
      <c r="X280" s="136"/>
    </row>
    <row r="281" spans="1:24">
      <c r="A281" s="158"/>
      <c r="C281" s="138"/>
      <c r="D281" s="158"/>
      <c r="E281" s="158"/>
      <c r="F281" s="136"/>
      <c r="G281" s="136"/>
      <c r="H281" s="136"/>
      <c r="I281" s="136"/>
      <c r="J281" s="136"/>
      <c r="K281" s="136"/>
      <c r="L281" s="136"/>
      <c r="M281" s="136"/>
      <c r="N281" s="136"/>
      <c r="O281" s="136"/>
      <c r="P281" s="136"/>
      <c r="Q281" s="136"/>
      <c r="R281" s="136"/>
      <c r="S281" s="136"/>
      <c r="T281" s="136"/>
      <c r="U281" s="136"/>
      <c r="V281" s="136"/>
      <c r="W281" s="136"/>
      <c r="X281" s="136"/>
    </row>
    <row r="282" spans="1:24">
      <c r="A282" s="158"/>
      <c r="C282" s="138"/>
      <c r="D282" s="158"/>
      <c r="E282" s="158"/>
      <c r="F282" s="136"/>
      <c r="G282" s="136"/>
      <c r="H282" s="136"/>
      <c r="I282" s="136"/>
      <c r="J282" s="136"/>
      <c r="K282" s="136"/>
      <c r="L282" s="136"/>
      <c r="M282" s="136"/>
      <c r="N282" s="136"/>
      <c r="O282" s="136"/>
      <c r="P282" s="136"/>
      <c r="Q282" s="136"/>
      <c r="R282" s="136"/>
      <c r="S282" s="136"/>
      <c r="T282" s="136"/>
      <c r="U282" s="136"/>
      <c r="V282" s="136"/>
      <c r="W282" s="136"/>
      <c r="X282" s="136"/>
    </row>
    <row r="283" spans="1:24">
      <c r="A283" s="158"/>
      <c r="C283" s="138"/>
      <c r="D283" s="158"/>
      <c r="E283" s="158"/>
      <c r="F283" s="136"/>
      <c r="G283" s="136"/>
      <c r="H283" s="136"/>
      <c r="I283" s="136"/>
      <c r="J283" s="136"/>
      <c r="K283" s="136"/>
      <c r="L283" s="136"/>
      <c r="M283" s="136"/>
      <c r="N283" s="136"/>
      <c r="O283" s="136"/>
      <c r="P283" s="136"/>
      <c r="Q283" s="136"/>
      <c r="R283" s="136"/>
      <c r="S283" s="136"/>
      <c r="T283" s="136"/>
      <c r="U283" s="136"/>
      <c r="V283" s="136"/>
      <c r="W283" s="136"/>
      <c r="X283" s="136"/>
    </row>
    <row r="284" spans="1:24">
      <c r="A284" s="158"/>
      <c r="C284" s="138"/>
      <c r="D284" s="158"/>
      <c r="E284" s="158"/>
      <c r="F284" s="136"/>
      <c r="G284" s="136"/>
      <c r="H284" s="136"/>
      <c r="I284" s="136"/>
      <c r="J284" s="136"/>
      <c r="K284" s="136"/>
      <c r="L284" s="136"/>
      <c r="M284" s="136"/>
      <c r="N284" s="136"/>
      <c r="O284" s="136"/>
      <c r="P284" s="136"/>
      <c r="Q284" s="136"/>
      <c r="R284" s="136"/>
      <c r="S284" s="136"/>
      <c r="T284" s="136"/>
      <c r="U284" s="136"/>
      <c r="V284" s="136"/>
      <c r="W284" s="136"/>
      <c r="X284" s="136"/>
    </row>
    <row r="285" spans="1:24">
      <c r="A285" s="158"/>
      <c r="C285" s="138"/>
      <c r="D285" s="158"/>
      <c r="E285" s="158"/>
      <c r="F285" s="136"/>
      <c r="G285" s="136"/>
      <c r="H285" s="136"/>
      <c r="I285" s="136"/>
      <c r="J285" s="136"/>
      <c r="K285" s="136"/>
      <c r="L285" s="136"/>
      <c r="M285" s="136"/>
      <c r="N285" s="136"/>
      <c r="O285" s="136"/>
      <c r="P285" s="136"/>
      <c r="Q285" s="136"/>
      <c r="R285" s="136"/>
      <c r="S285" s="136"/>
      <c r="T285" s="136"/>
      <c r="U285" s="136"/>
      <c r="V285" s="136"/>
      <c r="W285" s="136"/>
      <c r="X285" s="136"/>
    </row>
    <row r="286" spans="1:24">
      <c r="A286" s="158"/>
      <c r="C286" s="138"/>
      <c r="D286" s="158"/>
      <c r="E286" s="158"/>
      <c r="F286" s="136"/>
      <c r="G286" s="136"/>
      <c r="H286" s="136"/>
      <c r="I286" s="136"/>
      <c r="J286" s="136"/>
      <c r="K286" s="136"/>
      <c r="L286" s="136"/>
      <c r="M286" s="136"/>
      <c r="N286" s="136"/>
      <c r="O286" s="136"/>
      <c r="P286" s="136"/>
      <c r="Q286" s="136"/>
      <c r="R286" s="136"/>
      <c r="S286" s="136"/>
      <c r="T286" s="136"/>
      <c r="U286" s="136"/>
      <c r="V286" s="136"/>
      <c r="W286" s="136"/>
      <c r="X286" s="136"/>
    </row>
    <row r="287" spans="1:24">
      <c r="A287" s="158"/>
      <c r="C287" s="138"/>
      <c r="D287" s="158"/>
      <c r="E287" s="158"/>
      <c r="F287" s="136"/>
      <c r="G287" s="136"/>
      <c r="H287" s="136"/>
      <c r="I287" s="136"/>
      <c r="J287" s="136"/>
      <c r="K287" s="136"/>
      <c r="L287" s="136"/>
      <c r="M287" s="136"/>
      <c r="N287" s="136"/>
      <c r="O287" s="136"/>
      <c r="P287" s="136"/>
      <c r="Q287" s="136"/>
      <c r="R287" s="136"/>
      <c r="S287" s="136"/>
      <c r="T287" s="136"/>
      <c r="U287" s="136"/>
      <c r="V287" s="136"/>
      <c r="W287" s="136"/>
      <c r="X287" s="136"/>
    </row>
    <row r="288" spans="1:24">
      <c r="A288" s="158"/>
      <c r="C288" s="138"/>
      <c r="D288" s="158"/>
      <c r="E288" s="158"/>
      <c r="F288" s="136"/>
      <c r="G288" s="136"/>
      <c r="H288" s="136"/>
      <c r="I288" s="136"/>
      <c r="J288" s="136"/>
      <c r="K288" s="136"/>
      <c r="L288" s="136"/>
      <c r="M288" s="136"/>
      <c r="N288" s="136"/>
      <c r="O288" s="136"/>
      <c r="P288" s="136"/>
      <c r="Q288" s="136"/>
      <c r="R288" s="136"/>
      <c r="S288" s="136"/>
      <c r="T288" s="136"/>
      <c r="U288" s="136"/>
      <c r="V288" s="136"/>
      <c r="W288" s="136"/>
      <c r="X288" s="136"/>
    </row>
    <row r="289" spans="1:24">
      <c r="A289" s="158"/>
      <c r="C289" s="138"/>
      <c r="D289" s="158"/>
      <c r="E289" s="158"/>
      <c r="F289" s="136"/>
      <c r="G289" s="136"/>
      <c r="H289" s="136"/>
      <c r="I289" s="136"/>
      <c r="J289" s="136"/>
      <c r="K289" s="136"/>
      <c r="L289" s="136"/>
      <c r="M289" s="136"/>
      <c r="N289" s="136"/>
      <c r="O289" s="136"/>
      <c r="P289" s="136"/>
      <c r="Q289" s="136"/>
      <c r="R289" s="136"/>
      <c r="S289" s="136"/>
      <c r="T289" s="136"/>
      <c r="U289" s="136"/>
      <c r="V289" s="136"/>
      <c r="W289" s="136"/>
      <c r="X289" s="136"/>
    </row>
    <row r="290" spans="1:24">
      <c r="A290" s="158"/>
      <c r="C290" s="138"/>
      <c r="D290" s="158"/>
      <c r="E290" s="158"/>
      <c r="F290" s="136"/>
      <c r="G290" s="136"/>
      <c r="H290" s="136"/>
      <c r="I290" s="136"/>
      <c r="J290" s="136"/>
      <c r="K290" s="136"/>
      <c r="L290" s="136"/>
      <c r="M290" s="136"/>
      <c r="N290" s="136"/>
      <c r="O290" s="136"/>
      <c r="P290" s="136"/>
      <c r="Q290" s="136"/>
      <c r="R290" s="136"/>
      <c r="S290" s="136"/>
      <c r="T290" s="136"/>
      <c r="U290" s="136"/>
      <c r="V290" s="136"/>
      <c r="W290" s="136"/>
      <c r="X290" s="136"/>
    </row>
    <row r="291" spans="1:24">
      <c r="A291" s="158"/>
      <c r="C291" s="138"/>
      <c r="D291" s="158"/>
      <c r="E291" s="158"/>
      <c r="F291" s="136"/>
      <c r="G291" s="136"/>
      <c r="H291" s="136"/>
      <c r="I291" s="136"/>
      <c r="J291" s="136"/>
      <c r="K291" s="136"/>
      <c r="L291" s="136"/>
      <c r="M291" s="136"/>
      <c r="N291" s="136"/>
      <c r="O291" s="136"/>
      <c r="P291" s="136"/>
      <c r="Q291" s="136"/>
      <c r="R291" s="136"/>
      <c r="S291" s="136"/>
      <c r="T291" s="136"/>
      <c r="U291" s="136"/>
      <c r="V291" s="136"/>
      <c r="W291" s="136"/>
      <c r="X291" s="136"/>
    </row>
    <row r="292" spans="1:24">
      <c r="A292" s="158"/>
      <c r="C292" s="138"/>
      <c r="D292" s="158"/>
      <c r="E292" s="158"/>
      <c r="F292" s="136"/>
      <c r="G292" s="136"/>
      <c r="H292" s="136"/>
      <c r="I292" s="136"/>
      <c r="J292" s="136"/>
      <c r="K292" s="136"/>
      <c r="L292" s="136"/>
      <c r="M292" s="136"/>
      <c r="N292" s="136"/>
      <c r="O292" s="136"/>
      <c r="P292" s="136"/>
      <c r="Q292" s="136"/>
      <c r="R292" s="136"/>
      <c r="S292" s="136"/>
      <c r="T292" s="136"/>
      <c r="U292" s="136"/>
      <c r="V292" s="136"/>
      <c r="W292" s="136"/>
      <c r="X292" s="136"/>
    </row>
    <row r="293" spans="1:24">
      <c r="A293" s="158"/>
      <c r="C293" s="138"/>
      <c r="D293" s="158"/>
      <c r="E293" s="158"/>
      <c r="F293" s="136"/>
      <c r="G293" s="136"/>
      <c r="H293" s="136"/>
      <c r="I293" s="136"/>
      <c r="J293" s="136"/>
      <c r="K293" s="136"/>
      <c r="L293" s="136"/>
      <c r="M293" s="136"/>
      <c r="N293" s="136"/>
      <c r="O293" s="136"/>
      <c r="P293" s="136"/>
      <c r="Q293" s="136"/>
      <c r="R293" s="136"/>
      <c r="S293" s="136"/>
      <c r="T293" s="136"/>
      <c r="U293" s="136"/>
      <c r="V293" s="136"/>
      <c r="W293" s="136"/>
      <c r="X293" s="136"/>
    </row>
    <row r="294" spans="1:24">
      <c r="A294" s="158"/>
      <c r="C294" s="138"/>
      <c r="D294" s="158"/>
      <c r="E294" s="158"/>
      <c r="F294" s="136"/>
      <c r="G294" s="136"/>
      <c r="H294" s="136"/>
      <c r="I294" s="136"/>
      <c r="J294" s="136"/>
      <c r="K294" s="136"/>
      <c r="L294" s="136"/>
      <c r="M294" s="136"/>
      <c r="N294" s="136"/>
      <c r="O294" s="136"/>
      <c r="P294" s="136"/>
      <c r="Q294" s="136"/>
      <c r="R294" s="136"/>
      <c r="S294" s="136"/>
      <c r="T294" s="136"/>
      <c r="U294" s="136"/>
      <c r="V294" s="136"/>
      <c r="W294" s="136"/>
      <c r="X294" s="136"/>
    </row>
    <row r="295" spans="1:24">
      <c r="A295" s="158"/>
      <c r="C295" s="138"/>
      <c r="D295" s="158"/>
      <c r="E295" s="158"/>
      <c r="F295" s="136"/>
      <c r="G295" s="136"/>
      <c r="H295" s="136"/>
      <c r="I295" s="136"/>
      <c r="J295" s="136"/>
      <c r="K295" s="136"/>
      <c r="L295" s="136"/>
      <c r="M295" s="136"/>
      <c r="N295" s="136"/>
      <c r="O295" s="136"/>
      <c r="P295" s="136"/>
      <c r="Q295" s="136"/>
      <c r="R295" s="136"/>
      <c r="S295" s="136"/>
      <c r="T295" s="136"/>
      <c r="U295" s="136"/>
      <c r="V295" s="136"/>
      <c r="W295" s="136"/>
      <c r="X295" s="136"/>
    </row>
    <row r="296" spans="1:24">
      <c r="A296" s="158"/>
      <c r="C296" s="138"/>
      <c r="D296" s="158"/>
      <c r="E296" s="158"/>
      <c r="F296" s="136"/>
      <c r="G296" s="136"/>
      <c r="H296" s="136"/>
      <c r="I296" s="136"/>
      <c r="J296" s="136"/>
      <c r="K296" s="136"/>
      <c r="L296" s="136"/>
      <c r="M296" s="136"/>
      <c r="N296" s="136"/>
      <c r="O296" s="136"/>
      <c r="P296" s="136"/>
      <c r="Q296" s="136"/>
      <c r="R296" s="136"/>
      <c r="S296" s="136"/>
      <c r="T296" s="136"/>
      <c r="U296" s="136"/>
      <c r="V296" s="136"/>
      <c r="W296" s="136"/>
      <c r="X296" s="136"/>
    </row>
    <row r="297" spans="1:24">
      <c r="A297" s="158"/>
      <c r="C297" s="138"/>
      <c r="D297" s="158"/>
      <c r="E297" s="158"/>
      <c r="F297" s="136"/>
      <c r="G297" s="136"/>
      <c r="H297" s="136"/>
      <c r="I297" s="136"/>
      <c r="J297" s="136"/>
      <c r="K297" s="136"/>
      <c r="L297" s="136"/>
      <c r="M297" s="136"/>
      <c r="N297" s="136"/>
      <c r="O297" s="136"/>
      <c r="P297" s="136"/>
      <c r="Q297" s="136"/>
      <c r="R297" s="136"/>
      <c r="S297" s="136"/>
      <c r="T297" s="136"/>
      <c r="U297" s="136"/>
      <c r="V297" s="136"/>
      <c r="W297" s="136"/>
      <c r="X297" s="136"/>
    </row>
    <row r="298" spans="1:24">
      <c r="A298" s="158"/>
      <c r="C298" s="138"/>
      <c r="D298" s="158"/>
      <c r="E298" s="158"/>
      <c r="F298" s="136"/>
      <c r="G298" s="136"/>
      <c r="H298" s="136"/>
      <c r="I298" s="136"/>
      <c r="J298" s="136"/>
      <c r="K298" s="136"/>
      <c r="L298" s="136"/>
      <c r="M298" s="136"/>
      <c r="N298" s="136"/>
      <c r="O298" s="136"/>
      <c r="P298" s="136"/>
      <c r="Q298" s="136"/>
      <c r="R298" s="136"/>
      <c r="S298" s="136"/>
      <c r="T298" s="136"/>
      <c r="U298" s="136"/>
      <c r="V298" s="136"/>
      <c r="W298" s="136"/>
      <c r="X298" s="136"/>
    </row>
    <row r="299" spans="1:24">
      <c r="A299" s="158"/>
      <c r="C299" s="138"/>
      <c r="D299" s="158"/>
      <c r="E299" s="158"/>
      <c r="F299" s="136"/>
      <c r="G299" s="136"/>
      <c r="H299" s="136"/>
      <c r="I299" s="136"/>
      <c r="J299" s="136"/>
      <c r="K299" s="136"/>
      <c r="L299" s="136"/>
      <c r="M299" s="136"/>
      <c r="N299" s="136"/>
      <c r="O299" s="136"/>
      <c r="P299" s="136"/>
      <c r="Q299" s="136"/>
      <c r="R299" s="136"/>
      <c r="S299" s="136"/>
      <c r="T299" s="136"/>
      <c r="U299" s="136"/>
      <c r="V299" s="136"/>
      <c r="W299" s="136"/>
      <c r="X299" s="136"/>
    </row>
    <row r="300" spans="1:24">
      <c r="A300" s="158"/>
      <c r="C300" s="138"/>
      <c r="D300" s="158"/>
      <c r="E300" s="158"/>
      <c r="F300" s="136"/>
      <c r="G300" s="136"/>
      <c r="H300" s="136"/>
      <c r="I300" s="136"/>
      <c r="J300" s="136"/>
      <c r="K300" s="136"/>
      <c r="L300" s="136"/>
      <c r="M300" s="136"/>
      <c r="N300" s="136"/>
      <c r="O300" s="136"/>
      <c r="P300" s="136"/>
      <c r="Q300" s="136"/>
      <c r="R300" s="136"/>
      <c r="S300" s="136"/>
      <c r="T300" s="136"/>
      <c r="U300" s="136"/>
      <c r="V300" s="136"/>
      <c r="W300" s="136"/>
      <c r="X300" s="136"/>
    </row>
    <row r="301" spans="1:24">
      <c r="A301" s="158"/>
      <c r="C301" s="138"/>
      <c r="D301" s="158"/>
      <c r="E301" s="158"/>
      <c r="F301" s="136"/>
      <c r="G301" s="136"/>
      <c r="H301" s="136"/>
      <c r="I301" s="136"/>
      <c r="J301" s="136"/>
      <c r="K301" s="136"/>
      <c r="L301" s="136"/>
      <c r="M301" s="136"/>
      <c r="N301" s="136"/>
      <c r="O301" s="136"/>
      <c r="P301" s="136"/>
      <c r="Q301" s="136"/>
      <c r="R301" s="136"/>
      <c r="S301" s="136"/>
      <c r="T301" s="136"/>
      <c r="U301" s="136"/>
      <c r="V301" s="136"/>
      <c r="W301" s="136"/>
      <c r="X301" s="136"/>
    </row>
    <row r="302" spans="1:24">
      <c r="A302" s="158"/>
      <c r="C302" s="138"/>
      <c r="D302" s="158"/>
      <c r="E302" s="158"/>
      <c r="F302" s="136"/>
      <c r="G302" s="136"/>
      <c r="H302" s="136"/>
      <c r="I302" s="136"/>
      <c r="J302" s="136"/>
      <c r="K302" s="136"/>
      <c r="L302" s="136"/>
      <c r="M302" s="136"/>
      <c r="N302" s="136"/>
      <c r="O302" s="136"/>
      <c r="P302" s="136"/>
      <c r="Q302" s="136"/>
      <c r="R302" s="136"/>
      <c r="S302" s="136"/>
      <c r="T302" s="136"/>
      <c r="U302" s="136"/>
      <c r="V302" s="136"/>
      <c r="W302" s="136"/>
      <c r="X302" s="136"/>
    </row>
    <row r="303" spans="1:24">
      <c r="A303" s="158"/>
      <c r="C303" s="138"/>
      <c r="D303" s="158"/>
      <c r="E303" s="158"/>
      <c r="F303" s="136"/>
      <c r="G303" s="136"/>
      <c r="H303" s="136"/>
      <c r="I303" s="136"/>
      <c r="J303" s="136"/>
      <c r="K303" s="136"/>
      <c r="L303" s="136"/>
      <c r="M303" s="136"/>
      <c r="N303" s="136"/>
      <c r="O303" s="136"/>
      <c r="P303" s="136"/>
      <c r="Q303" s="136"/>
      <c r="R303" s="136"/>
      <c r="S303" s="136"/>
      <c r="T303" s="136"/>
      <c r="U303" s="136"/>
      <c r="V303" s="136"/>
      <c r="W303" s="136"/>
      <c r="X303" s="136"/>
    </row>
    <row r="304" spans="1:24">
      <c r="A304" s="158"/>
      <c r="C304" s="138"/>
      <c r="D304" s="158"/>
      <c r="E304" s="158"/>
      <c r="F304" s="136"/>
      <c r="G304" s="136"/>
      <c r="H304" s="136"/>
      <c r="I304" s="136"/>
      <c r="J304" s="136"/>
      <c r="K304" s="136"/>
      <c r="L304" s="136"/>
      <c r="M304" s="136"/>
      <c r="N304" s="136"/>
      <c r="O304" s="136"/>
      <c r="P304" s="136"/>
      <c r="Q304" s="136"/>
      <c r="R304" s="136"/>
      <c r="S304" s="136"/>
      <c r="T304" s="136"/>
      <c r="U304" s="136"/>
      <c r="V304" s="136"/>
      <c r="W304" s="136"/>
      <c r="X304" s="136"/>
    </row>
    <row r="305" spans="1:24">
      <c r="A305" s="158"/>
      <c r="C305" s="138"/>
      <c r="D305" s="158"/>
      <c r="E305" s="158"/>
      <c r="F305" s="136"/>
      <c r="G305" s="136"/>
      <c r="H305" s="136"/>
      <c r="I305" s="136"/>
      <c r="J305" s="136"/>
      <c r="K305" s="136"/>
      <c r="L305" s="136"/>
      <c r="M305" s="136"/>
      <c r="N305" s="136"/>
      <c r="O305" s="136"/>
      <c r="P305" s="136"/>
      <c r="Q305" s="136"/>
      <c r="R305" s="136"/>
      <c r="S305" s="136"/>
      <c r="T305" s="136"/>
      <c r="U305" s="136"/>
      <c r="V305" s="136"/>
      <c r="W305" s="136"/>
      <c r="X305" s="136"/>
    </row>
    <row r="306" spans="1:24">
      <c r="A306" s="158"/>
      <c r="C306" s="138"/>
      <c r="D306" s="158"/>
      <c r="E306" s="158"/>
      <c r="F306" s="136"/>
      <c r="G306" s="136"/>
      <c r="H306" s="136"/>
      <c r="I306" s="136"/>
      <c r="J306" s="136"/>
      <c r="K306" s="136"/>
      <c r="L306" s="136"/>
      <c r="M306" s="136"/>
      <c r="N306" s="136"/>
      <c r="O306" s="136"/>
      <c r="P306" s="136"/>
      <c r="Q306" s="136"/>
      <c r="R306" s="136"/>
      <c r="S306" s="136"/>
      <c r="T306" s="136"/>
      <c r="U306" s="136"/>
      <c r="V306" s="136"/>
      <c r="W306" s="136"/>
      <c r="X306" s="136"/>
    </row>
    <row r="307" spans="1:24">
      <c r="A307" s="158"/>
      <c r="C307" s="138"/>
      <c r="D307" s="158"/>
      <c r="E307" s="158"/>
      <c r="F307" s="136"/>
      <c r="G307" s="136"/>
      <c r="H307" s="136"/>
      <c r="I307" s="136"/>
      <c r="J307" s="136"/>
      <c r="K307" s="136"/>
      <c r="L307" s="136"/>
      <c r="M307" s="136"/>
      <c r="N307" s="136"/>
      <c r="O307" s="136"/>
      <c r="P307" s="136"/>
      <c r="Q307" s="136"/>
      <c r="R307" s="136"/>
      <c r="S307" s="136"/>
      <c r="T307" s="136"/>
      <c r="U307" s="136"/>
      <c r="V307" s="136"/>
      <c r="W307" s="136"/>
      <c r="X307" s="136"/>
    </row>
    <row r="308" spans="1:24">
      <c r="A308" s="158"/>
      <c r="C308" s="138"/>
      <c r="D308" s="158"/>
      <c r="E308" s="158"/>
      <c r="F308" s="136"/>
      <c r="G308" s="136"/>
      <c r="H308" s="136"/>
      <c r="I308" s="136"/>
      <c r="J308" s="136"/>
      <c r="K308" s="136"/>
      <c r="L308" s="136"/>
      <c r="M308" s="136"/>
      <c r="N308" s="136"/>
      <c r="O308" s="136"/>
      <c r="P308" s="136"/>
      <c r="Q308" s="136"/>
      <c r="R308" s="136"/>
      <c r="S308" s="136"/>
      <c r="T308" s="136"/>
      <c r="U308" s="136"/>
      <c r="V308" s="136"/>
      <c r="W308" s="136"/>
      <c r="X308" s="136"/>
    </row>
    <row r="309" spans="1:24">
      <c r="A309" s="158"/>
      <c r="C309" s="138"/>
      <c r="D309" s="158"/>
      <c r="E309" s="158"/>
      <c r="F309" s="136"/>
      <c r="G309" s="136"/>
      <c r="H309" s="136"/>
      <c r="I309" s="136"/>
      <c r="J309" s="136"/>
      <c r="K309" s="136"/>
      <c r="L309" s="136"/>
      <c r="M309" s="136"/>
      <c r="N309" s="136"/>
      <c r="O309" s="136"/>
      <c r="P309" s="136"/>
      <c r="Q309" s="136"/>
      <c r="R309" s="136"/>
      <c r="S309" s="136"/>
      <c r="T309" s="136"/>
      <c r="U309" s="136"/>
      <c r="V309" s="136"/>
      <c r="W309" s="136"/>
      <c r="X309" s="136"/>
    </row>
    <row r="310" spans="1:24">
      <c r="A310" s="158"/>
      <c r="C310" s="138"/>
      <c r="D310" s="158"/>
      <c r="E310" s="158"/>
      <c r="F310" s="136"/>
      <c r="G310" s="136"/>
      <c r="H310" s="136"/>
      <c r="I310" s="136"/>
      <c r="J310" s="136"/>
      <c r="K310" s="136"/>
      <c r="L310" s="136"/>
      <c r="M310" s="136"/>
      <c r="N310" s="136"/>
      <c r="O310" s="136"/>
      <c r="P310" s="136"/>
      <c r="Q310" s="136"/>
      <c r="R310" s="136"/>
      <c r="S310" s="136"/>
      <c r="T310" s="136"/>
      <c r="U310" s="136"/>
      <c r="V310" s="136"/>
      <c r="W310" s="136"/>
      <c r="X310" s="136"/>
    </row>
    <row r="311" spans="1:24">
      <c r="A311" s="158"/>
      <c r="C311" s="138"/>
      <c r="D311" s="158"/>
      <c r="E311" s="158"/>
      <c r="F311" s="136"/>
      <c r="G311" s="136"/>
      <c r="H311" s="136"/>
      <c r="I311" s="136"/>
      <c r="J311" s="136"/>
      <c r="K311" s="136"/>
      <c r="L311" s="136"/>
      <c r="M311" s="136"/>
      <c r="N311" s="136"/>
      <c r="O311" s="136"/>
      <c r="P311" s="136"/>
      <c r="Q311" s="136"/>
      <c r="R311" s="136"/>
      <c r="S311" s="136"/>
      <c r="T311" s="136"/>
      <c r="U311" s="136"/>
      <c r="V311" s="136"/>
      <c r="W311" s="136"/>
      <c r="X311" s="136"/>
    </row>
    <row r="312" spans="1:24">
      <c r="A312" s="158"/>
      <c r="C312" s="138"/>
      <c r="D312" s="158"/>
      <c r="E312" s="158"/>
      <c r="F312" s="136"/>
      <c r="G312" s="136"/>
      <c r="H312" s="136"/>
      <c r="I312" s="136"/>
      <c r="J312" s="136"/>
      <c r="K312" s="136"/>
      <c r="L312" s="136"/>
      <c r="M312" s="136"/>
      <c r="N312" s="136"/>
      <c r="O312" s="136"/>
      <c r="P312" s="136"/>
      <c r="Q312" s="136"/>
      <c r="R312" s="136"/>
      <c r="S312" s="136"/>
      <c r="T312" s="136"/>
      <c r="U312" s="136"/>
      <c r="V312" s="136"/>
      <c r="W312" s="136"/>
      <c r="X312" s="136"/>
    </row>
    <row r="313" spans="1:24">
      <c r="A313" s="158"/>
      <c r="C313" s="138"/>
      <c r="D313" s="158"/>
      <c r="E313" s="158"/>
      <c r="F313" s="136"/>
      <c r="G313" s="136"/>
      <c r="H313" s="136"/>
      <c r="I313" s="136"/>
      <c r="J313" s="136"/>
      <c r="K313" s="136"/>
      <c r="L313" s="136"/>
      <c r="M313" s="136"/>
      <c r="N313" s="136"/>
      <c r="O313" s="136"/>
      <c r="P313" s="136"/>
      <c r="Q313" s="136"/>
      <c r="R313" s="136"/>
      <c r="S313" s="136"/>
      <c r="T313" s="136"/>
      <c r="U313" s="136"/>
      <c r="V313" s="136"/>
      <c r="W313" s="136"/>
      <c r="X313" s="136"/>
    </row>
    <row r="314" spans="1:24">
      <c r="A314" s="158"/>
      <c r="C314" s="138"/>
      <c r="D314" s="158"/>
      <c r="E314" s="158"/>
      <c r="F314" s="136"/>
      <c r="G314" s="136"/>
      <c r="H314" s="136"/>
      <c r="I314" s="136"/>
      <c r="J314" s="136"/>
      <c r="K314" s="136"/>
      <c r="L314" s="136"/>
      <c r="M314" s="136"/>
      <c r="N314" s="136"/>
      <c r="O314" s="136"/>
      <c r="P314" s="136"/>
      <c r="Q314" s="136"/>
      <c r="R314" s="136"/>
      <c r="S314" s="136"/>
      <c r="T314" s="136"/>
      <c r="U314" s="136"/>
      <c r="V314" s="136"/>
      <c r="W314" s="136"/>
      <c r="X314" s="136"/>
    </row>
    <row r="315" spans="1:24">
      <c r="A315" s="158"/>
      <c r="C315" s="138"/>
      <c r="D315" s="158"/>
      <c r="E315" s="158"/>
      <c r="F315" s="136"/>
      <c r="G315" s="136"/>
      <c r="H315" s="136"/>
      <c r="I315" s="136"/>
      <c r="J315" s="136"/>
      <c r="K315" s="136"/>
      <c r="L315" s="136"/>
      <c r="M315" s="136"/>
      <c r="N315" s="136"/>
      <c r="O315" s="136"/>
      <c r="P315" s="136"/>
      <c r="Q315" s="136"/>
      <c r="R315" s="136"/>
      <c r="S315" s="136"/>
      <c r="T315" s="136"/>
      <c r="U315" s="136"/>
      <c r="V315" s="136"/>
      <c r="W315" s="136"/>
      <c r="X315" s="136"/>
    </row>
    <row r="316" spans="1:24">
      <c r="A316" s="158"/>
      <c r="C316" s="138"/>
      <c r="D316" s="158"/>
      <c r="E316" s="158"/>
      <c r="F316" s="136"/>
      <c r="G316" s="136"/>
      <c r="H316" s="136"/>
      <c r="I316" s="136"/>
      <c r="J316" s="136"/>
      <c r="K316" s="136"/>
      <c r="L316" s="136"/>
      <c r="M316" s="136"/>
      <c r="N316" s="136"/>
      <c r="O316" s="136"/>
      <c r="P316" s="136"/>
      <c r="Q316" s="136"/>
      <c r="R316" s="136"/>
      <c r="S316" s="136"/>
      <c r="T316" s="136"/>
      <c r="U316" s="136"/>
      <c r="V316" s="136"/>
      <c r="W316" s="136"/>
      <c r="X316" s="136"/>
    </row>
    <row r="317" spans="1:24">
      <c r="A317" s="158"/>
      <c r="C317" s="138"/>
      <c r="D317" s="158"/>
      <c r="E317" s="158"/>
      <c r="F317" s="136"/>
      <c r="G317" s="136"/>
      <c r="H317" s="136"/>
      <c r="I317" s="136"/>
      <c r="J317" s="136"/>
      <c r="K317" s="136"/>
      <c r="L317" s="136"/>
      <c r="M317" s="136"/>
      <c r="N317" s="136"/>
      <c r="O317" s="136"/>
      <c r="P317" s="136"/>
      <c r="Q317" s="136"/>
      <c r="R317" s="136"/>
      <c r="S317" s="136"/>
      <c r="T317" s="136"/>
      <c r="U317" s="136"/>
      <c r="V317" s="136"/>
      <c r="W317" s="136"/>
      <c r="X317" s="136"/>
    </row>
    <row r="318" spans="1:24">
      <c r="A318" s="158"/>
      <c r="C318" s="138"/>
      <c r="D318" s="158"/>
      <c r="E318" s="158"/>
      <c r="F318" s="136"/>
      <c r="G318" s="136"/>
      <c r="H318" s="136"/>
      <c r="I318" s="136"/>
      <c r="J318" s="136"/>
      <c r="K318" s="136"/>
      <c r="L318" s="136"/>
      <c r="M318" s="136"/>
      <c r="N318" s="136"/>
      <c r="O318" s="136"/>
      <c r="P318" s="136"/>
      <c r="Q318" s="136"/>
      <c r="R318" s="136"/>
      <c r="S318" s="136"/>
      <c r="T318" s="136"/>
      <c r="U318" s="136"/>
      <c r="V318" s="136"/>
      <c r="W318" s="136"/>
      <c r="X318" s="136"/>
    </row>
    <row r="319" spans="1:24">
      <c r="A319" s="158"/>
      <c r="C319" s="138"/>
      <c r="D319" s="158"/>
      <c r="E319" s="158"/>
      <c r="F319" s="136"/>
      <c r="G319" s="136"/>
      <c r="H319" s="136"/>
      <c r="I319" s="136"/>
      <c r="J319" s="136"/>
      <c r="K319" s="136"/>
      <c r="L319" s="136"/>
      <c r="M319" s="136"/>
      <c r="N319" s="136"/>
      <c r="O319" s="136"/>
      <c r="P319" s="136"/>
      <c r="Q319" s="136"/>
      <c r="R319" s="136"/>
      <c r="S319" s="136"/>
      <c r="T319" s="136"/>
      <c r="U319" s="136"/>
      <c r="V319" s="136"/>
      <c r="W319" s="136"/>
      <c r="X319" s="136"/>
    </row>
    <row r="320" spans="1:24">
      <c r="A320" s="158"/>
      <c r="C320" s="138"/>
      <c r="D320" s="158"/>
      <c r="E320" s="158"/>
      <c r="F320" s="136"/>
      <c r="G320" s="136"/>
      <c r="H320" s="136"/>
      <c r="I320" s="136"/>
      <c r="J320" s="136"/>
      <c r="K320" s="136"/>
      <c r="L320" s="136"/>
      <c r="M320" s="136"/>
      <c r="N320" s="136"/>
      <c r="O320" s="136"/>
      <c r="P320" s="136"/>
      <c r="Q320" s="136"/>
      <c r="R320" s="136"/>
      <c r="S320" s="136"/>
      <c r="T320" s="136"/>
      <c r="U320" s="136"/>
      <c r="V320" s="136"/>
      <c r="W320" s="136"/>
      <c r="X320" s="136"/>
    </row>
    <row r="321" spans="1:24">
      <c r="A321" s="158"/>
      <c r="C321" s="138"/>
      <c r="D321" s="158"/>
      <c r="E321" s="158"/>
      <c r="F321" s="136"/>
      <c r="G321" s="136"/>
      <c r="H321" s="136"/>
      <c r="I321" s="136"/>
      <c r="J321" s="136"/>
      <c r="K321" s="136"/>
      <c r="L321" s="136"/>
      <c r="M321" s="136"/>
      <c r="N321" s="136"/>
      <c r="O321" s="136"/>
      <c r="P321" s="136"/>
      <c r="Q321" s="136"/>
      <c r="R321" s="136"/>
      <c r="S321" s="136"/>
      <c r="T321" s="136"/>
      <c r="U321" s="136"/>
      <c r="V321" s="136"/>
      <c r="W321" s="136"/>
      <c r="X321" s="136"/>
    </row>
    <row r="322" spans="1:24">
      <c r="A322" s="158"/>
      <c r="C322" s="138"/>
      <c r="D322" s="158"/>
      <c r="E322" s="158"/>
      <c r="F322" s="136"/>
      <c r="G322" s="136"/>
      <c r="H322" s="136"/>
      <c r="I322" s="136"/>
      <c r="J322" s="136"/>
      <c r="K322" s="136"/>
      <c r="L322" s="136"/>
      <c r="M322" s="136"/>
      <c r="N322" s="136"/>
      <c r="O322" s="136"/>
      <c r="P322" s="136"/>
      <c r="Q322" s="136"/>
      <c r="R322" s="136"/>
      <c r="S322" s="136"/>
      <c r="T322" s="136"/>
      <c r="U322" s="136"/>
      <c r="V322" s="136"/>
      <c r="W322" s="136"/>
      <c r="X322" s="136"/>
    </row>
    <row r="323" spans="1:24">
      <c r="A323" s="158"/>
      <c r="C323" s="138"/>
      <c r="D323" s="158"/>
      <c r="E323" s="158"/>
      <c r="F323" s="136"/>
      <c r="G323" s="136"/>
      <c r="H323" s="136"/>
      <c r="I323" s="136"/>
      <c r="J323" s="136"/>
      <c r="K323" s="136"/>
      <c r="L323" s="136"/>
      <c r="M323" s="136"/>
      <c r="N323" s="136"/>
      <c r="O323" s="136"/>
      <c r="P323" s="136"/>
      <c r="Q323" s="136"/>
      <c r="R323" s="136"/>
      <c r="S323" s="136"/>
      <c r="T323" s="136"/>
      <c r="U323" s="136"/>
      <c r="V323" s="136"/>
      <c r="W323" s="136"/>
      <c r="X323" s="136"/>
    </row>
    <row r="324" spans="1:24">
      <c r="A324" s="158"/>
      <c r="C324" s="138"/>
      <c r="D324" s="158"/>
      <c r="E324" s="158"/>
      <c r="F324" s="136"/>
      <c r="G324" s="136"/>
      <c r="H324" s="136"/>
      <c r="I324" s="136"/>
      <c r="J324" s="136"/>
      <c r="K324" s="136"/>
      <c r="L324" s="136"/>
      <c r="M324" s="136"/>
      <c r="N324" s="136"/>
      <c r="O324" s="136"/>
      <c r="P324" s="136"/>
      <c r="Q324" s="136"/>
      <c r="R324" s="136"/>
      <c r="S324" s="136"/>
      <c r="T324" s="136"/>
      <c r="U324" s="136"/>
      <c r="V324" s="136"/>
      <c r="W324" s="136"/>
      <c r="X324" s="136"/>
    </row>
    <row r="325" spans="1:24">
      <c r="A325" s="158"/>
      <c r="C325" s="138"/>
      <c r="D325" s="158"/>
      <c r="E325" s="158"/>
      <c r="F325" s="136"/>
      <c r="G325" s="136"/>
      <c r="H325" s="136"/>
      <c r="I325" s="136"/>
      <c r="J325" s="136"/>
      <c r="K325" s="136"/>
      <c r="L325" s="136"/>
      <c r="M325" s="136"/>
      <c r="N325" s="136"/>
      <c r="O325" s="136"/>
      <c r="P325" s="136"/>
      <c r="Q325" s="136"/>
      <c r="R325" s="136"/>
      <c r="S325" s="136"/>
      <c r="T325" s="136"/>
      <c r="U325" s="136"/>
      <c r="V325" s="136"/>
      <c r="W325" s="136"/>
      <c r="X325" s="136"/>
    </row>
    <row r="326" spans="1:24">
      <c r="A326" s="158"/>
      <c r="C326" s="138"/>
      <c r="D326" s="158"/>
      <c r="E326" s="158"/>
      <c r="F326" s="136"/>
      <c r="G326" s="136"/>
      <c r="H326" s="136"/>
      <c r="I326" s="136"/>
      <c r="J326" s="136"/>
      <c r="K326" s="136"/>
      <c r="L326" s="136"/>
      <c r="M326" s="136"/>
      <c r="N326" s="136"/>
      <c r="O326" s="136"/>
      <c r="P326" s="136"/>
      <c r="Q326" s="136"/>
      <c r="R326" s="136"/>
      <c r="S326" s="136"/>
      <c r="T326" s="136"/>
      <c r="U326" s="136"/>
      <c r="V326" s="136"/>
      <c r="W326" s="136"/>
      <c r="X326" s="136"/>
    </row>
    <row r="327" spans="1:24">
      <c r="A327" s="158"/>
      <c r="C327" s="138"/>
      <c r="D327" s="158"/>
      <c r="E327" s="158"/>
      <c r="F327" s="136"/>
      <c r="G327" s="136"/>
      <c r="H327" s="136"/>
      <c r="I327" s="136"/>
      <c r="J327" s="136"/>
      <c r="K327" s="136"/>
      <c r="L327" s="136"/>
      <c r="M327" s="136"/>
      <c r="N327" s="136"/>
      <c r="O327" s="136"/>
      <c r="P327" s="136"/>
      <c r="Q327" s="136"/>
      <c r="R327" s="136"/>
      <c r="S327" s="136"/>
      <c r="T327" s="136"/>
      <c r="U327" s="136"/>
      <c r="V327" s="136"/>
      <c r="W327" s="136"/>
      <c r="X327" s="136"/>
    </row>
    <row r="328" spans="1:24">
      <c r="A328" s="158"/>
      <c r="C328" s="138"/>
      <c r="D328" s="158"/>
      <c r="E328" s="158"/>
      <c r="F328" s="136"/>
      <c r="G328" s="136"/>
      <c r="H328" s="136"/>
      <c r="I328" s="136"/>
      <c r="J328" s="136"/>
      <c r="K328" s="136"/>
      <c r="L328" s="136"/>
      <c r="M328" s="136"/>
      <c r="N328" s="136"/>
      <c r="O328" s="136"/>
      <c r="P328" s="136"/>
      <c r="Q328" s="136"/>
      <c r="R328" s="136"/>
      <c r="S328" s="136"/>
      <c r="T328" s="136"/>
      <c r="U328" s="136"/>
      <c r="V328" s="136"/>
      <c r="W328" s="136"/>
      <c r="X328" s="136"/>
    </row>
    <row r="329" spans="1:24">
      <c r="A329" s="158"/>
      <c r="C329" s="138"/>
      <c r="D329" s="158"/>
      <c r="E329" s="158"/>
      <c r="F329" s="136"/>
      <c r="G329" s="136"/>
      <c r="H329" s="136"/>
      <c r="I329" s="136"/>
      <c r="J329" s="136"/>
      <c r="K329" s="136"/>
      <c r="L329" s="136"/>
      <c r="M329" s="136"/>
      <c r="N329" s="136"/>
      <c r="O329" s="136"/>
      <c r="P329" s="136"/>
      <c r="Q329" s="136"/>
      <c r="R329" s="136"/>
      <c r="S329" s="136"/>
      <c r="T329" s="136"/>
      <c r="U329" s="136"/>
      <c r="V329" s="136"/>
      <c r="W329" s="136"/>
      <c r="X329" s="136"/>
    </row>
    <row r="330" spans="1:24">
      <c r="A330" s="158"/>
      <c r="C330" s="138"/>
      <c r="D330" s="158"/>
      <c r="E330" s="158"/>
      <c r="F330" s="136"/>
      <c r="G330" s="136"/>
      <c r="H330" s="136"/>
      <c r="I330" s="136"/>
      <c r="J330" s="136"/>
      <c r="K330" s="136"/>
      <c r="L330" s="136"/>
      <c r="M330" s="136"/>
      <c r="N330" s="136"/>
      <c r="O330" s="136"/>
      <c r="P330" s="136"/>
      <c r="Q330" s="136"/>
      <c r="R330" s="136"/>
      <c r="S330" s="136"/>
      <c r="T330" s="136"/>
      <c r="U330" s="136"/>
      <c r="V330" s="136"/>
      <c r="W330" s="136"/>
      <c r="X330" s="136"/>
    </row>
    <row r="331" spans="1:24">
      <c r="A331" s="158"/>
      <c r="C331" s="138"/>
      <c r="D331" s="158"/>
      <c r="E331" s="158"/>
      <c r="F331" s="136"/>
      <c r="G331" s="136"/>
      <c r="H331" s="136"/>
      <c r="I331" s="136"/>
      <c r="J331" s="136"/>
      <c r="K331" s="136"/>
      <c r="L331" s="136"/>
      <c r="M331" s="136"/>
      <c r="N331" s="136"/>
      <c r="O331" s="136"/>
      <c r="P331" s="136"/>
      <c r="Q331" s="136"/>
      <c r="R331" s="136"/>
      <c r="S331" s="136"/>
      <c r="T331" s="136"/>
      <c r="U331" s="136"/>
      <c r="V331" s="136"/>
      <c r="W331" s="136"/>
      <c r="X331" s="136"/>
    </row>
    <row r="332" spans="1:24">
      <c r="A332" s="158"/>
      <c r="C332" s="138"/>
      <c r="D332" s="158"/>
      <c r="E332" s="158"/>
      <c r="F332" s="136"/>
      <c r="G332" s="136"/>
      <c r="H332" s="136"/>
      <c r="I332" s="136"/>
      <c r="J332" s="136"/>
      <c r="K332" s="136"/>
      <c r="L332" s="136"/>
      <c r="M332" s="136"/>
      <c r="N332" s="136"/>
      <c r="O332" s="136"/>
      <c r="P332" s="136"/>
      <c r="Q332" s="136"/>
      <c r="R332" s="136"/>
      <c r="S332" s="136"/>
      <c r="T332" s="136"/>
      <c r="U332" s="136"/>
      <c r="V332" s="136"/>
      <c r="W332" s="136"/>
      <c r="X332" s="136"/>
    </row>
    <row r="333" spans="1:24">
      <c r="A333" s="158"/>
      <c r="C333" s="138"/>
      <c r="D333" s="158"/>
      <c r="E333" s="158"/>
      <c r="F333" s="136"/>
      <c r="G333" s="136"/>
      <c r="H333" s="136"/>
      <c r="I333" s="136"/>
      <c r="J333" s="136"/>
      <c r="K333" s="136"/>
      <c r="L333" s="136"/>
      <c r="M333" s="136"/>
      <c r="N333" s="136"/>
      <c r="O333" s="136"/>
      <c r="P333" s="136"/>
      <c r="Q333" s="136"/>
      <c r="R333" s="136"/>
      <c r="S333" s="136"/>
      <c r="T333" s="136"/>
      <c r="U333" s="136"/>
      <c r="V333" s="136"/>
      <c r="W333" s="136"/>
      <c r="X333" s="136"/>
    </row>
    <row r="334" spans="1:24">
      <c r="A334" s="158"/>
      <c r="C334" s="138"/>
      <c r="D334" s="158"/>
      <c r="E334" s="158"/>
      <c r="F334" s="136"/>
      <c r="G334" s="136"/>
      <c r="H334" s="136"/>
      <c r="I334" s="136"/>
      <c r="J334" s="136"/>
      <c r="K334" s="136"/>
      <c r="L334" s="136"/>
      <c r="M334" s="136"/>
      <c r="N334" s="136"/>
      <c r="O334" s="136"/>
      <c r="P334" s="136"/>
      <c r="Q334" s="136"/>
      <c r="R334" s="136"/>
      <c r="S334" s="136"/>
      <c r="T334" s="136"/>
      <c r="U334" s="136"/>
      <c r="V334" s="136"/>
      <c r="W334" s="136"/>
      <c r="X334" s="136"/>
    </row>
    <row r="335" spans="1:24">
      <c r="A335" s="158"/>
      <c r="C335" s="138"/>
      <c r="D335" s="158"/>
      <c r="E335" s="158"/>
      <c r="F335" s="136"/>
      <c r="G335" s="136"/>
      <c r="H335" s="136"/>
      <c r="I335" s="136"/>
      <c r="J335" s="136"/>
      <c r="K335" s="136"/>
      <c r="L335" s="136"/>
      <c r="M335" s="136"/>
      <c r="N335" s="136"/>
      <c r="O335" s="136"/>
      <c r="P335" s="136"/>
      <c r="Q335" s="136"/>
      <c r="R335" s="136"/>
      <c r="S335" s="136"/>
      <c r="T335" s="136"/>
      <c r="U335" s="136"/>
      <c r="V335" s="136"/>
      <c r="W335" s="136"/>
      <c r="X335" s="136"/>
    </row>
    <row r="336" spans="1:24">
      <c r="A336" s="158"/>
      <c r="C336" s="138"/>
      <c r="D336" s="158"/>
      <c r="E336" s="158"/>
      <c r="F336" s="136"/>
      <c r="G336" s="136"/>
      <c r="H336" s="136"/>
      <c r="I336" s="136"/>
      <c r="J336" s="136"/>
      <c r="K336" s="136"/>
      <c r="L336" s="136"/>
      <c r="M336" s="136"/>
      <c r="N336" s="136"/>
      <c r="O336" s="136"/>
      <c r="P336" s="136"/>
      <c r="Q336" s="136"/>
      <c r="R336" s="136"/>
      <c r="S336" s="136"/>
      <c r="T336" s="136"/>
      <c r="U336" s="136"/>
      <c r="V336" s="136"/>
      <c r="W336" s="136"/>
      <c r="X336" s="136"/>
    </row>
    <row r="337" spans="1:24">
      <c r="A337" s="158"/>
      <c r="C337" s="138"/>
      <c r="D337" s="158"/>
      <c r="E337" s="158"/>
      <c r="F337" s="136"/>
      <c r="G337" s="136"/>
      <c r="H337" s="136"/>
      <c r="I337" s="136"/>
      <c r="J337" s="136"/>
      <c r="K337" s="136"/>
      <c r="L337" s="136"/>
      <c r="M337" s="136"/>
      <c r="N337" s="136"/>
      <c r="O337" s="136"/>
      <c r="P337" s="136"/>
      <c r="Q337" s="136"/>
      <c r="R337" s="136"/>
      <c r="S337" s="136"/>
      <c r="T337" s="136"/>
      <c r="U337" s="136"/>
      <c r="V337" s="136"/>
      <c r="W337" s="136"/>
      <c r="X337" s="136"/>
    </row>
    <row r="338" spans="1:24">
      <c r="A338" s="158"/>
      <c r="C338" s="138"/>
      <c r="D338" s="158"/>
      <c r="E338" s="158"/>
      <c r="F338" s="136"/>
      <c r="G338" s="136"/>
      <c r="H338" s="136"/>
      <c r="I338" s="136"/>
      <c r="J338" s="136"/>
      <c r="K338" s="136"/>
      <c r="L338" s="136"/>
      <c r="M338" s="136"/>
      <c r="N338" s="136"/>
      <c r="O338" s="136"/>
      <c r="P338" s="136"/>
      <c r="Q338" s="136"/>
      <c r="R338" s="136"/>
      <c r="S338" s="136"/>
      <c r="T338" s="136"/>
      <c r="U338" s="136"/>
      <c r="V338" s="136"/>
      <c r="W338" s="136"/>
      <c r="X338" s="136"/>
    </row>
    <row r="339" spans="1:24">
      <c r="A339" s="158"/>
      <c r="C339" s="138"/>
      <c r="D339" s="158"/>
      <c r="E339" s="158"/>
      <c r="F339" s="136"/>
      <c r="G339" s="136"/>
      <c r="H339" s="136"/>
      <c r="I339" s="136"/>
      <c r="J339" s="136"/>
      <c r="K339" s="136"/>
      <c r="L339" s="136"/>
      <c r="M339" s="136"/>
      <c r="N339" s="136"/>
      <c r="O339" s="136"/>
      <c r="P339" s="136"/>
      <c r="Q339" s="136"/>
      <c r="R339" s="136"/>
      <c r="S339" s="136"/>
      <c r="T339" s="136"/>
      <c r="U339" s="136"/>
      <c r="V339" s="136"/>
      <c r="W339" s="136"/>
      <c r="X339" s="136"/>
    </row>
    <row r="340" spans="1:24">
      <c r="A340" s="158"/>
      <c r="C340" s="138"/>
      <c r="D340" s="158"/>
      <c r="E340" s="158"/>
      <c r="F340" s="136"/>
      <c r="G340" s="136"/>
      <c r="H340" s="136"/>
      <c r="I340" s="136"/>
      <c r="J340" s="136"/>
      <c r="K340" s="136"/>
      <c r="L340" s="136"/>
      <c r="M340" s="136"/>
      <c r="N340" s="136"/>
      <c r="O340" s="136"/>
      <c r="P340" s="136"/>
      <c r="Q340" s="136"/>
      <c r="R340" s="136"/>
      <c r="S340" s="136"/>
      <c r="T340" s="136"/>
      <c r="U340" s="136"/>
      <c r="V340" s="136"/>
      <c r="W340" s="136"/>
      <c r="X340" s="136"/>
    </row>
    <row r="341" spans="1:24">
      <c r="A341" s="158"/>
      <c r="C341" s="138"/>
      <c r="D341" s="158"/>
      <c r="E341" s="158"/>
      <c r="F341" s="136"/>
      <c r="G341" s="136"/>
      <c r="H341" s="136"/>
      <c r="I341" s="136"/>
      <c r="J341" s="136"/>
      <c r="K341" s="136"/>
      <c r="L341" s="136"/>
      <c r="M341" s="136"/>
      <c r="N341" s="136"/>
      <c r="O341" s="136"/>
      <c r="P341" s="136"/>
      <c r="Q341" s="136"/>
      <c r="R341" s="136"/>
      <c r="S341" s="136"/>
      <c r="T341" s="136"/>
      <c r="U341" s="136"/>
      <c r="V341" s="136"/>
      <c r="W341" s="136"/>
      <c r="X341" s="136"/>
    </row>
    <row r="342" spans="1:24">
      <c r="A342" s="158"/>
      <c r="C342" s="138"/>
      <c r="D342" s="158"/>
      <c r="E342" s="158"/>
      <c r="F342" s="136"/>
      <c r="G342" s="136"/>
      <c r="H342" s="136"/>
      <c r="I342" s="136"/>
      <c r="J342" s="136"/>
      <c r="K342" s="136"/>
      <c r="L342" s="136"/>
      <c r="M342" s="136"/>
      <c r="N342" s="136"/>
      <c r="O342" s="136"/>
      <c r="P342" s="136"/>
      <c r="Q342" s="136"/>
      <c r="R342" s="136"/>
      <c r="S342" s="136"/>
      <c r="T342" s="136"/>
      <c r="U342" s="136"/>
      <c r="V342" s="136"/>
      <c r="W342" s="136"/>
      <c r="X342" s="136"/>
    </row>
    <row r="343" spans="1:24">
      <c r="A343" s="158"/>
      <c r="C343" s="138"/>
      <c r="D343" s="158"/>
      <c r="E343" s="158"/>
      <c r="F343" s="136"/>
      <c r="G343" s="136"/>
      <c r="H343" s="136"/>
      <c r="I343" s="136"/>
      <c r="J343" s="136"/>
      <c r="K343" s="136"/>
      <c r="L343" s="136"/>
      <c r="M343" s="136"/>
      <c r="N343" s="136"/>
      <c r="O343" s="136"/>
      <c r="P343" s="136"/>
      <c r="Q343" s="136"/>
      <c r="R343" s="136"/>
      <c r="S343" s="136"/>
      <c r="T343" s="136"/>
      <c r="U343" s="136"/>
      <c r="V343" s="136"/>
      <c r="W343" s="136"/>
      <c r="X343" s="136"/>
    </row>
    <row r="344" spans="1:24">
      <c r="A344" s="158"/>
      <c r="C344" s="138"/>
      <c r="D344" s="158"/>
      <c r="E344" s="158"/>
      <c r="F344" s="136"/>
      <c r="G344" s="136"/>
      <c r="H344" s="136"/>
      <c r="I344" s="136"/>
      <c r="J344" s="136"/>
      <c r="K344" s="136"/>
      <c r="L344" s="136"/>
      <c r="M344" s="136"/>
      <c r="N344" s="136"/>
      <c r="O344" s="136"/>
      <c r="P344" s="136"/>
      <c r="Q344" s="136"/>
      <c r="R344" s="136"/>
      <c r="S344" s="136"/>
      <c r="T344" s="136"/>
      <c r="U344" s="136"/>
      <c r="V344" s="136"/>
      <c r="W344" s="136"/>
      <c r="X344" s="136"/>
    </row>
    <row r="345" spans="1:24">
      <c r="A345" s="158"/>
      <c r="C345" s="138"/>
      <c r="D345" s="158"/>
      <c r="E345" s="158"/>
      <c r="F345" s="136"/>
      <c r="G345" s="136"/>
      <c r="H345" s="136"/>
      <c r="I345" s="136"/>
      <c r="J345" s="136"/>
      <c r="K345" s="136"/>
      <c r="L345" s="136"/>
      <c r="M345" s="136"/>
      <c r="N345" s="136"/>
      <c r="O345" s="136"/>
      <c r="P345" s="136"/>
      <c r="Q345" s="136"/>
      <c r="R345" s="136"/>
      <c r="S345" s="136"/>
      <c r="T345" s="136"/>
      <c r="U345" s="136"/>
      <c r="V345" s="136"/>
      <c r="W345" s="136"/>
      <c r="X345" s="136"/>
    </row>
    <row r="346" spans="1:24">
      <c r="A346" s="158"/>
      <c r="C346" s="138"/>
      <c r="D346" s="158"/>
      <c r="E346" s="158"/>
      <c r="F346" s="136"/>
      <c r="G346" s="136"/>
      <c r="H346" s="136"/>
      <c r="I346" s="136"/>
      <c r="J346" s="136"/>
      <c r="K346" s="136"/>
      <c r="L346" s="136"/>
      <c r="M346" s="136"/>
      <c r="N346" s="136"/>
      <c r="O346" s="136"/>
      <c r="P346" s="136"/>
      <c r="Q346" s="136"/>
      <c r="R346" s="136"/>
      <c r="S346" s="136"/>
      <c r="T346" s="136"/>
      <c r="U346" s="136"/>
      <c r="V346" s="136"/>
      <c r="W346" s="136"/>
      <c r="X346" s="136"/>
    </row>
    <row r="347" spans="1:24">
      <c r="A347" s="158"/>
      <c r="C347" s="138"/>
      <c r="D347" s="158"/>
      <c r="E347" s="158"/>
      <c r="F347" s="136"/>
      <c r="G347" s="136"/>
      <c r="H347" s="136"/>
      <c r="I347" s="136"/>
      <c r="J347" s="136"/>
      <c r="K347" s="136"/>
      <c r="L347" s="136"/>
      <c r="M347" s="136"/>
      <c r="N347" s="136"/>
      <c r="O347" s="136"/>
      <c r="P347" s="136"/>
      <c r="Q347" s="136"/>
      <c r="R347" s="136"/>
      <c r="S347" s="136"/>
      <c r="T347" s="136"/>
      <c r="U347" s="136"/>
      <c r="V347" s="136"/>
      <c r="W347" s="136"/>
      <c r="X347" s="136"/>
    </row>
    <row r="348" spans="1:24">
      <c r="A348" s="158"/>
      <c r="C348" s="138"/>
      <c r="D348" s="158"/>
      <c r="E348" s="158"/>
      <c r="F348" s="136"/>
      <c r="G348" s="136"/>
      <c r="H348" s="136"/>
      <c r="I348" s="136"/>
      <c r="J348" s="136"/>
      <c r="K348" s="136"/>
      <c r="L348" s="136"/>
      <c r="M348" s="136"/>
      <c r="N348" s="136"/>
      <c r="O348" s="136"/>
      <c r="P348" s="136"/>
      <c r="Q348" s="136"/>
      <c r="R348" s="136"/>
      <c r="S348" s="136"/>
      <c r="T348" s="136"/>
      <c r="U348" s="136"/>
      <c r="V348" s="136"/>
      <c r="W348" s="136"/>
      <c r="X348" s="136"/>
    </row>
    <row r="349" spans="1:24">
      <c r="A349" s="158"/>
      <c r="C349" s="138"/>
      <c r="D349" s="158"/>
      <c r="E349" s="158"/>
      <c r="F349" s="136"/>
      <c r="G349" s="136"/>
      <c r="H349" s="136"/>
      <c r="I349" s="136"/>
      <c r="J349" s="136"/>
      <c r="K349" s="136"/>
      <c r="L349" s="136"/>
      <c r="M349" s="136"/>
      <c r="N349" s="136"/>
      <c r="O349" s="136"/>
      <c r="P349" s="136"/>
      <c r="Q349" s="136"/>
      <c r="R349" s="136"/>
      <c r="S349" s="136"/>
      <c r="T349" s="136"/>
      <c r="U349" s="136"/>
      <c r="V349" s="136"/>
      <c r="W349" s="136"/>
      <c r="X349" s="136"/>
    </row>
    <row r="350" spans="1:24">
      <c r="A350" s="158"/>
      <c r="C350" s="138"/>
      <c r="D350" s="158"/>
      <c r="E350" s="158"/>
      <c r="F350" s="136"/>
      <c r="G350" s="136"/>
      <c r="H350" s="136"/>
      <c r="I350" s="136"/>
      <c r="J350" s="136"/>
      <c r="K350" s="136"/>
      <c r="L350" s="136"/>
      <c r="M350" s="136"/>
      <c r="N350" s="136"/>
      <c r="O350" s="136"/>
      <c r="P350" s="136"/>
      <c r="Q350" s="136"/>
      <c r="R350" s="136"/>
      <c r="S350" s="136"/>
      <c r="T350" s="136"/>
      <c r="U350" s="136"/>
      <c r="V350" s="136"/>
      <c r="W350" s="136"/>
      <c r="X350" s="136"/>
    </row>
    <row r="351" spans="1:24">
      <c r="A351" s="158"/>
      <c r="C351" s="138"/>
      <c r="D351" s="158"/>
      <c r="E351" s="158"/>
      <c r="F351" s="136"/>
      <c r="G351" s="136"/>
      <c r="H351" s="136"/>
      <c r="I351" s="136"/>
      <c r="J351" s="136"/>
      <c r="K351" s="136"/>
      <c r="L351" s="136"/>
      <c r="M351" s="136"/>
      <c r="N351" s="136"/>
      <c r="O351" s="136"/>
      <c r="P351" s="136"/>
      <c r="Q351" s="136"/>
      <c r="R351" s="136"/>
      <c r="S351" s="136"/>
      <c r="T351" s="136"/>
      <c r="U351" s="136"/>
      <c r="V351" s="136"/>
      <c r="W351" s="136"/>
      <c r="X351" s="136"/>
    </row>
    <row r="352" spans="1:24">
      <c r="A352" s="158"/>
      <c r="C352" s="138"/>
      <c r="D352" s="158"/>
      <c r="E352" s="158"/>
      <c r="F352" s="136"/>
      <c r="G352" s="136"/>
      <c r="H352" s="136"/>
      <c r="I352" s="136"/>
      <c r="J352" s="136"/>
      <c r="K352" s="136"/>
      <c r="L352" s="136"/>
      <c r="M352" s="136"/>
      <c r="N352" s="136"/>
      <c r="O352" s="136"/>
      <c r="P352" s="136"/>
      <c r="Q352" s="136"/>
      <c r="R352" s="136"/>
      <c r="S352" s="136"/>
      <c r="T352" s="136"/>
      <c r="U352" s="136"/>
      <c r="V352" s="136"/>
      <c r="W352" s="136"/>
      <c r="X352" s="136"/>
    </row>
    <row r="353" spans="1:24">
      <c r="A353" s="158"/>
      <c r="C353" s="138"/>
      <c r="D353" s="158"/>
      <c r="E353" s="158"/>
      <c r="F353" s="136"/>
      <c r="G353" s="136"/>
      <c r="H353" s="136"/>
      <c r="I353" s="136"/>
      <c r="J353" s="136"/>
      <c r="K353" s="136"/>
      <c r="L353" s="136"/>
      <c r="M353" s="136"/>
      <c r="N353" s="136"/>
      <c r="O353" s="136"/>
      <c r="P353" s="136"/>
      <c r="Q353" s="136"/>
      <c r="R353" s="136"/>
      <c r="S353" s="136"/>
      <c r="T353" s="136"/>
      <c r="U353" s="136"/>
      <c r="V353" s="136"/>
      <c r="W353" s="136"/>
      <c r="X353" s="136"/>
    </row>
    <row r="354" spans="1:24">
      <c r="A354" s="158"/>
      <c r="C354" s="138"/>
      <c r="D354" s="158"/>
      <c r="E354" s="158"/>
      <c r="F354" s="136"/>
      <c r="G354" s="136"/>
      <c r="H354" s="136"/>
      <c r="I354" s="136"/>
      <c r="J354" s="136"/>
      <c r="K354" s="136"/>
      <c r="L354" s="136"/>
      <c r="M354" s="136"/>
      <c r="N354" s="136"/>
      <c r="O354" s="136"/>
      <c r="P354" s="136"/>
      <c r="Q354" s="136"/>
      <c r="R354" s="136"/>
      <c r="S354" s="136"/>
      <c r="T354" s="136"/>
      <c r="U354" s="136"/>
      <c r="V354" s="136"/>
      <c r="W354" s="136"/>
      <c r="X354" s="136"/>
    </row>
    <row r="355" spans="1:24">
      <c r="A355" s="158"/>
      <c r="C355" s="138"/>
      <c r="D355" s="158"/>
      <c r="E355" s="158"/>
      <c r="F355" s="136"/>
      <c r="G355" s="136"/>
      <c r="H355" s="136"/>
      <c r="I355" s="136"/>
      <c r="J355" s="136"/>
      <c r="K355" s="136"/>
      <c r="L355" s="136"/>
      <c r="M355" s="136"/>
      <c r="N355" s="136"/>
      <c r="O355" s="136"/>
      <c r="P355" s="136"/>
      <c r="Q355" s="136"/>
      <c r="R355" s="136"/>
      <c r="S355" s="136"/>
      <c r="T355" s="136"/>
      <c r="U355" s="136"/>
      <c r="V355" s="136"/>
      <c r="W355" s="136"/>
      <c r="X355" s="136"/>
    </row>
    <row r="356" spans="1:24">
      <c r="A356" s="158"/>
      <c r="C356" s="138"/>
      <c r="D356" s="158"/>
      <c r="E356" s="158"/>
      <c r="F356" s="136"/>
      <c r="G356" s="136"/>
      <c r="H356" s="136"/>
      <c r="I356" s="136"/>
      <c r="J356" s="136"/>
      <c r="K356" s="136"/>
      <c r="L356" s="136"/>
      <c r="M356" s="136"/>
      <c r="N356" s="136"/>
      <c r="O356" s="136"/>
      <c r="P356" s="136"/>
      <c r="Q356" s="136"/>
      <c r="R356" s="136"/>
      <c r="S356" s="136"/>
      <c r="T356" s="136"/>
      <c r="U356" s="136"/>
      <c r="V356" s="136"/>
      <c r="W356" s="136"/>
      <c r="X356" s="136"/>
    </row>
    <row r="357" spans="1:24">
      <c r="A357" s="158"/>
      <c r="C357" s="138"/>
      <c r="D357" s="158"/>
      <c r="E357" s="158"/>
      <c r="F357" s="136"/>
      <c r="G357" s="136"/>
      <c r="H357" s="136"/>
      <c r="I357" s="136"/>
      <c r="J357" s="136"/>
      <c r="K357" s="136"/>
      <c r="L357" s="136"/>
      <c r="M357" s="136"/>
      <c r="N357" s="136"/>
      <c r="O357" s="136"/>
      <c r="P357" s="136"/>
      <c r="Q357" s="136"/>
      <c r="R357" s="136"/>
      <c r="S357" s="136"/>
      <c r="T357" s="136"/>
      <c r="U357" s="136"/>
      <c r="V357" s="136"/>
      <c r="W357" s="136"/>
      <c r="X357" s="136"/>
    </row>
    <row r="358" spans="1:24">
      <c r="A358" s="158"/>
      <c r="C358" s="138"/>
      <c r="D358" s="158"/>
      <c r="E358" s="158"/>
      <c r="F358" s="136"/>
      <c r="G358" s="136"/>
      <c r="H358" s="136"/>
      <c r="I358" s="136"/>
      <c r="J358" s="136"/>
      <c r="K358" s="136"/>
      <c r="L358" s="136"/>
      <c r="M358" s="136"/>
      <c r="N358" s="136"/>
      <c r="O358" s="136"/>
      <c r="P358" s="136"/>
      <c r="Q358" s="136"/>
      <c r="R358" s="136"/>
      <c r="S358" s="136"/>
      <c r="T358" s="136"/>
      <c r="U358" s="136"/>
      <c r="V358" s="136"/>
      <c r="W358" s="136"/>
      <c r="X358" s="136"/>
    </row>
    <row r="359" spans="1:24">
      <c r="A359" s="158"/>
      <c r="C359" s="138"/>
      <c r="D359" s="158"/>
      <c r="E359" s="158"/>
      <c r="F359" s="136"/>
      <c r="G359" s="136"/>
      <c r="H359" s="136"/>
      <c r="I359" s="136"/>
      <c r="J359" s="136"/>
      <c r="K359" s="136"/>
      <c r="L359" s="136"/>
      <c r="M359" s="136"/>
      <c r="N359" s="136"/>
      <c r="O359" s="136"/>
      <c r="P359" s="136"/>
      <c r="Q359" s="136"/>
      <c r="R359" s="136"/>
      <c r="S359" s="136"/>
      <c r="T359" s="136"/>
      <c r="U359" s="136"/>
      <c r="V359" s="136"/>
      <c r="W359" s="136"/>
      <c r="X359" s="136"/>
    </row>
    <row r="360" spans="1:24">
      <c r="A360" s="158"/>
      <c r="C360" s="138"/>
      <c r="D360" s="158"/>
      <c r="E360" s="158"/>
      <c r="F360" s="136"/>
      <c r="G360" s="136"/>
      <c r="H360" s="136"/>
      <c r="I360" s="136"/>
      <c r="J360" s="136"/>
      <c r="K360" s="136"/>
      <c r="L360" s="136"/>
      <c r="M360" s="136"/>
      <c r="N360" s="136"/>
      <c r="O360" s="136"/>
      <c r="P360" s="136"/>
      <c r="Q360" s="136"/>
      <c r="R360" s="136"/>
      <c r="S360" s="136"/>
      <c r="T360" s="136"/>
      <c r="U360" s="136"/>
      <c r="V360" s="136"/>
      <c r="W360" s="136"/>
      <c r="X360" s="136"/>
    </row>
    <row r="361" spans="1:24">
      <c r="A361" s="158"/>
      <c r="C361" s="138"/>
      <c r="D361" s="158"/>
      <c r="E361" s="158"/>
      <c r="F361" s="136"/>
      <c r="G361" s="136"/>
      <c r="H361" s="136"/>
      <c r="I361" s="136"/>
      <c r="J361" s="136"/>
      <c r="K361" s="136"/>
      <c r="L361" s="136"/>
      <c r="M361" s="136"/>
      <c r="N361" s="136"/>
      <c r="O361" s="136"/>
      <c r="P361" s="136"/>
      <c r="Q361" s="136"/>
      <c r="R361" s="136"/>
      <c r="S361" s="136"/>
      <c r="T361" s="136"/>
      <c r="U361" s="136"/>
      <c r="V361" s="136"/>
      <c r="W361" s="136"/>
      <c r="X361" s="136"/>
    </row>
    <row r="362" spans="1:24">
      <c r="A362" s="158"/>
      <c r="C362" s="138"/>
      <c r="D362" s="158"/>
      <c r="E362" s="158"/>
      <c r="F362" s="136"/>
      <c r="G362" s="136"/>
      <c r="H362" s="136"/>
      <c r="I362" s="136"/>
      <c r="J362" s="136"/>
      <c r="K362" s="136"/>
      <c r="L362" s="136"/>
      <c r="M362" s="136"/>
      <c r="N362" s="136"/>
      <c r="O362" s="136"/>
      <c r="P362" s="136"/>
      <c r="Q362" s="136"/>
      <c r="R362" s="136"/>
      <c r="S362" s="136"/>
      <c r="T362" s="136"/>
      <c r="U362" s="136"/>
      <c r="V362" s="136"/>
      <c r="W362" s="136"/>
      <c r="X362" s="136"/>
    </row>
    <row r="363" spans="1:24">
      <c r="A363" s="158"/>
      <c r="C363" s="138"/>
      <c r="D363" s="158"/>
      <c r="E363" s="158"/>
      <c r="F363" s="136"/>
      <c r="G363" s="136"/>
      <c r="H363" s="136"/>
      <c r="I363" s="136"/>
      <c r="J363" s="136"/>
      <c r="K363" s="136"/>
      <c r="L363" s="136"/>
      <c r="M363" s="136"/>
      <c r="N363" s="136"/>
      <c r="O363" s="136"/>
      <c r="P363" s="136"/>
      <c r="Q363" s="136"/>
      <c r="R363" s="136"/>
      <c r="S363" s="136"/>
      <c r="T363" s="136"/>
      <c r="U363" s="136"/>
      <c r="V363" s="136"/>
      <c r="W363" s="136"/>
      <c r="X363" s="136"/>
    </row>
    <row r="364" spans="1:24">
      <c r="A364" s="158"/>
      <c r="C364" s="138"/>
      <c r="D364" s="158"/>
      <c r="E364" s="158"/>
      <c r="F364" s="136"/>
      <c r="G364" s="136"/>
      <c r="H364" s="136"/>
      <c r="I364" s="136"/>
      <c r="J364" s="136"/>
      <c r="K364" s="136"/>
      <c r="L364" s="136"/>
      <c r="M364" s="136"/>
      <c r="N364" s="136"/>
      <c r="O364" s="136"/>
      <c r="P364" s="136"/>
      <c r="Q364" s="136"/>
      <c r="R364" s="136"/>
      <c r="S364" s="136"/>
      <c r="T364" s="136"/>
      <c r="U364" s="136"/>
      <c r="V364" s="136"/>
      <c r="W364" s="136"/>
      <c r="X364" s="136"/>
    </row>
    <row r="365" spans="1:24">
      <c r="A365" s="158"/>
      <c r="C365" s="138"/>
      <c r="D365" s="158"/>
      <c r="E365" s="158"/>
      <c r="F365" s="136"/>
      <c r="G365" s="136"/>
      <c r="H365" s="136"/>
      <c r="I365" s="136"/>
      <c r="J365" s="136"/>
      <c r="K365" s="136"/>
      <c r="L365" s="136"/>
      <c r="M365" s="136"/>
      <c r="N365" s="136"/>
      <c r="O365" s="136"/>
      <c r="P365" s="136"/>
      <c r="Q365" s="136"/>
      <c r="R365" s="136"/>
      <c r="S365" s="136"/>
      <c r="T365" s="136"/>
      <c r="U365" s="136"/>
      <c r="V365" s="136"/>
      <c r="W365" s="136"/>
      <c r="X365" s="136"/>
    </row>
    <row r="366" spans="1:24">
      <c r="A366" s="158"/>
      <c r="C366" s="138"/>
      <c r="D366" s="158"/>
      <c r="E366" s="158"/>
      <c r="F366" s="136"/>
      <c r="G366" s="136"/>
      <c r="H366" s="136"/>
      <c r="I366" s="136"/>
      <c r="J366" s="136"/>
      <c r="K366" s="136"/>
      <c r="L366" s="136"/>
      <c r="M366" s="136"/>
      <c r="N366" s="136"/>
      <c r="O366" s="136"/>
      <c r="P366" s="136"/>
      <c r="Q366" s="136"/>
      <c r="R366" s="136"/>
      <c r="S366" s="136"/>
      <c r="T366" s="136"/>
      <c r="U366" s="136"/>
      <c r="V366" s="136"/>
      <c r="W366" s="136"/>
      <c r="X366" s="136"/>
    </row>
    <row r="367" spans="1:24">
      <c r="A367" s="158"/>
      <c r="C367" s="138"/>
      <c r="D367" s="158"/>
      <c r="E367" s="158"/>
      <c r="F367" s="136"/>
      <c r="G367" s="136"/>
      <c r="H367" s="136"/>
      <c r="I367" s="136"/>
      <c r="J367" s="136"/>
      <c r="K367" s="136"/>
      <c r="L367" s="136"/>
      <c r="M367" s="136"/>
      <c r="N367" s="136"/>
      <c r="O367" s="136"/>
      <c r="P367" s="136"/>
      <c r="Q367" s="136"/>
      <c r="R367" s="136"/>
      <c r="S367" s="136"/>
      <c r="T367" s="136"/>
      <c r="U367" s="136"/>
      <c r="V367" s="136"/>
      <c r="W367" s="136"/>
      <c r="X367" s="136"/>
    </row>
    <row r="368" spans="1:24">
      <c r="A368" s="158"/>
      <c r="C368" s="138"/>
      <c r="D368" s="158"/>
      <c r="E368" s="158"/>
      <c r="F368" s="136"/>
      <c r="G368" s="136"/>
      <c r="H368" s="136"/>
      <c r="I368" s="136"/>
      <c r="J368" s="136"/>
      <c r="K368" s="136"/>
      <c r="L368" s="136"/>
      <c r="M368" s="136"/>
      <c r="N368" s="136"/>
      <c r="O368" s="136"/>
      <c r="P368" s="136"/>
      <c r="Q368" s="136"/>
      <c r="R368" s="136"/>
      <c r="S368" s="136"/>
      <c r="T368" s="136"/>
      <c r="U368" s="136"/>
      <c r="V368" s="136"/>
      <c r="W368" s="136"/>
      <c r="X368" s="136"/>
    </row>
    <row r="369" spans="1:24">
      <c r="A369" s="158"/>
      <c r="C369" s="138"/>
      <c r="D369" s="158"/>
      <c r="E369" s="158"/>
      <c r="F369" s="136"/>
      <c r="G369" s="136"/>
      <c r="H369" s="136"/>
      <c r="I369" s="136"/>
      <c r="J369" s="136"/>
      <c r="K369" s="136"/>
      <c r="L369" s="136"/>
      <c r="M369" s="136"/>
      <c r="N369" s="136"/>
      <c r="O369" s="136"/>
      <c r="P369" s="136"/>
      <c r="Q369" s="136"/>
      <c r="R369" s="136"/>
      <c r="S369" s="136"/>
      <c r="T369" s="136"/>
      <c r="U369" s="136"/>
      <c r="V369" s="136"/>
      <c r="W369" s="136"/>
      <c r="X369" s="136"/>
    </row>
    <row r="370" spans="1:24">
      <c r="A370" s="158"/>
      <c r="C370" s="138"/>
      <c r="D370" s="158"/>
      <c r="E370" s="158"/>
      <c r="F370" s="136"/>
      <c r="G370" s="136"/>
      <c r="H370" s="136"/>
      <c r="I370" s="136"/>
      <c r="J370" s="136"/>
      <c r="K370" s="136"/>
      <c r="L370" s="136"/>
      <c r="M370" s="136"/>
      <c r="N370" s="136"/>
      <c r="O370" s="136"/>
      <c r="P370" s="136"/>
      <c r="Q370" s="136"/>
      <c r="R370" s="136"/>
      <c r="S370" s="136"/>
      <c r="T370" s="136"/>
      <c r="U370" s="136"/>
      <c r="V370" s="136"/>
      <c r="W370" s="136"/>
      <c r="X370" s="136"/>
    </row>
    <row r="371" spans="1:24">
      <c r="A371" s="158"/>
      <c r="C371" s="138"/>
      <c r="D371" s="158"/>
      <c r="E371" s="158"/>
      <c r="F371" s="136"/>
      <c r="G371" s="136"/>
      <c r="H371" s="136"/>
      <c r="I371" s="136"/>
      <c r="J371" s="136"/>
      <c r="K371" s="136"/>
      <c r="L371" s="136"/>
      <c r="M371" s="136"/>
      <c r="N371" s="136"/>
      <c r="O371" s="136"/>
      <c r="P371" s="136"/>
      <c r="Q371" s="136"/>
      <c r="R371" s="136"/>
      <c r="S371" s="136"/>
      <c r="T371" s="136"/>
      <c r="U371" s="136"/>
      <c r="V371" s="136"/>
      <c r="W371" s="136"/>
      <c r="X371" s="136"/>
    </row>
    <row r="372" spans="1:24">
      <c r="A372" s="158"/>
      <c r="C372" s="138"/>
      <c r="D372" s="158"/>
      <c r="E372" s="158"/>
      <c r="F372" s="136"/>
      <c r="G372" s="136"/>
      <c r="H372" s="136"/>
      <c r="I372" s="136"/>
      <c r="J372" s="136"/>
      <c r="K372" s="136"/>
      <c r="L372" s="136"/>
      <c r="M372" s="136"/>
      <c r="N372" s="136"/>
      <c r="O372" s="136"/>
      <c r="P372" s="136"/>
      <c r="Q372" s="136"/>
      <c r="R372" s="136"/>
      <c r="S372" s="136"/>
      <c r="T372" s="136"/>
      <c r="U372" s="136"/>
      <c r="V372" s="136"/>
      <c r="W372" s="136"/>
      <c r="X372" s="136"/>
    </row>
    <row r="373" spans="1:24">
      <c r="A373" s="158"/>
      <c r="C373" s="138"/>
      <c r="D373" s="158"/>
      <c r="E373" s="158"/>
      <c r="F373" s="136"/>
      <c r="G373" s="136"/>
      <c r="H373" s="136"/>
      <c r="I373" s="136"/>
      <c r="J373" s="136"/>
      <c r="K373" s="136"/>
      <c r="L373" s="136"/>
      <c r="M373" s="136"/>
      <c r="N373" s="136"/>
      <c r="O373" s="136"/>
      <c r="P373" s="136"/>
      <c r="Q373" s="136"/>
      <c r="R373" s="136"/>
      <c r="S373" s="136"/>
      <c r="T373" s="136"/>
      <c r="U373" s="136"/>
      <c r="V373" s="136"/>
      <c r="W373" s="136"/>
      <c r="X373" s="136"/>
    </row>
    <row r="374" spans="1:24">
      <c r="A374" s="158"/>
      <c r="C374" s="138"/>
      <c r="D374" s="158"/>
      <c r="E374" s="158"/>
      <c r="F374" s="136"/>
      <c r="G374" s="136"/>
      <c r="H374" s="136"/>
      <c r="I374" s="136"/>
      <c r="J374" s="136"/>
      <c r="K374" s="136"/>
      <c r="L374" s="136"/>
      <c r="M374" s="136"/>
      <c r="N374" s="136"/>
      <c r="O374" s="136"/>
      <c r="P374" s="136"/>
      <c r="Q374" s="136"/>
      <c r="R374" s="136"/>
      <c r="S374" s="136"/>
      <c r="T374" s="136"/>
      <c r="U374" s="136"/>
      <c r="V374" s="136"/>
      <c r="W374" s="136"/>
      <c r="X374" s="136"/>
    </row>
    <row r="375" spans="1:24">
      <c r="A375" s="158"/>
      <c r="C375" s="138"/>
      <c r="D375" s="158"/>
      <c r="E375" s="158"/>
      <c r="F375" s="136"/>
      <c r="G375" s="136"/>
      <c r="H375" s="136"/>
      <c r="I375" s="136"/>
      <c r="J375" s="136"/>
      <c r="K375" s="136"/>
      <c r="L375" s="136"/>
      <c r="M375" s="136"/>
      <c r="N375" s="136"/>
      <c r="O375" s="136"/>
      <c r="P375" s="136"/>
      <c r="Q375" s="136"/>
      <c r="R375" s="136"/>
      <c r="S375" s="136"/>
      <c r="T375" s="136"/>
      <c r="U375" s="136"/>
      <c r="V375" s="136"/>
      <c r="W375" s="136"/>
      <c r="X375" s="136"/>
    </row>
    <row r="376" spans="1:24">
      <c r="A376" s="158"/>
      <c r="C376" s="138"/>
      <c r="D376" s="158"/>
      <c r="E376" s="158"/>
      <c r="F376" s="136"/>
      <c r="G376" s="136"/>
      <c r="H376" s="136"/>
      <c r="I376" s="136"/>
      <c r="J376" s="136"/>
      <c r="K376" s="136"/>
      <c r="L376" s="136"/>
      <c r="M376" s="136"/>
      <c r="N376" s="136"/>
      <c r="O376" s="136"/>
      <c r="P376" s="136"/>
      <c r="Q376" s="136"/>
      <c r="R376" s="136"/>
      <c r="S376" s="136"/>
      <c r="T376" s="136"/>
      <c r="U376" s="136"/>
      <c r="V376" s="136"/>
      <c r="W376" s="136"/>
      <c r="X376" s="136"/>
    </row>
    <row r="377" spans="1:24">
      <c r="A377" s="158"/>
      <c r="C377" s="138"/>
      <c r="D377" s="158"/>
      <c r="E377" s="158"/>
      <c r="F377" s="136"/>
      <c r="G377" s="136"/>
      <c r="H377" s="136"/>
      <c r="I377" s="136"/>
      <c r="J377" s="136"/>
      <c r="K377" s="136"/>
      <c r="L377" s="136"/>
      <c r="M377" s="136"/>
      <c r="N377" s="136"/>
      <c r="O377" s="136"/>
      <c r="P377" s="136"/>
      <c r="Q377" s="136"/>
      <c r="R377" s="136"/>
      <c r="S377" s="136"/>
      <c r="T377" s="136"/>
      <c r="U377" s="136"/>
      <c r="V377" s="136"/>
      <c r="W377" s="136"/>
      <c r="X377" s="136"/>
    </row>
    <row r="378" spans="1:24">
      <c r="A378" s="158"/>
      <c r="C378" s="138"/>
      <c r="D378" s="158"/>
      <c r="E378" s="158"/>
      <c r="F378" s="136"/>
      <c r="G378" s="136"/>
      <c r="H378" s="136"/>
      <c r="I378" s="136"/>
      <c r="J378" s="136"/>
      <c r="K378" s="136"/>
      <c r="L378" s="136"/>
      <c r="M378" s="136"/>
      <c r="N378" s="136"/>
      <c r="O378" s="136"/>
      <c r="P378" s="136"/>
      <c r="Q378" s="136"/>
      <c r="R378" s="136"/>
      <c r="S378" s="136"/>
      <c r="T378" s="136"/>
      <c r="U378" s="136"/>
      <c r="V378" s="136"/>
      <c r="W378" s="136"/>
      <c r="X378" s="136"/>
    </row>
    <row r="379" spans="1:24">
      <c r="A379" s="158"/>
      <c r="C379" s="138"/>
      <c r="D379" s="158"/>
      <c r="E379" s="158"/>
      <c r="F379" s="136"/>
      <c r="G379" s="136"/>
      <c r="H379" s="136"/>
      <c r="I379" s="136"/>
      <c r="J379" s="136"/>
      <c r="K379" s="136"/>
      <c r="L379" s="136"/>
      <c r="M379" s="136"/>
      <c r="N379" s="136"/>
      <c r="O379" s="136"/>
      <c r="P379" s="136"/>
      <c r="Q379" s="136"/>
      <c r="R379" s="136"/>
      <c r="S379" s="136"/>
      <c r="T379" s="136"/>
      <c r="U379" s="136"/>
      <c r="V379" s="136"/>
      <c r="W379" s="136"/>
      <c r="X379" s="136"/>
    </row>
    <row r="380" spans="1:24">
      <c r="A380" s="158"/>
      <c r="C380" s="138"/>
      <c r="D380" s="158"/>
      <c r="E380" s="158"/>
      <c r="F380" s="136"/>
      <c r="G380" s="136"/>
      <c r="H380" s="136"/>
      <c r="I380" s="136"/>
      <c r="J380" s="136"/>
      <c r="K380" s="136"/>
      <c r="L380" s="136"/>
      <c r="M380" s="136"/>
      <c r="N380" s="136"/>
      <c r="O380" s="136"/>
      <c r="P380" s="136"/>
      <c r="Q380" s="136"/>
      <c r="R380" s="136"/>
      <c r="S380" s="136"/>
      <c r="T380" s="136"/>
      <c r="U380" s="136"/>
      <c r="V380" s="136"/>
      <c r="W380" s="136"/>
      <c r="X380" s="136"/>
    </row>
    <row r="381" spans="1:24">
      <c r="A381" s="158"/>
      <c r="C381" s="138"/>
      <c r="D381" s="158"/>
      <c r="E381" s="158"/>
      <c r="F381" s="136"/>
      <c r="G381" s="136"/>
      <c r="H381" s="136"/>
      <c r="I381" s="136"/>
      <c r="J381" s="136"/>
      <c r="K381" s="136"/>
      <c r="L381" s="136"/>
      <c r="M381" s="136"/>
      <c r="N381" s="136"/>
      <c r="O381" s="136"/>
      <c r="P381" s="136"/>
      <c r="Q381" s="136"/>
      <c r="R381" s="136"/>
      <c r="S381" s="136"/>
      <c r="T381" s="136"/>
      <c r="U381" s="136"/>
      <c r="V381" s="136"/>
      <c r="W381" s="136"/>
      <c r="X381" s="136"/>
    </row>
    <row r="382" spans="1:24">
      <c r="A382" s="158"/>
      <c r="C382" s="138"/>
      <c r="D382" s="158"/>
      <c r="E382" s="158"/>
      <c r="F382" s="136"/>
      <c r="G382" s="136"/>
      <c r="H382" s="136"/>
      <c r="I382" s="136"/>
      <c r="J382" s="136"/>
      <c r="K382" s="136"/>
      <c r="L382" s="136"/>
      <c r="M382" s="136"/>
      <c r="N382" s="136"/>
      <c r="O382" s="136"/>
      <c r="P382" s="136"/>
      <c r="Q382" s="136"/>
      <c r="R382" s="136"/>
      <c r="S382" s="136"/>
      <c r="T382" s="136"/>
      <c r="U382" s="136"/>
      <c r="V382" s="136"/>
      <c r="W382" s="136"/>
      <c r="X382" s="136"/>
    </row>
    <row r="383" spans="1:24">
      <c r="A383" s="158"/>
      <c r="C383" s="138"/>
      <c r="D383" s="158"/>
      <c r="E383" s="158"/>
      <c r="F383" s="136"/>
      <c r="G383" s="136"/>
      <c r="H383" s="136"/>
      <c r="I383" s="136"/>
      <c r="J383" s="136"/>
      <c r="K383" s="136"/>
      <c r="L383" s="136"/>
      <c r="M383" s="136"/>
      <c r="N383" s="136"/>
      <c r="O383" s="136"/>
      <c r="P383" s="136"/>
      <c r="Q383" s="136"/>
      <c r="R383" s="136"/>
      <c r="S383" s="136"/>
      <c r="T383" s="136"/>
      <c r="U383" s="136"/>
      <c r="V383" s="136"/>
      <c r="W383" s="136"/>
      <c r="X383" s="136"/>
    </row>
    <row r="384" spans="1:24">
      <c r="A384" s="158"/>
      <c r="C384" s="138"/>
      <c r="D384" s="158"/>
      <c r="E384" s="158"/>
      <c r="F384" s="136"/>
      <c r="G384" s="136"/>
      <c r="H384" s="136"/>
      <c r="I384" s="136"/>
      <c r="J384" s="136"/>
      <c r="K384" s="136"/>
      <c r="L384" s="136"/>
      <c r="M384" s="136"/>
      <c r="N384" s="136"/>
      <c r="O384" s="136"/>
      <c r="P384" s="136"/>
      <c r="Q384" s="136"/>
      <c r="R384" s="136"/>
      <c r="S384" s="136"/>
      <c r="T384" s="136"/>
      <c r="U384" s="136"/>
      <c r="V384" s="136"/>
      <c r="W384" s="136"/>
      <c r="X384" s="136"/>
    </row>
    <row r="385" spans="1:24">
      <c r="A385" s="158"/>
      <c r="C385" s="138"/>
      <c r="D385" s="158"/>
      <c r="E385" s="158"/>
      <c r="F385" s="136"/>
      <c r="G385" s="136"/>
      <c r="H385" s="136"/>
      <c r="I385" s="136"/>
      <c r="J385" s="136"/>
      <c r="K385" s="136"/>
      <c r="L385" s="136"/>
      <c r="M385" s="136"/>
      <c r="N385" s="136"/>
      <c r="O385" s="136"/>
      <c r="P385" s="136"/>
      <c r="Q385" s="136"/>
      <c r="R385" s="136"/>
      <c r="S385" s="136"/>
      <c r="T385" s="136"/>
      <c r="U385" s="136"/>
      <c r="V385" s="136"/>
      <c r="W385" s="136"/>
      <c r="X385" s="136"/>
    </row>
    <row r="386" spans="1:24">
      <c r="A386" s="158"/>
      <c r="C386" s="138"/>
      <c r="D386" s="158"/>
      <c r="E386" s="158"/>
      <c r="F386" s="136"/>
      <c r="G386" s="136"/>
      <c r="H386" s="136"/>
      <c r="I386" s="136"/>
      <c r="J386" s="136"/>
      <c r="K386" s="136"/>
      <c r="L386" s="136"/>
      <c r="M386" s="136"/>
      <c r="N386" s="136"/>
      <c r="O386" s="136"/>
      <c r="P386" s="136"/>
      <c r="Q386" s="136"/>
      <c r="R386" s="136"/>
      <c r="S386" s="136"/>
      <c r="T386" s="136"/>
      <c r="U386" s="136"/>
      <c r="V386" s="136"/>
      <c r="W386" s="136"/>
      <c r="X386" s="136"/>
    </row>
    <row r="387" spans="1:24">
      <c r="A387" s="158"/>
      <c r="C387" s="138"/>
      <c r="D387" s="158"/>
      <c r="E387" s="158"/>
      <c r="F387" s="136"/>
      <c r="G387" s="136"/>
      <c r="H387" s="136"/>
      <c r="I387" s="136"/>
      <c r="J387" s="136"/>
      <c r="K387" s="136"/>
      <c r="L387" s="136"/>
      <c r="M387" s="136"/>
      <c r="N387" s="136"/>
      <c r="O387" s="136"/>
      <c r="P387" s="136"/>
      <c r="Q387" s="136"/>
      <c r="R387" s="136"/>
      <c r="S387" s="136"/>
      <c r="T387" s="136"/>
      <c r="U387" s="136"/>
      <c r="V387" s="136"/>
      <c r="W387" s="136"/>
      <c r="X387" s="136"/>
    </row>
    <row r="388" spans="1:24">
      <c r="A388" s="158"/>
      <c r="C388" s="138"/>
      <c r="D388" s="158"/>
      <c r="E388" s="158"/>
      <c r="F388" s="136"/>
      <c r="G388" s="136"/>
      <c r="H388" s="136"/>
      <c r="I388" s="136"/>
      <c r="J388" s="136"/>
      <c r="K388" s="136"/>
      <c r="L388" s="136"/>
      <c r="M388" s="136"/>
      <c r="N388" s="136"/>
      <c r="O388" s="136"/>
      <c r="P388" s="136"/>
      <c r="Q388" s="136"/>
      <c r="R388" s="136"/>
      <c r="S388" s="136"/>
      <c r="T388" s="136"/>
      <c r="U388" s="136"/>
      <c r="V388" s="136"/>
      <c r="W388" s="136"/>
      <c r="X388" s="136"/>
    </row>
    <row r="389" spans="1:24">
      <c r="A389" s="158"/>
      <c r="C389" s="138"/>
      <c r="D389" s="158"/>
      <c r="E389" s="158"/>
      <c r="F389" s="136"/>
      <c r="G389" s="136"/>
      <c r="H389" s="136"/>
      <c r="I389" s="136"/>
      <c r="J389" s="136"/>
      <c r="K389" s="136"/>
      <c r="L389" s="136"/>
      <c r="M389" s="136"/>
      <c r="N389" s="136"/>
      <c r="O389" s="136"/>
      <c r="P389" s="136"/>
      <c r="Q389" s="136"/>
      <c r="R389" s="136"/>
      <c r="S389" s="136"/>
      <c r="T389" s="136"/>
      <c r="U389" s="136"/>
      <c r="V389" s="136"/>
      <c r="W389" s="136"/>
      <c r="X389" s="136"/>
    </row>
    <row r="390" spans="1:24">
      <c r="A390" s="158"/>
      <c r="C390" s="138"/>
      <c r="D390" s="158"/>
      <c r="E390" s="158"/>
      <c r="F390" s="136"/>
      <c r="G390" s="136"/>
      <c r="H390" s="136"/>
      <c r="I390" s="136"/>
      <c r="J390" s="136"/>
      <c r="K390" s="136"/>
      <c r="L390" s="136"/>
      <c r="M390" s="136"/>
      <c r="N390" s="136"/>
      <c r="O390" s="136"/>
      <c r="P390" s="136"/>
      <c r="Q390" s="136"/>
      <c r="R390" s="136"/>
      <c r="S390" s="136"/>
      <c r="T390" s="136"/>
      <c r="U390" s="136"/>
      <c r="V390" s="136"/>
      <c r="W390" s="136"/>
      <c r="X390" s="136"/>
    </row>
    <row r="391" spans="1:24">
      <c r="A391" s="158"/>
      <c r="C391" s="138"/>
      <c r="D391" s="158"/>
      <c r="E391" s="158"/>
      <c r="F391" s="136"/>
      <c r="G391" s="136"/>
      <c r="H391" s="136"/>
      <c r="I391" s="136"/>
      <c r="J391" s="136"/>
      <c r="K391" s="136"/>
      <c r="L391" s="136"/>
      <c r="M391" s="136"/>
      <c r="N391" s="136"/>
      <c r="O391" s="136"/>
      <c r="P391" s="136"/>
      <c r="Q391" s="136"/>
      <c r="R391" s="136"/>
      <c r="S391" s="136"/>
      <c r="T391" s="136"/>
      <c r="U391" s="136"/>
      <c r="V391" s="136"/>
      <c r="W391" s="136"/>
      <c r="X391" s="136"/>
    </row>
    <row r="392" spans="1:24">
      <c r="A392" s="158"/>
      <c r="C392" s="138"/>
      <c r="D392" s="158"/>
      <c r="E392" s="158"/>
      <c r="F392" s="136"/>
      <c r="G392" s="136"/>
      <c r="H392" s="136"/>
      <c r="I392" s="136"/>
      <c r="J392" s="136"/>
      <c r="K392" s="136"/>
      <c r="L392" s="136"/>
      <c r="M392" s="136"/>
      <c r="N392" s="136"/>
      <c r="O392" s="136"/>
      <c r="P392" s="136"/>
      <c r="Q392" s="136"/>
      <c r="R392" s="136"/>
      <c r="S392" s="136"/>
      <c r="T392" s="136"/>
      <c r="U392" s="136"/>
      <c r="V392" s="136"/>
      <c r="W392" s="136"/>
      <c r="X392" s="136"/>
    </row>
    <row r="393" spans="1:24">
      <c r="A393" s="158"/>
      <c r="C393" s="138"/>
      <c r="D393" s="158"/>
      <c r="E393" s="158"/>
      <c r="F393" s="136"/>
      <c r="G393" s="136"/>
      <c r="H393" s="136"/>
      <c r="I393" s="136"/>
      <c r="J393" s="136"/>
      <c r="K393" s="136"/>
      <c r="L393" s="136"/>
      <c r="M393" s="136"/>
      <c r="N393" s="136"/>
      <c r="O393" s="136"/>
      <c r="P393" s="136"/>
      <c r="Q393" s="136"/>
      <c r="R393" s="136"/>
      <c r="S393" s="136"/>
      <c r="T393" s="136"/>
      <c r="U393" s="136"/>
      <c r="V393" s="136"/>
      <c r="W393" s="136"/>
      <c r="X393" s="136"/>
    </row>
    <row r="394" spans="1:24">
      <c r="A394" s="158"/>
      <c r="C394" s="138"/>
      <c r="D394" s="158"/>
      <c r="E394" s="158"/>
      <c r="F394" s="136"/>
      <c r="G394" s="136"/>
      <c r="H394" s="136"/>
      <c r="I394" s="136"/>
      <c r="J394" s="136"/>
      <c r="K394" s="136"/>
      <c r="L394" s="136"/>
      <c r="M394" s="136"/>
      <c r="N394" s="136"/>
      <c r="O394" s="136"/>
      <c r="P394" s="136"/>
      <c r="Q394" s="136"/>
      <c r="R394" s="136"/>
      <c r="S394" s="136"/>
      <c r="T394" s="136"/>
      <c r="U394" s="136"/>
      <c r="V394" s="136"/>
      <c r="W394" s="136"/>
      <c r="X394" s="136"/>
    </row>
    <row r="395" spans="1:24">
      <c r="A395" s="158"/>
      <c r="C395" s="138"/>
      <c r="D395" s="158"/>
      <c r="E395" s="158"/>
      <c r="F395" s="136"/>
      <c r="G395" s="136"/>
      <c r="H395" s="136"/>
      <c r="I395" s="136"/>
      <c r="J395" s="136"/>
      <c r="K395" s="136"/>
      <c r="L395" s="136"/>
      <c r="M395" s="136"/>
      <c r="N395" s="136"/>
      <c r="O395" s="136"/>
      <c r="P395" s="136"/>
      <c r="Q395" s="136"/>
      <c r="R395" s="136"/>
      <c r="S395" s="136"/>
      <c r="T395" s="136"/>
      <c r="U395" s="136"/>
      <c r="V395" s="136"/>
      <c r="W395" s="136"/>
      <c r="X395" s="136"/>
    </row>
    <row r="396" spans="1:24">
      <c r="A396" s="158"/>
      <c r="C396" s="138"/>
      <c r="D396" s="158"/>
      <c r="E396" s="158"/>
      <c r="F396" s="136"/>
      <c r="G396" s="136"/>
      <c r="H396" s="136"/>
      <c r="I396" s="136"/>
      <c r="J396" s="136"/>
      <c r="K396" s="136"/>
      <c r="L396" s="136"/>
      <c r="M396" s="136"/>
      <c r="N396" s="136"/>
      <c r="O396" s="136"/>
      <c r="P396" s="136"/>
      <c r="Q396" s="136"/>
      <c r="R396" s="136"/>
      <c r="S396" s="136"/>
      <c r="T396" s="136"/>
      <c r="U396" s="136"/>
      <c r="V396" s="136"/>
      <c r="W396" s="136"/>
      <c r="X396" s="136"/>
    </row>
    <row r="397" spans="1:24">
      <c r="A397" s="158"/>
      <c r="C397" s="138"/>
      <c r="D397" s="158"/>
      <c r="E397" s="158"/>
      <c r="F397" s="136"/>
      <c r="G397" s="136"/>
      <c r="H397" s="136"/>
      <c r="I397" s="136"/>
      <c r="J397" s="136"/>
      <c r="K397" s="136"/>
      <c r="L397" s="136"/>
      <c r="M397" s="136"/>
      <c r="N397" s="136"/>
      <c r="O397" s="136"/>
      <c r="P397" s="136"/>
      <c r="Q397" s="136"/>
      <c r="R397" s="136"/>
      <c r="S397" s="136"/>
      <c r="T397" s="136"/>
      <c r="U397" s="136"/>
      <c r="V397" s="136"/>
      <c r="W397" s="136"/>
      <c r="X397" s="136"/>
    </row>
    <row r="398" spans="1:24">
      <c r="A398" s="158"/>
      <c r="C398" s="138"/>
      <c r="D398" s="158"/>
      <c r="E398" s="158"/>
      <c r="F398" s="136"/>
      <c r="G398" s="136"/>
      <c r="H398" s="136"/>
      <c r="I398" s="136"/>
      <c r="J398" s="136"/>
      <c r="K398" s="136"/>
      <c r="L398" s="136"/>
      <c r="M398" s="136"/>
      <c r="N398" s="136"/>
      <c r="O398" s="136"/>
      <c r="P398" s="136"/>
      <c r="Q398" s="136"/>
      <c r="R398" s="136"/>
      <c r="S398" s="136"/>
      <c r="T398" s="136"/>
      <c r="U398" s="136"/>
      <c r="V398" s="136"/>
      <c r="W398" s="136"/>
      <c r="X398" s="136"/>
    </row>
    <row r="399" spans="1:24">
      <c r="A399" s="158"/>
      <c r="C399" s="138"/>
      <c r="D399" s="158"/>
      <c r="E399" s="158"/>
      <c r="F399" s="136"/>
      <c r="G399" s="136"/>
      <c r="H399" s="136"/>
      <c r="I399" s="136"/>
      <c r="J399" s="136"/>
      <c r="K399" s="136"/>
      <c r="L399" s="136"/>
      <c r="M399" s="136"/>
      <c r="N399" s="136"/>
      <c r="O399" s="136"/>
      <c r="P399" s="136"/>
      <c r="Q399" s="136"/>
      <c r="R399" s="136"/>
      <c r="S399" s="136"/>
      <c r="T399" s="136"/>
      <c r="U399" s="136"/>
      <c r="V399" s="136"/>
      <c r="W399" s="136"/>
      <c r="X399" s="136"/>
    </row>
    <row r="400" spans="1:24">
      <c r="A400" s="158"/>
      <c r="C400" s="138"/>
      <c r="D400" s="158"/>
      <c r="E400" s="158"/>
      <c r="F400" s="136"/>
      <c r="G400" s="136"/>
      <c r="H400" s="136"/>
      <c r="I400" s="136"/>
      <c r="J400" s="136"/>
      <c r="K400" s="136"/>
      <c r="L400" s="136"/>
      <c r="M400" s="136"/>
      <c r="N400" s="136"/>
      <c r="O400" s="136"/>
      <c r="P400" s="136"/>
      <c r="Q400" s="136"/>
      <c r="R400" s="136"/>
      <c r="S400" s="136"/>
      <c r="T400" s="136"/>
      <c r="U400" s="136"/>
      <c r="V400" s="136"/>
      <c r="W400" s="136"/>
      <c r="X400" s="136"/>
    </row>
    <row r="401" spans="1:24">
      <c r="A401" s="158"/>
      <c r="C401" s="138"/>
      <c r="D401" s="158"/>
      <c r="E401" s="158"/>
      <c r="F401" s="136"/>
      <c r="G401" s="136"/>
      <c r="H401" s="136"/>
      <c r="I401" s="136"/>
      <c r="J401" s="136"/>
      <c r="K401" s="136"/>
      <c r="L401" s="136"/>
      <c r="M401" s="136"/>
      <c r="N401" s="136"/>
      <c r="O401" s="136"/>
      <c r="P401" s="136"/>
      <c r="Q401" s="136"/>
      <c r="R401" s="136"/>
      <c r="S401" s="136"/>
      <c r="T401" s="136"/>
      <c r="U401" s="136"/>
      <c r="V401" s="136"/>
      <c r="W401" s="136"/>
      <c r="X401" s="136"/>
    </row>
    <row r="402" spans="1:24">
      <c r="A402" s="158"/>
      <c r="C402" s="138"/>
      <c r="D402" s="158"/>
      <c r="E402" s="158"/>
      <c r="F402" s="136"/>
      <c r="G402" s="136"/>
      <c r="H402" s="136"/>
      <c r="I402" s="136"/>
      <c r="J402" s="136"/>
      <c r="K402" s="136"/>
      <c r="L402" s="136"/>
      <c r="M402" s="136"/>
      <c r="N402" s="136"/>
      <c r="O402" s="136"/>
      <c r="P402" s="136"/>
      <c r="Q402" s="136"/>
      <c r="R402" s="136"/>
      <c r="S402" s="136"/>
      <c r="T402" s="136"/>
      <c r="U402" s="136"/>
      <c r="V402" s="136"/>
      <c r="W402" s="136"/>
      <c r="X402" s="136"/>
    </row>
    <row r="403" spans="1:24">
      <c r="A403" s="158"/>
      <c r="C403" s="138"/>
      <c r="D403" s="158"/>
      <c r="E403" s="158"/>
      <c r="F403" s="136"/>
      <c r="G403" s="136"/>
      <c r="H403" s="136"/>
      <c r="I403" s="136"/>
      <c r="J403" s="136"/>
      <c r="K403" s="136"/>
      <c r="L403" s="136"/>
      <c r="M403" s="136"/>
      <c r="N403" s="136"/>
      <c r="O403" s="136"/>
      <c r="P403" s="136"/>
      <c r="Q403" s="136"/>
      <c r="R403" s="136"/>
      <c r="S403" s="136"/>
      <c r="T403" s="136"/>
      <c r="U403" s="136"/>
      <c r="V403" s="136"/>
      <c r="W403" s="136"/>
      <c r="X403" s="136"/>
    </row>
    <row r="404" spans="1:24">
      <c r="A404" s="158"/>
      <c r="C404" s="138"/>
      <c r="D404" s="158"/>
      <c r="E404" s="158"/>
      <c r="F404" s="136"/>
      <c r="G404" s="136"/>
      <c r="H404" s="136"/>
      <c r="I404" s="136"/>
      <c r="J404" s="136"/>
      <c r="K404" s="136"/>
      <c r="L404" s="136"/>
      <c r="M404" s="136"/>
      <c r="N404" s="136"/>
      <c r="O404" s="136"/>
      <c r="P404" s="136"/>
      <c r="Q404" s="136"/>
      <c r="R404" s="136"/>
      <c r="S404" s="136"/>
      <c r="T404" s="136"/>
      <c r="U404" s="136"/>
      <c r="V404" s="136"/>
      <c r="W404" s="136"/>
      <c r="X404" s="136"/>
    </row>
    <row r="405" spans="1:24">
      <c r="A405" s="158"/>
      <c r="C405" s="138"/>
      <c r="D405" s="158"/>
      <c r="E405" s="158"/>
      <c r="F405" s="136"/>
      <c r="G405" s="136"/>
      <c r="H405" s="136"/>
      <c r="I405" s="136"/>
      <c r="J405" s="136"/>
      <c r="K405" s="136"/>
      <c r="L405" s="136"/>
      <c r="M405" s="136"/>
      <c r="N405" s="136"/>
      <c r="O405" s="136"/>
      <c r="P405" s="136"/>
      <c r="Q405" s="136"/>
      <c r="R405" s="136"/>
      <c r="S405" s="136"/>
      <c r="T405" s="136"/>
      <c r="U405" s="136"/>
      <c r="V405" s="136"/>
      <c r="W405" s="136"/>
      <c r="X405" s="136"/>
    </row>
    <row r="406" spans="1:24">
      <c r="A406" s="158"/>
      <c r="C406" s="138"/>
      <c r="D406" s="158"/>
      <c r="E406" s="158"/>
      <c r="F406" s="136"/>
      <c r="G406" s="136"/>
      <c r="H406" s="136"/>
      <c r="I406" s="136"/>
      <c r="J406" s="136"/>
      <c r="K406" s="136"/>
      <c r="L406" s="136"/>
      <c r="M406" s="136"/>
      <c r="N406" s="136"/>
      <c r="O406" s="136"/>
      <c r="P406" s="136"/>
      <c r="Q406" s="136"/>
      <c r="R406" s="136"/>
      <c r="S406" s="136"/>
      <c r="T406" s="136"/>
      <c r="U406" s="136"/>
      <c r="V406" s="136"/>
      <c r="W406" s="136"/>
      <c r="X406" s="136"/>
    </row>
    <row r="407" spans="1:24">
      <c r="A407" s="158"/>
      <c r="C407" s="138"/>
      <c r="D407" s="158"/>
      <c r="E407" s="158"/>
      <c r="F407" s="136"/>
      <c r="G407" s="136"/>
      <c r="H407" s="136"/>
      <c r="I407" s="136"/>
      <c r="J407" s="136"/>
      <c r="K407" s="136"/>
      <c r="L407" s="136"/>
      <c r="M407" s="136"/>
      <c r="N407" s="136"/>
      <c r="O407" s="136"/>
      <c r="P407" s="136"/>
      <c r="Q407" s="136"/>
      <c r="R407" s="136"/>
      <c r="S407" s="136"/>
      <c r="T407" s="136"/>
      <c r="U407" s="136"/>
      <c r="V407" s="136"/>
      <c r="W407" s="136"/>
      <c r="X407" s="136"/>
    </row>
    <row r="408" spans="1:24">
      <c r="A408" s="158"/>
      <c r="C408" s="138"/>
      <c r="D408" s="158"/>
      <c r="E408" s="158"/>
      <c r="F408" s="136"/>
      <c r="G408" s="136"/>
      <c r="H408" s="136"/>
      <c r="I408" s="136"/>
      <c r="J408" s="136"/>
      <c r="K408" s="136"/>
      <c r="L408" s="136"/>
      <c r="M408" s="136"/>
      <c r="N408" s="136"/>
      <c r="O408" s="136"/>
      <c r="P408" s="136"/>
      <c r="Q408" s="136"/>
      <c r="R408" s="136"/>
      <c r="S408" s="136"/>
      <c r="T408" s="136"/>
      <c r="U408" s="136"/>
      <c r="V408" s="136"/>
      <c r="W408" s="136"/>
      <c r="X408" s="136"/>
    </row>
    <row r="409" spans="1:24">
      <c r="A409" s="158"/>
      <c r="C409" s="138"/>
      <c r="D409" s="158"/>
      <c r="E409" s="158"/>
      <c r="F409" s="136"/>
      <c r="G409" s="136"/>
      <c r="H409" s="136"/>
      <c r="I409" s="136"/>
      <c r="J409" s="136"/>
      <c r="K409" s="136"/>
      <c r="L409" s="136"/>
      <c r="M409" s="136"/>
      <c r="N409" s="136"/>
      <c r="O409" s="136"/>
      <c r="P409" s="136"/>
      <c r="Q409" s="136"/>
      <c r="R409" s="136"/>
      <c r="S409" s="136"/>
      <c r="T409" s="136"/>
      <c r="U409" s="136"/>
      <c r="V409" s="136"/>
      <c r="W409" s="136"/>
      <c r="X409" s="136"/>
    </row>
    <row r="410" spans="1:24">
      <c r="A410" s="158"/>
      <c r="C410" s="138"/>
      <c r="D410" s="158"/>
      <c r="E410" s="158"/>
      <c r="F410" s="136"/>
      <c r="G410" s="136"/>
      <c r="H410" s="136"/>
      <c r="I410" s="136"/>
      <c r="J410" s="136"/>
      <c r="K410" s="136"/>
      <c r="L410" s="136"/>
      <c r="M410" s="136"/>
      <c r="N410" s="136"/>
      <c r="O410" s="136"/>
      <c r="P410" s="136"/>
      <c r="Q410" s="136"/>
      <c r="R410" s="136"/>
      <c r="S410" s="136"/>
      <c r="T410" s="136"/>
      <c r="U410" s="136"/>
      <c r="V410" s="136"/>
      <c r="W410" s="136"/>
      <c r="X410" s="136"/>
    </row>
    <row r="411" spans="1:24">
      <c r="A411" s="158"/>
      <c r="C411" s="138"/>
      <c r="D411" s="158"/>
      <c r="E411" s="158"/>
      <c r="F411" s="136"/>
      <c r="G411" s="136"/>
      <c r="H411" s="136"/>
      <c r="I411" s="136"/>
      <c r="J411" s="136"/>
      <c r="K411" s="136"/>
      <c r="L411" s="136"/>
      <c r="M411" s="136"/>
      <c r="N411" s="136"/>
      <c r="O411" s="136"/>
      <c r="P411" s="136"/>
      <c r="Q411" s="136"/>
      <c r="R411" s="136"/>
      <c r="S411" s="136"/>
      <c r="T411" s="136"/>
      <c r="U411" s="136"/>
      <c r="V411" s="136"/>
      <c r="W411" s="136"/>
      <c r="X411" s="136"/>
    </row>
    <row r="412" spans="1:24">
      <c r="A412" s="158"/>
      <c r="C412" s="138"/>
      <c r="D412" s="158"/>
      <c r="E412" s="158"/>
      <c r="F412" s="136"/>
      <c r="G412" s="136"/>
      <c r="H412" s="136"/>
      <c r="I412" s="136"/>
      <c r="J412" s="136"/>
      <c r="K412" s="136"/>
      <c r="L412" s="136"/>
      <c r="M412" s="136"/>
      <c r="N412" s="136"/>
      <c r="O412" s="136"/>
      <c r="P412" s="136"/>
      <c r="Q412" s="136"/>
      <c r="R412" s="136"/>
      <c r="S412" s="136"/>
      <c r="T412" s="136"/>
      <c r="U412" s="136"/>
      <c r="V412" s="136"/>
      <c r="W412" s="136"/>
      <c r="X412" s="136"/>
    </row>
    <row r="413" spans="1:24">
      <c r="A413" s="158"/>
      <c r="C413" s="138"/>
      <c r="D413" s="158"/>
      <c r="E413" s="158"/>
      <c r="F413" s="136"/>
      <c r="G413" s="136"/>
      <c r="H413" s="136"/>
      <c r="I413" s="136"/>
      <c r="J413" s="136"/>
      <c r="K413" s="136"/>
      <c r="L413" s="136"/>
      <c r="M413" s="136"/>
      <c r="N413" s="136"/>
      <c r="O413" s="136"/>
      <c r="P413" s="136"/>
      <c r="Q413" s="136"/>
      <c r="R413" s="136"/>
      <c r="S413" s="136"/>
      <c r="T413" s="136"/>
      <c r="U413" s="136"/>
      <c r="V413" s="136"/>
      <c r="W413" s="136"/>
      <c r="X413" s="136"/>
    </row>
    <row r="414" spans="1:24">
      <c r="A414" s="158"/>
      <c r="C414" s="138"/>
      <c r="D414" s="158"/>
      <c r="E414" s="158"/>
      <c r="F414" s="136"/>
      <c r="G414" s="136"/>
      <c r="H414" s="136"/>
      <c r="I414" s="136"/>
      <c r="J414" s="136"/>
      <c r="K414" s="136"/>
      <c r="L414" s="136"/>
      <c r="M414" s="136"/>
      <c r="N414" s="136"/>
      <c r="O414" s="136"/>
      <c r="P414" s="136"/>
      <c r="Q414" s="136"/>
      <c r="R414" s="136"/>
      <c r="S414" s="136"/>
      <c r="T414" s="136"/>
      <c r="U414" s="136"/>
      <c r="V414" s="136"/>
      <c r="W414" s="136"/>
      <c r="X414" s="136"/>
    </row>
    <row r="415" spans="1:24">
      <c r="A415" s="158"/>
      <c r="C415" s="138"/>
      <c r="D415" s="158"/>
      <c r="E415" s="158"/>
      <c r="F415" s="136"/>
      <c r="G415" s="136"/>
      <c r="H415" s="136"/>
      <c r="I415" s="136"/>
      <c r="J415" s="136"/>
      <c r="K415" s="136"/>
      <c r="L415" s="136"/>
      <c r="M415" s="136"/>
      <c r="N415" s="136"/>
      <c r="O415" s="136"/>
      <c r="P415" s="136"/>
      <c r="Q415" s="136"/>
      <c r="R415" s="136"/>
      <c r="S415" s="136"/>
      <c r="T415" s="136"/>
      <c r="U415" s="136"/>
      <c r="V415" s="136"/>
      <c r="W415" s="136"/>
      <c r="X415" s="136"/>
    </row>
    <row r="416" spans="1:24">
      <c r="A416" s="158"/>
      <c r="C416" s="138"/>
      <c r="D416" s="158"/>
      <c r="E416" s="158"/>
      <c r="F416" s="136"/>
      <c r="G416" s="136"/>
      <c r="H416" s="136"/>
      <c r="I416" s="136"/>
      <c r="J416" s="136"/>
      <c r="K416" s="136"/>
      <c r="L416" s="136"/>
      <c r="M416" s="136"/>
      <c r="N416" s="136"/>
      <c r="O416" s="136"/>
      <c r="P416" s="136"/>
      <c r="Q416" s="136"/>
      <c r="R416" s="136"/>
      <c r="S416" s="136"/>
      <c r="T416" s="136"/>
      <c r="U416" s="136"/>
      <c r="V416" s="136"/>
      <c r="W416" s="136"/>
      <c r="X416" s="136"/>
    </row>
    <row r="417" spans="1:24">
      <c r="A417" s="158"/>
      <c r="C417" s="138"/>
      <c r="D417" s="158"/>
      <c r="E417" s="158"/>
      <c r="F417" s="136"/>
      <c r="G417" s="136"/>
      <c r="H417" s="136"/>
      <c r="I417" s="136"/>
      <c r="J417" s="136"/>
      <c r="K417" s="136"/>
      <c r="L417" s="136"/>
      <c r="M417" s="136"/>
      <c r="N417" s="136"/>
      <c r="O417" s="136"/>
      <c r="P417" s="136"/>
      <c r="Q417" s="136"/>
      <c r="R417" s="136"/>
      <c r="S417" s="136"/>
      <c r="T417" s="136"/>
      <c r="U417" s="136"/>
      <c r="V417" s="136"/>
      <c r="W417" s="136"/>
      <c r="X417" s="136"/>
    </row>
    <row r="418" spans="1:24">
      <c r="A418" s="158"/>
      <c r="C418" s="138"/>
      <c r="D418" s="158"/>
      <c r="E418" s="158"/>
      <c r="F418" s="136"/>
      <c r="G418" s="136"/>
      <c r="H418" s="136"/>
      <c r="I418" s="136"/>
      <c r="J418" s="136"/>
      <c r="K418" s="136"/>
      <c r="L418" s="136"/>
      <c r="M418" s="136"/>
      <c r="N418" s="136"/>
      <c r="O418" s="136"/>
      <c r="P418" s="136"/>
      <c r="Q418" s="136"/>
      <c r="R418" s="136"/>
      <c r="S418" s="136"/>
      <c r="T418" s="136"/>
      <c r="U418" s="136"/>
      <c r="V418" s="136"/>
      <c r="W418" s="136"/>
      <c r="X418" s="136"/>
    </row>
    <row r="419" spans="1:24">
      <c r="A419" s="158"/>
      <c r="C419" s="138"/>
      <c r="D419" s="158"/>
      <c r="E419" s="158"/>
      <c r="F419" s="136"/>
      <c r="G419" s="136"/>
      <c r="H419" s="136"/>
      <c r="I419" s="136"/>
      <c r="J419" s="136"/>
      <c r="K419" s="136"/>
      <c r="L419" s="136"/>
      <c r="M419" s="136"/>
      <c r="N419" s="136"/>
      <c r="O419" s="136"/>
      <c r="P419" s="136"/>
      <c r="Q419" s="136"/>
      <c r="R419" s="136"/>
      <c r="S419" s="136"/>
      <c r="T419" s="136"/>
      <c r="U419" s="136"/>
      <c r="V419" s="136"/>
      <c r="W419" s="136"/>
      <c r="X419" s="136"/>
    </row>
    <row r="420" spans="1:24">
      <c r="A420" s="158"/>
      <c r="C420" s="138"/>
      <c r="D420" s="158"/>
      <c r="E420" s="158"/>
      <c r="F420" s="136"/>
      <c r="G420" s="136"/>
      <c r="H420" s="136"/>
      <c r="I420" s="136"/>
      <c r="J420" s="136"/>
      <c r="K420" s="136"/>
      <c r="L420" s="136"/>
      <c r="M420" s="136"/>
      <c r="N420" s="136"/>
      <c r="O420" s="136"/>
      <c r="P420" s="136"/>
      <c r="Q420" s="136"/>
      <c r="R420" s="136"/>
      <c r="S420" s="136"/>
      <c r="T420" s="136"/>
      <c r="U420" s="136"/>
      <c r="V420" s="136"/>
      <c r="W420" s="136"/>
      <c r="X420" s="136"/>
    </row>
    <row r="421" spans="1:24">
      <c r="A421" s="158"/>
      <c r="C421" s="138"/>
      <c r="D421" s="158"/>
      <c r="E421" s="158"/>
      <c r="F421" s="136"/>
      <c r="G421" s="136"/>
      <c r="H421" s="136"/>
      <c r="I421" s="136"/>
      <c r="J421" s="136"/>
      <c r="K421" s="136"/>
      <c r="L421" s="136"/>
      <c r="M421" s="136"/>
      <c r="N421" s="136"/>
      <c r="O421" s="136"/>
      <c r="P421" s="136"/>
      <c r="Q421" s="136"/>
      <c r="R421" s="136"/>
      <c r="S421" s="136"/>
      <c r="T421" s="136"/>
      <c r="U421" s="136"/>
      <c r="V421" s="136"/>
      <c r="W421" s="136"/>
      <c r="X421" s="136"/>
    </row>
    <row r="422" spans="1:24">
      <c r="A422" s="158"/>
      <c r="C422" s="138"/>
      <c r="D422" s="158"/>
      <c r="E422" s="158"/>
      <c r="F422" s="136"/>
      <c r="G422" s="136"/>
      <c r="H422" s="136"/>
      <c r="I422" s="136"/>
      <c r="J422" s="136"/>
      <c r="K422" s="136"/>
      <c r="L422" s="136"/>
      <c r="M422" s="136"/>
      <c r="N422" s="136"/>
      <c r="O422" s="136"/>
      <c r="P422" s="136"/>
      <c r="Q422" s="136"/>
      <c r="R422" s="136"/>
      <c r="S422" s="136"/>
      <c r="T422" s="136"/>
      <c r="U422" s="136"/>
      <c r="V422" s="136"/>
      <c r="W422" s="136"/>
      <c r="X422" s="136"/>
    </row>
    <row r="423" spans="1:24">
      <c r="A423" s="158"/>
      <c r="C423" s="138"/>
      <c r="D423" s="158"/>
      <c r="E423" s="158"/>
      <c r="F423" s="136"/>
      <c r="G423" s="136"/>
      <c r="H423" s="136"/>
      <c r="I423" s="136"/>
      <c r="J423" s="136"/>
      <c r="K423" s="136"/>
      <c r="L423" s="136"/>
      <c r="M423" s="136"/>
      <c r="N423" s="136"/>
      <c r="O423" s="136"/>
      <c r="P423" s="136"/>
      <c r="Q423" s="136"/>
      <c r="R423" s="136"/>
      <c r="S423" s="136"/>
      <c r="T423" s="136"/>
      <c r="U423" s="136"/>
      <c r="V423" s="136"/>
      <c r="W423" s="136"/>
      <c r="X423" s="136"/>
    </row>
    <row r="424" spans="1:24">
      <c r="A424" s="158"/>
      <c r="C424" s="138"/>
      <c r="D424" s="158"/>
      <c r="E424" s="158"/>
      <c r="F424" s="136"/>
      <c r="G424" s="136"/>
      <c r="H424" s="136"/>
      <c r="I424" s="136"/>
      <c r="J424" s="136"/>
      <c r="K424" s="136"/>
      <c r="L424" s="136"/>
      <c r="M424" s="136"/>
      <c r="N424" s="136"/>
      <c r="O424" s="136"/>
      <c r="P424" s="136"/>
      <c r="Q424" s="136"/>
      <c r="R424" s="136"/>
      <c r="S424" s="136"/>
      <c r="T424" s="136"/>
      <c r="U424" s="136"/>
      <c r="V424" s="136"/>
      <c r="W424" s="136"/>
      <c r="X424" s="136"/>
    </row>
    <row r="425" spans="1:24">
      <c r="A425" s="158"/>
      <c r="C425" s="138"/>
      <c r="D425" s="158"/>
      <c r="E425" s="158"/>
      <c r="F425" s="136"/>
      <c r="G425" s="136"/>
      <c r="H425" s="136"/>
      <c r="I425" s="136"/>
      <c r="J425" s="136"/>
      <c r="K425" s="136"/>
      <c r="L425" s="136"/>
      <c r="M425" s="136"/>
      <c r="N425" s="136"/>
      <c r="O425" s="136"/>
      <c r="P425" s="136"/>
      <c r="Q425" s="136"/>
      <c r="R425" s="136"/>
      <c r="S425" s="136"/>
      <c r="T425" s="136"/>
      <c r="U425" s="136"/>
      <c r="V425" s="136"/>
      <c r="W425" s="136"/>
      <c r="X425" s="136"/>
    </row>
    <row r="426" spans="1:24">
      <c r="A426" s="158"/>
      <c r="C426" s="138"/>
      <c r="D426" s="158"/>
      <c r="E426" s="158"/>
      <c r="F426" s="136"/>
      <c r="G426" s="136"/>
      <c r="H426" s="136"/>
      <c r="I426" s="136"/>
      <c r="J426" s="136"/>
      <c r="K426" s="136"/>
      <c r="L426" s="136"/>
      <c r="M426" s="136"/>
      <c r="N426" s="136"/>
      <c r="O426" s="136"/>
      <c r="P426" s="136"/>
      <c r="Q426" s="136"/>
      <c r="R426" s="136"/>
      <c r="S426" s="136"/>
      <c r="T426" s="136"/>
      <c r="U426" s="136"/>
      <c r="V426" s="136"/>
      <c r="W426" s="136"/>
      <c r="X426" s="136"/>
    </row>
    <row r="427" spans="1:24">
      <c r="A427" s="158"/>
      <c r="C427" s="138"/>
      <c r="D427" s="158"/>
      <c r="E427" s="158"/>
      <c r="F427" s="136"/>
      <c r="G427" s="136"/>
      <c r="H427" s="136"/>
      <c r="I427" s="136"/>
      <c r="J427" s="136"/>
      <c r="K427" s="136"/>
      <c r="L427" s="136"/>
      <c r="M427" s="136"/>
      <c r="N427" s="136"/>
      <c r="O427" s="136"/>
      <c r="P427" s="136"/>
      <c r="Q427" s="136"/>
      <c r="R427" s="136"/>
      <c r="S427" s="136"/>
      <c r="T427" s="136"/>
      <c r="U427" s="136"/>
      <c r="V427" s="136"/>
      <c r="W427" s="136"/>
      <c r="X427" s="136"/>
    </row>
    <row r="428" spans="1:24">
      <c r="A428" s="158"/>
      <c r="C428" s="138"/>
      <c r="D428" s="158"/>
      <c r="E428" s="158"/>
      <c r="F428" s="136"/>
      <c r="G428" s="136"/>
      <c r="H428" s="136"/>
      <c r="I428" s="136"/>
      <c r="J428" s="136"/>
      <c r="K428" s="136"/>
      <c r="L428" s="136"/>
      <c r="M428" s="136"/>
      <c r="N428" s="136"/>
      <c r="O428" s="136"/>
      <c r="P428" s="136"/>
      <c r="Q428" s="136"/>
      <c r="R428" s="136"/>
      <c r="S428" s="136"/>
      <c r="T428" s="136"/>
      <c r="U428" s="136"/>
      <c r="V428" s="136"/>
      <c r="W428" s="136"/>
      <c r="X428" s="136"/>
    </row>
    <row r="429" spans="1:24">
      <c r="A429" s="158"/>
      <c r="C429" s="138"/>
      <c r="D429" s="158"/>
      <c r="E429" s="158"/>
      <c r="F429" s="136"/>
      <c r="G429" s="136"/>
      <c r="H429" s="136"/>
      <c r="I429" s="136"/>
      <c r="J429" s="136"/>
      <c r="K429" s="136"/>
      <c r="L429" s="136"/>
      <c r="M429" s="136"/>
      <c r="N429" s="136"/>
      <c r="O429" s="136"/>
      <c r="P429" s="136"/>
      <c r="Q429" s="136"/>
      <c r="R429" s="136"/>
      <c r="S429" s="136"/>
      <c r="T429" s="136"/>
      <c r="U429" s="136"/>
      <c r="V429" s="136"/>
      <c r="W429" s="136"/>
      <c r="X429" s="136"/>
    </row>
    <row r="430" spans="1:24">
      <c r="A430" s="158"/>
      <c r="C430" s="138"/>
      <c r="D430" s="158"/>
      <c r="E430" s="158"/>
      <c r="F430" s="136"/>
      <c r="G430" s="136"/>
      <c r="H430" s="136"/>
      <c r="I430" s="136"/>
      <c r="J430" s="136"/>
      <c r="K430" s="136"/>
      <c r="L430" s="136"/>
      <c r="M430" s="136"/>
      <c r="N430" s="136"/>
      <c r="O430" s="136"/>
      <c r="P430" s="136"/>
      <c r="Q430" s="136"/>
      <c r="R430" s="136"/>
      <c r="S430" s="136"/>
      <c r="T430" s="136"/>
      <c r="U430" s="136"/>
      <c r="V430" s="136"/>
      <c r="W430" s="136"/>
      <c r="X430" s="136"/>
    </row>
    <row r="431" spans="1:24">
      <c r="A431" s="158"/>
      <c r="C431" s="138"/>
      <c r="D431" s="158"/>
      <c r="E431" s="158"/>
      <c r="F431" s="136"/>
      <c r="G431" s="136"/>
      <c r="H431" s="136"/>
      <c r="I431" s="136"/>
      <c r="J431" s="136"/>
      <c r="K431" s="136"/>
      <c r="L431" s="136"/>
      <c r="M431" s="136"/>
      <c r="N431" s="136"/>
      <c r="O431" s="136"/>
      <c r="P431" s="136"/>
      <c r="Q431" s="136"/>
      <c r="R431" s="136"/>
      <c r="S431" s="136"/>
      <c r="T431" s="136"/>
      <c r="U431" s="136"/>
      <c r="V431" s="136"/>
      <c r="W431" s="136"/>
      <c r="X431" s="136"/>
    </row>
    <row r="432" spans="1:24">
      <c r="A432" s="158"/>
      <c r="C432" s="138"/>
      <c r="D432" s="158"/>
      <c r="E432" s="158"/>
      <c r="F432" s="136"/>
      <c r="G432" s="136"/>
      <c r="H432" s="136"/>
      <c r="I432" s="136"/>
      <c r="J432" s="136"/>
      <c r="K432" s="136"/>
      <c r="L432" s="136"/>
      <c r="M432" s="136"/>
      <c r="N432" s="136"/>
      <c r="O432" s="136"/>
      <c r="P432" s="136"/>
      <c r="Q432" s="136"/>
      <c r="R432" s="136"/>
      <c r="S432" s="136"/>
      <c r="T432" s="136"/>
      <c r="U432" s="136"/>
      <c r="V432" s="136"/>
      <c r="W432" s="136"/>
      <c r="X432" s="136"/>
    </row>
    <row r="433" spans="1:24">
      <c r="A433" s="158"/>
      <c r="C433" s="138"/>
      <c r="D433" s="158"/>
      <c r="E433" s="158"/>
      <c r="F433" s="136"/>
      <c r="G433" s="136"/>
      <c r="H433" s="136"/>
      <c r="I433" s="136"/>
      <c r="J433" s="136"/>
      <c r="K433" s="136"/>
      <c r="L433" s="136"/>
      <c r="M433" s="136"/>
      <c r="N433" s="136"/>
      <c r="O433" s="136"/>
      <c r="P433" s="136"/>
      <c r="Q433" s="136"/>
      <c r="R433" s="136"/>
      <c r="S433" s="136"/>
      <c r="T433" s="136"/>
      <c r="U433" s="136"/>
      <c r="V433" s="136"/>
      <c r="W433" s="136"/>
      <c r="X433" s="136"/>
    </row>
    <row r="434" spans="1:24">
      <c r="A434" s="158"/>
      <c r="C434" s="138"/>
      <c r="D434" s="158"/>
      <c r="E434" s="158"/>
      <c r="F434" s="136"/>
      <c r="G434" s="136"/>
      <c r="H434" s="136"/>
      <c r="I434" s="136"/>
      <c r="J434" s="136"/>
      <c r="K434" s="136"/>
      <c r="L434" s="136"/>
      <c r="M434" s="136"/>
      <c r="N434" s="136"/>
      <c r="O434" s="136"/>
      <c r="P434" s="136"/>
      <c r="Q434" s="136"/>
      <c r="R434" s="136"/>
      <c r="S434" s="136"/>
      <c r="T434" s="136"/>
      <c r="U434" s="136"/>
      <c r="V434" s="136"/>
      <c r="W434" s="136"/>
      <c r="X434" s="136"/>
    </row>
    <row r="435" spans="1:24">
      <c r="A435" s="158"/>
      <c r="C435" s="138"/>
      <c r="D435" s="158"/>
      <c r="E435" s="158"/>
      <c r="F435" s="136"/>
      <c r="G435" s="136"/>
      <c r="H435" s="136"/>
      <c r="I435" s="136"/>
      <c r="J435" s="136"/>
      <c r="K435" s="136"/>
      <c r="L435" s="136"/>
      <c r="M435" s="136"/>
      <c r="N435" s="136"/>
      <c r="O435" s="136"/>
      <c r="P435" s="136"/>
      <c r="Q435" s="136"/>
      <c r="R435" s="136"/>
      <c r="S435" s="136"/>
      <c r="T435" s="136"/>
      <c r="U435" s="136"/>
      <c r="V435" s="136"/>
      <c r="W435" s="136"/>
      <c r="X435" s="136"/>
    </row>
    <row r="436" spans="1:24">
      <c r="A436" s="158"/>
      <c r="C436" s="138"/>
      <c r="D436" s="158"/>
      <c r="E436" s="158"/>
      <c r="F436" s="136"/>
      <c r="G436" s="136"/>
      <c r="H436" s="136"/>
      <c r="I436" s="136"/>
      <c r="J436" s="136"/>
      <c r="K436" s="136"/>
      <c r="L436" s="136"/>
      <c r="M436" s="136"/>
      <c r="N436" s="136"/>
      <c r="O436" s="136"/>
      <c r="P436" s="136"/>
      <c r="Q436" s="136"/>
      <c r="R436" s="136"/>
      <c r="S436" s="136"/>
      <c r="T436" s="136"/>
      <c r="U436" s="136"/>
      <c r="V436" s="136"/>
      <c r="W436" s="136"/>
      <c r="X436" s="136"/>
    </row>
    <row r="437" spans="1:24">
      <c r="A437" s="158"/>
      <c r="C437" s="138"/>
      <c r="D437" s="158"/>
      <c r="E437" s="158"/>
      <c r="F437" s="136"/>
      <c r="G437" s="136"/>
      <c r="H437" s="136"/>
      <c r="I437" s="136"/>
      <c r="J437" s="136"/>
      <c r="K437" s="136"/>
      <c r="L437" s="136"/>
      <c r="M437" s="136"/>
      <c r="N437" s="136"/>
      <c r="O437" s="136"/>
      <c r="P437" s="136"/>
      <c r="Q437" s="136"/>
      <c r="R437" s="136"/>
      <c r="S437" s="136"/>
      <c r="T437" s="136"/>
      <c r="U437" s="136"/>
      <c r="V437" s="136"/>
      <c r="W437" s="136"/>
      <c r="X437" s="136"/>
    </row>
    <row r="438" spans="1:24">
      <c r="A438" s="158"/>
      <c r="C438" s="138"/>
      <c r="D438" s="158"/>
      <c r="E438" s="158"/>
      <c r="F438" s="136"/>
      <c r="G438" s="136"/>
      <c r="H438" s="136"/>
      <c r="I438" s="136"/>
      <c r="J438" s="136"/>
      <c r="K438" s="136"/>
      <c r="L438" s="136"/>
      <c r="M438" s="136"/>
      <c r="N438" s="136"/>
      <c r="O438" s="136"/>
      <c r="P438" s="136"/>
      <c r="Q438" s="136"/>
      <c r="R438" s="136"/>
      <c r="S438" s="136"/>
      <c r="T438" s="136"/>
      <c r="U438" s="136"/>
      <c r="V438" s="136"/>
      <c r="W438" s="136"/>
      <c r="X438" s="136"/>
    </row>
    <row r="439" spans="1:24">
      <c r="A439" s="158"/>
      <c r="C439" s="138"/>
      <c r="D439" s="158"/>
      <c r="E439" s="158"/>
      <c r="F439" s="136"/>
      <c r="G439" s="136"/>
      <c r="H439" s="136"/>
      <c r="I439" s="136"/>
      <c r="J439" s="136"/>
      <c r="K439" s="136"/>
      <c r="L439" s="136"/>
      <c r="M439" s="136"/>
      <c r="N439" s="136"/>
      <c r="O439" s="136"/>
      <c r="P439" s="136"/>
      <c r="Q439" s="136"/>
      <c r="R439" s="136"/>
      <c r="S439" s="136"/>
      <c r="T439" s="136"/>
      <c r="U439" s="136"/>
      <c r="V439" s="136"/>
      <c r="W439" s="136"/>
      <c r="X439" s="136"/>
    </row>
    <row r="440" spans="1:24">
      <c r="A440" s="158"/>
      <c r="C440" s="138"/>
      <c r="D440" s="158"/>
      <c r="E440" s="158"/>
      <c r="F440" s="136"/>
      <c r="G440" s="136"/>
      <c r="H440" s="136"/>
      <c r="I440" s="136"/>
      <c r="J440" s="136"/>
      <c r="K440" s="136"/>
      <c r="L440" s="136"/>
      <c r="M440" s="136"/>
      <c r="N440" s="136"/>
      <c r="O440" s="136"/>
      <c r="P440" s="136"/>
      <c r="Q440" s="136"/>
      <c r="R440" s="136"/>
      <c r="S440" s="136"/>
      <c r="T440" s="136"/>
      <c r="U440" s="136"/>
      <c r="V440" s="136"/>
      <c r="W440" s="136"/>
      <c r="X440" s="136"/>
    </row>
    <row r="441" spans="1:24">
      <c r="A441" s="158"/>
      <c r="C441" s="138"/>
      <c r="D441" s="158"/>
      <c r="E441" s="158"/>
      <c r="F441" s="136"/>
      <c r="G441" s="136"/>
      <c r="H441" s="136"/>
      <c r="I441" s="136"/>
      <c r="J441" s="136"/>
      <c r="K441" s="136"/>
      <c r="L441" s="136"/>
      <c r="M441" s="136"/>
      <c r="N441" s="136"/>
      <c r="O441" s="136"/>
      <c r="P441" s="136"/>
      <c r="Q441" s="136"/>
      <c r="R441" s="136"/>
      <c r="S441" s="136"/>
      <c r="T441" s="136"/>
      <c r="U441" s="136"/>
      <c r="V441" s="136"/>
      <c r="W441" s="136"/>
      <c r="X441" s="136"/>
    </row>
    <row r="442" spans="1:24">
      <c r="A442" s="158"/>
      <c r="C442" s="138"/>
      <c r="D442" s="158"/>
      <c r="E442" s="158"/>
      <c r="F442" s="136"/>
      <c r="G442" s="136"/>
      <c r="H442" s="136"/>
      <c r="I442" s="136"/>
      <c r="J442" s="136"/>
      <c r="K442" s="136"/>
      <c r="L442" s="136"/>
      <c r="M442" s="136"/>
      <c r="N442" s="136"/>
      <c r="O442" s="136"/>
      <c r="P442" s="136"/>
      <c r="Q442" s="136"/>
      <c r="R442" s="136"/>
      <c r="S442" s="136"/>
      <c r="T442" s="136"/>
      <c r="U442" s="136"/>
      <c r="V442" s="136"/>
      <c r="W442" s="136"/>
      <c r="X442" s="136"/>
    </row>
    <row r="443" spans="1:24">
      <c r="A443" s="158"/>
      <c r="C443" s="138"/>
      <c r="D443" s="158"/>
      <c r="E443" s="158"/>
      <c r="F443" s="136"/>
      <c r="G443" s="136"/>
      <c r="H443" s="136"/>
      <c r="I443" s="136"/>
      <c r="J443" s="136"/>
      <c r="K443" s="136"/>
      <c r="L443" s="136"/>
      <c r="M443" s="136"/>
      <c r="N443" s="136"/>
      <c r="O443" s="136"/>
      <c r="P443" s="136"/>
      <c r="Q443" s="136"/>
      <c r="R443" s="136"/>
      <c r="S443" s="136"/>
      <c r="T443" s="136"/>
      <c r="U443" s="136"/>
      <c r="V443" s="136"/>
      <c r="W443" s="136"/>
      <c r="X443" s="136"/>
    </row>
    <row r="444" spans="1:24">
      <c r="A444" s="158"/>
      <c r="C444" s="138"/>
      <c r="D444" s="158"/>
      <c r="E444" s="158"/>
      <c r="F444" s="136"/>
      <c r="G444" s="136"/>
      <c r="H444" s="136"/>
      <c r="I444" s="136"/>
      <c r="J444" s="136"/>
      <c r="K444" s="136"/>
      <c r="L444" s="136"/>
      <c r="M444" s="136"/>
      <c r="N444" s="136"/>
      <c r="O444" s="136"/>
      <c r="P444" s="136"/>
      <c r="Q444" s="136"/>
      <c r="R444" s="136"/>
      <c r="S444" s="136"/>
      <c r="T444" s="136"/>
      <c r="U444" s="136"/>
      <c r="V444" s="136"/>
      <c r="W444" s="136"/>
      <c r="X444" s="136"/>
    </row>
    <row r="445" spans="1:24">
      <c r="A445" s="158"/>
      <c r="C445" s="138"/>
      <c r="D445" s="158"/>
      <c r="E445" s="158"/>
      <c r="F445" s="136"/>
      <c r="G445" s="136"/>
      <c r="H445" s="136"/>
      <c r="I445" s="136"/>
      <c r="J445" s="136"/>
      <c r="K445" s="136"/>
      <c r="L445" s="136"/>
      <c r="M445" s="136"/>
      <c r="N445" s="136"/>
      <c r="O445" s="136"/>
      <c r="P445" s="136"/>
      <c r="Q445" s="136"/>
      <c r="R445" s="136"/>
      <c r="S445" s="136"/>
      <c r="T445" s="136"/>
      <c r="U445" s="136"/>
      <c r="V445" s="136"/>
      <c r="W445" s="136"/>
      <c r="X445" s="136"/>
    </row>
    <row r="446" spans="1:24">
      <c r="A446" s="158"/>
      <c r="C446" s="138"/>
      <c r="D446" s="158"/>
      <c r="E446" s="158"/>
      <c r="F446" s="136"/>
      <c r="G446" s="136"/>
      <c r="H446" s="136"/>
      <c r="I446" s="136"/>
      <c r="J446" s="136"/>
      <c r="K446" s="136"/>
      <c r="L446" s="136"/>
      <c r="M446" s="136"/>
      <c r="N446" s="136"/>
      <c r="O446" s="136"/>
      <c r="P446" s="136"/>
      <c r="Q446" s="136"/>
      <c r="R446" s="136"/>
      <c r="S446" s="136"/>
      <c r="T446" s="136"/>
      <c r="U446" s="136"/>
      <c r="V446" s="136"/>
      <c r="W446" s="136"/>
      <c r="X446" s="136"/>
    </row>
    <row r="447" spans="1:24">
      <c r="A447" s="158"/>
      <c r="C447" s="138"/>
      <c r="D447" s="158"/>
      <c r="E447" s="158"/>
      <c r="F447" s="136"/>
      <c r="G447" s="136"/>
      <c r="H447" s="136"/>
      <c r="I447" s="136"/>
      <c r="J447" s="136"/>
      <c r="K447" s="136"/>
      <c r="L447" s="136"/>
      <c r="M447" s="136"/>
      <c r="N447" s="136"/>
      <c r="O447" s="136"/>
      <c r="P447" s="136"/>
      <c r="Q447" s="136"/>
      <c r="R447" s="136"/>
      <c r="S447" s="136"/>
      <c r="T447" s="136"/>
      <c r="U447" s="136"/>
      <c r="V447" s="136"/>
      <c r="W447" s="136"/>
      <c r="X447" s="136"/>
    </row>
    <row r="448" spans="1:24">
      <c r="A448" s="158"/>
      <c r="C448" s="138"/>
      <c r="D448" s="158"/>
      <c r="E448" s="158"/>
      <c r="F448" s="136"/>
      <c r="G448" s="136"/>
      <c r="H448" s="136"/>
      <c r="I448" s="136"/>
      <c r="J448" s="136"/>
      <c r="K448" s="136"/>
      <c r="L448" s="136"/>
      <c r="M448" s="136"/>
      <c r="N448" s="136"/>
      <c r="O448" s="136"/>
      <c r="P448" s="136"/>
      <c r="Q448" s="136"/>
      <c r="R448" s="136"/>
      <c r="S448" s="136"/>
      <c r="T448" s="136"/>
      <c r="U448" s="136"/>
      <c r="V448" s="136"/>
      <c r="W448" s="136"/>
      <c r="X448" s="136"/>
    </row>
    <row r="449" spans="1:24">
      <c r="A449" s="158"/>
      <c r="C449" s="138"/>
      <c r="D449" s="158"/>
      <c r="E449" s="158"/>
      <c r="F449" s="136"/>
      <c r="G449" s="136"/>
      <c r="H449" s="136"/>
      <c r="I449" s="136"/>
      <c r="J449" s="136"/>
      <c r="K449" s="136"/>
      <c r="L449" s="136"/>
      <c r="M449" s="136"/>
      <c r="N449" s="136"/>
      <c r="O449" s="136"/>
      <c r="P449" s="136"/>
      <c r="Q449" s="136"/>
      <c r="R449" s="136"/>
      <c r="S449" s="136"/>
      <c r="T449" s="136"/>
      <c r="U449" s="136"/>
      <c r="V449" s="136"/>
      <c r="W449" s="136"/>
      <c r="X449" s="136"/>
    </row>
    <row r="450" spans="1:24">
      <c r="A450" s="158"/>
      <c r="C450" s="138"/>
      <c r="D450" s="158"/>
      <c r="E450" s="158"/>
      <c r="F450" s="136"/>
      <c r="G450" s="136"/>
      <c r="H450" s="136"/>
      <c r="I450" s="136"/>
      <c r="J450" s="136"/>
      <c r="K450" s="136"/>
      <c r="L450" s="136"/>
      <c r="M450" s="136"/>
      <c r="N450" s="136"/>
      <c r="O450" s="136"/>
      <c r="P450" s="136"/>
      <c r="Q450" s="136"/>
      <c r="R450" s="136"/>
      <c r="S450" s="136"/>
      <c r="T450" s="136"/>
      <c r="U450" s="136"/>
      <c r="V450" s="136"/>
      <c r="W450" s="136"/>
      <c r="X450" s="136"/>
    </row>
    <row r="451" spans="1:24">
      <c r="A451" s="158"/>
      <c r="C451" s="138"/>
      <c r="D451" s="158"/>
      <c r="E451" s="158"/>
      <c r="F451" s="136"/>
      <c r="G451" s="136"/>
      <c r="H451" s="136"/>
      <c r="I451" s="136"/>
      <c r="J451" s="136"/>
      <c r="K451" s="136"/>
      <c r="L451" s="136"/>
      <c r="M451" s="136"/>
      <c r="N451" s="136"/>
      <c r="O451" s="136"/>
      <c r="P451" s="136"/>
      <c r="Q451" s="136"/>
      <c r="R451" s="136"/>
      <c r="S451" s="136"/>
      <c r="T451" s="136"/>
      <c r="U451" s="136"/>
      <c r="V451" s="136"/>
      <c r="W451" s="136"/>
      <c r="X451" s="136"/>
    </row>
    <row r="452" spans="1:24">
      <c r="A452" s="158"/>
      <c r="C452" s="138"/>
      <c r="D452" s="158"/>
      <c r="E452" s="158"/>
      <c r="F452" s="136"/>
      <c r="G452" s="136"/>
      <c r="H452" s="136"/>
      <c r="I452" s="136"/>
      <c r="J452" s="136"/>
      <c r="K452" s="136"/>
      <c r="L452" s="136"/>
      <c r="M452" s="136"/>
      <c r="N452" s="136"/>
      <c r="O452" s="136"/>
      <c r="P452" s="136"/>
      <c r="Q452" s="136"/>
      <c r="R452" s="136"/>
      <c r="S452" s="136"/>
      <c r="T452" s="136"/>
      <c r="U452" s="136"/>
      <c r="V452" s="136"/>
      <c r="W452" s="136"/>
      <c r="X452" s="136"/>
    </row>
    <row r="453" spans="1:24">
      <c r="A453" s="158"/>
      <c r="C453" s="138"/>
      <c r="D453" s="158"/>
      <c r="E453" s="158"/>
      <c r="F453" s="136"/>
      <c r="G453" s="136"/>
      <c r="H453" s="136"/>
      <c r="I453" s="136"/>
      <c r="J453" s="136"/>
      <c r="K453" s="136"/>
      <c r="L453" s="136"/>
      <c r="M453" s="136"/>
      <c r="N453" s="136"/>
      <c r="O453" s="136"/>
      <c r="P453" s="136"/>
      <c r="Q453" s="136"/>
      <c r="R453" s="136"/>
      <c r="S453" s="136"/>
      <c r="T453" s="136"/>
      <c r="U453" s="136"/>
      <c r="V453" s="136"/>
      <c r="W453" s="136"/>
      <c r="X453" s="136"/>
    </row>
    <row r="454" spans="1:24">
      <c r="A454" s="158"/>
      <c r="C454" s="138"/>
      <c r="D454" s="158"/>
      <c r="E454" s="158"/>
      <c r="F454" s="136"/>
      <c r="G454" s="136"/>
      <c r="H454" s="136"/>
      <c r="I454" s="136"/>
      <c r="J454" s="136"/>
      <c r="K454" s="136"/>
      <c r="L454" s="136"/>
      <c r="M454" s="136"/>
      <c r="N454" s="136"/>
      <c r="O454" s="136"/>
      <c r="P454" s="136"/>
      <c r="Q454" s="136"/>
      <c r="R454" s="136"/>
      <c r="S454" s="136"/>
      <c r="T454" s="136"/>
      <c r="U454" s="136"/>
      <c r="V454" s="136"/>
      <c r="W454" s="136"/>
      <c r="X454" s="136"/>
    </row>
    <row r="455" spans="1:24">
      <c r="A455" s="158"/>
      <c r="C455" s="138"/>
      <c r="D455" s="158"/>
      <c r="E455" s="158"/>
      <c r="F455" s="136"/>
      <c r="G455" s="136"/>
      <c r="H455" s="136"/>
      <c r="I455" s="136"/>
      <c r="J455" s="136"/>
      <c r="K455" s="136"/>
      <c r="L455" s="136"/>
      <c r="M455" s="136"/>
      <c r="N455" s="136"/>
      <c r="O455" s="136"/>
      <c r="P455" s="136"/>
      <c r="Q455" s="136"/>
      <c r="R455" s="136"/>
      <c r="S455" s="136"/>
      <c r="T455" s="136"/>
      <c r="U455" s="136"/>
      <c r="V455" s="136"/>
      <c r="W455" s="136"/>
      <c r="X455" s="136"/>
    </row>
    <row r="456" spans="1:24">
      <c r="A456" s="158"/>
      <c r="C456" s="138"/>
      <c r="D456" s="158"/>
      <c r="E456" s="158"/>
      <c r="F456" s="136"/>
      <c r="G456" s="136"/>
      <c r="H456" s="136"/>
      <c r="I456" s="136"/>
      <c r="J456" s="136"/>
      <c r="K456" s="136"/>
      <c r="L456" s="136"/>
      <c r="M456" s="136"/>
      <c r="N456" s="136"/>
      <c r="O456" s="136"/>
      <c r="P456" s="136"/>
      <c r="Q456" s="136"/>
      <c r="R456" s="136"/>
      <c r="S456" s="136"/>
      <c r="T456" s="136"/>
      <c r="U456" s="136"/>
      <c r="V456" s="136"/>
      <c r="W456" s="136"/>
      <c r="X456" s="136"/>
    </row>
    <row r="457" spans="1:24">
      <c r="A457" s="158"/>
      <c r="C457" s="138"/>
      <c r="D457" s="158"/>
      <c r="E457" s="158"/>
      <c r="F457" s="136"/>
      <c r="G457" s="136"/>
      <c r="H457" s="136"/>
      <c r="I457" s="136"/>
      <c r="J457" s="136"/>
      <c r="K457" s="136"/>
      <c r="L457" s="136"/>
      <c r="M457" s="136"/>
      <c r="N457" s="136"/>
      <c r="O457" s="136"/>
      <c r="P457" s="136"/>
      <c r="Q457" s="136"/>
      <c r="R457" s="136"/>
      <c r="S457" s="136"/>
      <c r="T457" s="136"/>
      <c r="U457" s="136"/>
      <c r="V457" s="136"/>
      <c r="W457" s="136"/>
      <c r="X457" s="136"/>
    </row>
    <row r="458" spans="1:24">
      <c r="A458" s="158"/>
      <c r="C458" s="138"/>
      <c r="D458" s="158"/>
      <c r="E458" s="158"/>
      <c r="F458" s="136"/>
      <c r="G458" s="136"/>
      <c r="H458" s="136"/>
      <c r="I458" s="136"/>
      <c r="J458" s="136"/>
      <c r="K458" s="136"/>
      <c r="L458" s="136"/>
      <c r="M458" s="136"/>
      <c r="N458" s="136"/>
      <c r="O458" s="136"/>
      <c r="P458" s="136"/>
      <c r="Q458" s="136"/>
      <c r="R458" s="136"/>
      <c r="S458" s="136"/>
      <c r="T458" s="136"/>
      <c r="U458" s="136"/>
      <c r="V458" s="136"/>
      <c r="W458" s="136"/>
      <c r="X458" s="136"/>
    </row>
    <row r="459" spans="1:24">
      <c r="A459" s="158"/>
      <c r="C459" s="138"/>
      <c r="D459" s="158"/>
      <c r="E459" s="158"/>
      <c r="F459" s="136"/>
      <c r="G459" s="136"/>
      <c r="H459" s="136"/>
      <c r="I459" s="136"/>
      <c r="J459" s="136"/>
      <c r="K459" s="136"/>
      <c r="L459" s="136"/>
      <c r="M459" s="136"/>
      <c r="N459" s="136"/>
      <c r="O459" s="136"/>
      <c r="P459" s="136"/>
      <c r="Q459" s="136"/>
      <c r="R459" s="136"/>
      <c r="S459" s="136"/>
      <c r="T459" s="136"/>
      <c r="U459" s="136"/>
      <c r="V459" s="136"/>
      <c r="W459" s="136"/>
      <c r="X459" s="136"/>
    </row>
    <row r="460" spans="1:24">
      <c r="A460" s="158"/>
      <c r="C460" s="138"/>
      <c r="D460" s="158"/>
      <c r="E460" s="158"/>
      <c r="F460" s="136"/>
      <c r="G460" s="136"/>
      <c r="H460" s="136"/>
      <c r="I460" s="136"/>
      <c r="J460" s="136"/>
      <c r="K460" s="136"/>
      <c r="L460" s="136"/>
      <c r="M460" s="136"/>
      <c r="N460" s="136"/>
      <c r="O460" s="136"/>
      <c r="P460" s="136"/>
      <c r="Q460" s="136"/>
      <c r="R460" s="136"/>
      <c r="S460" s="136"/>
      <c r="T460" s="136"/>
      <c r="U460" s="136"/>
      <c r="V460" s="136"/>
      <c r="W460" s="136"/>
      <c r="X460" s="136"/>
    </row>
    <row r="461" spans="1:24">
      <c r="A461" s="158"/>
      <c r="C461" s="138"/>
      <c r="D461" s="158"/>
      <c r="E461" s="158"/>
      <c r="F461" s="136"/>
      <c r="G461" s="136"/>
      <c r="H461" s="136"/>
      <c r="I461" s="136"/>
      <c r="J461" s="136"/>
      <c r="K461" s="136"/>
      <c r="L461" s="136"/>
      <c r="M461" s="136"/>
      <c r="N461" s="136"/>
      <c r="O461" s="136"/>
      <c r="P461" s="136"/>
      <c r="Q461" s="136"/>
      <c r="R461" s="136"/>
      <c r="S461" s="136"/>
      <c r="T461" s="136"/>
      <c r="U461" s="136"/>
      <c r="V461" s="136"/>
      <c r="W461" s="136"/>
      <c r="X461" s="136"/>
    </row>
    <row r="462" spans="1:24">
      <c r="A462" s="158"/>
      <c r="C462" s="138"/>
      <c r="D462" s="158"/>
      <c r="E462" s="158"/>
      <c r="F462" s="136"/>
      <c r="G462" s="136"/>
      <c r="H462" s="136"/>
      <c r="I462" s="136"/>
      <c r="J462" s="136"/>
      <c r="K462" s="136"/>
      <c r="L462" s="136"/>
      <c r="M462" s="136"/>
      <c r="N462" s="136"/>
      <c r="O462" s="136"/>
      <c r="P462" s="136"/>
      <c r="Q462" s="136"/>
      <c r="R462" s="136"/>
      <c r="S462" s="136"/>
      <c r="T462" s="136"/>
      <c r="U462" s="136"/>
      <c r="V462" s="136"/>
      <c r="W462" s="136"/>
      <c r="X462" s="136"/>
    </row>
    <row r="463" spans="1:24">
      <c r="A463" s="158"/>
      <c r="C463" s="138"/>
      <c r="D463" s="158"/>
      <c r="E463" s="158"/>
      <c r="F463" s="136"/>
      <c r="G463" s="136"/>
      <c r="H463" s="136"/>
      <c r="I463" s="136"/>
      <c r="J463" s="136"/>
      <c r="K463" s="136"/>
      <c r="L463" s="136"/>
      <c r="M463" s="136"/>
      <c r="N463" s="136"/>
      <c r="O463" s="136"/>
      <c r="P463" s="136"/>
      <c r="Q463" s="136"/>
      <c r="R463" s="136"/>
      <c r="S463" s="136"/>
      <c r="T463" s="136"/>
      <c r="U463" s="136"/>
      <c r="V463" s="136"/>
      <c r="W463" s="136"/>
      <c r="X463" s="136"/>
    </row>
    <row r="464" spans="1:24">
      <c r="A464" s="158"/>
      <c r="C464" s="138"/>
      <c r="D464" s="158"/>
      <c r="E464" s="158"/>
      <c r="F464" s="136"/>
      <c r="G464" s="136"/>
      <c r="H464" s="136"/>
      <c r="I464" s="136"/>
      <c r="J464" s="136"/>
      <c r="K464" s="136"/>
      <c r="L464" s="136"/>
      <c r="M464" s="136"/>
      <c r="N464" s="136"/>
      <c r="O464" s="136"/>
      <c r="P464" s="136"/>
      <c r="Q464" s="136"/>
      <c r="R464" s="136"/>
      <c r="S464" s="136"/>
      <c r="T464" s="136"/>
      <c r="U464" s="136"/>
      <c r="V464" s="136"/>
      <c r="W464" s="136"/>
      <c r="X464" s="136"/>
    </row>
    <row r="465" spans="1:24">
      <c r="A465" s="158"/>
      <c r="C465" s="138"/>
      <c r="D465" s="158"/>
      <c r="E465" s="158"/>
      <c r="F465" s="136"/>
      <c r="G465" s="136"/>
      <c r="H465" s="136"/>
      <c r="I465" s="136"/>
      <c r="J465" s="136"/>
      <c r="K465" s="136"/>
      <c r="L465" s="136"/>
      <c r="M465" s="136"/>
      <c r="N465" s="136"/>
      <c r="O465" s="136"/>
      <c r="P465" s="136"/>
      <c r="Q465" s="136"/>
      <c r="R465" s="136"/>
      <c r="S465" s="136"/>
      <c r="T465" s="136"/>
      <c r="U465" s="136"/>
      <c r="V465" s="136"/>
      <c r="W465" s="136"/>
      <c r="X465" s="136"/>
    </row>
    <row r="466" spans="1:24">
      <c r="A466" s="158"/>
      <c r="C466" s="138"/>
      <c r="D466" s="158"/>
      <c r="E466" s="158"/>
      <c r="F466" s="136"/>
      <c r="G466" s="136"/>
      <c r="H466" s="136"/>
      <c r="I466" s="136"/>
      <c r="J466" s="136"/>
      <c r="K466" s="136"/>
      <c r="L466" s="136"/>
      <c r="M466" s="136"/>
      <c r="N466" s="136"/>
      <c r="O466" s="136"/>
      <c r="P466" s="136"/>
      <c r="Q466" s="136"/>
      <c r="R466" s="136"/>
      <c r="S466" s="136"/>
      <c r="T466" s="136"/>
      <c r="U466" s="136"/>
      <c r="V466" s="136"/>
      <c r="W466" s="136"/>
      <c r="X466" s="136"/>
    </row>
    <row r="467" spans="1:24">
      <c r="A467" s="158"/>
      <c r="C467" s="138"/>
      <c r="D467" s="158"/>
      <c r="E467" s="158"/>
      <c r="F467" s="136"/>
      <c r="G467" s="136"/>
      <c r="H467" s="136"/>
      <c r="I467" s="136"/>
      <c r="J467" s="136"/>
      <c r="K467" s="136"/>
      <c r="L467" s="136"/>
      <c r="M467" s="136"/>
      <c r="N467" s="136"/>
      <c r="O467" s="136"/>
      <c r="P467" s="136"/>
      <c r="Q467" s="136"/>
      <c r="R467" s="136"/>
      <c r="S467" s="136"/>
      <c r="T467" s="136"/>
      <c r="U467" s="136"/>
      <c r="V467" s="136"/>
      <c r="W467" s="136"/>
      <c r="X467" s="136"/>
    </row>
    <row r="468" spans="1:24">
      <c r="A468" s="158"/>
      <c r="C468" s="138"/>
      <c r="D468" s="158"/>
      <c r="E468" s="158"/>
      <c r="F468" s="136"/>
      <c r="G468" s="136"/>
      <c r="H468" s="136"/>
      <c r="I468" s="136"/>
      <c r="J468" s="136"/>
      <c r="K468" s="136"/>
      <c r="L468" s="136"/>
      <c r="M468" s="136"/>
      <c r="N468" s="136"/>
      <c r="O468" s="136"/>
      <c r="P468" s="136"/>
      <c r="Q468" s="136"/>
      <c r="R468" s="136"/>
      <c r="S468" s="136"/>
      <c r="T468" s="136"/>
      <c r="U468" s="136"/>
      <c r="V468" s="136"/>
      <c r="W468" s="136"/>
      <c r="X468" s="136"/>
    </row>
    <row r="469" spans="1:24">
      <c r="A469" s="158"/>
      <c r="C469" s="138"/>
      <c r="D469" s="158"/>
      <c r="E469" s="158"/>
      <c r="F469" s="136"/>
      <c r="G469" s="136"/>
      <c r="H469" s="136"/>
      <c r="I469" s="136"/>
      <c r="J469" s="136"/>
      <c r="K469" s="136"/>
      <c r="L469" s="136"/>
      <c r="M469" s="136"/>
      <c r="N469" s="136"/>
      <c r="O469" s="136"/>
      <c r="P469" s="136"/>
      <c r="Q469" s="136"/>
      <c r="R469" s="136"/>
      <c r="S469" s="136"/>
      <c r="T469" s="136"/>
      <c r="U469" s="136"/>
      <c r="V469" s="136"/>
      <c r="W469" s="136"/>
      <c r="X469" s="136"/>
    </row>
    <row r="470" spans="1:24">
      <c r="A470" s="158"/>
      <c r="C470" s="138"/>
      <c r="D470" s="158"/>
      <c r="E470" s="158"/>
      <c r="F470" s="136"/>
      <c r="G470" s="136"/>
      <c r="H470" s="136"/>
      <c r="I470" s="136"/>
      <c r="J470" s="136"/>
      <c r="K470" s="136"/>
      <c r="L470" s="136"/>
      <c r="M470" s="136"/>
      <c r="N470" s="136"/>
      <c r="O470" s="136"/>
      <c r="P470" s="136"/>
      <c r="Q470" s="136"/>
      <c r="R470" s="136"/>
      <c r="S470" s="136"/>
      <c r="T470" s="136"/>
      <c r="U470" s="136"/>
      <c r="V470" s="136"/>
      <c r="W470" s="136"/>
      <c r="X470" s="136"/>
    </row>
    <row r="471" spans="1:24">
      <c r="A471" s="158"/>
      <c r="C471" s="138"/>
      <c r="D471" s="158"/>
      <c r="E471" s="158"/>
      <c r="F471" s="136"/>
      <c r="G471" s="136"/>
      <c r="H471" s="136"/>
      <c r="I471" s="136"/>
      <c r="J471" s="136"/>
      <c r="K471" s="136"/>
      <c r="L471" s="136"/>
      <c r="M471" s="136"/>
      <c r="N471" s="136"/>
      <c r="O471" s="136"/>
      <c r="P471" s="136"/>
      <c r="Q471" s="136"/>
      <c r="R471" s="136"/>
      <c r="S471" s="136"/>
      <c r="T471" s="136"/>
      <c r="U471" s="136"/>
      <c r="V471" s="136"/>
      <c r="W471" s="136"/>
      <c r="X471" s="136"/>
    </row>
    <row r="472" spans="1:24">
      <c r="A472" s="158"/>
      <c r="C472" s="138"/>
      <c r="D472" s="158"/>
      <c r="E472" s="158"/>
      <c r="F472" s="136"/>
      <c r="G472" s="136"/>
      <c r="H472" s="136"/>
      <c r="I472" s="136"/>
      <c r="J472" s="136"/>
      <c r="K472" s="136"/>
      <c r="L472" s="136"/>
      <c r="M472" s="136"/>
      <c r="N472" s="136"/>
      <c r="O472" s="136"/>
      <c r="P472" s="136"/>
      <c r="Q472" s="136"/>
      <c r="R472" s="136"/>
      <c r="S472" s="136"/>
      <c r="T472" s="136"/>
      <c r="U472" s="136"/>
      <c r="V472" s="136"/>
      <c r="W472" s="136"/>
      <c r="X472" s="136"/>
    </row>
    <row r="473" spans="1:24">
      <c r="A473" s="158"/>
      <c r="C473" s="138"/>
      <c r="D473" s="158"/>
      <c r="E473" s="158"/>
      <c r="F473" s="136"/>
      <c r="G473" s="136"/>
      <c r="H473" s="136"/>
      <c r="I473" s="136"/>
      <c r="J473" s="136"/>
      <c r="K473" s="136"/>
      <c r="L473" s="136"/>
      <c r="M473" s="136"/>
      <c r="N473" s="136"/>
      <c r="O473" s="136"/>
      <c r="P473" s="136"/>
      <c r="Q473" s="136"/>
      <c r="R473" s="136"/>
      <c r="S473" s="136"/>
      <c r="T473" s="136"/>
      <c r="U473" s="136"/>
      <c r="V473" s="136"/>
      <c r="W473" s="136"/>
      <c r="X473" s="136"/>
    </row>
    <row r="474" spans="1:24">
      <c r="A474" s="158"/>
      <c r="C474" s="138"/>
      <c r="D474" s="158"/>
      <c r="E474" s="158"/>
      <c r="F474" s="136"/>
      <c r="G474" s="136"/>
      <c r="H474" s="136"/>
      <c r="I474" s="136"/>
      <c r="J474" s="136"/>
      <c r="K474" s="136"/>
      <c r="L474" s="136"/>
      <c r="M474" s="136"/>
      <c r="N474" s="136"/>
      <c r="O474" s="136"/>
      <c r="P474" s="136"/>
      <c r="Q474" s="136"/>
      <c r="R474" s="136"/>
      <c r="S474" s="136"/>
      <c r="T474" s="136"/>
      <c r="U474" s="136"/>
      <c r="V474" s="136"/>
      <c r="W474" s="136"/>
      <c r="X474" s="136"/>
    </row>
    <row r="475" spans="1:24">
      <c r="A475" s="158"/>
      <c r="C475" s="138"/>
      <c r="D475" s="158"/>
      <c r="E475" s="158"/>
      <c r="F475" s="136"/>
      <c r="G475" s="136"/>
      <c r="H475" s="136"/>
      <c r="I475" s="136"/>
      <c r="J475" s="136"/>
      <c r="K475" s="136"/>
      <c r="L475" s="136"/>
      <c r="M475" s="136"/>
      <c r="N475" s="136"/>
      <c r="O475" s="136"/>
      <c r="P475" s="136"/>
      <c r="Q475" s="136"/>
      <c r="R475" s="136"/>
      <c r="S475" s="136"/>
      <c r="T475" s="136"/>
      <c r="U475" s="136"/>
      <c r="V475" s="136"/>
      <c r="W475" s="136"/>
      <c r="X475" s="136"/>
    </row>
    <row r="476" spans="1:24">
      <c r="A476" s="158"/>
      <c r="C476" s="138"/>
      <c r="D476" s="158"/>
      <c r="E476" s="158"/>
      <c r="F476" s="136"/>
      <c r="G476" s="136"/>
      <c r="H476" s="136"/>
      <c r="I476" s="136"/>
      <c r="J476" s="136"/>
      <c r="K476" s="136"/>
      <c r="L476" s="136"/>
      <c r="M476" s="136"/>
      <c r="N476" s="136"/>
      <c r="O476" s="136"/>
      <c r="P476" s="136"/>
      <c r="Q476" s="136"/>
      <c r="R476" s="136"/>
      <c r="S476" s="136"/>
      <c r="T476" s="136"/>
      <c r="U476" s="136"/>
      <c r="V476" s="136"/>
      <c r="W476" s="136"/>
      <c r="X476" s="136"/>
    </row>
    <row r="477" spans="1:24">
      <c r="A477" s="158"/>
      <c r="C477" s="138"/>
      <c r="D477" s="158"/>
      <c r="E477" s="158"/>
      <c r="F477" s="136"/>
      <c r="G477" s="136"/>
      <c r="H477" s="136"/>
      <c r="I477" s="136"/>
      <c r="J477" s="136"/>
      <c r="K477" s="136"/>
      <c r="L477" s="136"/>
      <c r="M477" s="136"/>
      <c r="N477" s="136"/>
      <c r="O477" s="136"/>
      <c r="P477" s="136"/>
      <c r="Q477" s="136"/>
      <c r="R477" s="136"/>
      <c r="S477" s="136"/>
      <c r="T477" s="136"/>
      <c r="U477" s="136"/>
      <c r="V477" s="136"/>
      <c r="W477" s="136"/>
      <c r="X477" s="136"/>
    </row>
    <row r="478" spans="1:24">
      <c r="A478" s="158"/>
      <c r="C478" s="138"/>
      <c r="D478" s="158"/>
      <c r="E478" s="158"/>
      <c r="F478" s="136"/>
      <c r="G478" s="136"/>
      <c r="H478" s="136"/>
      <c r="I478" s="136"/>
      <c r="J478" s="136"/>
      <c r="K478" s="136"/>
      <c r="L478" s="136"/>
      <c r="M478" s="136"/>
      <c r="N478" s="136"/>
      <c r="O478" s="136"/>
      <c r="P478" s="136"/>
      <c r="Q478" s="136"/>
      <c r="R478" s="136"/>
      <c r="S478" s="136"/>
      <c r="T478" s="136"/>
      <c r="U478" s="136"/>
      <c r="V478" s="136"/>
      <c r="W478" s="136"/>
      <c r="X478" s="136"/>
    </row>
    <row r="479" spans="1:24">
      <c r="A479" s="158"/>
      <c r="C479" s="138"/>
      <c r="D479" s="158"/>
      <c r="E479" s="158"/>
      <c r="F479" s="136"/>
      <c r="G479" s="136"/>
      <c r="H479" s="136"/>
      <c r="I479" s="136"/>
      <c r="J479" s="136"/>
      <c r="K479" s="136"/>
      <c r="L479" s="136"/>
      <c r="M479" s="136"/>
      <c r="N479" s="136"/>
      <c r="O479" s="136"/>
      <c r="P479" s="136"/>
      <c r="Q479" s="136"/>
      <c r="R479" s="136"/>
      <c r="S479" s="136"/>
      <c r="T479" s="136"/>
      <c r="U479" s="136"/>
      <c r="V479" s="136"/>
      <c r="W479" s="136"/>
      <c r="X479" s="136"/>
    </row>
    <row r="480" spans="1:24">
      <c r="A480" s="158"/>
      <c r="C480" s="138"/>
      <c r="D480" s="158"/>
      <c r="E480" s="158"/>
      <c r="F480" s="136"/>
      <c r="G480" s="136"/>
      <c r="H480" s="136"/>
      <c r="I480" s="136"/>
      <c r="J480" s="136"/>
      <c r="K480" s="136"/>
      <c r="L480" s="136"/>
      <c r="M480" s="136"/>
      <c r="N480" s="136"/>
      <c r="O480" s="136"/>
      <c r="P480" s="136"/>
      <c r="Q480" s="136"/>
      <c r="R480" s="136"/>
      <c r="S480" s="136"/>
      <c r="T480" s="136"/>
      <c r="U480" s="136"/>
      <c r="V480" s="136"/>
      <c r="W480" s="136"/>
      <c r="X480" s="136"/>
    </row>
    <row r="481" spans="1:24">
      <c r="A481" s="158"/>
      <c r="C481" s="138"/>
      <c r="D481" s="158"/>
      <c r="E481" s="158"/>
      <c r="F481" s="136"/>
      <c r="G481" s="136"/>
      <c r="H481" s="136"/>
      <c r="I481" s="136"/>
      <c r="J481" s="136"/>
      <c r="K481" s="136"/>
      <c r="L481" s="136"/>
      <c r="M481" s="136"/>
      <c r="N481" s="136"/>
      <c r="O481" s="136"/>
      <c r="P481" s="136"/>
      <c r="Q481" s="136"/>
      <c r="R481" s="136"/>
      <c r="S481" s="136"/>
      <c r="T481" s="136"/>
      <c r="U481" s="136"/>
      <c r="V481" s="136"/>
      <c r="W481" s="136"/>
      <c r="X481" s="136"/>
    </row>
    <row r="482" spans="1:24">
      <c r="A482" s="158"/>
      <c r="C482" s="138"/>
      <c r="D482" s="158"/>
      <c r="E482" s="158"/>
      <c r="F482" s="136"/>
      <c r="G482" s="136"/>
      <c r="H482" s="136"/>
      <c r="I482" s="136"/>
      <c r="J482" s="136"/>
      <c r="K482" s="136"/>
      <c r="L482" s="136"/>
      <c r="M482" s="136"/>
      <c r="N482" s="136"/>
      <c r="O482" s="136"/>
      <c r="P482" s="136"/>
      <c r="Q482" s="136"/>
      <c r="R482" s="136"/>
      <c r="S482" s="136"/>
      <c r="T482" s="136"/>
      <c r="U482" s="136"/>
      <c r="V482" s="136"/>
      <c r="W482" s="136"/>
      <c r="X482" s="136"/>
    </row>
    <row r="483" spans="1:24">
      <c r="A483" s="158"/>
      <c r="C483" s="138"/>
      <c r="D483" s="158"/>
      <c r="E483" s="158"/>
      <c r="F483" s="136"/>
      <c r="G483" s="136"/>
      <c r="H483" s="136"/>
      <c r="I483" s="136"/>
      <c r="J483" s="136"/>
      <c r="K483" s="136"/>
      <c r="L483" s="136"/>
      <c r="M483" s="136"/>
      <c r="N483" s="136"/>
      <c r="O483" s="136"/>
      <c r="P483" s="136"/>
      <c r="Q483" s="136"/>
      <c r="R483" s="136"/>
      <c r="S483" s="136"/>
      <c r="T483" s="136"/>
      <c r="U483" s="136"/>
      <c r="V483" s="136"/>
      <c r="W483" s="136"/>
      <c r="X483" s="136"/>
    </row>
    <row r="484" spans="1:24">
      <c r="A484" s="158"/>
      <c r="C484" s="138"/>
      <c r="D484" s="158"/>
      <c r="E484" s="158"/>
      <c r="F484" s="136"/>
      <c r="G484" s="136"/>
      <c r="H484" s="136"/>
      <c r="I484" s="136"/>
      <c r="J484" s="136"/>
      <c r="K484" s="136"/>
      <c r="L484" s="136"/>
      <c r="M484" s="136"/>
      <c r="N484" s="136"/>
      <c r="O484" s="136"/>
      <c r="P484" s="136"/>
      <c r="Q484" s="136"/>
      <c r="R484" s="136"/>
      <c r="S484" s="136"/>
      <c r="T484" s="136"/>
      <c r="U484" s="136"/>
      <c r="V484" s="136"/>
      <c r="W484" s="136"/>
      <c r="X484" s="136"/>
    </row>
    <row r="485" spans="1:24">
      <c r="A485" s="158"/>
      <c r="C485" s="138"/>
      <c r="D485" s="158"/>
      <c r="E485" s="158"/>
      <c r="F485" s="136"/>
      <c r="G485" s="136"/>
      <c r="H485" s="136"/>
      <c r="I485" s="136"/>
      <c r="J485" s="136"/>
      <c r="K485" s="136"/>
      <c r="L485" s="136"/>
      <c r="M485" s="136"/>
      <c r="N485" s="136"/>
      <c r="O485" s="136"/>
      <c r="P485" s="136"/>
      <c r="Q485" s="136"/>
      <c r="R485" s="136"/>
      <c r="S485" s="136"/>
      <c r="T485" s="136"/>
      <c r="U485" s="136"/>
      <c r="V485" s="136"/>
      <c r="W485" s="136"/>
      <c r="X485" s="136"/>
    </row>
    <row r="486" spans="1:24">
      <c r="A486" s="158"/>
      <c r="C486" s="138"/>
      <c r="D486" s="158"/>
      <c r="E486" s="158"/>
      <c r="F486" s="136"/>
      <c r="G486" s="136"/>
      <c r="H486" s="136"/>
      <c r="I486" s="136"/>
      <c r="J486" s="136"/>
      <c r="K486" s="136"/>
      <c r="L486" s="136"/>
      <c r="M486" s="136"/>
      <c r="N486" s="136"/>
      <c r="O486" s="136"/>
      <c r="P486" s="136"/>
      <c r="Q486" s="136"/>
      <c r="R486" s="136"/>
      <c r="S486" s="136"/>
      <c r="T486" s="136"/>
      <c r="U486" s="136"/>
      <c r="V486" s="136"/>
      <c r="W486" s="136"/>
      <c r="X486" s="136"/>
    </row>
    <row r="487" spans="1:24">
      <c r="A487" s="158"/>
      <c r="C487" s="138"/>
      <c r="D487" s="158"/>
      <c r="E487" s="158"/>
      <c r="F487" s="136"/>
      <c r="G487" s="136"/>
      <c r="H487" s="136"/>
      <c r="I487" s="136"/>
      <c r="J487" s="136"/>
      <c r="K487" s="136"/>
      <c r="L487" s="136"/>
      <c r="M487" s="136"/>
      <c r="N487" s="136"/>
      <c r="O487" s="136"/>
      <c r="P487" s="136"/>
      <c r="Q487" s="136"/>
      <c r="R487" s="136"/>
      <c r="S487" s="136"/>
      <c r="T487" s="136"/>
      <c r="U487" s="136"/>
      <c r="V487" s="136"/>
      <c r="W487" s="136"/>
      <c r="X487" s="136"/>
    </row>
    <row r="488" spans="1:24">
      <c r="A488" s="158"/>
      <c r="C488" s="138"/>
      <c r="D488" s="158"/>
      <c r="E488" s="158"/>
      <c r="F488" s="136"/>
      <c r="G488" s="136"/>
      <c r="H488" s="136"/>
      <c r="I488" s="136"/>
      <c r="J488" s="136"/>
      <c r="K488" s="136"/>
      <c r="L488" s="136"/>
      <c r="M488" s="136"/>
      <c r="N488" s="136"/>
      <c r="O488" s="136"/>
      <c r="P488" s="136"/>
      <c r="Q488" s="136"/>
      <c r="R488" s="136"/>
      <c r="S488" s="136"/>
      <c r="T488" s="136"/>
      <c r="U488" s="136"/>
      <c r="V488" s="136"/>
      <c r="W488" s="136"/>
      <c r="X488" s="136"/>
    </row>
    <row r="489" spans="1:24">
      <c r="A489" s="158"/>
      <c r="C489" s="138"/>
      <c r="D489" s="158"/>
      <c r="E489" s="158"/>
      <c r="F489" s="136"/>
      <c r="G489" s="136"/>
      <c r="H489" s="136"/>
      <c r="I489" s="136"/>
      <c r="J489" s="136"/>
      <c r="K489" s="136"/>
      <c r="L489" s="136"/>
      <c r="M489" s="136"/>
      <c r="N489" s="136"/>
      <c r="O489" s="136"/>
      <c r="P489" s="136"/>
      <c r="Q489" s="136"/>
      <c r="R489" s="136"/>
      <c r="S489" s="136"/>
      <c r="T489" s="136"/>
      <c r="U489" s="136"/>
      <c r="V489" s="136"/>
      <c r="W489" s="136"/>
      <c r="X489" s="136"/>
    </row>
    <row r="490" spans="1:24">
      <c r="A490" s="158"/>
      <c r="C490" s="138"/>
      <c r="D490" s="158"/>
      <c r="E490" s="158"/>
      <c r="F490" s="136"/>
      <c r="G490" s="136"/>
      <c r="H490" s="136"/>
      <c r="I490" s="136"/>
      <c r="J490" s="136"/>
      <c r="K490" s="136"/>
      <c r="L490" s="136"/>
      <c r="M490" s="136"/>
      <c r="N490" s="136"/>
      <c r="O490" s="136"/>
      <c r="P490" s="136"/>
      <c r="Q490" s="136"/>
      <c r="R490" s="136"/>
      <c r="S490" s="136"/>
      <c r="T490" s="136"/>
      <c r="U490" s="136"/>
      <c r="V490" s="136"/>
      <c r="W490" s="136"/>
      <c r="X490" s="136"/>
    </row>
    <row r="491" spans="1:24">
      <c r="A491" s="158"/>
      <c r="C491" s="138"/>
      <c r="D491" s="158"/>
      <c r="E491" s="158"/>
      <c r="F491" s="136"/>
      <c r="G491" s="136"/>
      <c r="H491" s="136"/>
      <c r="I491" s="136"/>
      <c r="J491" s="136"/>
      <c r="K491" s="136"/>
      <c r="L491" s="136"/>
      <c r="M491" s="136"/>
      <c r="N491" s="136"/>
      <c r="O491" s="136"/>
      <c r="P491" s="136"/>
      <c r="Q491" s="136"/>
      <c r="R491" s="136"/>
      <c r="S491" s="136"/>
      <c r="T491" s="136"/>
      <c r="U491" s="136"/>
      <c r="V491" s="136"/>
      <c r="W491" s="136"/>
      <c r="X491" s="136"/>
    </row>
    <row r="492" spans="1:24">
      <c r="A492" s="158"/>
      <c r="C492" s="138"/>
      <c r="D492" s="158"/>
      <c r="E492" s="158"/>
      <c r="F492" s="136"/>
      <c r="G492" s="136"/>
      <c r="H492" s="136"/>
      <c r="I492" s="136"/>
      <c r="J492" s="136"/>
      <c r="K492" s="136"/>
      <c r="L492" s="136"/>
      <c r="M492" s="136"/>
      <c r="N492" s="136"/>
      <c r="O492" s="136"/>
      <c r="P492" s="136"/>
      <c r="Q492" s="136"/>
      <c r="R492" s="136"/>
      <c r="S492" s="136"/>
      <c r="T492" s="136"/>
      <c r="U492" s="136"/>
      <c r="V492" s="136"/>
      <c r="W492" s="136"/>
      <c r="X492" s="136"/>
    </row>
    <row r="493" spans="1:24">
      <c r="A493" s="158"/>
      <c r="C493" s="138"/>
      <c r="D493" s="158"/>
      <c r="E493" s="158"/>
      <c r="F493" s="136"/>
      <c r="G493" s="136"/>
      <c r="H493" s="136"/>
      <c r="I493" s="136"/>
      <c r="J493" s="136"/>
      <c r="K493" s="136"/>
      <c r="L493" s="136"/>
      <c r="M493" s="136"/>
      <c r="N493" s="136"/>
      <c r="O493" s="136"/>
      <c r="P493" s="136"/>
      <c r="Q493" s="136"/>
      <c r="R493" s="136"/>
      <c r="S493" s="136"/>
      <c r="T493" s="136"/>
      <c r="U493" s="136"/>
      <c r="V493" s="136"/>
      <c r="W493" s="136"/>
      <c r="X493" s="136"/>
    </row>
    <row r="494" spans="1:24">
      <c r="A494" s="158"/>
      <c r="C494" s="138"/>
      <c r="D494" s="158"/>
      <c r="E494" s="158"/>
      <c r="F494" s="136"/>
      <c r="G494" s="136"/>
      <c r="H494" s="136"/>
      <c r="I494" s="136"/>
      <c r="J494" s="136"/>
      <c r="K494" s="136"/>
      <c r="L494" s="136"/>
      <c r="M494" s="136"/>
      <c r="N494" s="136"/>
      <c r="O494" s="136"/>
      <c r="P494" s="136"/>
      <c r="Q494" s="136"/>
      <c r="R494" s="136"/>
      <c r="S494" s="136"/>
      <c r="T494" s="136"/>
      <c r="U494" s="136"/>
      <c r="V494" s="136"/>
      <c r="W494" s="136"/>
      <c r="X494" s="136"/>
    </row>
    <row r="495" spans="1:24">
      <c r="A495" s="158"/>
      <c r="C495" s="138"/>
      <c r="D495" s="158"/>
      <c r="E495" s="158"/>
      <c r="F495" s="136"/>
      <c r="G495" s="136"/>
      <c r="H495" s="136"/>
      <c r="I495" s="136"/>
      <c r="J495" s="136"/>
      <c r="K495" s="136"/>
      <c r="L495" s="136"/>
      <c r="M495" s="136"/>
      <c r="N495" s="136"/>
      <c r="O495" s="136"/>
      <c r="P495" s="136"/>
      <c r="Q495" s="136"/>
      <c r="R495" s="136"/>
      <c r="S495" s="136"/>
      <c r="T495" s="136"/>
      <c r="U495" s="136"/>
      <c r="V495" s="136"/>
      <c r="W495" s="136"/>
      <c r="X495" s="136"/>
    </row>
    <row r="496" spans="1:24">
      <c r="A496" s="158"/>
      <c r="C496" s="138"/>
      <c r="D496" s="158"/>
      <c r="E496" s="158"/>
      <c r="F496" s="136"/>
      <c r="G496" s="136"/>
      <c r="H496" s="136"/>
      <c r="I496" s="136"/>
      <c r="J496" s="136"/>
      <c r="K496" s="136"/>
      <c r="L496" s="136"/>
      <c r="M496" s="136"/>
      <c r="N496" s="136"/>
      <c r="O496" s="136"/>
      <c r="P496" s="136"/>
      <c r="Q496" s="136"/>
      <c r="R496" s="136"/>
      <c r="S496" s="136"/>
      <c r="T496" s="136"/>
      <c r="U496" s="136"/>
      <c r="V496" s="136"/>
      <c r="W496" s="136"/>
      <c r="X496" s="136"/>
    </row>
    <row r="497" spans="1:24">
      <c r="A497" s="158"/>
      <c r="C497" s="138"/>
      <c r="D497" s="158"/>
      <c r="E497" s="158"/>
      <c r="F497" s="136"/>
      <c r="G497" s="136"/>
      <c r="H497" s="136"/>
      <c r="I497" s="136"/>
      <c r="J497" s="136"/>
      <c r="K497" s="136"/>
      <c r="L497" s="136"/>
      <c r="M497" s="136"/>
      <c r="N497" s="136"/>
      <c r="O497" s="136"/>
      <c r="P497" s="136"/>
      <c r="Q497" s="136"/>
      <c r="R497" s="136"/>
      <c r="S497" s="136"/>
      <c r="T497" s="136"/>
      <c r="U497" s="136"/>
      <c r="V497" s="136"/>
      <c r="W497" s="136"/>
      <c r="X497" s="136"/>
    </row>
    <row r="498" spans="1:24">
      <c r="A498" s="158"/>
      <c r="C498" s="138"/>
      <c r="D498" s="158"/>
      <c r="E498" s="158"/>
      <c r="F498" s="136"/>
      <c r="G498" s="136"/>
      <c r="H498" s="136"/>
      <c r="I498" s="136"/>
      <c r="J498" s="136"/>
      <c r="K498" s="136"/>
      <c r="L498" s="136"/>
      <c r="M498" s="136"/>
      <c r="N498" s="136"/>
      <c r="O498" s="136"/>
      <c r="P498" s="136"/>
      <c r="Q498" s="136"/>
      <c r="R498" s="136"/>
      <c r="S498" s="136"/>
      <c r="T498" s="136"/>
      <c r="U498" s="136"/>
      <c r="V498" s="136"/>
      <c r="W498" s="136"/>
      <c r="X498" s="136"/>
    </row>
    <row r="499" spans="1:24">
      <c r="A499" s="158"/>
      <c r="C499" s="138"/>
      <c r="D499" s="158"/>
      <c r="E499" s="158"/>
      <c r="F499" s="136"/>
      <c r="G499" s="136"/>
      <c r="H499" s="136"/>
      <c r="I499" s="136"/>
      <c r="J499" s="136"/>
      <c r="K499" s="136"/>
      <c r="L499" s="136"/>
      <c r="M499" s="136"/>
      <c r="N499" s="136"/>
      <c r="O499" s="136"/>
      <c r="P499" s="136"/>
      <c r="Q499" s="136"/>
      <c r="R499" s="136"/>
      <c r="S499" s="136"/>
      <c r="T499" s="136"/>
      <c r="U499" s="136"/>
      <c r="V499" s="136"/>
      <c r="W499" s="136"/>
      <c r="X499" s="136"/>
    </row>
    <row r="500" spans="1:24">
      <c r="A500" s="158"/>
      <c r="C500" s="138"/>
      <c r="D500" s="158"/>
      <c r="E500" s="158"/>
      <c r="F500" s="136"/>
      <c r="G500" s="136"/>
      <c r="H500" s="136"/>
      <c r="I500" s="136"/>
      <c r="J500" s="136"/>
      <c r="K500" s="136"/>
      <c r="L500" s="136"/>
      <c r="M500" s="136"/>
      <c r="N500" s="136"/>
      <c r="O500" s="136"/>
      <c r="P500" s="136"/>
      <c r="Q500" s="136"/>
      <c r="R500" s="136"/>
      <c r="S500" s="136"/>
      <c r="T500" s="136"/>
      <c r="U500" s="136"/>
      <c r="V500" s="136"/>
      <c r="W500" s="136"/>
      <c r="X500" s="136"/>
    </row>
    <row r="501" spans="1:24">
      <c r="A501" s="158"/>
      <c r="C501" s="138"/>
      <c r="D501" s="158"/>
      <c r="E501" s="158"/>
      <c r="F501" s="136"/>
      <c r="G501" s="136"/>
      <c r="H501" s="136"/>
      <c r="I501" s="136"/>
      <c r="J501" s="136"/>
      <c r="K501" s="136"/>
      <c r="L501" s="136"/>
      <c r="M501" s="136"/>
      <c r="N501" s="136"/>
      <c r="O501" s="136"/>
      <c r="P501" s="136"/>
      <c r="Q501" s="136"/>
      <c r="R501" s="136"/>
      <c r="S501" s="136"/>
      <c r="T501" s="136"/>
      <c r="U501" s="136"/>
      <c r="V501" s="136"/>
      <c r="W501" s="136"/>
      <c r="X501" s="136"/>
    </row>
    <row r="502" spans="1:24">
      <c r="A502" s="158"/>
      <c r="C502" s="138"/>
      <c r="D502" s="158"/>
      <c r="E502" s="158"/>
      <c r="F502" s="136"/>
      <c r="G502" s="136"/>
      <c r="H502" s="136"/>
      <c r="I502" s="136"/>
      <c r="J502" s="136"/>
      <c r="K502" s="136"/>
      <c r="L502" s="136"/>
      <c r="M502" s="136"/>
      <c r="N502" s="136"/>
      <c r="O502" s="136"/>
      <c r="P502" s="136"/>
      <c r="Q502" s="136"/>
      <c r="R502" s="136"/>
      <c r="S502" s="136"/>
      <c r="T502" s="136"/>
      <c r="U502" s="136"/>
      <c r="V502" s="136"/>
      <c r="W502" s="136"/>
      <c r="X502" s="136"/>
    </row>
    <row r="503" spans="1:24">
      <c r="A503" s="158"/>
      <c r="C503" s="138"/>
      <c r="D503" s="158"/>
      <c r="E503" s="158"/>
      <c r="F503" s="136"/>
      <c r="G503" s="136"/>
      <c r="H503" s="136"/>
      <c r="I503" s="136"/>
      <c r="J503" s="136"/>
      <c r="K503" s="136"/>
      <c r="L503" s="136"/>
      <c r="M503" s="136"/>
      <c r="N503" s="136"/>
      <c r="O503" s="136"/>
      <c r="P503" s="136"/>
      <c r="Q503" s="136"/>
      <c r="R503" s="136"/>
      <c r="S503" s="136"/>
      <c r="T503" s="136"/>
      <c r="U503" s="136"/>
      <c r="V503" s="136"/>
      <c r="W503" s="136"/>
      <c r="X503" s="136"/>
    </row>
    <row r="504" spans="1:24">
      <c r="A504" s="158"/>
      <c r="C504" s="138"/>
      <c r="D504" s="158"/>
      <c r="E504" s="158"/>
      <c r="F504" s="136"/>
      <c r="G504" s="136"/>
      <c r="H504" s="136"/>
      <c r="I504" s="136"/>
      <c r="J504" s="136"/>
      <c r="K504" s="136"/>
      <c r="L504" s="136"/>
      <c r="M504" s="136"/>
      <c r="N504" s="136"/>
      <c r="O504" s="136"/>
      <c r="P504" s="136"/>
      <c r="Q504" s="136"/>
      <c r="R504" s="136"/>
      <c r="S504" s="136"/>
      <c r="T504" s="136"/>
      <c r="U504" s="136"/>
      <c r="V504" s="136"/>
      <c r="W504" s="136"/>
      <c r="X504" s="136"/>
    </row>
    <row r="505" spans="1:24">
      <c r="A505" s="158"/>
      <c r="C505" s="138"/>
      <c r="D505" s="158"/>
      <c r="E505" s="158"/>
      <c r="F505" s="136"/>
      <c r="G505" s="136"/>
      <c r="H505" s="136"/>
      <c r="I505" s="136"/>
      <c r="J505" s="136"/>
      <c r="K505" s="136"/>
      <c r="L505" s="136"/>
      <c r="M505" s="136"/>
      <c r="N505" s="136"/>
      <c r="O505" s="136"/>
      <c r="P505" s="136"/>
      <c r="Q505" s="136"/>
      <c r="R505" s="136"/>
      <c r="S505" s="136"/>
      <c r="T505" s="136"/>
      <c r="U505" s="136"/>
      <c r="V505" s="136"/>
      <c r="W505" s="136"/>
      <c r="X505" s="136"/>
    </row>
    <row r="506" spans="1:24">
      <c r="A506" s="158"/>
      <c r="C506" s="138"/>
      <c r="D506" s="158"/>
      <c r="E506" s="158"/>
      <c r="F506" s="136"/>
      <c r="G506" s="136"/>
      <c r="H506" s="136"/>
      <c r="I506" s="136"/>
      <c r="J506" s="136"/>
      <c r="K506" s="136"/>
      <c r="L506" s="136"/>
      <c r="M506" s="136"/>
      <c r="N506" s="136"/>
      <c r="O506" s="136"/>
      <c r="P506" s="136"/>
      <c r="Q506" s="136"/>
      <c r="R506" s="136"/>
      <c r="S506" s="136"/>
      <c r="T506" s="136"/>
      <c r="U506" s="136"/>
      <c r="V506" s="136"/>
      <c r="W506" s="136"/>
      <c r="X506" s="136"/>
    </row>
    <row r="507" spans="1:24">
      <c r="A507" s="158"/>
      <c r="C507" s="138"/>
      <c r="D507" s="158"/>
      <c r="E507" s="158"/>
      <c r="F507" s="136"/>
      <c r="G507" s="136"/>
      <c r="H507" s="136"/>
      <c r="I507" s="136"/>
      <c r="J507" s="136"/>
      <c r="K507" s="136"/>
      <c r="L507" s="136"/>
      <c r="M507" s="136"/>
      <c r="N507" s="136"/>
      <c r="O507" s="136"/>
      <c r="P507" s="136"/>
      <c r="Q507" s="136"/>
      <c r="R507" s="136"/>
      <c r="S507" s="136"/>
      <c r="T507" s="136"/>
      <c r="U507" s="136"/>
      <c r="V507" s="136"/>
      <c r="W507" s="136"/>
      <c r="X507" s="136"/>
    </row>
    <row r="508" spans="1:24">
      <c r="A508" s="158"/>
      <c r="C508" s="138"/>
      <c r="D508" s="158"/>
      <c r="E508" s="158"/>
      <c r="F508" s="136"/>
      <c r="G508" s="136"/>
      <c r="H508" s="136"/>
      <c r="I508" s="136"/>
      <c r="J508" s="136"/>
      <c r="K508" s="136"/>
      <c r="L508" s="136"/>
      <c r="M508" s="136"/>
      <c r="N508" s="136"/>
      <c r="O508" s="136"/>
      <c r="P508" s="136"/>
      <c r="Q508" s="136"/>
      <c r="R508" s="136"/>
      <c r="S508" s="136"/>
      <c r="T508" s="136"/>
      <c r="U508" s="136"/>
      <c r="V508" s="136"/>
      <c r="W508" s="136"/>
      <c r="X508" s="136"/>
    </row>
    <row r="509" spans="1:24">
      <c r="A509" s="158"/>
      <c r="C509" s="138"/>
      <c r="D509" s="158"/>
      <c r="E509" s="158"/>
      <c r="F509" s="136"/>
      <c r="G509" s="136"/>
      <c r="H509" s="136"/>
      <c r="I509" s="136"/>
      <c r="J509" s="136"/>
      <c r="K509" s="136"/>
      <c r="L509" s="136"/>
      <c r="M509" s="136"/>
      <c r="N509" s="136"/>
      <c r="O509" s="136"/>
      <c r="P509" s="136"/>
      <c r="Q509" s="136"/>
      <c r="R509" s="136"/>
      <c r="S509" s="136"/>
      <c r="T509" s="136"/>
      <c r="U509" s="136"/>
      <c r="V509" s="136"/>
      <c r="W509" s="136"/>
      <c r="X509" s="136"/>
    </row>
    <row r="510" spans="1:24">
      <c r="A510" s="158"/>
      <c r="C510" s="138"/>
      <c r="D510" s="158"/>
      <c r="E510" s="158"/>
      <c r="F510" s="136"/>
      <c r="G510" s="136"/>
      <c r="H510" s="136"/>
      <c r="I510" s="136"/>
      <c r="J510" s="136"/>
      <c r="K510" s="136"/>
      <c r="L510" s="136"/>
      <c r="M510" s="136"/>
      <c r="N510" s="136"/>
      <c r="O510" s="136"/>
      <c r="P510" s="136"/>
      <c r="Q510" s="136"/>
      <c r="R510" s="136"/>
      <c r="S510" s="136"/>
      <c r="T510" s="136"/>
      <c r="U510" s="136"/>
      <c r="V510" s="136"/>
      <c r="W510" s="136"/>
      <c r="X510" s="136"/>
    </row>
    <row r="511" spans="1:24">
      <c r="A511" s="158"/>
      <c r="C511" s="138"/>
      <c r="D511" s="158"/>
      <c r="E511" s="158"/>
      <c r="F511" s="136"/>
      <c r="G511" s="136"/>
      <c r="H511" s="136"/>
      <c r="I511" s="136"/>
      <c r="J511" s="136"/>
      <c r="K511" s="136"/>
      <c r="L511" s="136"/>
      <c r="M511" s="136"/>
      <c r="N511" s="136"/>
      <c r="O511" s="136"/>
      <c r="P511" s="136"/>
      <c r="Q511" s="136"/>
      <c r="R511" s="136"/>
      <c r="S511" s="136"/>
      <c r="T511" s="136"/>
      <c r="U511" s="136"/>
      <c r="V511" s="136"/>
      <c r="W511" s="136"/>
      <c r="X511" s="136"/>
    </row>
    <row r="512" spans="1:24">
      <c r="A512" s="158"/>
      <c r="C512" s="138"/>
      <c r="D512" s="158"/>
      <c r="E512" s="158"/>
      <c r="F512" s="136"/>
      <c r="G512" s="136"/>
      <c r="H512" s="136"/>
      <c r="I512" s="136"/>
      <c r="J512" s="136"/>
      <c r="K512" s="136"/>
      <c r="L512" s="136"/>
      <c r="M512" s="136"/>
      <c r="N512" s="136"/>
      <c r="O512" s="136"/>
      <c r="P512" s="136"/>
      <c r="Q512" s="136"/>
      <c r="R512" s="136"/>
      <c r="S512" s="136"/>
      <c r="T512" s="136"/>
      <c r="U512" s="136"/>
      <c r="V512" s="136"/>
      <c r="W512" s="136"/>
      <c r="X512" s="136"/>
    </row>
    <row r="513" spans="1:24">
      <c r="A513" s="158"/>
      <c r="C513" s="138"/>
      <c r="D513" s="158"/>
      <c r="E513" s="158"/>
      <c r="F513" s="136"/>
      <c r="G513" s="136"/>
      <c r="H513" s="136"/>
      <c r="I513" s="136"/>
      <c r="J513" s="136"/>
      <c r="K513" s="136"/>
      <c r="L513" s="136"/>
      <c r="M513" s="136"/>
      <c r="N513" s="136"/>
      <c r="O513" s="136"/>
      <c r="P513" s="136"/>
      <c r="Q513" s="136"/>
      <c r="R513" s="136"/>
      <c r="S513" s="136"/>
      <c r="T513" s="136"/>
      <c r="U513" s="136"/>
      <c r="V513" s="136"/>
      <c r="W513" s="136"/>
      <c r="X513" s="136"/>
    </row>
    <row r="514" spans="1:24">
      <c r="A514" s="158"/>
      <c r="C514" s="138"/>
      <c r="D514" s="158"/>
      <c r="E514" s="158"/>
      <c r="F514" s="136"/>
      <c r="G514" s="136"/>
      <c r="H514" s="136"/>
      <c r="I514" s="136"/>
      <c r="J514" s="136"/>
      <c r="K514" s="136"/>
      <c r="L514" s="136"/>
      <c r="M514" s="136"/>
      <c r="N514" s="136"/>
      <c r="O514" s="136"/>
      <c r="P514" s="136"/>
      <c r="Q514" s="136"/>
      <c r="R514" s="136"/>
      <c r="S514" s="136"/>
      <c r="T514" s="136"/>
      <c r="U514" s="136"/>
      <c r="V514" s="136"/>
      <c r="W514" s="136"/>
      <c r="X514" s="136"/>
    </row>
    <row r="515" spans="1:24">
      <c r="A515" s="158"/>
      <c r="C515" s="138"/>
      <c r="D515" s="158"/>
      <c r="E515" s="158"/>
      <c r="F515" s="136"/>
      <c r="G515" s="136"/>
      <c r="H515" s="136"/>
      <c r="I515" s="136"/>
      <c r="J515" s="136"/>
      <c r="K515" s="136"/>
      <c r="L515" s="136"/>
      <c r="M515" s="136"/>
      <c r="N515" s="136"/>
      <c r="O515" s="136"/>
      <c r="P515" s="136"/>
      <c r="Q515" s="136"/>
      <c r="R515" s="136"/>
      <c r="S515" s="136"/>
      <c r="T515" s="136"/>
      <c r="U515" s="136"/>
      <c r="V515" s="136"/>
      <c r="W515" s="136"/>
      <c r="X515" s="136"/>
    </row>
    <row r="516" spans="1:24">
      <c r="A516" s="158"/>
      <c r="C516" s="138"/>
      <c r="D516" s="158"/>
      <c r="E516" s="158"/>
      <c r="F516" s="136"/>
      <c r="G516" s="136"/>
      <c r="H516" s="136"/>
      <c r="I516" s="136"/>
      <c r="J516" s="136"/>
      <c r="K516" s="136"/>
      <c r="L516" s="136"/>
      <c r="M516" s="136"/>
      <c r="N516" s="136"/>
      <c r="O516" s="136"/>
      <c r="P516" s="136"/>
      <c r="Q516" s="136"/>
      <c r="R516" s="136"/>
      <c r="S516" s="136"/>
      <c r="T516" s="136"/>
      <c r="U516" s="136"/>
      <c r="V516" s="136"/>
      <c r="W516" s="136"/>
      <c r="X516" s="136"/>
    </row>
    <row r="517" spans="1:24">
      <c r="A517" s="158"/>
      <c r="C517" s="138"/>
      <c r="D517" s="158"/>
      <c r="E517" s="158"/>
      <c r="F517" s="136"/>
      <c r="G517" s="136"/>
      <c r="H517" s="136"/>
      <c r="I517" s="136"/>
      <c r="J517" s="136"/>
      <c r="K517" s="136"/>
      <c r="L517" s="136"/>
      <c r="M517" s="136"/>
      <c r="N517" s="136"/>
      <c r="O517" s="136"/>
      <c r="P517" s="136"/>
      <c r="Q517" s="136"/>
      <c r="R517" s="136"/>
      <c r="S517" s="136"/>
      <c r="T517" s="136"/>
      <c r="U517" s="136"/>
      <c r="V517" s="136"/>
      <c r="W517" s="136"/>
      <c r="X517" s="136"/>
    </row>
    <row r="518" spans="1:24">
      <c r="A518" s="158"/>
      <c r="C518" s="138"/>
      <c r="D518" s="158"/>
      <c r="E518" s="158"/>
      <c r="F518" s="136"/>
      <c r="G518" s="136"/>
      <c r="H518" s="136"/>
      <c r="I518" s="136"/>
      <c r="J518" s="136"/>
      <c r="K518" s="136"/>
      <c r="L518" s="136"/>
      <c r="M518" s="136"/>
      <c r="N518" s="136"/>
      <c r="O518" s="136"/>
      <c r="P518" s="136"/>
      <c r="Q518" s="136"/>
      <c r="R518" s="136"/>
      <c r="S518" s="136"/>
      <c r="T518" s="136"/>
      <c r="U518" s="136"/>
      <c r="V518" s="136"/>
      <c r="W518" s="136"/>
      <c r="X518" s="136"/>
    </row>
    <row r="519" spans="1:24">
      <c r="A519" s="158"/>
      <c r="C519" s="138"/>
      <c r="D519" s="158"/>
      <c r="E519" s="158"/>
      <c r="F519" s="136"/>
      <c r="G519" s="136"/>
      <c r="H519" s="136"/>
      <c r="I519" s="136"/>
      <c r="J519" s="136"/>
      <c r="K519" s="136"/>
      <c r="L519" s="136"/>
      <c r="M519" s="136"/>
      <c r="N519" s="136"/>
      <c r="O519" s="136"/>
      <c r="P519" s="136"/>
      <c r="Q519" s="136"/>
      <c r="R519" s="136"/>
      <c r="S519" s="136"/>
      <c r="T519" s="136"/>
      <c r="U519" s="136"/>
      <c r="V519" s="136"/>
      <c r="W519" s="136"/>
      <c r="X519" s="136"/>
    </row>
    <row r="520" spans="1:24">
      <c r="A520" s="158"/>
      <c r="C520" s="138"/>
      <c r="D520" s="158"/>
      <c r="E520" s="158"/>
      <c r="F520" s="136"/>
      <c r="G520" s="136"/>
      <c r="H520" s="136"/>
      <c r="I520" s="136"/>
      <c r="J520" s="136"/>
      <c r="K520" s="136"/>
      <c r="L520" s="136"/>
      <c r="M520" s="136"/>
      <c r="N520" s="136"/>
      <c r="O520" s="136"/>
      <c r="P520" s="136"/>
      <c r="Q520" s="136"/>
      <c r="R520" s="136"/>
      <c r="S520" s="136"/>
      <c r="T520" s="136"/>
      <c r="U520" s="136"/>
      <c r="V520" s="136"/>
      <c r="W520" s="136"/>
      <c r="X520" s="136"/>
    </row>
    <row r="521" spans="1:24">
      <c r="A521" s="158"/>
      <c r="C521" s="138"/>
      <c r="D521" s="158"/>
      <c r="E521" s="158"/>
      <c r="F521" s="136"/>
      <c r="G521" s="136"/>
      <c r="H521" s="136"/>
      <c r="I521" s="136"/>
      <c r="J521" s="136"/>
      <c r="K521" s="136"/>
      <c r="L521" s="136"/>
      <c r="M521" s="136"/>
      <c r="N521" s="136"/>
      <c r="O521" s="136"/>
      <c r="P521" s="136"/>
      <c r="Q521" s="136"/>
      <c r="R521" s="136"/>
      <c r="S521" s="136"/>
      <c r="T521" s="136"/>
      <c r="U521" s="136"/>
      <c r="V521" s="136"/>
      <c r="W521" s="136"/>
      <c r="X521" s="136"/>
    </row>
    <row r="522" spans="1:24">
      <c r="A522" s="158"/>
      <c r="C522" s="138"/>
      <c r="D522" s="158"/>
      <c r="E522" s="158"/>
      <c r="F522" s="136"/>
      <c r="G522" s="136"/>
      <c r="H522" s="136"/>
      <c r="I522" s="136"/>
      <c r="J522" s="136"/>
      <c r="K522" s="136"/>
      <c r="L522" s="136"/>
      <c r="M522" s="136"/>
      <c r="N522" s="136"/>
      <c r="O522" s="136"/>
      <c r="P522" s="136"/>
      <c r="Q522" s="136"/>
      <c r="R522" s="136"/>
      <c r="S522" s="136"/>
      <c r="T522" s="136"/>
      <c r="U522" s="136"/>
      <c r="V522" s="136"/>
      <c r="W522" s="136"/>
      <c r="X522" s="136"/>
    </row>
    <row r="523" spans="1:24">
      <c r="A523" s="158"/>
      <c r="C523" s="138"/>
      <c r="D523" s="158"/>
      <c r="E523" s="158"/>
      <c r="F523" s="136"/>
      <c r="G523" s="136"/>
      <c r="H523" s="136"/>
      <c r="I523" s="136"/>
      <c r="J523" s="136"/>
      <c r="K523" s="136"/>
      <c r="L523" s="136"/>
      <c r="M523" s="136"/>
      <c r="N523" s="136"/>
      <c r="O523" s="136"/>
      <c r="P523" s="136"/>
      <c r="Q523" s="136"/>
      <c r="R523" s="136"/>
      <c r="S523" s="136"/>
      <c r="T523" s="136"/>
      <c r="U523" s="136"/>
      <c r="V523" s="136"/>
      <c r="W523" s="136"/>
      <c r="X523" s="136"/>
    </row>
    <row r="524" spans="1:24">
      <c r="A524" s="158"/>
      <c r="C524" s="138"/>
      <c r="D524" s="158"/>
      <c r="E524" s="158"/>
      <c r="F524" s="136"/>
      <c r="G524" s="136"/>
      <c r="H524" s="136"/>
      <c r="I524" s="136"/>
      <c r="J524" s="136"/>
      <c r="K524" s="136"/>
      <c r="L524" s="136"/>
      <c r="M524" s="136"/>
      <c r="N524" s="136"/>
      <c r="O524" s="136"/>
      <c r="P524" s="136"/>
      <c r="Q524" s="136"/>
      <c r="R524" s="136"/>
      <c r="S524" s="136"/>
      <c r="T524" s="136"/>
      <c r="U524" s="136"/>
      <c r="V524" s="136"/>
      <c r="W524" s="136"/>
      <c r="X524" s="136"/>
    </row>
    <row r="525" spans="1:24">
      <c r="A525" s="158"/>
      <c r="C525" s="138"/>
      <c r="D525" s="158"/>
      <c r="E525" s="158"/>
      <c r="F525" s="136"/>
      <c r="G525" s="136"/>
      <c r="H525" s="136"/>
      <c r="I525" s="136"/>
      <c r="J525" s="136"/>
      <c r="K525" s="136"/>
      <c r="L525" s="136"/>
      <c r="M525" s="136"/>
      <c r="N525" s="136"/>
      <c r="O525" s="136"/>
      <c r="P525" s="136"/>
      <c r="Q525" s="136"/>
      <c r="R525" s="136"/>
      <c r="S525" s="136"/>
      <c r="T525" s="136"/>
      <c r="U525" s="136"/>
      <c r="V525" s="136"/>
      <c r="W525" s="136"/>
      <c r="X525" s="136"/>
    </row>
    <row r="526" spans="1:24">
      <c r="A526" s="158"/>
      <c r="C526" s="138"/>
      <c r="D526" s="158"/>
      <c r="E526" s="158"/>
      <c r="F526" s="136"/>
      <c r="G526" s="136"/>
      <c r="H526" s="136"/>
      <c r="I526" s="136"/>
      <c r="J526" s="136"/>
      <c r="K526" s="136"/>
      <c r="L526" s="136"/>
      <c r="M526" s="136"/>
      <c r="N526" s="136"/>
      <c r="O526" s="136"/>
      <c r="P526" s="136"/>
      <c r="Q526" s="136"/>
      <c r="R526" s="136"/>
      <c r="S526" s="136"/>
      <c r="T526" s="136"/>
      <c r="U526" s="136"/>
      <c r="V526" s="136"/>
      <c r="W526" s="136"/>
      <c r="X526" s="136"/>
    </row>
    <row r="527" spans="1:24">
      <c r="A527" s="158"/>
      <c r="C527" s="138"/>
      <c r="D527" s="158"/>
      <c r="E527" s="158"/>
      <c r="F527" s="136"/>
      <c r="G527" s="136"/>
      <c r="H527" s="136"/>
      <c r="I527" s="136"/>
      <c r="J527" s="136"/>
      <c r="K527" s="136"/>
      <c r="L527" s="136"/>
      <c r="M527" s="136"/>
      <c r="N527" s="136"/>
      <c r="O527" s="136"/>
      <c r="P527" s="136"/>
      <c r="Q527" s="136"/>
      <c r="R527" s="136"/>
      <c r="S527" s="136"/>
      <c r="T527" s="136"/>
      <c r="U527" s="136"/>
      <c r="V527" s="136"/>
      <c r="W527" s="136"/>
      <c r="X527" s="136"/>
    </row>
    <row r="528" spans="1:24">
      <c r="A528" s="158"/>
      <c r="C528" s="138"/>
      <c r="D528" s="158"/>
      <c r="E528" s="158"/>
      <c r="F528" s="136"/>
      <c r="G528" s="136"/>
      <c r="H528" s="136"/>
      <c r="I528" s="136"/>
      <c r="J528" s="136"/>
      <c r="K528" s="136"/>
      <c r="L528" s="136"/>
      <c r="M528" s="136"/>
      <c r="N528" s="136"/>
      <c r="O528" s="136"/>
      <c r="P528" s="136"/>
      <c r="Q528" s="136"/>
      <c r="R528" s="136"/>
      <c r="S528" s="136"/>
      <c r="T528" s="136"/>
      <c r="U528" s="136"/>
      <c r="V528" s="136"/>
      <c r="W528" s="136"/>
      <c r="X528" s="136"/>
    </row>
    <row r="529" spans="1:24">
      <c r="A529" s="158"/>
      <c r="C529" s="138"/>
      <c r="D529" s="158"/>
      <c r="E529" s="158"/>
      <c r="F529" s="136"/>
      <c r="G529" s="136"/>
      <c r="H529" s="136"/>
      <c r="I529" s="136"/>
      <c r="J529" s="136"/>
      <c r="K529" s="136"/>
      <c r="L529" s="136"/>
      <c r="M529" s="136"/>
      <c r="N529" s="136"/>
      <c r="O529" s="136"/>
      <c r="P529" s="136"/>
      <c r="Q529" s="136"/>
      <c r="R529" s="136"/>
      <c r="S529" s="136"/>
      <c r="T529" s="136"/>
      <c r="U529" s="136"/>
      <c r="V529" s="136"/>
      <c r="W529" s="136"/>
      <c r="X529" s="136"/>
    </row>
    <row r="530" spans="1:24">
      <c r="A530" s="158"/>
      <c r="C530" s="138"/>
      <c r="D530" s="158"/>
      <c r="E530" s="158"/>
      <c r="F530" s="136"/>
      <c r="G530" s="136"/>
      <c r="H530" s="136"/>
      <c r="I530" s="136"/>
      <c r="J530" s="136"/>
      <c r="K530" s="136"/>
      <c r="L530" s="136"/>
      <c r="M530" s="136"/>
      <c r="N530" s="136"/>
      <c r="O530" s="136"/>
      <c r="P530" s="136"/>
      <c r="Q530" s="136"/>
      <c r="R530" s="136"/>
      <c r="S530" s="136"/>
      <c r="T530" s="136"/>
      <c r="U530" s="136"/>
      <c r="V530" s="136"/>
      <c r="W530" s="136"/>
      <c r="X530" s="136"/>
    </row>
    <row r="531" spans="1:24">
      <c r="A531" s="158"/>
      <c r="C531" s="138"/>
      <c r="D531" s="158"/>
      <c r="E531" s="158"/>
      <c r="F531" s="136"/>
      <c r="G531" s="136"/>
      <c r="H531" s="136"/>
      <c r="I531" s="136"/>
      <c r="J531" s="136"/>
      <c r="K531" s="136"/>
      <c r="L531" s="136"/>
      <c r="M531" s="136"/>
      <c r="N531" s="136"/>
      <c r="O531" s="136"/>
      <c r="P531" s="136"/>
      <c r="Q531" s="136"/>
      <c r="R531" s="136"/>
      <c r="S531" s="136"/>
      <c r="T531" s="136"/>
      <c r="U531" s="136"/>
      <c r="V531" s="136"/>
      <c r="W531" s="136"/>
      <c r="X531" s="136"/>
    </row>
    <row r="532" spans="1:24">
      <c r="A532" s="158"/>
      <c r="C532" s="138"/>
      <c r="D532" s="158"/>
      <c r="E532" s="158"/>
      <c r="F532" s="136"/>
      <c r="G532" s="136"/>
      <c r="H532" s="136"/>
      <c r="I532" s="136"/>
      <c r="J532" s="136"/>
      <c r="K532" s="136"/>
      <c r="L532" s="136"/>
      <c r="M532" s="136"/>
      <c r="N532" s="136"/>
      <c r="O532" s="136"/>
      <c r="P532" s="136"/>
      <c r="Q532" s="136"/>
      <c r="R532" s="136"/>
      <c r="S532" s="136"/>
      <c r="T532" s="136"/>
      <c r="U532" s="136"/>
      <c r="V532" s="136"/>
      <c r="W532" s="136"/>
      <c r="X532" s="136"/>
    </row>
    <row r="533" spans="1:24">
      <c r="A533" s="158"/>
      <c r="C533" s="138"/>
      <c r="D533" s="158"/>
      <c r="E533" s="158"/>
      <c r="F533" s="136"/>
      <c r="G533" s="136"/>
      <c r="H533" s="136"/>
      <c r="I533" s="136"/>
      <c r="J533" s="136"/>
      <c r="K533" s="136"/>
      <c r="L533" s="136"/>
      <c r="M533" s="136"/>
      <c r="N533" s="136"/>
      <c r="O533" s="136"/>
      <c r="P533" s="136"/>
      <c r="Q533" s="136"/>
      <c r="R533" s="136"/>
      <c r="S533" s="136"/>
      <c r="T533" s="136"/>
      <c r="U533" s="136"/>
      <c r="V533" s="136"/>
      <c r="W533" s="136"/>
      <c r="X533" s="136"/>
    </row>
    <row r="534" spans="1:24">
      <c r="A534" s="158"/>
      <c r="C534" s="138"/>
      <c r="D534" s="158"/>
      <c r="E534" s="158"/>
      <c r="F534" s="136"/>
      <c r="G534" s="136"/>
      <c r="H534" s="136"/>
      <c r="I534" s="136"/>
      <c r="J534" s="136"/>
      <c r="K534" s="136"/>
      <c r="L534" s="136"/>
      <c r="M534" s="136"/>
      <c r="N534" s="136"/>
      <c r="O534" s="136"/>
      <c r="P534" s="136"/>
      <c r="Q534" s="136"/>
      <c r="R534" s="136"/>
      <c r="S534" s="136"/>
      <c r="T534" s="136"/>
      <c r="U534" s="136"/>
      <c r="V534" s="136"/>
      <c r="W534" s="136"/>
      <c r="X534" s="136"/>
    </row>
    <row r="535" spans="1:24">
      <c r="A535" s="158"/>
      <c r="C535" s="138"/>
      <c r="D535" s="158"/>
      <c r="E535" s="158"/>
      <c r="F535" s="136"/>
      <c r="G535" s="136"/>
      <c r="H535" s="136"/>
      <c r="I535" s="136"/>
      <c r="J535" s="136"/>
      <c r="K535" s="136"/>
      <c r="L535" s="136"/>
      <c r="M535" s="136"/>
      <c r="N535" s="136"/>
      <c r="O535" s="136"/>
      <c r="P535" s="136"/>
      <c r="Q535" s="136"/>
      <c r="R535" s="136"/>
      <c r="S535" s="136"/>
      <c r="T535" s="136"/>
      <c r="U535" s="136"/>
      <c r="V535" s="136"/>
      <c r="W535" s="136"/>
      <c r="X535" s="136"/>
    </row>
    <row r="536" spans="1:24">
      <c r="A536" s="158"/>
      <c r="C536" s="138"/>
      <c r="D536" s="158"/>
      <c r="E536" s="158"/>
      <c r="F536" s="136"/>
      <c r="G536" s="136"/>
      <c r="H536" s="136"/>
      <c r="I536" s="136"/>
      <c r="J536" s="136"/>
      <c r="K536" s="136"/>
      <c r="L536" s="136"/>
      <c r="M536" s="136"/>
      <c r="N536" s="136"/>
      <c r="O536" s="136"/>
      <c r="P536" s="136"/>
      <c r="Q536" s="136"/>
      <c r="R536" s="136"/>
      <c r="S536" s="136"/>
      <c r="T536" s="136"/>
      <c r="U536" s="136"/>
      <c r="V536" s="136"/>
      <c r="W536" s="136"/>
      <c r="X536" s="136"/>
    </row>
    <row r="537" spans="1:24">
      <c r="A537" s="158"/>
      <c r="C537" s="138"/>
      <c r="D537" s="158"/>
      <c r="E537" s="158"/>
      <c r="F537" s="136"/>
      <c r="G537" s="136"/>
      <c r="H537" s="136"/>
      <c r="I537" s="136"/>
      <c r="J537" s="136"/>
      <c r="K537" s="136"/>
      <c r="L537" s="136"/>
      <c r="M537" s="136"/>
      <c r="N537" s="136"/>
      <c r="O537" s="136"/>
      <c r="P537" s="136"/>
      <c r="Q537" s="136"/>
      <c r="R537" s="136"/>
      <c r="S537" s="136"/>
      <c r="T537" s="136"/>
      <c r="U537" s="136"/>
      <c r="V537" s="136"/>
      <c r="W537" s="136"/>
      <c r="X537" s="136"/>
    </row>
    <row r="538" spans="1:24">
      <c r="A538" s="158"/>
      <c r="C538" s="138"/>
      <c r="D538" s="158"/>
      <c r="E538" s="158"/>
      <c r="F538" s="136"/>
      <c r="G538" s="136"/>
      <c r="H538" s="136"/>
      <c r="I538" s="136"/>
      <c r="J538" s="136"/>
      <c r="K538" s="136"/>
      <c r="L538" s="136"/>
      <c r="M538" s="136"/>
      <c r="N538" s="136"/>
      <c r="O538" s="136"/>
      <c r="P538" s="136"/>
      <c r="Q538" s="136"/>
      <c r="R538" s="136"/>
      <c r="S538" s="136"/>
      <c r="T538" s="136"/>
      <c r="U538" s="136"/>
      <c r="V538" s="136"/>
      <c r="W538" s="136"/>
      <c r="X538" s="136"/>
    </row>
    <row r="539" spans="1:24">
      <c r="A539" s="158"/>
      <c r="C539" s="138"/>
      <c r="D539" s="158"/>
      <c r="E539" s="158"/>
      <c r="F539" s="136"/>
      <c r="G539" s="136"/>
      <c r="H539" s="136"/>
      <c r="I539" s="136"/>
      <c r="J539" s="136"/>
      <c r="K539" s="136"/>
      <c r="L539" s="136"/>
      <c r="M539" s="136"/>
      <c r="N539" s="136"/>
      <c r="O539" s="136"/>
      <c r="P539" s="136"/>
      <c r="Q539" s="136"/>
      <c r="R539" s="136"/>
      <c r="S539" s="136"/>
      <c r="T539" s="136"/>
      <c r="U539" s="136"/>
      <c r="V539" s="136"/>
      <c r="W539" s="136"/>
      <c r="X539" s="136"/>
    </row>
    <row r="540" spans="1:24">
      <c r="A540" s="158"/>
      <c r="C540" s="138"/>
      <c r="D540" s="158"/>
      <c r="E540" s="158"/>
      <c r="F540" s="136"/>
      <c r="G540" s="136"/>
      <c r="H540" s="136"/>
      <c r="I540" s="136"/>
      <c r="J540" s="136"/>
      <c r="K540" s="136"/>
      <c r="L540" s="136"/>
      <c r="M540" s="136"/>
      <c r="N540" s="136"/>
      <c r="O540" s="136"/>
      <c r="P540" s="136"/>
      <c r="Q540" s="136"/>
      <c r="R540" s="136"/>
      <c r="S540" s="136"/>
      <c r="T540" s="136"/>
      <c r="U540" s="136"/>
      <c r="V540" s="136"/>
      <c r="W540" s="136"/>
      <c r="X540" s="136"/>
    </row>
    <row r="541" spans="1:24">
      <c r="A541" s="158"/>
      <c r="C541" s="138"/>
      <c r="D541" s="158"/>
      <c r="E541" s="158"/>
      <c r="F541" s="136"/>
      <c r="G541" s="136"/>
      <c r="H541" s="136"/>
      <c r="I541" s="136"/>
      <c r="J541" s="136"/>
      <c r="K541" s="136"/>
      <c r="L541" s="136"/>
      <c r="M541" s="136"/>
      <c r="N541" s="136"/>
      <c r="O541" s="136"/>
      <c r="P541" s="136"/>
      <c r="Q541" s="136"/>
      <c r="R541" s="136"/>
      <c r="S541" s="136"/>
      <c r="T541" s="136"/>
      <c r="U541" s="136"/>
      <c r="V541" s="136"/>
      <c r="W541" s="136"/>
      <c r="X541" s="136"/>
    </row>
    <row r="542" spans="1:24">
      <c r="A542" s="158"/>
      <c r="C542" s="138"/>
      <c r="D542" s="158"/>
      <c r="E542" s="158"/>
      <c r="F542" s="136"/>
      <c r="G542" s="136"/>
      <c r="H542" s="136"/>
      <c r="I542" s="136"/>
      <c r="J542" s="136"/>
      <c r="K542" s="136"/>
      <c r="L542" s="136"/>
      <c r="M542" s="136"/>
      <c r="N542" s="136"/>
      <c r="O542" s="136"/>
      <c r="P542" s="136"/>
      <c r="Q542" s="136"/>
      <c r="R542" s="136"/>
      <c r="S542" s="136"/>
      <c r="T542" s="136"/>
      <c r="U542" s="136"/>
      <c r="V542" s="136"/>
      <c r="W542" s="136"/>
      <c r="X542" s="136"/>
    </row>
    <row r="543" spans="1:24">
      <c r="A543" s="158"/>
      <c r="C543" s="138"/>
      <c r="D543" s="158"/>
      <c r="E543" s="158"/>
      <c r="F543" s="136"/>
      <c r="G543" s="136"/>
      <c r="H543" s="136"/>
      <c r="I543" s="136"/>
      <c r="J543" s="136"/>
      <c r="K543" s="136"/>
      <c r="L543" s="136"/>
      <c r="M543" s="136"/>
      <c r="N543" s="136"/>
      <c r="O543" s="136"/>
      <c r="P543" s="136"/>
      <c r="Q543" s="136"/>
      <c r="R543" s="136"/>
      <c r="S543" s="136"/>
      <c r="T543" s="136"/>
      <c r="U543" s="136"/>
      <c r="V543" s="136"/>
      <c r="W543" s="136"/>
      <c r="X543" s="136"/>
    </row>
    <row r="544" spans="1:24">
      <c r="A544" s="158"/>
      <c r="C544" s="138"/>
      <c r="D544" s="158"/>
      <c r="E544" s="158"/>
      <c r="F544" s="136"/>
      <c r="G544" s="136"/>
      <c r="H544" s="136"/>
      <c r="I544" s="136"/>
      <c r="J544" s="136"/>
      <c r="K544" s="136"/>
      <c r="L544" s="136"/>
      <c r="M544" s="136"/>
      <c r="N544" s="136"/>
      <c r="O544" s="136"/>
      <c r="P544" s="136"/>
      <c r="Q544" s="136"/>
      <c r="R544" s="136"/>
      <c r="S544" s="136"/>
      <c r="T544" s="136"/>
      <c r="U544" s="136"/>
      <c r="V544" s="136"/>
      <c r="W544" s="136"/>
      <c r="X544" s="136"/>
    </row>
    <row r="545" spans="1:24">
      <c r="A545" s="158"/>
      <c r="C545" s="138"/>
      <c r="D545" s="158"/>
      <c r="E545" s="158"/>
      <c r="F545" s="136"/>
      <c r="G545" s="136"/>
      <c r="H545" s="136"/>
      <c r="I545" s="136"/>
      <c r="J545" s="136"/>
      <c r="K545" s="136"/>
      <c r="L545" s="136"/>
      <c r="M545" s="136"/>
      <c r="N545" s="136"/>
      <c r="O545" s="136"/>
      <c r="P545" s="136"/>
      <c r="Q545" s="136"/>
      <c r="R545" s="136"/>
      <c r="S545" s="136"/>
      <c r="T545" s="136"/>
      <c r="U545" s="136"/>
      <c r="V545" s="136"/>
      <c r="W545" s="136"/>
      <c r="X545" s="136"/>
    </row>
    <row r="546" spans="1:24">
      <c r="A546" s="158"/>
      <c r="C546" s="138"/>
      <c r="D546" s="158"/>
      <c r="E546" s="158"/>
      <c r="F546" s="136"/>
      <c r="G546" s="136"/>
      <c r="H546" s="136"/>
      <c r="I546" s="136"/>
      <c r="J546" s="136"/>
      <c r="K546" s="136"/>
      <c r="L546" s="136"/>
      <c r="M546" s="136"/>
      <c r="N546" s="136"/>
      <c r="O546" s="136"/>
      <c r="P546" s="136"/>
      <c r="Q546" s="136"/>
      <c r="R546" s="136"/>
      <c r="S546" s="136"/>
      <c r="T546" s="136"/>
      <c r="U546" s="136"/>
      <c r="V546" s="136"/>
      <c r="W546" s="136"/>
      <c r="X546" s="136"/>
    </row>
    <row r="547" spans="1:24">
      <c r="A547" s="158"/>
      <c r="C547" s="138"/>
      <c r="D547" s="158"/>
      <c r="E547" s="158"/>
      <c r="F547" s="136"/>
      <c r="G547" s="136"/>
      <c r="H547" s="136"/>
      <c r="I547" s="136"/>
      <c r="J547" s="136"/>
      <c r="K547" s="136"/>
      <c r="L547" s="136"/>
      <c r="M547" s="136"/>
      <c r="N547" s="136"/>
      <c r="O547" s="136"/>
      <c r="P547" s="136"/>
      <c r="Q547" s="136"/>
      <c r="R547" s="136"/>
      <c r="S547" s="136"/>
      <c r="T547" s="136"/>
      <c r="U547" s="136"/>
      <c r="V547" s="136"/>
      <c r="W547" s="136"/>
      <c r="X547" s="136"/>
    </row>
    <row r="548" spans="1:24">
      <c r="A548" s="158"/>
      <c r="C548" s="138"/>
      <c r="D548" s="158"/>
      <c r="E548" s="158"/>
      <c r="F548" s="136"/>
      <c r="G548" s="136"/>
      <c r="H548" s="136"/>
      <c r="I548" s="136"/>
      <c r="J548" s="136"/>
      <c r="K548" s="136"/>
      <c r="L548" s="136"/>
      <c r="M548" s="136"/>
      <c r="N548" s="136"/>
      <c r="O548" s="136"/>
      <c r="P548" s="136"/>
      <c r="Q548" s="136"/>
      <c r="R548" s="136"/>
      <c r="S548" s="136"/>
      <c r="T548" s="136"/>
      <c r="U548" s="136"/>
      <c r="V548" s="136"/>
      <c r="W548" s="136"/>
      <c r="X548" s="136"/>
    </row>
    <row r="549" spans="1:24">
      <c r="A549" s="158"/>
      <c r="C549" s="138"/>
      <c r="D549" s="158"/>
      <c r="E549" s="158"/>
      <c r="F549" s="136"/>
      <c r="G549" s="136"/>
      <c r="H549" s="136"/>
      <c r="I549" s="136"/>
      <c r="J549" s="136"/>
      <c r="K549" s="136"/>
      <c r="L549" s="136"/>
      <c r="M549" s="136"/>
      <c r="N549" s="136"/>
      <c r="O549" s="136"/>
      <c r="P549" s="136"/>
      <c r="Q549" s="136"/>
      <c r="R549" s="136"/>
      <c r="S549" s="136"/>
      <c r="T549" s="136"/>
      <c r="U549" s="136"/>
      <c r="V549" s="136"/>
      <c r="W549" s="136"/>
      <c r="X549" s="136"/>
    </row>
    <row r="550" spans="1:24">
      <c r="A550" s="158"/>
      <c r="C550" s="138"/>
      <c r="D550" s="158"/>
      <c r="E550" s="158"/>
      <c r="F550" s="136"/>
      <c r="G550" s="136"/>
      <c r="H550" s="136"/>
      <c r="I550" s="136"/>
      <c r="J550" s="136"/>
      <c r="K550" s="136"/>
      <c r="L550" s="136"/>
      <c r="M550" s="136"/>
      <c r="N550" s="136"/>
      <c r="O550" s="136"/>
      <c r="P550" s="136"/>
      <c r="Q550" s="136"/>
      <c r="R550" s="136"/>
      <c r="S550" s="136"/>
      <c r="T550" s="136"/>
      <c r="U550" s="136"/>
      <c r="V550" s="136"/>
      <c r="W550" s="136"/>
      <c r="X550" s="136"/>
    </row>
    <row r="551" spans="1:24">
      <c r="A551" s="158"/>
      <c r="C551" s="138"/>
      <c r="D551" s="158"/>
      <c r="E551" s="158"/>
      <c r="F551" s="136"/>
      <c r="G551" s="136"/>
      <c r="H551" s="136"/>
      <c r="I551" s="136"/>
      <c r="J551" s="136"/>
      <c r="K551" s="136"/>
      <c r="L551" s="136"/>
      <c r="M551" s="136"/>
      <c r="N551" s="136"/>
      <c r="O551" s="136"/>
      <c r="P551" s="136"/>
      <c r="Q551" s="136"/>
      <c r="R551" s="136"/>
      <c r="S551" s="136"/>
      <c r="T551" s="136"/>
      <c r="U551" s="136"/>
      <c r="V551" s="136"/>
      <c r="W551" s="136"/>
      <c r="X551" s="136"/>
    </row>
    <row r="552" spans="1:24">
      <c r="A552" s="158"/>
      <c r="C552" s="138"/>
      <c r="D552" s="158"/>
      <c r="E552" s="158"/>
      <c r="F552" s="136"/>
      <c r="G552" s="136"/>
      <c r="H552" s="136"/>
      <c r="I552" s="136"/>
      <c r="J552" s="136"/>
      <c r="K552" s="136"/>
      <c r="L552" s="136"/>
      <c r="M552" s="136"/>
      <c r="N552" s="136"/>
      <c r="O552" s="136"/>
      <c r="P552" s="136"/>
      <c r="Q552" s="136"/>
      <c r="R552" s="136"/>
      <c r="S552" s="136"/>
      <c r="T552" s="136"/>
      <c r="U552" s="136"/>
      <c r="V552" s="136"/>
      <c r="W552" s="136"/>
      <c r="X552" s="136"/>
    </row>
    <row r="553" spans="1:24">
      <c r="A553" s="158"/>
      <c r="C553" s="138"/>
      <c r="D553" s="158"/>
      <c r="E553" s="158"/>
      <c r="F553" s="136"/>
      <c r="G553" s="136"/>
      <c r="H553" s="136"/>
      <c r="I553" s="136"/>
      <c r="J553" s="136"/>
      <c r="K553" s="136"/>
      <c r="L553" s="136"/>
      <c r="M553" s="136"/>
      <c r="N553" s="136"/>
      <c r="O553" s="136"/>
      <c r="P553" s="136"/>
      <c r="Q553" s="136"/>
      <c r="R553" s="136"/>
      <c r="S553" s="136"/>
      <c r="T553" s="136"/>
      <c r="U553" s="136"/>
      <c r="V553" s="136"/>
      <c r="W553" s="136"/>
      <c r="X553" s="136"/>
    </row>
    <row r="554" spans="1:24">
      <c r="A554" s="158"/>
      <c r="C554" s="138"/>
      <c r="D554" s="158"/>
      <c r="E554" s="158"/>
      <c r="F554" s="136"/>
      <c r="G554" s="136"/>
      <c r="H554" s="136"/>
      <c r="I554" s="136"/>
      <c r="J554" s="136"/>
      <c r="K554" s="136"/>
      <c r="L554" s="136"/>
      <c r="M554" s="136"/>
      <c r="N554" s="136"/>
      <c r="O554" s="136"/>
      <c r="P554" s="136"/>
      <c r="Q554" s="136"/>
      <c r="R554" s="136"/>
      <c r="S554" s="136"/>
      <c r="T554" s="136"/>
      <c r="U554" s="136"/>
      <c r="V554" s="136"/>
      <c r="W554" s="136"/>
      <c r="X554" s="136"/>
    </row>
    <row r="555" spans="1:24">
      <c r="A555" s="158"/>
      <c r="C555" s="138"/>
      <c r="D555" s="158"/>
      <c r="E555" s="158"/>
      <c r="F555" s="136"/>
      <c r="G555" s="136"/>
      <c r="H555" s="136"/>
      <c r="I555" s="136"/>
      <c r="J555" s="136"/>
      <c r="K555" s="136"/>
      <c r="L555" s="136"/>
      <c r="M555" s="136"/>
      <c r="N555" s="136"/>
      <c r="O555" s="136"/>
      <c r="P555" s="136"/>
      <c r="Q555" s="136"/>
      <c r="R555" s="136"/>
      <c r="S555" s="136"/>
      <c r="T555" s="136"/>
      <c r="U555" s="136"/>
      <c r="V555" s="136"/>
      <c r="W555" s="136"/>
      <c r="X555" s="136"/>
    </row>
    <row r="556" spans="1:24">
      <c r="A556" s="158"/>
      <c r="C556" s="138"/>
      <c r="D556" s="158"/>
      <c r="E556" s="158"/>
      <c r="F556" s="136"/>
      <c r="G556" s="136"/>
      <c r="H556" s="136"/>
      <c r="I556" s="136"/>
      <c r="J556" s="136"/>
      <c r="K556" s="136"/>
      <c r="L556" s="136"/>
      <c r="M556" s="136"/>
      <c r="N556" s="136"/>
      <c r="O556" s="136"/>
      <c r="P556" s="136"/>
      <c r="Q556" s="136"/>
      <c r="R556" s="136"/>
      <c r="S556" s="136"/>
      <c r="T556" s="136"/>
      <c r="U556" s="136"/>
      <c r="V556" s="136"/>
      <c r="W556" s="136"/>
      <c r="X556" s="136"/>
    </row>
    <row r="557" spans="1:24">
      <c r="A557" s="158"/>
      <c r="C557" s="138"/>
      <c r="D557" s="158"/>
      <c r="E557" s="158"/>
      <c r="F557" s="136"/>
      <c r="G557" s="136"/>
      <c r="H557" s="136"/>
      <c r="I557" s="136"/>
      <c r="J557" s="136"/>
      <c r="K557" s="136"/>
      <c r="L557" s="136"/>
      <c r="M557" s="136"/>
      <c r="N557" s="136"/>
      <c r="O557" s="136"/>
      <c r="P557" s="136"/>
      <c r="Q557" s="136"/>
      <c r="R557" s="136"/>
      <c r="S557" s="136"/>
      <c r="T557" s="136"/>
      <c r="U557" s="136"/>
      <c r="V557" s="136"/>
      <c r="W557" s="136"/>
      <c r="X557" s="136"/>
    </row>
    <row r="558" spans="1:24">
      <c r="A558" s="158"/>
      <c r="C558" s="138"/>
      <c r="D558" s="158"/>
      <c r="E558" s="158"/>
      <c r="F558" s="136"/>
      <c r="G558" s="136"/>
      <c r="H558" s="136"/>
      <c r="I558" s="136"/>
      <c r="J558" s="136"/>
      <c r="K558" s="136"/>
      <c r="L558" s="136"/>
      <c r="M558" s="136"/>
      <c r="N558" s="136"/>
      <c r="O558" s="136"/>
      <c r="P558" s="136"/>
      <c r="Q558" s="136"/>
      <c r="R558" s="136"/>
      <c r="S558" s="136"/>
      <c r="T558" s="136"/>
      <c r="U558" s="136"/>
      <c r="V558" s="136"/>
      <c r="W558" s="136"/>
      <c r="X558" s="136"/>
    </row>
    <row r="559" spans="1:24">
      <c r="A559" s="158"/>
      <c r="C559" s="138"/>
      <c r="D559" s="158"/>
      <c r="E559" s="158"/>
      <c r="F559" s="136"/>
      <c r="G559" s="136"/>
      <c r="H559" s="136"/>
      <c r="I559" s="136"/>
      <c r="J559" s="136"/>
      <c r="K559" s="136"/>
      <c r="L559" s="136"/>
      <c r="M559" s="136"/>
      <c r="N559" s="136"/>
      <c r="O559" s="136"/>
      <c r="P559" s="136"/>
      <c r="Q559" s="136"/>
      <c r="R559" s="136"/>
      <c r="S559" s="136"/>
      <c r="T559" s="136"/>
      <c r="U559" s="136"/>
      <c r="V559" s="136"/>
      <c r="W559" s="136"/>
      <c r="X559" s="136"/>
    </row>
    <row r="560" spans="1:24">
      <c r="A560" s="158"/>
      <c r="C560" s="138"/>
      <c r="D560" s="158"/>
      <c r="E560" s="158"/>
      <c r="F560" s="136"/>
      <c r="G560" s="136"/>
      <c r="H560" s="136"/>
      <c r="I560" s="136"/>
      <c r="J560" s="136"/>
      <c r="K560" s="136"/>
      <c r="L560" s="136"/>
      <c r="M560" s="136"/>
      <c r="N560" s="136"/>
      <c r="O560" s="136"/>
      <c r="P560" s="136"/>
      <c r="Q560" s="136"/>
      <c r="R560" s="136"/>
      <c r="S560" s="136"/>
      <c r="T560" s="136"/>
      <c r="U560" s="136"/>
      <c r="V560" s="136"/>
      <c r="W560" s="136"/>
      <c r="X560" s="136"/>
    </row>
    <row r="561" spans="1:24">
      <c r="A561" s="158"/>
      <c r="C561" s="138"/>
      <c r="D561" s="158"/>
      <c r="E561" s="158"/>
      <c r="F561" s="136"/>
      <c r="G561" s="136"/>
      <c r="H561" s="136"/>
      <c r="I561" s="136"/>
      <c r="J561" s="136"/>
      <c r="K561" s="136"/>
      <c r="L561" s="136"/>
      <c r="M561" s="136"/>
      <c r="N561" s="136"/>
      <c r="O561" s="136"/>
      <c r="P561" s="136"/>
      <c r="Q561" s="136"/>
      <c r="R561" s="136"/>
      <c r="S561" s="136"/>
      <c r="T561" s="136"/>
      <c r="U561" s="136"/>
      <c r="V561" s="136"/>
      <c r="W561" s="136"/>
      <c r="X561" s="136"/>
    </row>
    <row r="562" spans="1:24">
      <c r="A562" s="158"/>
      <c r="C562" s="138"/>
      <c r="D562" s="158"/>
      <c r="E562" s="158"/>
      <c r="F562" s="136"/>
      <c r="G562" s="136"/>
      <c r="H562" s="136"/>
      <c r="I562" s="136"/>
      <c r="J562" s="136"/>
      <c r="K562" s="136"/>
      <c r="L562" s="136"/>
      <c r="M562" s="136"/>
      <c r="N562" s="136"/>
      <c r="O562" s="136"/>
      <c r="P562" s="136"/>
      <c r="Q562" s="136"/>
      <c r="R562" s="136"/>
      <c r="S562" s="136"/>
      <c r="T562" s="136"/>
      <c r="U562" s="136"/>
      <c r="V562" s="136"/>
      <c r="W562" s="136"/>
      <c r="X562" s="136"/>
    </row>
    <row r="563" spans="1:24">
      <c r="A563" s="158"/>
      <c r="C563" s="138"/>
      <c r="D563" s="158"/>
      <c r="E563" s="158"/>
      <c r="F563" s="136"/>
      <c r="G563" s="136"/>
      <c r="H563" s="136"/>
      <c r="I563" s="136"/>
      <c r="J563" s="136"/>
      <c r="K563" s="136"/>
      <c r="L563" s="136"/>
      <c r="M563" s="136"/>
      <c r="N563" s="136"/>
      <c r="O563" s="136"/>
      <c r="P563" s="136"/>
      <c r="Q563" s="136"/>
      <c r="R563" s="136"/>
      <c r="S563" s="136"/>
      <c r="T563" s="136"/>
      <c r="U563" s="136"/>
      <c r="V563" s="136"/>
      <c r="W563" s="136"/>
      <c r="X563" s="136"/>
    </row>
    <row r="564" spans="1:24">
      <c r="A564" s="158"/>
      <c r="C564" s="138"/>
      <c r="D564" s="158"/>
      <c r="E564" s="158"/>
      <c r="F564" s="136"/>
      <c r="G564" s="136"/>
      <c r="H564" s="136"/>
      <c r="I564" s="136"/>
      <c r="J564" s="136"/>
      <c r="K564" s="136"/>
      <c r="L564" s="136"/>
      <c r="M564" s="136"/>
      <c r="N564" s="136"/>
      <c r="O564" s="136"/>
      <c r="P564" s="136"/>
      <c r="Q564" s="136"/>
      <c r="R564" s="136"/>
      <c r="S564" s="136"/>
      <c r="T564" s="136"/>
      <c r="U564" s="136"/>
      <c r="V564" s="136"/>
      <c r="W564" s="136"/>
      <c r="X564" s="136"/>
    </row>
    <row r="565" spans="1:24">
      <c r="A565" s="158"/>
      <c r="C565" s="138"/>
      <c r="D565" s="158"/>
      <c r="E565" s="158"/>
      <c r="F565" s="136"/>
      <c r="G565" s="136"/>
      <c r="H565" s="136"/>
      <c r="I565" s="136"/>
      <c r="J565" s="136"/>
      <c r="K565" s="136"/>
      <c r="L565" s="136"/>
      <c r="M565" s="136"/>
      <c r="N565" s="136"/>
      <c r="O565" s="136"/>
      <c r="P565" s="136"/>
      <c r="Q565" s="136"/>
      <c r="R565" s="136"/>
      <c r="S565" s="136"/>
      <c r="T565" s="136"/>
      <c r="U565" s="136"/>
      <c r="V565" s="136"/>
      <c r="W565" s="136"/>
      <c r="X565" s="136"/>
    </row>
    <row r="566" spans="1:24">
      <c r="A566" s="158"/>
      <c r="C566" s="138"/>
      <c r="D566" s="158"/>
      <c r="E566" s="158"/>
      <c r="F566" s="136"/>
      <c r="G566" s="136"/>
      <c r="H566" s="136"/>
      <c r="I566" s="136"/>
      <c r="J566" s="136"/>
      <c r="K566" s="136"/>
      <c r="L566" s="136"/>
      <c r="M566" s="136"/>
      <c r="N566" s="136"/>
      <c r="O566" s="136"/>
      <c r="P566" s="136"/>
      <c r="Q566" s="136"/>
      <c r="R566" s="136"/>
      <c r="S566" s="136"/>
      <c r="T566" s="136"/>
      <c r="U566" s="136"/>
      <c r="V566" s="136"/>
      <c r="W566" s="136"/>
      <c r="X566" s="136"/>
    </row>
    <row r="567" spans="1:24">
      <c r="A567" s="158"/>
      <c r="C567" s="138"/>
      <c r="D567" s="158"/>
      <c r="E567" s="158"/>
      <c r="F567" s="136"/>
      <c r="G567" s="136"/>
      <c r="H567" s="136"/>
      <c r="I567" s="136"/>
      <c r="J567" s="136"/>
      <c r="K567" s="136"/>
      <c r="L567" s="136"/>
      <c r="M567" s="136"/>
      <c r="N567" s="136"/>
      <c r="O567" s="136"/>
      <c r="P567" s="136"/>
      <c r="Q567" s="136"/>
      <c r="R567" s="136"/>
      <c r="S567" s="136"/>
      <c r="T567" s="136"/>
      <c r="U567" s="136"/>
      <c r="V567" s="136"/>
      <c r="W567" s="136"/>
      <c r="X567" s="136"/>
    </row>
    <row r="568" spans="1:24">
      <c r="A568" s="158"/>
      <c r="C568" s="138"/>
      <c r="D568" s="158"/>
      <c r="E568" s="158"/>
      <c r="F568" s="136"/>
      <c r="G568" s="136"/>
      <c r="H568" s="136"/>
      <c r="I568" s="136"/>
      <c r="J568" s="136"/>
      <c r="K568" s="136"/>
      <c r="L568" s="136"/>
      <c r="M568" s="136"/>
      <c r="N568" s="136"/>
      <c r="O568" s="136"/>
      <c r="P568" s="136"/>
      <c r="Q568" s="136"/>
      <c r="R568" s="136"/>
      <c r="S568" s="136"/>
      <c r="T568" s="136"/>
      <c r="U568" s="136"/>
      <c r="V568" s="136"/>
      <c r="W568" s="136"/>
      <c r="X568" s="136"/>
    </row>
    <row r="569" spans="1:24">
      <c r="A569" s="158"/>
      <c r="C569" s="138"/>
      <c r="D569" s="158"/>
      <c r="E569" s="158"/>
      <c r="F569" s="136"/>
      <c r="G569" s="136"/>
      <c r="H569" s="136"/>
      <c r="I569" s="136"/>
      <c r="J569" s="136"/>
      <c r="K569" s="136"/>
      <c r="L569" s="136"/>
      <c r="M569" s="136"/>
      <c r="N569" s="136"/>
      <c r="O569" s="136"/>
      <c r="P569" s="136"/>
      <c r="Q569" s="136"/>
      <c r="R569" s="136"/>
      <c r="S569" s="136"/>
      <c r="T569" s="136"/>
      <c r="U569" s="136"/>
      <c r="V569" s="136"/>
      <c r="W569" s="136"/>
      <c r="X569" s="136"/>
    </row>
    <row r="570" spans="1:24">
      <c r="A570" s="158"/>
      <c r="C570" s="138"/>
      <c r="D570" s="158"/>
      <c r="E570" s="158"/>
      <c r="F570" s="136"/>
      <c r="G570" s="136"/>
      <c r="H570" s="136"/>
      <c r="I570" s="136"/>
      <c r="J570" s="136"/>
      <c r="K570" s="136"/>
      <c r="L570" s="136"/>
      <c r="M570" s="136"/>
      <c r="N570" s="136"/>
      <c r="O570" s="136"/>
      <c r="P570" s="136"/>
      <c r="Q570" s="136"/>
      <c r="R570" s="136"/>
      <c r="S570" s="136"/>
      <c r="T570" s="136"/>
      <c r="U570" s="136"/>
      <c r="V570" s="136"/>
      <c r="W570" s="136"/>
      <c r="X570" s="136"/>
    </row>
    <row r="571" spans="1:24">
      <c r="A571" s="158"/>
      <c r="C571" s="138"/>
      <c r="D571" s="158"/>
      <c r="E571" s="158"/>
      <c r="F571" s="136"/>
      <c r="G571" s="136"/>
      <c r="H571" s="136"/>
      <c r="I571" s="136"/>
      <c r="J571" s="136"/>
      <c r="K571" s="136"/>
      <c r="L571" s="136"/>
      <c r="M571" s="136"/>
      <c r="N571" s="136"/>
      <c r="O571" s="136"/>
      <c r="P571" s="136"/>
      <c r="Q571" s="136"/>
      <c r="R571" s="136"/>
      <c r="S571" s="136"/>
      <c r="T571" s="136"/>
      <c r="U571" s="136"/>
      <c r="V571" s="136"/>
      <c r="W571" s="136"/>
      <c r="X571" s="136"/>
    </row>
    <row r="572" spans="1:24">
      <c r="A572" s="158"/>
      <c r="C572" s="138"/>
      <c r="D572" s="158"/>
      <c r="E572" s="158"/>
      <c r="F572" s="136"/>
      <c r="G572" s="136"/>
      <c r="H572" s="136"/>
      <c r="I572" s="136"/>
      <c r="J572" s="136"/>
      <c r="K572" s="136"/>
      <c r="L572" s="136"/>
      <c r="M572" s="136"/>
      <c r="N572" s="136"/>
      <c r="O572" s="136"/>
      <c r="P572" s="136"/>
      <c r="Q572" s="136"/>
      <c r="R572" s="136"/>
      <c r="S572" s="136"/>
      <c r="T572" s="136"/>
      <c r="U572" s="136"/>
      <c r="V572" s="136"/>
      <c r="W572" s="136"/>
      <c r="X572" s="136"/>
    </row>
    <row r="573" spans="1:24">
      <c r="A573" s="158"/>
      <c r="C573" s="138"/>
      <c r="D573" s="158"/>
      <c r="E573" s="158"/>
      <c r="F573" s="136"/>
      <c r="G573" s="136"/>
      <c r="H573" s="136"/>
      <c r="I573" s="136"/>
      <c r="J573" s="136"/>
      <c r="K573" s="136"/>
      <c r="L573" s="136"/>
      <c r="M573" s="136"/>
      <c r="N573" s="136"/>
      <c r="O573" s="136"/>
      <c r="P573" s="136"/>
      <c r="Q573" s="136"/>
      <c r="R573" s="136"/>
      <c r="S573" s="136"/>
      <c r="T573" s="136"/>
      <c r="U573" s="136"/>
      <c r="V573" s="136"/>
      <c r="W573" s="136"/>
      <c r="X573" s="136"/>
    </row>
    <row r="574" spans="1:24">
      <c r="A574" s="158"/>
      <c r="C574" s="138"/>
      <c r="D574" s="158"/>
      <c r="E574" s="158"/>
      <c r="F574" s="136"/>
      <c r="G574" s="136"/>
      <c r="H574" s="136"/>
      <c r="I574" s="136"/>
      <c r="J574" s="136"/>
      <c r="K574" s="136"/>
      <c r="L574" s="136"/>
      <c r="M574" s="136"/>
      <c r="N574" s="136"/>
      <c r="O574" s="136"/>
      <c r="P574" s="136"/>
      <c r="Q574" s="136"/>
      <c r="R574" s="136"/>
      <c r="S574" s="136"/>
      <c r="T574" s="136"/>
      <c r="U574" s="136"/>
      <c r="V574" s="136"/>
      <c r="W574" s="136"/>
      <c r="X574" s="136"/>
    </row>
    <row r="575" spans="1:24">
      <c r="A575" s="158"/>
      <c r="C575" s="138"/>
      <c r="D575" s="158"/>
      <c r="E575" s="158"/>
      <c r="F575" s="136"/>
      <c r="G575" s="136"/>
      <c r="H575" s="136"/>
      <c r="I575" s="136"/>
      <c r="J575" s="136"/>
      <c r="K575" s="136"/>
      <c r="L575" s="136"/>
      <c r="M575" s="136"/>
      <c r="N575" s="136"/>
      <c r="O575" s="136"/>
      <c r="P575" s="136"/>
      <c r="Q575" s="136"/>
      <c r="R575" s="136"/>
      <c r="S575" s="136"/>
      <c r="T575" s="136"/>
      <c r="U575" s="136"/>
      <c r="V575" s="136"/>
      <c r="W575" s="136"/>
      <c r="X575" s="136"/>
    </row>
    <row r="576" spans="1:24">
      <c r="A576" s="158"/>
      <c r="C576" s="138"/>
      <c r="D576" s="158"/>
      <c r="E576" s="158"/>
      <c r="F576" s="136"/>
      <c r="G576" s="136"/>
      <c r="H576" s="136"/>
      <c r="I576" s="136"/>
      <c r="J576" s="136"/>
      <c r="K576" s="136"/>
      <c r="L576" s="136"/>
      <c r="M576" s="136"/>
      <c r="N576" s="136"/>
      <c r="O576" s="136"/>
      <c r="P576" s="136"/>
      <c r="Q576" s="136"/>
      <c r="R576" s="136"/>
      <c r="S576" s="136"/>
      <c r="T576" s="136"/>
      <c r="U576" s="136"/>
      <c r="V576" s="136"/>
      <c r="W576" s="136"/>
      <c r="X576" s="136"/>
    </row>
    <row r="577" spans="1:24">
      <c r="A577" s="158"/>
      <c r="C577" s="138"/>
      <c r="D577" s="158"/>
      <c r="E577" s="158"/>
      <c r="F577" s="136"/>
      <c r="G577" s="136"/>
      <c r="H577" s="136"/>
      <c r="I577" s="136"/>
      <c r="J577" s="136"/>
      <c r="K577" s="136"/>
      <c r="L577" s="136"/>
      <c r="M577" s="136"/>
      <c r="N577" s="136"/>
      <c r="O577" s="136"/>
      <c r="P577" s="136"/>
      <c r="Q577" s="136"/>
      <c r="R577" s="136"/>
      <c r="S577" s="136"/>
      <c r="T577" s="136"/>
      <c r="U577" s="136"/>
      <c r="V577" s="136"/>
      <c r="W577" s="136"/>
      <c r="X577" s="136"/>
    </row>
    <row r="578" spans="1:24">
      <c r="A578" s="158"/>
      <c r="C578" s="138"/>
      <c r="D578" s="158"/>
      <c r="E578" s="158"/>
      <c r="F578" s="136"/>
      <c r="G578" s="136"/>
      <c r="H578" s="136"/>
      <c r="I578" s="136"/>
      <c r="J578" s="136"/>
      <c r="K578" s="136"/>
      <c r="L578" s="136"/>
      <c r="M578" s="136"/>
      <c r="N578" s="136"/>
      <c r="O578" s="136"/>
      <c r="P578" s="136"/>
      <c r="Q578" s="136"/>
      <c r="R578" s="136"/>
      <c r="S578" s="136"/>
      <c r="T578" s="136"/>
      <c r="U578" s="136"/>
      <c r="V578" s="136"/>
      <c r="W578" s="136"/>
      <c r="X578" s="136"/>
    </row>
    <row r="579" spans="1:24">
      <c r="A579" s="158"/>
      <c r="C579" s="138"/>
      <c r="D579" s="158"/>
      <c r="E579" s="158"/>
      <c r="F579" s="136"/>
      <c r="G579" s="136"/>
      <c r="H579" s="136"/>
      <c r="I579" s="136"/>
      <c r="J579" s="136"/>
      <c r="K579" s="136"/>
      <c r="L579" s="136"/>
      <c r="M579" s="136"/>
      <c r="N579" s="136"/>
      <c r="O579" s="136"/>
      <c r="P579" s="136"/>
      <c r="Q579" s="136"/>
      <c r="R579" s="136"/>
      <c r="S579" s="136"/>
      <c r="T579" s="136"/>
      <c r="U579" s="136"/>
      <c r="V579" s="136"/>
      <c r="W579" s="136"/>
      <c r="X579" s="136"/>
    </row>
    <row r="580" spans="1:24">
      <c r="A580" s="158"/>
      <c r="C580" s="138"/>
      <c r="D580" s="158"/>
      <c r="E580" s="158"/>
      <c r="F580" s="136"/>
      <c r="G580" s="136"/>
      <c r="H580" s="136"/>
      <c r="I580" s="136"/>
      <c r="J580" s="136"/>
      <c r="K580" s="136"/>
      <c r="L580" s="136"/>
      <c r="M580" s="136"/>
      <c r="N580" s="136"/>
      <c r="O580" s="136"/>
      <c r="P580" s="136"/>
      <c r="Q580" s="136"/>
      <c r="R580" s="136"/>
      <c r="S580" s="136"/>
      <c r="T580" s="136"/>
      <c r="U580" s="136"/>
      <c r="V580" s="136"/>
      <c r="W580" s="136"/>
      <c r="X580" s="136"/>
    </row>
    <row r="581" spans="1:24">
      <c r="A581" s="158"/>
      <c r="C581" s="138"/>
      <c r="D581" s="158"/>
      <c r="E581" s="158"/>
      <c r="F581" s="136"/>
      <c r="G581" s="136"/>
      <c r="H581" s="136"/>
      <c r="I581" s="136"/>
      <c r="J581" s="136"/>
      <c r="K581" s="136"/>
      <c r="L581" s="136"/>
      <c r="M581" s="136"/>
      <c r="N581" s="136"/>
      <c r="O581" s="136"/>
      <c r="P581" s="136"/>
      <c r="Q581" s="136"/>
      <c r="R581" s="136"/>
      <c r="S581" s="136"/>
      <c r="T581" s="136"/>
      <c r="U581" s="136"/>
      <c r="V581" s="136"/>
      <c r="W581" s="136"/>
      <c r="X581" s="136"/>
    </row>
    <row r="582" spans="1:24">
      <c r="A582" s="158"/>
      <c r="C582" s="138"/>
      <c r="D582" s="158"/>
      <c r="E582" s="158"/>
      <c r="F582" s="136"/>
      <c r="G582" s="136"/>
      <c r="H582" s="136"/>
      <c r="I582" s="136"/>
      <c r="J582" s="136"/>
      <c r="K582" s="136"/>
      <c r="L582" s="136"/>
      <c r="M582" s="136"/>
      <c r="N582" s="136"/>
      <c r="O582" s="136"/>
      <c r="P582" s="136"/>
      <c r="Q582" s="136"/>
      <c r="R582" s="136"/>
      <c r="S582" s="136"/>
      <c r="T582" s="136"/>
      <c r="U582" s="136"/>
      <c r="V582" s="136"/>
      <c r="W582" s="136"/>
      <c r="X582" s="136"/>
    </row>
    <row r="583" spans="1:24">
      <c r="A583" s="158"/>
      <c r="C583" s="138"/>
      <c r="D583" s="158"/>
      <c r="E583" s="158"/>
      <c r="F583" s="136"/>
      <c r="G583" s="136"/>
      <c r="H583" s="136"/>
      <c r="I583" s="136"/>
      <c r="J583" s="136"/>
      <c r="K583" s="136"/>
      <c r="L583" s="136"/>
      <c r="M583" s="136"/>
      <c r="N583" s="136"/>
      <c r="O583" s="136"/>
      <c r="P583" s="136"/>
      <c r="Q583" s="136"/>
      <c r="R583" s="136"/>
      <c r="S583" s="136"/>
      <c r="T583" s="136"/>
      <c r="U583" s="136"/>
      <c r="V583" s="136"/>
      <c r="W583" s="136"/>
      <c r="X583" s="136"/>
    </row>
    <row r="584" spans="1:24">
      <c r="A584" s="158"/>
      <c r="C584" s="138"/>
      <c r="D584" s="158"/>
      <c r="E584" s="158"/>
      <c r="F584" s="136"/>
      <c r="G584" s="136"/>
      <c r="H584" s="136"/>
      <c r="I584" s="136"/>
      <c r="J584" s="136"/>
      <c r="K584" s="136"/>
      <c r="L584" s="136"/>
      <c r="M584" s="136"/>
      <c r="N584" s="136"/>
      <c r="O584" s="136"/>
      <c r="P584" s="136"/>
      <c r="Q584" s="136"/>
      <c r="R584" s="136"/>
      <c r="S584" s="136"/>
      <c r="T584" s="136"/>
      <c r="U584" s="136"/>
      <c r="V584" s="136"/>
      <c r="W584" s="136"/>
      <c r="X584" s="136"/>
    </row>
    <row r="585" spans="1:24">
      <c r="A585" s="158"/>
      <c r="C585" s="138"/>
      <c r="D585" s="158"/>
      <c r="E585" s="158"/>
      <c r="F585" s="136"/>
      <c r="G585" s="136"/>
      <c r="H585" s="136"/>
      <c r="I585" s="136"/>
      <c r="J585" s="136"/>
      <c r="K585" s="136"/>
      <c r="L585" s="136"/>
      <c r="M585" s="136"/>
      <c r="N585" s="136"/>
      <c r="O585" s="136"/>
      <c r="P585" s="136"/>
      <c r="Q585" s="136"/>
      <c r="R585" s="136"/>
      <c r="S585" s="136"/>
      <c r="T585" s="136"/>
      <c r="U585" s="136"/>
      <c r="V585" s="136"/>
      <c r="W585" s="136"/>
      <c r="X585" s="136"/>
    </row>
    <row r="586" spans="1:24">
      <c r="A586" s="158"/>
      <c r="C586" s="138"/>
      <c r="D586" s="158"/>
      <c r="E586" s="158"/>
      <c r="F586" s="136"/>
      <c r="G586" s="136"/>
      <c r="H586" s="136"/>
      <c r="I586" s="136"/>
      <c r="J586" s="136"/>
      <c r="K586" s="136"/>
      <c r="L586" s="136"/>
      <c r="M586" s="136"/>
      <c r="N586" s="136"/>
      <c r="O586" s="136"/>
      <c r="P586" s="136"/>
      <c r="Q586" s="136"/>
      <c r="R586" s="136"/>
      <c r="S586" s="136"/>
      <c r="T586" s="136"/>
      <c r="U586" s="136"/>
      <c r="V586" s="136"/>
      <c r="W586" s="136"/>
      <c r="X586" s="136"/>
    </row>
    <row r="587" spans="1:24">
      <c r="A587" s="158"/>
      <c r="C587" s="138"/>
      <c r="D587" s="158"/>
      <c r="E587" s="158"/>
      <c r="F587" s="136"/>
      <c r="G587" s="136"/>
      <c r="H587" s="136"/>
      <c r="I587" s="136"/>
      <c r="J587" s="136"/>
      <c r="K587" s="136"/>
      <c r="L587" s="136"/>
      <c r="M587" s="136"/>
      <c r="N587" s="136"/>
      <c r="O587" s="136"/>
      <c r="P587" s="136"/>
      <c r="Q587" s="136"/>
      <c r="R587" s="136"/>
      <c r="S587" s="136"/>
      <c r="T587" s="136"/>
      <c r="U587" s="136"/>
      <c r="V587" s="136"/>
      <c r="W587" s="136"/>
      <c r="X587" s="136"/>
    </row>
    <row r="588" spans="1:24">
      <c r="A588" s="158"/>
      <c r="C588" s="138"/>
      <c r="D588" s="158"/>
      <c r="E588" s="158"/>
      <c r="F588" s="136"/>
      <c r="G588" s="136"/>
      <c r="H588" s="136"/>
      <c r="I588" s="136"/>
      <c r="J588" s="136"/>
      <c r="K588" s="136"/>
      <c r="L588" s="136"/>
      <c r="M588" s="136"/>
      <c r="N588" s="136"/>
      <c r="O588" s="136"/>
      <c r="P588" s="136"/>
      <c r="Q588" s="136"/>
      <c r="R588" s="136"/>
      <c r="S588" s="136"/>
      <c r="T588" s="136"/>
      <c r="U588" s="136"/>
      <c r="V588" s="136"/>
      <c r="W588" s="136"/>
      <c r="X588" s="136"/>
    </row>
    <row r="589" spans="1:24">
      <c r="A589" s="158"/>
      <c r="C589" s="138"/>
      <c r="D589" s="158"/>
      <c r="E589" s="158"/>
      <c r="F589" s="136"/>
      <c r="G589" s="136"/>
      <c r="H589" s="136"/>
      <c r="I589" s="136"/>
      <c r="J589" s="136"/>
      <c r="K589" s="136"/>
      <c r="L589" s="136"/>
      <c r="M589" s="136"/>
      <c r="N589" s="136"/>
      <c r="O589" s="136"/>
      <c r="P589" s="136"/>
      <c r="Q589" s="136"/>
      <c r="R589" s="136"/>
      <c r="S589" s="136"/>
      <c r="T589" s="136"/>
      <c r="U589" s="136"/>
      <c r="V589" s="136"/>
      <c r="W589" s="136"/>
      <c r="X589" s="136"/>
    </row>
    <row r="590" spans="1:24">
      <c r="A590" s="158"/>
      <c r="C590" s="138"/>
      <c r="D590" s="158"/>
      <c r="E590" s="158"/>
      <c r="F590" s="136"/>
      <c r="G590" s="136"/>
      <c r="H590" s="136"/>
      <c r="I590" s="136"/>
      <c r="J590" s="136"/>
      <c r="K590" s="136"/>
      <c r="L590" s="136"/>
      <c r="M590" s="136"/>
      <c r="N590" s="136"/>
      <c r="O590" s="136"/>
      <c r="P590" s="136"/>
      <c r="Q590" s="136"/>
      <c r="R590" s="136"/>
      <c r="S590" s="136"/>
      <c r="T590" s="136"/>
      <c r="U590" s="136"/>
      <c r="V590" s="136"/>
      <c r="W590" s="136"/>
      <c r="X590" s="136"/>
    </row>
    <row r="591" spans="1:24">
      <c r="A591" s="158"/>
      <c r="C591" s="138"/>
      <c r="D591" s="158"/>
      <c r="E591" s="158"/>
      <c r="F591" s="136"/>
      <c r="G591" s="136"/>
      <c r="H591" s="136"/>
      <c r="I591" s="136"/>
      <c r="J591" s="136"/>
      <c r="K591" s="136"/>
      <c r="L591" s="136"/>
      <c r="M591" s="136"/>
      <c r="N591" s="136"/>
      <c r="O591" s="136"/>
      <c r="P591" s="136"/>
      <c r="Q591" s="136"/>
      <c r="R591" s="136"/>
      <c r="S591" s="136"/>
      <c r="T591" s="136"/>
      <c r="U591" s="136"/>
      <c r="V591" s="136"/>
      <c r="W591" s="136"/>
      <c r="X591" s="136"/>
    </row>
    <row r="592" spans="1:24">
      <c r="A592" s="158"/>
      <c r="C592" s="138"/>
      <c r="D592" s="158"/>
      <c r="E592" s="158"/>
      <c r="F592" s="136"/>
      <c r="G592" s="136"/>
      <c r="H592" s="136"/>
      <c r="I592" s="136"/>
      <c r="J592" s="136"/>
      <c r="K592" s="136"/>
      <c r="L592" s="136"/>
      <c r="M592" s="136"/>
      <c r="N592" s="136"/>
      <c r="O592" s="136"/>
      <c r="P592" s="136"/>
      <c r="Q592" s="136"/>
      <c r="R592" s="136"/>
      <c r="S592" s="136"/>
      <c r="T592" s="136"/>
      <c r="U592" s="136"/>
      <c r="V592" s="136"/>
      <c r="W592" s="136"/>
      <c r="X592" s="136"/>
    </row>
    <row r="593" spans="1:24">
      <c r="A593" s="158"/>
      <c r="C593" s="138"/>
      <c r="D593" s="158"/>
      <c r="E593" s="158"/>
      <c r="F593" s="136"/>
      <c r="G593" s="136"/>
      <c r="H593" s="136"/>
      <c r="I593" s="136"/>
      <c r="J593" s="136"/>
      <c r="K593" s="136"/>
      <c r="L593" s="136"/>
      <c r="M593" s="136"/>
      <c r="N593" s="136"/>
      <c r="O593" s="136"/>
      <c r="P593" s="136"/>
      <c r="Q593" s="136"/>
      <c r="R593" s="136"/>
      <c r="S593" s="136"/>
      <c r="T593" s="136"/>
      <c r="U593" s="136"/>
      <c r="V593" s="136"/>
      <c r="W593" s="136"/>
      <c r="X593" s="136"/>
    </row>
    <row r="594" spans="1:24">
      <c r="A594" s="158"/>
      <c r="C594" s="138"/>
      <c r="D594" s="158"/>
      <c r="E594" s="158"/>
      <c r="F594" s="136"/>
      <c r="G594" s="136"/>
      <c r="H594" s="136"/>
      <c r="I594" s="136"/>
      <c r="J594" s="136"/>
      <c r="K594" s="136"/>
      <c r="L594" s="136"/>
      <c r="M594" s="136"/>
      <c r="N594" s="136"/>
      <c r="O594" s="136"/>
      <c r="P594" s="136"/>
      <c r="Q594" s="136"/>
      <c r="R594" s="136"/>
      <c r="S594" s="136"/>
      <c r="T594" s="136"/>
      <c r="U594" s="136"/>
      <c r="V594" s="136"/>
      <c r="W594" s="136"/>
      <c r="X594" s="136"/>
    </row>
    <row r="595" spans="1:24">
      <c r="A595" s="158"/>
      <c r="C595" s="138"/>
      <c r="D595" s="158"/>
      <c r="E595" s="158"/>
      <c r="F595" s="136"/>
      <c r="G595" s="136"/>
      <c r="H595" s="136"/>
      <c r="I595" s="136"/>
      <c r="J595" s="136"/>
      <c r="K595" s="136"/>
      <c r="L595" s="136"/>
      <c r="M595" s="136"/>
      <c r="N595" s="136"/>
      <c r="O595" s="136"/>
      <c r="P595" s="136"/>
      <c r="Q595" s="136"/>
      <c r="R595" s="136"/>
      <c r="S595" s="136"/>
      <c r="T595" s="136"/>
      <c r="U595" s="136"/>
      <c r="V595" s="136"/>
      <c r="W595" s="136"/>
      <c r="X595" s="136"/>
    </row>
    <row r="596" spans="1:24">
      <c r="A596" s="158"/>
      <c r="C596" s="138"/>
      <c r="D596" s="158"/>
      <c r="E596" s="158"/>
      <c r="F596" s="136"/>
      <c r="G596" s="136"/>
      <c r="H596" s="136"/>
      <c r="I596" s="136"/>
      <c r="J596" s="136"/>
      <c r="K596" s="136"/>
      <c r="L596" s="136"/>
      <c r="M596" s="136"/>
      <c r="N596" s="136"/>
      <c r="O596" s="136"/>
      <c r="P596" s="136"/>
      <c r="Q596" s="136"/>
      <c r="R596" s="136"/>
      <c r="S596" s="136"/>
      <c r="T596" s="136"/>
      <c r="U596" s="136"/>
      <c r="V596" s="136"/>
      <c r="W596" s="136"/>
      <c r="X596" s="136"/>
    </row>
    <row r="597" spans="1:24">
      <c r="A597" s="158"/>
      <c r="C597" s="138"/>
      <c r="D597" s="158"/>
      <c r="E597" s="158"/>
      <c r="F597" s="136"/>
      <c r="G597" s="136"/>
      <c r="H597" s="136"/>
      <c r="I597" s="136"/>
      <c r="J597" s="136"/>
      <c r="K597" s="136"/>
      <c r="L597" s="136"/>
      <c r="M597" s="136"/>
      <c r="N597" s="136"/>
      <c r="O597" s="136"/>
      <c r="P597" s="136"/>
      <c r="Q597" s="136"/>
      <c r="R597" s="136"/>
      <c r="S597" s="136"/>
      <c r="T597" s="136"/>
      <c r="U597" s="136"/>
      <c r="V597" s="136"/>
      <c r="W597" s="136"/>
      <c r="X597" s="136"/>
    </row>
    <row r="598" spans="1:24">
      <c r="A598" s="158"/>
      <c r="C598" s="138"/>
      <c r="D598" s="158"/>
      <c r="E598" s="158"/>
      <c r="F598" s="136"/>
      <c r="G598" s="136"/>
      <c r="H598" s="136"/>
      <c r="I598" s="136"/>
      <c r="J598" s="136"/>
      <c r="K598" s="136"/>
      <c r="L598" s="136"/>
      <c r="M598" s="136"/>
      <c r="N598" s="136"/>
      <c r="O598" s="136"/>
      <c r="P598" s="136"/>
      <c r="Q598" s="136"/>
      <c r="R598" s="136"/>
      <c r="S598" s="136"/>
      <c r="T598" s="136"/>
      <c r="U598" s="136"/>
      <c r="V598" s="136"/>
      <c r="W598" s="136"/>
      <c r="X598" s="136"/>
    </row>
    <row r="599" spans="1:24">
      <c r="A599" s="158"/>
      <c r="C599" s="138"/>
      <c r="D599" s="158"/>
      <c r="E599" s="158"/>
      <c r="F599" s="136"/>
      <c r="G599" s="136"/>
      <c r="H599" s="136"/>
      <c r="I599" s="136"/>
      <c r="J599" s="136"/>
      <c r="K599" s="136"/>
      <c r="L599" s="136"/>
      <c r="M599" s="136"/>
      <c r="N599" s="136"/>
      <c r="O599" s="136"/>
      <c r="P599" s="136"/>
      <c r="Q599" s="136"/>
      <c r="R599" s="136"/>
      <c r="S599" s="136"/>
      <c r="T599" s="136"/>
      <c r="U599" s="136"/>
      <c r="V599" s="136"/>
      <c r="W599" s="136"/>
      <c r="X599" s="136"/>
    </row>
    <row r="600" spans="1:24">
      <c r="A600" s="158"/>
      <c r="C600" s="138"/>
      <c r="D600" s="158"/>
      <c r="E600" s="158"/>
      <c r="F600" s="136"/>
      <c r="G600" s="136"/>
      <c r="H600" s="136"/>
      <c r="I600" s="136"/>
      <c r="J600" s="136"/>
      <c r="K600" s="136"/>
      <c r="L600" s="136"/>
      <c r="M600" s="136"/>
      <c r="N600" s="136"/>
      <c r="O600" s="136"/>
      <c r="P600" s="136"/>
      <c r="Q600" s="136"/>
      <c r="R600" s="136"/>
      <c r="S600" s="136"/>
      <c r="T600" s="136"/>
      <c r="U600" s="136"/>
      <c r="V600" s="136"/>
      <c r="W600" s="136"/>
      <c r="X600" s="136"/>
    </row>
    <row r="601" spans="1:24">
      <c r="A601" s="158"/>
      <c r="C601" s="138"/>
      <c r="D601" s="158"/>
      <c r="E601" s="158"/>
      <c r="F601" s="136"/>
      <c r="G601" s="136"/>
      <c r="H601" s="136"/>
      <c r="I601" s="136"/>
      <c r="J601" s="136"/>
      <c r="K601" s="136"/>
      <c r="L601" s="136"/>
      <c r="M601" s="136"/>
      <c r="N601" s="136"/>
      <c r="O601" s="136"/>
      <c r="P601" s="136"/>
      <c r="Q601" s="136"/>
      <c r="R601" s="136"/>
      <c r="S601" s="136"/>
      <c r="T601" s="136"/>
      <c r="U601" s="136"/>
      <c r="V601" s="136"/>
      <c r="W601" s="136"/>
      <c r="X601" s="136"/>
    </row>
    <row r="602" spans="1:24">
      <c r="A602" s="158"/>
      <c r="C602" s="138"/>
      <c r="D602" s="158"/>
      <c r="E602" s="158"/>
      <c r="F602" s="136"/>
      <c r="G602" s="136"/>
      <c r="H602" s="136"/>
      <c r="I602" s="136"/>
      <c r="J602" s="136"/>
      <c r="K602" s="136"/>
      <c r="L602" s="136"/>
      <c r="M602" s="136"/>
      <c r="N602" s="136"/>
      <c r="O602" s="136"/>
      <c r="P602" s="136"/>
      <c r="Q602" s="136"/>
      <c r="R602" s="136"/>
      <c r="S602" s="136"/>
      <c r="T602" s="136"/>
      <c r="U602" s="136"/>
      <c r="V602" s="136"/>
      <c r="W602" s="136"/>
      <c r="X602" s="136"/>
    </row>
    <row r="603" spans="1:24">
      <c r="A603" s="158"/>
      <c r="C603" s="138"/>
      <c r="D603" s="158"/>
      <c r="E603" s="158"/>
      <c r="F603" s="136"/>
      <c r="G603" s="136"/>
      <c r="H603" s="136"/>
      <c r="I603" s="136"/>
      <c r="J603" s="136"/>
      <c r="K603" s="136"/>
      <c r="L603" s="136"/>
      <c r="M603" s="136"/>
      <c r="N603" s="136"/>
      <c r="O603" s="136"/>
      <c r="P603" s="136"/>
      <c r="Q603" s="136"/>
      <c r="R603" s="136"/>
      <c r="S603" s="136"/>
      <c r="T603" s="136"/>
      <c r="U603" s="136"/>
      <c r="V603" s="136"/>
      <c r="W603" s="136"/>
      <c r="X603" s="136"/>
    </row>
    <row r="604" spans="1:24">
      <c r="A604" s="158"/>
      <c r="C604" s="138"/>
      <c r="D604" s="158"/>
      <c r="E604" s="158"/>
      <c r="F604" s="136"/>
      <c r="G604" s="136"/>
      <c r="H604" s="136"/>
      <c r="I604" s="136"/>
      <c r="J604" s="136"/>
      <c r="K604" s="136"/>
      <c r="L604" s="136"/>
      <c r="M604" s="136"/>
      <c r="N604" s="136"/>
      <c r="O604" s="136"/>
      <c r="P604" s="136"/>
      <c r="Q604" s="136"/>
      <c r="R604" s="136"/>
      <c r="S604" s="136"/>
      <c r="T604" s="136"/>
      <c r="U604" s="136"/>
      <c r="V604" s="136"/>
      <c r="W604" s="136"/>
      <c r="X604" s="136"/>
    </row>
    <row r="605" spans="1:24">
      <c r="A605" s="158"/>
      <c r="C605" s="138"/>
      <c r="D605" s="158"/>
      <c r="E605" s="158"/>
      <c r="F605" s="136"/>
      <c r="G605" s="136"/>
      <c r="H605" s="136"/>
      <c r="I605" s="136"/>
      <c r="J605" s="136"/>
      <c r="K605" s="136"/>
      <c r="L605" s="136"/>
      <c r="M605" s="136"/>
      <c r="N605" s="136"/>
      <c r="O605" s="136"/>
      <c r="P605" s="136"/>
      <c r="Q605" s="136"/>
      <c r="R605" s="136"/>
      <c r="S605" s="136"/>
      <c r="T605" s="136"/>
      <c r="U605" s="136"/>
      <c r="V605" s="136"/>
      <c r="W605" s="136"/>
      <c r="X605" s="136"/>
    </row>
    <row r="606" spans="1:24">
      <c r="A606" s="158"/>
      <c r="C606" s="138"/>
      <c r="D606" s="158"/>
      <c r="E606" s="158"/>
      <c r="F606" s="136"/>
      <c r="G606" s="136"/>
      <c r="H606" s="136"/>
      <c r="I606" s="136"/>
      <c r="J606" s="136"/>
      <c r="K606" s="136"/>
      <c r="L606" s="136"/>
      <c r="M606" s="136"/>
      <c r="N606" s="136"/>
      <c r="O606" s="136"/>
      <c r="P606" s="136"/>
      <c r="Q606" s="136"/>
      <c r="R606" s="136"/>
      <c r="S606" s="136"/>
      <c r="T606" s="136"/>
      <c r="U606" s="136"/>
      <c r="V606" s="136"/>
      <c r="W606" s="136"/>
      <c r="X606" s="136"/>
    </row>
    <row r="607" spans="1:24">
      <c r="A607" s="158"/>
      <c r="C607" s="138"/>
      <c r="D607" s="158"/>
      <c r="E607" s="158"/>
      <c r="F607" s="136"/>
      <c r="G607" s="136"/>
      <c r="H607" s="136"/>
      <c r="I607" s="136"/>
      <c r="J607" s="136"/>
      <c r="K607" s="136"/>
      <c r="L607" s="136"/>
      <c r="M607" s="136"/>
      <c r="N607" s="136"/>
      <c r="O607" s="136"/>
      <c r="P607" s="136"/>
      <c r="Q607" s="136"/>
      <c r="R607" s="136"/>
      <c r="S607" s="136"/>
      <c r="T607" s="136"/>
      <c r="U607" s="136"/>
      <c r="V607" s="136"/>
      <c r="W607" s="136"/>
      <c r="X607" s="136"/>
    </row>
    <row r="608" spans="1:24">
      <c r="A608" s="158"/>
      <c r="C608" s="138"/>
      <c r="D608" s="158"/>
      <c r="E608" s="158"/>
      <c r="F608" s="136"/>
      <c r="G608" s="136"/>
      <c r="H608" s="136"/>
      <c r="I608" s="136"/>
      <c r="J608" s="136"/>
      <c r="K608" s="136"/>
      <c r="L608" s="136"/>
      <c r="M608" s="136"/>
      <c r="N608" s="136"/>
      <c r="O608" s="136"/>
      <c r="P608" s="136"/>
      <c r="Q608" s="136"/>
      <c r="R608" s="136"/>
      <c r="S608" s="136"/>
      <c r="T608" s="136"/>
      <c r="U608" s="136"/>
      <c r="V608" s="136"/>
      <c r="W608" s="136"/>
      <c r="X608" s="136"/>
    </row>
    <row r="609" spans="1:24">
      <c r="A609" s="158"/>
      <c r="C609" s="138"/>
      <c r="D609" s="158"/>
      <c r="E609" s="158"/>
      <c r="F609" s="136"/>
      <c r="G609" s="136"/>
      <c r="H609" s="136"/>
      <c r="I609" s="136"/>
      <c r="J609" s="136"/>
      <c r="K609" s="136"/>
      <c r="L609" s="136"/>
      <c r="M609" s="136"/>
      <c r="N609" s="136"/>
      <c r="O609" s="136"/>
      <c r="P609" s="136"/>
      <c r="Q609" s="136"/>
      <c r="R609" s="136"/>
      <c r="S609" s="136"/>
      <c r="T609" s="136"/>
      <c r="U609" s="136"/>
      <c r="V609" s="136"/>
      <c r="W609" s="136"/>
      <c r="X609" s="136"/>
    </row>
    <row r="610" spans="1:24">
      <c r="A610" s="158"/>
      <c r="C610" s="138"/>
      <c r="D610" s="158"/>
      <c r="E610" s="158"/>
      <c r="F610" s="136"/>
      <c r="G610" s="136"/>
      <c r="H610" s="136"/>
      <c r="I610" s="136"/>
      <c r="J610" s="136"/>
      <c r="K610" s="136"/>
      <c r="L610" s="136"/>
      <c r="M610" s="136"/>
      <c r="N610" s="136"/>
      <c r="O610" s="136"/>
      <c r="P610" s="136"/>
      <c r="Q610" s="136"/>
      <c r="R610" s="136"/>
      <c r="S610" s="136"/>
      <c r="T610" s="136"/>
      <c r="U610" s="136"/>
      <c r="V610" s="136"/>
      <c r="W610" s="136"/>
      <c r="X610" s="136"/>
    </row>
    <row r="611" spans="1:24">
      <c r="A611" s="158"/>
      <c r="C611" s="138"/>
      <c r="D611" s="158"/>
      <c r="E611" s="158"/>
      <c r="F611" s="136"/>
      <c r="G611" s="136"/>
      <c r="H611" s="136"/>
      <c r="I611" s="136"/>
      <c r="J611" s="136"/>
      <c r="K611" s="136"/>
      <c r="L611" s="136"/>
      <c r="M611" s="136"/>
      <c r="N611" s="136"/>
      <c r="O611" s="136"/>
      <c r="P611" s="136"/>
      <c r="Q611" s="136"/>
      <c r="R611" s="136"/>
      <c r="S611" s="136"/>
      <c r="T611" s="136"/>
      <c r="U611" s="136"/>
      <c r="V611" s="136"/>
      <c r="W611" s="136"/>
      <c r="X611" s="136"/>
    </row>
    <row r="612" spans="1:24">
      <c r="A612" s="158"/>
      <c r="C612" s="138"/>
      <c r="D612" s="158"/>
      <c r="E612" s="158"/>
      <c r="F612" s="136"/>
      <c r="G612" s="136"/>
      <c r="H612" s="136"/>
      <c r="I612" s="136"/>
      <c r="J612" s="136"/>
      <c r="K612" s="136"/>
      <c r="L612" s="136"/>
      <c r="M612" s="136"/>
      <c r="N612" s="136"/>
      <c r="O612" s="136"/>
      <c r="P612" s="136"/>
      <c r="Q612" s="136"/>
      <c r="R612" s="136"/>
      <c r="S612" s="136"/>
      <c r="T612" s="136"/>
      <c r="U612" s="136"/>
      <c r="V612" s="136"/>
      <c r="W612" s="136"/>
      <c r="X612" s="136"/>
    </row>
    <row r="613" spans="1:24">
      <c r="A613" s="158"/>
      <c r="C613" s="138"/>
      <c r="D613" s="158"/>
      <c r="E613" s="158"/>
      <c r="F613" s="136"/>
      <c r="G613" s="136"/>
      <c r="H613" s="136"/>
      <c r="I613" s="136"/>
      <c r="J613" s="136"/>
      <c r="K613" s="136"/>
      <c r="L613" s="136"/>
      <c r="M613" s="136"/>
      <c r="N613" s="136"/>
      <c r="O613" s="136"/>
      <c r="P613" s="136"/>
      <c r="Q613" s="136"/>
      <c r="R613" s="136"/>
      <c r="S613" s="136"/>
      <c r="T613" s="136"/>
      <c r="U613" s="136"/>
      <c r="V613" s="136"/>
      <c r="W613" s="136"/>
      <c r="X613" s="136"/>
    </row>
    <row r="614" spans="1:24">
      <c r="A614" s="158"/>
      <c r="C614" s="138"/>
      <c r="D614" s="158"/>
      <c r="E614" s="158"/>
      <c r="F614" s="136"/>
      <c r="G614" s="136"/>
      <c r="H614" s="136"/>
      <c r="I614" s="136"/>
      <c r="J614" s="136"/>
      <c r="K614" s="136"/>
      <c r="L614" s="136"/>
      <c r="M614" s="136"/>
      <c r="N614" s="136"/>
      <c r="O614" s="136"/>
      <c r="P614" s="136"/>
      <c r="Q614" s="136"/>
      <c r="R614" s="136"/>
      <c r="S614" s="136"/>
      <c r="T614" s="136"/>
      <c r="U614" s="136"/>
      <c r="V614" s="136"/>
      <c r="W614" s="136"/>
      <c r="X614" s="136"/>
    </row>
    <row r="615" spans="1:24">
      <c r="A615" s="158"/>
      <c r="C615" s="138"/>
      <c r="D615" s="158"/>
      <c r="E615" s="158"/>
      <c r="F615" s="136"/>
      <c r="G615" s="136"/>
      <c r="H615" s="136"/>
      <c r="I615" s="136"/>
      <c r="J615" s="136"/>
      <c r="K615" s="136"/>
      <c r="L615" s="136"/>
      <c r="M615" s="136"/>
      <c r="N615" s="136"/>
      <c r="O615" s="136"/>
      <c r="P615" s="136"/>
      <c r="Q615" s="136"/>
      <c r="R615" s="136"/>
      <c r="S615" s="136"/>
      <c r="T615" s="136"/>
      <c r="U615" s="136"/>
      <c r="V615" s="136"/>
      <c r="W615" s="136"/>
      <c r="X615" s="136"/>
    </row>
    <row r="616" spans="1:24">
      <c r="A616" s="158"/>
      <c r="C616" s="138"/>
      <c r="D616" s="158"/>
      <c r="E616" s="158"/>
      <c r="F616" s="136"/>
      <c r="G616" s="136"/>
      <c r="H616" s="136"/>
      <c r="I616" s="136"/>
      <c r="J616" s="136"/>
      <c r="K616" s="136"/>
      <c r="L616" s="136"/>
      <c r="M616" s="136"/>
      <c r="N616" s="136"/>
      <c r="O616" s="136"/>
      <c r="P616" s="136"/>
      <c r="Q616" s="136"/>
      <c r="R616" s="136"/>
      <c r="S616" s="136"/>
      <c r="T616" s="136"/>
      <c r="U616" s="136"/>
      <c r="V616" s="136"/>
      <c r="W616" s="136"/>
      <c r="X616" s="136"/>
    </row>
    <row r="617" spans="1:24">
      <c r="A617" s="158"/>
      <c r="C617" s="138"/>
      <c r="D617" s="158"/>
      <c r="E617" s="158"/>
      <c r="F617" s="136"/>
      <c r="G617" s="136"/>
      <c r="H617" s="136"/>
      <c r="I617" s="136"/>
      <c r="J617" s="136"/>
      <c r="K617" s="136"/>
      <c r="L617" s="136"/>
      <c r="M617" s="136"/>
      <c r="N617" s="136"/>
      <c r="O617" s="136"/>
      <c r="P617" s="136"/>
      <c r="Q617" s="136"/>
      <c r="R617" s="136"/>
      <c r="S617" s="136"/>
      <c r="T617" s="136"/>
      <c r="U617" s="136"/>
      <c r="V617" s="136"/>
      <c r="W617" s="136"/>
      <c r="X617" s="136"/>
    </row>
    <row r="618" spans="1:24">
      <c r="A618" s="158"/>
      <c r="C618" s="138"/>
      <c r="D618" s="158"/>
      <c r="E618" s="158"/>
      <c r="F618" s="136"/>
      <c r="G618" s="136"/>
      <c r="H618" s="136"/>
      <c r="I618" s="136"/>
      <c r="J618" s="136"/>
      <c r="K618" s="136"/>
      <c r="L618" s="136"/>
      <c r="M618" s="136"/>
      <c r="N618" s="136"/>
      <c r="O618" s="136"/>
      <c r="P618" s="136"/>
      <c r="Q618" s="136"/>
      <c r="R618" s="136"/>
      <c r="S618" s="136"/>
      <c r="T618" s="136"/>
      <c r="U618" s="136"/>
      <c r="V618" s="136"/>
      <c r="W618" s="136"/>
      <c r="X618" s="136"/>
    </row>
    <row r="619" spans="1:24">
      <c r="A619" s="158"/>
      <c r="C619" s="138"/>
      <c r="D619" s="158"/>
      <c r="E619" s="158"/>
      <c r="F619" s="136"/>
      <c r="G619" s="136"/>
      <c r="H619" s="136"/>
      <c r="I619" s="136"/>
      <c r="J619" s="136"/>
      <c r="K619" s="136"/>
      <c r="L619" s="136"/>
      <c r="M619" s="136"/>
      <c r="N619" s="136"/>
      <c r="O619" s="136"/>
      <c r="P619" s="136"/>
      <c r="Q619" s="136"/>
      <c r="R619" s="136"/>
      <c r="S619" s="136"/>
      <c r="T619" s="136"/>
      <c r="U619" s="136"/>
      <c r="V619" s="136"/>
      <c r="W619" s="136"/>
      <c r="X619" s="136"/>
    </row>
    <row r="620" spans="1:24">
      <c r="A620" s="158"/>
      <c r="C620" s="138"/>
      <c r="D620" s="158"/>
      <c r="E620" s="158"/>
      <c r="F620" s="136"/>
      <c r="G620" s="136"/>
      <c r="H620" s="136"/>
      <c r="I620" s="136"/>
      <c r="J620" s="136"/>
      <c r="K620" s="136"/>
      <c r="L620" s="136"/>
      <c r="M620" s="136"/>
      <c r="N620" s="136"/>
      <c r="O620" s="136"/>
      <c r="P620" s="136"/>
      <c r="Q620" s="136"/>
      <c r="R620" s="136"/>
      <c r="S620" s="136"/>
      <c r="T620" s="136"/>
      <c r="U620" s="136"/>
      <c r="V620" s="136"/>
      <c r="W620" s="136"/>
      <c r="X620" s="136"/>
    </row>
    <row r="621" spans="1:24">
      <c r="A621" s="158"/>
      <c r="C621" s="138"/>
      <c r="D621" s="158"/>
      <c r="E621" s="158"/>
      <c r="F621" s="136"/>
      <c r="G621" s="136"/>
      <c r="H621" s="136"/>
      <c r="I621" s="136"/>
      <c r="J621" s="136"/>
      <c r="K621" s="136"/>
      <c r="L621" s="136"/>
      <c r="M621" s="136"/>
      <c r="N621" s="136"/>
      <c r="O621" s="136"/>
      <c r="P621" s="136"/>
      <c r="Q621" s="136"/>
      <c r="R621" s="136"/>
      <c r="S621" s="136"/>
      <c r="T621" s="136"/>
      <c r="U621" s="136"/>
      <c r="V621" s="136"/>
      <c r="W621" s="136"/>
      <c r="X621" s="136"/>
    </row>
    <row r="622" spans="1:24">
      <c r="A622" s="158"/>
      <c r="C622" s="138"/>
      <c r="D622" s="158"/>
      <c r="E622" s="158"/>
      <c r="F622" s="136"/>
      <c r="G622" s="136"/>
      <c r="H622" s="136"/>
      <c r="I622" s="136"/>
      <c r="J622" s="136"/>
      <c r="K622" s="136"/>
      <c r="L622" s="136"/>
      <c r="M622" s="136"/>
      <c r="N622" s="136"/>
      <c r="O622" s="136"/>
      <c r="P622" s="136"/>
      <c r="Q622" s="136"/>
      <c r="R622" s="136"/>
      <c r="S622" s="136"/>
      <c r="T622" s="136"/>
      <c r="U622" s="136"/>
      <c r="V622" s="136"/>
      <c r="W622" s="136"/>
      <c r="X622" s="136"/>
    </row>
    <row r="623" spans="1:24">
      <c r="A623" s="158"/>
      <c r="C623" s="138"/>
      <c r="D623" s="158"/>
      <c r="E623" s="158"/>
      <c r="F623" s="136"/>
      <c r="G623" s="136"/>
      <c r="H623" s="136"/>
      <c r="I623" s="136"/>
      <c r="J623" s="136"/>
      <c r="K623" s="136"/>
      <c r="L623" s="136"/>
      <c r="M623" s="136"/>
      <c r="N623" s="136"/>
      <c r="O623" s="136"/>
      <c r="P623" s="136"/>
      <c r="Q623" s="136"/>
      <c r="R623" s="136"/>
      <c r="S623" s="136"/>
      <c r="T623" s="136"/>
      <c r="U623" s="136"/>
      <c r="V623" s="136"/>
      <c r="W623" s="136"/>
      <c r="X623" s="136"/>
    </row>
    <row r="624" spans="1:24">
      <c r="A624" s="158"/>
      <c r="C624" s="138"/>
      <c r="D624" s="158"/>
      <c r="E624" s="158"/>
      <c r="F624" s="136"/>
      <c r="G624" s="136"/>
      <c r="H624" s="136"/>
      <c r="I624" s="136"/>
      <c r="J624" s="136"/>
      <c r="K624" s="136"/>
      <c r="L624" s="136"/>
      <c r="M624" s="136"/>
      <c r="N624" s="136"/>
      <c r="O624" s="136"/>
      <c r="P624" s="136"/>
      <c r="Q624" s="136"/>
      <c r="R624" s="136"/>
      <c r="S624" s="136"/>
      <c r="T624" s="136"/>
      <c r="U624" s="136"/>
      <c r="V624" s="136"/>
      <c r="W624" s="136"/>
      <c r="X624" s="136"/>
    </row>
    <row r="625" spans="1:24">
      <c r="A625" s="158"/>
      <c r="C625" s="138"/>
      <c r="D625" s="158"/>
      <c r="E625" s="158"/>
      <c r="F625" s="136"/>
      <c r="G625" s="136"/>
      <c r="H625" s="136"/>
      <c r="I625" s="136"/>
      <c r="J625" s="136"/>
      <c r="K625" s="136"/>
      <c r="L625" s="136"/>
      <c r="M625" s="136"/>
      <c r="N625" s="136"/>
      <c r="O625" s="136"/>
      <c r="P625" s="136"/>
      <c r="Q625" s="136"/>
      <c r="R625" s="136"/>
      <c r="S625" s="136"/>
      <c r="T625" s="136"/>
      <c r="U625" s="136"/>
      <c r="V625" s="136"/>
      <c r="W625" s="136"/>
      <c r="X625" s="136"/>
    </row>
    <row r="626" spans="1:24">
      <c r="A626" s="158"/>
      <c r="C626" s="138"/>
      <c r="D626" s="158"/>
      <c r="E626" s="158"/>
      <c r="F626" s="136"/>
      <c r="G626" s="136"/>
      <c r="H626" s="136"/>
      <c r="I626" s="136"/>
      <c r="J626" s="136"/>
      <c r="K626" s="136"/>
      <c r="L626" s="136"/>
      <c r="M626" s="136"/>
      <c r="N626" s="136"/>
      <c r="O626" s="136"/>
      <c r="P626" s="136"/>
      <c r="Q626" s="136"/>
      <c r="R626" s="136"/>
      <c r="S626" s="136"/>
      <c r="T626" s="136"/>
      <c r="U626" s="136"/>
      <c r="V626" s="136"/>
      <c r="W626" s="136"/>
      <c r="X626" s="136"/>
    </row>
    <row r="627" spans="1:24">
      <c r="A627" s="158"/>
      <c r="C627" s="138"/>
      <c r="D627" s="158"/>
      <c r="E627" s="158"/>
      <c r="F627" s="136"/>
      <c r="G627" s="136"/>
      <c r="H627" s="136"/>
      <c r="I627" s="136"/>
      <c r="J627" s="136"/>
      <c r="K627" s="136"/>
      <c r="L627" s="136"/>
      <c r="M627" s="136"/>
      <c r="N627" s="136"/>
      <c r="O627" s="136"/>
      <c r="P627" s="136"/>
      <c r="Q627" s="136"/>
      <c r="R627" s="136"/>
      <c r="S627" s="136"/>
      <c r="T627" s="136"/>
      <c r="U627" s="136"/>
      <c r="V627" s="136"/>
      <c r="W627" s="136"/>
      <c r="X627" s="136"/>
    </row>
    <row r="628" spans="1:24">
      <c r="A628" s="158"/>
      <c r="C628" s="138"/>
      <c r="D628" s="158"/>
      <c r="E628" s="158"/>
      <c r="F628" s="136"/>
      <c r="G628" s="136"/>
      <c r="H628" s="136"/>
      <c r="I628" s="136"/>
      <c r="J628" s="136"/>
      <c r="K628" s="136"/>
      <c r="L628" s="136"/>
      <c r="M628" s="136"/>
      <c r="N628" s="136"/>
      <c r="O628" s="136"/>
      <c r="P628" s="136"/>
      <c r="Q628" s="136"/>
      <c r="R628" s="136"/>
      <c r="S628" s="136"/>
      <c r="T628" s="136"/>
      <c r="U628" s="136"/>
      <c r="V628" s="136"/>
      <c r="W628" s="136"/>
      <c r="X628" s="136"/>
    </row>
    <row r="629" spans="1:24">
      <c r="A629" s="158"/>
      <c r="C629" s="138"/>
      <c r="D629" s="158"/>
      <c r="E629" s="158"/>
      <c r="F629" s="136"/>
      <c r="G629" s="136"/>
      <c r="H629" s="136"/>
      <c r="I629" s="136"/>
      <c r="J629" s="136"/>
      <c r="K629" s="136"/>
      <c r="L629" s="136"/>
      <c r="M629" s="136"/>
      <c r="N629" s="136"/>
      <c r="O629" s="136"/>
      <c r="P629" s="136"/>
      <c r="Q629" s="136"/>
      <c r="R629" s="136"/>
      <c r="S629" s="136"/>
      <c r="T629" s="136"/>
      <c r="U629" s="136"/>
      <c r="V629" s="136"/>
      <c r="W629" s="136"/>
      <c r="X629" s="136"/>
    </row>
    <row r="630" spans="1:24">
      <c r="A630" s="158"/>
      <c r="C630" s="138"/>
      <c r="D630" s="158"/>
      <c r="E630" s="158"/>
      <c r="F630" s="136"/>
      <c r="G630" s="136"/>
      <c r="H630" s="136"/>
      <c r="I630" s="136"/>
      <c r="J630" s="136"/>
      <c r="K630" s="136"/>
      <c r="L630" s="136"/>
      <c r="M630" s="136"/>
      <c r="N630" s="136"/>
      <c r="O630" s="136"/>
      <c r="P630" s="136"/>
      <c r="Q630" s="136"/>
      <c r="R630" s="136"/>
      <c r="S630" s="136"/>
      <c r="T630" s="136"/>
      <c r="U630" s="136"/>
      <c r="V630" s="136"/>
      <c r="W630" s="136"/>
      <c r="X630" s="136"/>
    </row>
    <row r="631" spans="1:24">
      <c r="A631" s="158"/>
      <c r="C631" s="138"/>
      <c r="D631" s="158"/>
      <c r="E631" s="158"/>
      <c r="F631" s="136"/>
      <c r="G631" s="136"/>
      <c r="H631" s="136"/>
      <c r="I631" s="136"/>
      <c r="J631" s="136"/>
      <c r="K631" s="136"/>
      <c r="L631" s="136"/>
      <c r="M631" s="136"/>
      <c r="N631" s="136"/>
      <c r="O631" s="136"/>
      <c r="P631" s="136"/>
      <c r="Q631" s="136"/>
      <c r="R631" s="136"/>
      <c r="S631" s="136"/>
      <c r="T631" s="136"/>
      <c r="U631" s="136"/>
      <c r="V631" s="136"/>
      <c r="W631" s="136"/>
      <c r="X631" s="136"/>
    </row>
    <row r="632" spans="1:24">
      <c r="A632" s="158"/>
      <c r="C632" s="138"/>
      <c r="D632" s="158"/>
      <c r="E632" s="158"/>
      <c r="F632" s="136"/>
      <c r="G632" s="136"/>
      <c r="H632" s="136"/>
      <c r="I632" s="136"/>
      <c r="J632" s="136"/>
      <c r="K632" s="136"/>
      <c r="L632" s="136"/>
      <c r="M632" s="136"/>
      <c r="N632" s="136"/>
      <c r="O632" s="136"/>
      <c r="P632" s="136"/>
      <c r="Q632" s="136"/>
      <c r="R632" s="136"/>
      <c r="S632" s="136"/>
      <c r="T632" s="136"/>
      <c r="U632" s="136"/>
      <c r="V632" s="136"/>
      <c r="W632" s="136"/>
      <c r="X632" s="136"/>
    </row>
    <row r="633" spans="1:24">
      <c r="A633" s="158"/>
      <c r="C633" s="138"/>
      <c r="D633" s="158"/>
      <c r="E633" s="158"/>
      <c r="F633" s="136"/>
      <c r="G633" s="136"/>
      <c r="H633" s="136"/>
      <c r="I633" s="136"/>
      <c r="J633" s="136"/>
      <c r="K633" s="136"/>
      <c r="L633" s="136"/>
      <c r="M633" s="136"/>
      <c r="N633" s="136"/>
      <c r="O633" s="136"/>
      <c r="P633" s="136"/>
      <c r="Q633" s="136"/>
      <c r="R633" s="136"/>
      <c r="S633" s="136"/>
      <c r="T633" s="136"/>
      <c r="U633" s="136"/>
      <c r="V633" s="136"/>
      <c r="W633" s="136"/>
      <c r="X633" s="136"/>
    </row>
    <row r="634" spans="1:24">
      <c r="A634" s="158"/>
      <c r="C634" s="138"/>
      <c r="D634" s="158"/>
      <c r="E634" s="158"/>
      <c r="F634" s="136"/>
      <c r="G634" s="136"/>
      <c r="H634" s="136"/>
      <c r="I634" s="136"/>
      <c r="J634" s="136"/>
      <c r="K634" s="136"/>
      <c r="L634" s="136"/>
      <c r="M634" s="136"/>
      <c r="N634" s="136"/>
      <c r="O634" s="136"/>
      <c r="P634" s="136"/>
      <c r="Q634" s="136"/>
      <c r="R634" s="136"/>
      <c r="S634" s="136"/>
      <c r="T634" s="136"/>
      <c r="U634" s="136"/>
      <c r="V634" s="136"/>
      <c r="W634" s="136"/>
      <c r="X634" s="136"/>
    </row>
    <row r="635" spans="1:24">
      <c r="A635" s="158"/>
      <c r="C635" s="138"/>
      <c r="D635" s="158"/>
      <c r="E635" s="158"/>
      <c r="F635" s="136"/>
      <c r="G635" s="136"/>
      <c r="H635" s="136"/>
      <c r="I635" s="136"/>
      <c r="J635" s="136"/>
      <c r="K635" s="136"/>
      <c r="L635" s="136"/>
      <c r="M635" s="136"/>
      <c r="N635" s="136"/>
      <c r="O635" s="136"/>
      <c r="P635" s="136"/>
      <c r="Q635" s="136"/>
      <c r="R635" s="136"/>
      <c r="S635" s="136"/>
      <c r="T635" s="136"/>
      <c r="U635" s="136"/>
      <c r="V635" s="136"/>
      <c r="W635" s="136"/>
      <c r="X635" s="136"/>
    </row>
    <row r="636" spans="1:24">
      <c r="A636" s="158"/>
      <c r="C636" s="138"/>
      <c r="D636" s="158"/>
      <c r="E636" s="158"/>
      <c r="F636" s="136"/>
      <c r="G636" s="136"/>
      <c r="H636" s="136"/>
      <c r="I636" s="136"/>
      <c r="J636" s="136"/>
      <c r="K636" s="136"/>
      <c r="L636" s="136"/>
      <c r="M636" s="136"/>
      <c r="N636" s="136"/>
      <c r="O636" s="136"/>
      <c r="P636" s="136"/>
      <c r="Q636" s="136"/>
      <c r="R636" s="136"/>
      <c r="S636" s="136"/>
      <c r="T636" s="136"/>
      <c r="U636" s="136"/>
      <c r="V636" s="136"/>
      <c r="W636" s="136"/>
      <c r="X636" s="136"/>
    </row>
    <row r="637" spans="1:24">
      <c r="A637" s="158"/>
      <c r="C637" s="138"/>
      <c r="D637" s="158"/>
      <c r="E637" s="158"/>
      <c r="F637" s="136"/>
      <c r="G637" s="136"/>
      <c r="H637" s="136"/>
      <c r="I637" s="136"/>
      <c r="J637" s="136"/>
      <c r="K637" s="136"/>
      <c r="L637" s="136"/>
      <c r="M637" s="136"/>
      <c r="N637" s="136"/>
      <c r="O637" s="136"/>
      <c r="P637" s="136"/>
      <c r="Q637" s="136"/>
      <c r="R637" s="136"/>
      <c r="S637" s="136"/>
      <c r="T637" s="136"/>
      <c r="U637" s="136"/>
      <c r="V637" s="136"/>
      <c r="W637" s="136"/>
      <c r="X637" s="136"/>
    </row>
    <row r="638" spans="1:24">
      <c r="A638" s="158"/>
      <c r="C638" s="138"/>
      <c r="D638" s="158"/>
      <c r="E638" s="158"/>
      <c r="F638" s="136"/>
      <c r="G638" s="136"/>
      <c r="H638" s="136"/>
      <c r="I638" s="136"/>
      <c r="J638" s="136"/>
      <c r="K638" s="136"/>
      <c r="L638" s="136"/>
      <c r="M638" s="136"/>
      <c r="N638" s="136"/>
      <c r="O638" s="136"/>
      <c r="P638" s="136"/>
      <c r="Q638" s="136"/>
      <c r="R638" s="136"/>
      <c r="S638" s="136"/>
      <c r="T638" s="136"/>
      <c r="U638" s="136"/>
      <c r="V638" s="136"/>
      <c r="W638" s="136"/>
      <c r="X638" s="136"/>
    </row>
    <row r="639" spans="1:24">
      <c r="A639" s="158"/>
      <c r="C639" s="138"/>
      <c r="D639" s="158"/>
      <c r="E639" s="158"/>
      <c r="F639" s="136"/>
      <c r="G639" s="136"/>
      <c r="H639" s="136"/>
      <c r="I639" s="136"/>
      <c r="J639" s="136"/>
      <c r="K639" s="136"/>
      <c r="L639" s="136"/>
      <c r="M639" s="136"/>
      <c r="N639" s="136"/>
      <c r="O639" s="136"/>
      <c r="P639" s="136"/>
      <c r="Q639" s="136"/>
      <c r="R639" s="136"/>
      <c r="S639" s="136"/>
      <c r="T639" s="136"/>
      <c r="U639" s="136"/>
      <c r="V639" s="136"/>
      <c r="W639" s="136"/>
      <c r="X639" s="136"/>
    </row>
    <row r="640" spans="1:24">
      <c r="A640" s="158"/>
      <c r="C640" s="138"/>
      <c r="D640" s="158"/>
      <c r="E640" s="158"/>
      <c r="F640" s="136"/>
      <c r="G640" s="136"/>
      <c r="H640" s="136"/>
      <c r="I640" s="136"/>
      <c r="J640" s="136"/>
      <c r="K640" s="136"/>
      <c r="L640" s="136"/>
      <c r="M640" s="136"/>
      <c r="N640" s="136"/>
      <c r="O640" s="136"/>
      <c r="P640" s="136"/>
      <c r="Q640" s="136"/>
      <c r="R640" s="136"/>
      <c r="S640" s="136"/>
      <c r="T640" s="136"/>
      <c r="U640" s="136"/>
      <c r="V640" s="136"/>
      <c r="W640" s="136"/>
      <c r="X640" s="136"/>
    </row>
    <row r="641" spans="1:24">
      <c r="A641" s="158"/>
      <c r="C641" s="138"/>
      <c r="D641" s="158"/>
      <c r="E641" s="158"/>
      <c r="F641" s="136"/>
      <c r="G641" s="136"/>
      <c r="H641" s="136"/>
      <c r="I641" s="136"/>
      <c r="J641" s="136"/>
      <c r="K641" s="136"/>
      <c r="L641" s="136"/>
      <c r="M641" s="136"/>
      <c r="N641" s="136"/>
      <c r="O641" s="136"/>
      <c r="P641" s="136"/>
      <c r="Q641" s="136"/>
      <c r="R641" s="136"/>
      <c r="S641" s="136"/>
      <c r="T641" s="136"/>
      <c r="U641" s="136"/>
      <c r="V641" s="136"/>
      <c r="W641" s="136"/>
      <c r="X641" s="136"/>
    </row>
    <row r="642" spans="1:24">
      <c r="A642" s="158"/>
      <c r="C642" s="138"/>
      <c r="D642" s="158"/>
      <c r="E642" s="158"/>
      <c r="F642" s="136"/>
      <c r="G642" s="136"/>
      <c r="H642" s="136"/>
      <c r="I642" s="136"/>
      <c r="J642" s="136"/>
      <c r="K642" s="136"/>
      <c r="L642" s="136"/>
      <c r="M642" s="136"/>
      <c r="N642" s="136"/>
      <c r="O642" s="136"/>
      <c r="P642" s="136"/>
      <c r="Q642" s="136"/>
      <c r="R642" s="136"/>
      <c r="S642" s="136"/>
      <c r="T642" s="136"/>
      <c r="U642" s="136"/>
      <c r="V642" s="136"/>
      <c r="W642" s="136"/>
      <c r="X642" s="136"/>
    </row>
    <row r="643" spans="1:24">
      <c r="A643" s="158"/>
      <c r="C643" s="138"/>
      <c r="D643" s="158"/>
      <c r="E643" s="158"/>
      <c r="F643" s="136"/>
      <c r="G643" s="136"/>
      <c r="H643" s="136"/>
      <c r="I643" s="136"/>
      <c r="J643" s="136"/>
      <c r="K643" s="136"/>
      <c r="L643" s="136"/>
      <c r="M643" s="136"/>
      <c r="N643" s="136"/>
      <c r="O643" s="136"/>
      <c r="P643" s="136"/>
      <c r="Q643" s="136"/>
      <c r="R643" s="136"/>
      <c r="S643" s="136"/>
      <c r="T643" s="136"/>
      <c r="U643" s="136"/>
      <c r="V643" s="136"/>
      <c r="W643" s="136"/>
      <c r="X643" s="136"/>
    </row>
    <row r="644" spans="1:24">
      <c r="A644" s="158"/>
      <c r="C644" s="138"/>
      <c r="D644" s="158"/>
      <c r="E644" s="158"/>
      <c r="F644" s="136"/>
      <c r="G644" s="136"/>
      <c r="H644" s="136"/>
      <c r="I644" s="136"/>
      <c r="J644" s="136"/>
      <c r="K644" s="136"/>
      <c r="L644" s="136"/>
      <c r="M644" s="136"/>
      <c r="N644" s="136"/>
      <c r="O644" s="136"/>
      <c r="P644" s="136"/>
      <c r="Q644" s="136"/>
      <c r="R644" s="136"/>
      <c r="S644" s="136"/>
      <c r="T644" s="136"/>
      <c r="U644" s="136"/>
      <c r="V644" s="136"/>
      <c r="W644" s="136"/>
      <c r="X644" s="136"/>
    </row>
    <row r="645" spans="1:24">
      <c r="A645" s="158"/>
      <c r="C645" s="138"/>
      <c r="D645" s="158"/>
      <c r="E645" s="158"/>
      <c r="F645" s="136"/>
      <c r="G645" s="136"/>
      <c r="H645" s="136"/>
      <c r="I645" s="136"/>
      <c r="J645" s="136"/>
      <c r="K645" s="136"/>
      <c r="L645" s="136"/>
      <c r="M645" s="136"/>
      <c r="N645" s="136"/>
      <c r="O645" s="136"/>
      <c r="P645" s="136"/>
      <c r="Q645" s="136"/>
      <c r="R645" s="136"/>
      <c r="S645" s="136"/>
      <c r="T645" s="136"/>
      <c r="U645" s="136"/>
      <c r="V645" s="136"/>
      <c r="W645" s="136"/>
      <c r="X645" s="136"/>
    </row>
    <row r="646" spans="1:24">
      <c r="A646" s="158"/>
      <c r="C646" s="138"/>
      <c r="D646" s="158"/>
      <c r="E646" s="158"/>
      <c r="F646" s="136"/>
      <c r="G646" s="136"/>
      <c r="H646" s="136"/>
      <c r="I646" s="136"/>
      <c r="J646" s="136"/>
      <c r="K646" s="136"/>
      <c r="L646" s="136"/>
      <c r="M646" s="136"/>
      <c r="N646" s="136"/>
      <c r="O646" s="136"/>
      <c r="P646" s="136"/>
      <c r="Q646" s="136"/>
      <c r="R646" s="136"/>
      <c r="S646" s="136"/>
      <c r="T646" s="136"/>
      <c r="U646" s="136"/>
      <c r="V646" s="136"/>
      <c r="W646" s="136"/>
      <c r="X646" s="136"/>
    </row>
    <row r="647" spans="1:24">
      <c r="A647" s="158"/>
      <c r="C647" s="138"/>
      <c r="D647" s="158"/>
      <c r="E647" s="158"/>
      <c r="F647" s="136"/>
      <c r="G647" s="136"/>
      <c r="H647" s="136"/>
      <c r="I647" s="136"/>
      <c r="J647" s="136"/>
      <c r="K647" s="136"/>
      <c r="L647" s="136"/>
      <c r="M647" s="136"/>
      <c r="N647" s="136"/>
      <c r="O647" s="136"/>
      <c r="P647" s="136"/>
      <c r="Q647" s="136"/>
      <c r="R647" s="136"/>
      <c r="S647" s="136"/>
      <c r="T647" s="136"/>
      <c r="U647" s="136"/>
      <c r="V647" s="136"/>
      <c r="W647" s="136"/>
      <c r="X647" s="136"/>
    </row>
    <row r="648" spans="1:24">
      <c r="A648" s="158"/>
      <c r="C648" s="138"/>
      <c r="D648" s="158"/>
      <c r="E648" s="158"/>
      <c r="F648" s="136"/>
      <c r="G648" s="136"/>
      <c r="H648" s="136"/>
      <c r="I648" s="136"/>
      <c r="J648" s="136"/>
      <c r="K648" s="136"/>
      <c r="L648" s="136"/>
      <c r="M648" s="136"/>
      <c r="N648" s="136"/>
      <c r="O648" s="136"/>
      <c r="P648" s="136"/>
      <c r="Q648" s="136"/>
      <c r="R648" s="136"/>
      <c r="S648" s="136"/>
      <c r="T648" s="136"/>
      <c r="U648" s="136"/>
      <c r="V648" s="136"/>
      <c r="W648" s="136"/>
      <c r="X648" s="136"/>
    </row>
    <row r="649" spans="1:24">
      <c r="A649" s="158"/>
      <c r="C649" s="138"/>
      <c r="D649" s="158"/>
      <c r="E649" s="158"/>
      <c r="F649" s="136"/>
      <c r="G649" s="136"/>
      <c r="H649" s="136"/>
      <c r="I649" s="136"/>
      <c r="J649" s="136"/>
      <c r="K649" s="136"/>
      <c r="L649" s="136"/>
      <c r="M649" s="136"/>
      <c r="N649" s="136"/>
      <c r="O649" s="136"/>
      <c r="P649" s="136"/>
      <c r="Q649" s="136"/>
      <c r="R649" s="136"/>
      <c r="S649" s="136"/>
      <c r="T649" s="136"/>
      <c r="U649" s="136"/>
      <c r="V649" s="136"/>
      <c r="W649" s="136"/>
      <c r="X649" s="136"/>
    </row>
    <row r="650" spans="1:24">
      <c r="A650" s="158"/>
      <c r="C650" s="138"/>
      <c r="D650" s="158"/>
      <c r="E650" s="158"/>
      <c r="F650" s="136"/>
      <c r="G650" s="136"/>
      <c r="H650" s="136"/>
      <c r="I650" s="136"/>
      <c r="J650" s="136"/>
      <c r="K650" s="136"/>
      <c r="L650" s="136"/>
      <c r="M650" s="136"/>
      <c r="N650" s="136"/>
      <c r="O650" s="136"/>
      <c r="P650" s="136"/>
      <c r="Q650" s="136"/>
      <c r="R650" s="136"/>
      <c r="S650" s="136"/>
      <c r="T650" s="136"/>
      <c r="U650" s="136"/>
      <c r="V650" s="136"/>
      <c r="W650" s="136"/>
      <c r="X650" s="136"/>
    </row>
    <row r="651" spans="1:24">
      <c r="A651" s="158"/>
      <c r="C651" s="138"/>
      <c r="D651" s="158"/>
      <c r="E651" s="158"/>
      <c r="F651" s="136"/>
      <c r="G651" s="136"/>
      <c r="H651" s="136"/>
      <c r="I651" s="136"/>
      <c r="J651" s="136"/>
      <c r="K651" s="136"/>
      <c r="L651" s="136"/>
      <c r="M651" s="136"/>
      <c r="N651" s="136"/>
      <c r="O651" s="136"/>
      <c r="P651" s="136"/>
      <c r="Q651" s="136"/>
      <c r="R651" s="136"/>
      <c r="S651" s="136"/>
      <c r="T651" s="136"/>
      <c r="U651" s="136"/>
      <c r="V651" s="136"/>
      <c r="W651" s="136"/>
      <c r="X651" s="136"/>
    </row>
    <row r="652" spans="1:24">
      <c r="A652" s="158"/>
      <c r="C652" s="138"/>
      <c r="D652" s="158"/>
      <c r="E652" s="158"/>
      <c r="F652" s="136"/>
      <c r="G652" s="136"/>
      <c r="H652" s="136"/>
      <c r="I652" s="136"/>
      <c r="J652" s="136"/>
      <c r="K652" s="136"/>
      <c r="L652" s="136"/>
      <c r="M652" s="136"/>
      <c r="N652" s="136"/>
      <c r="O652" s="136"/>
      <c r="P652" s="136"/>
      <c r="Q652" s="136"/>
      <c r="R652" s="136"/>
      <c r="S652" s="136"/>
      <c r="T652" s="136"/>
      <c r="U652" s="136"/>
      <c r="V652" s="136"/>
      <c r="W652" s="136"/>
      <c r="X652" s="136"/>
    </row>
    <row r="653" spans="1:24">
      <c r="A653" s="158"/>
      <c r="C653" s="138"/>
      <c r="D653" s="158"/>
      <c r="E653" s="158"/>
      <c r="F653" s="136"/>
      <c r="G653" s="136"/>
      <c r="H653" s="136"/>
      <c r="I653" s="136"/>
      <c r="J653" s="136"/>
      <c r="K653" s="136"/>
      <c r="L653" s="136"/>
      <c r="M653" s="136"/>
      <c r="N653" s="136"/>
      <c r="O653" s="136"/>
      <c r="P653" s="136"/>
      <c r="Q653" s="136"/>
      <c r="R653" s="136"/>
      <c r="S653" s="136"/>
      <c r="T653" s="136"/>
      <c r="U653" s="136"/>
      <c r="V653" s="136"/>
      <c r="W653" s="136"/>
      <c r="X653" s="136"/>
    </row>
    <row r="654" spans="1:24">
      <c r="A654" s="158"/>
      <c r="C654" s="138"/>
      <c r="D654" s="158"/>
      <c r="E654" s="158"/>
      <c r="F654" s="136"/>
      <c r="G654" s="136"/>
      <c r="H654" s="136"/>
      <c r="I654" s="136"/>
      <c r="J654" s="136"/>
      <c r="K654" s="136"/>
      <c r="L654" s="136"/>
      <c r="M654" s="136"/>
      <c r="N654" s="136"/>
      <c r="O654" s="136"/>
      <c r="P654" s="136"/>
      <c r="Q654" s="136"/>
      <c r="R654" s="136"/>
      <c r="S654" s="136"/>
      <c r="T654" s="136"/>
      <c r="U654" s="136"/>
      <c r="V654" s="136"/>
      <c r="W654" s="136"/>
      <c r="X654" s="136"/>
    </row>
    <row r="655" spans="1:24">
      <c r="A655" s="158"/>
      <c r="C655" s="138"/>
      <c r="D655" s="158"/>
      <c r="E655" s="158"/>
      <c r="F655" s="136"/>
      <c r="G655" s="136"/>
      <c r="H655" s="136"/>
      <c r="I655" s="136"/>
      <c r="J655" s="136"/>
      <c r="K655" s="136"/>
      <c r="L655" s="136"/>
      <c r="M655" s="136"/>
      <c r="N655" s="136"/>
      <c r="O655" s="136"/>
      <c r="P655" s="136"/>
      <c r="Q655" s="136"/>
      <c r="R655" s="136"/>
      <c r="S655" s="136"/>
      <c r="T655" s="136"/>
      <c r="U655" s="136"/>
      <c r="V655" s="136"/>
      <c r="W655" s="136"/>
      <c r="X655" s="136"/>
    </row>
    <row r="656" spans="1:24">
      <c r="A656" s="158"/>
      <c r="C656" s="138"/>
      <c r="D656" s="158"/>
      <c r="E656" s="158"/>
      <c r="F656" s="136"/>
      <c r="G656" s="136"/>
      <c r="H656" s="136"/>
      <c r="I656" s="136"/>
      <c r="J656" s="136"/>
      <c r="K656" s="136"/>
      <c r="L656" s="136"/>
      <c r="M656" s="136"/>
      <c r="N656" s="136"/>
      <c r="O656" s="136"/>
      <c r="P656" s="136"/>
      <c r="Q656" s="136"/>
      <c r="R656" s="136"/>
      <c r="S656" s="136"/>
      <c r="T656" s="136"/>
      <c r="U656" s="136"/>
      <c r="V656" s="136"/>
      <c r="W656" s="136"/>
      <c r="X656" s="136"/>
    </row>
    <row r="657" spans="1:24">
      <c r="A657" s="158"/>
      <c r="C657" s="138"/>
      <c r="D657" s="158"/>
      <c r="E657" s="158"/>
      <c r="F657" s="136"/>
      <c r="G657" s="136"/>
      <c r="H657" s="136"/>
      <c r="I657" s="136"/>
      <c r="J657" s="136"/>
      <c r="K657" s="136"/>
      <c r="L657" s="136"/>
      <c r="M657" s="136"/>
      <c r="N657" s="136"/>
      <c r="O657" s="136"/>
      <c r="P657" s="136"/>
      <c r="Q657" s="136"/>
      <c r="R657" s="136"/>
      <c r="S657" s="136"/>
      <c r="T657" s="136"/>
      <c r="U657" s="136"/>
      <c r="V657" s="136"/>
      <c r="W657" s="136"/>
      <c r="X657" s="136"/>
    </row>
    <row r="658" spans="1:24">
      <c r="A658" s="158"/>
      <c r="C658" s="138"/>
      <c r="D658" s="158"/>
      <c r="E658" s="158"/>
      <c r="F658" s="136"/>
      <c r="G658" s="136"/>
      <c r="H658" s="136"/>
      <c r="I658" s="136"/>
      <c r="J658" s="136"/>
      <c r="K658" s="136"/>
      <c r="L658" s="136"/>
      <c r="M658" s="136"/>
      <c r="N658" s="136"/>
      <c r="O658" s="136"/>
      <c r="P658" s="136"/>
      <c r="Q658" s="136"/>
      <c r="R658" s="136"/>
      <c r="S658" s="136"/>
      <c r="T658" s="136"/>
      <c r="U658" s="136"/>
      <c r="V658" s="136"/>
      <c r="W658" s="136"/>
      <c r="X658" s="136"/>
    </row>
    <row r="659" spans="1:24">
      <c r="A659" s="158"/>
      <c r="C659" s="138"/>
      <c r="D659" s="158"/>
      <c r="E659" s="158"/>
      <c r="F659" s="136"/>
      <c r="G659" s="136"/>
      <c r="H659" s="136"/>
      <c r="I659" s="136"/>
      <c r="J659" s="136"/>
      <c r="K659" s="136"/>
      <c r="L659" s="136"/>
      <c r="M659" s="136"/>
      <c r="N659" s="136"/>
      <c r="O659" s="136"/>
      <c r="P659" s="136"/>
      <c r="Q659" s="136"/>
      <c r="R659" s="136"/>
      <c r="S659" s="136"/>
      <c r="T659" s="136"/>
      <c r="U659" s="136"/>
      <c r="V659" s="136"/>
      <c r="W659" s="136"/>
      <c r="X659" s="136"/>
    </row>
    <row r="660" spans="1:24">
      <c r="A660" s="158"/>
      <c r="C660" s="138"/>
      <c r="D660" s="158"/>
      <c r="E660" s="158"/>
      <c r="F660" s="136"/>
      <c r="G660" s="136"/>
      <c r="H660" s="136"/>
      <c r="I660" s="136"/>
      <c r="J660" s="136"/>
      <c r="K660" s="136"/>
      <c r="L660" s="136"/>
      <c r="M660" s="136"/>
      <c r="N660" s="136"/>
      <c r="O660" s="136"/>
      <c r="P660" s="136"/>
      <c r="Q660" s="136"/>
      <c r="R660" s="136"/>
      <c r="S660" s="136"/>
      <c r="T660" s="136"/>
      <c r="U660" s="136"/>
      <c r="V660" s="136"/>
      <c r="W660" s="136"/>
      <c r="X660" s="136"/>
    </row>
    <row r="661" spans="1:24">
      <c r="A661" s="158"/>
      <c r="C661" s="138"/>
      <c r="D661" s="158"/>
      <c r="E661" s="158"/>
      <c r="F661" s="136"/>
      <c r="G661" s="136"/>
      <c r="H661" s="136"/>
      <c r="I661" s="136"/>
      <c r="J661" s="136"/>
      <c r="K661" s="136"/>
      <c r="L661" s="136"/>
      <c r="M661" s="136"/>
      <c r="N661" s="136"/>
      <c r="O661" s="136"/>
      <c r="P661" s="136"/>
      <c r="Q661" s="136"/>
      <c r="R661" s="136"/>
      <c r="S661" s="136"/>
      <c r="T661" s="136"/>
      <c r="U661" s="136"/>
      <c r="V661" s="136"/>
      <c r="W661" s="136"/>
      <c r="X661" s="136"/>
    </row>
    <row r="662" spans="1:24">
      <c r="A662" s="158"/>
      <c r="C662" s="138"/>
      <c r="D662" s="158"/>
      <c r="E662" s="158"/>
      <c r="F662" s="136"/>
      <c r="G662" s="136"/>
      <c r="H662" s="136"/>
      <c r="I662" s="136"/>
      <c r="J662" s="136"/>
      <c r="K662" s="136"/>
      <c r="L662" s="136"/>
      <c r="M662" s="136"/>
      <c r="N662" s="136"/>
      <c r="O662" s="136"/>
      <c r="P662" s="136"/>
      <c r="Q662" s="136"/>
      <c r="R662" s="136"/>
      <c r="S662" s="136"/>
      <c r="T662" s="136"/>
      <c r="U662" s="136"/>
      <c r="V662" s="136"/>
      <c r="W662" s="136"/>
      <c r="X662" s="136"/>
    </row>
    <row r="663" spans="1:24">
      <c r="A663" s="158"/>
      <c r="C663" s="138"/>
      <c r="D663" s="158"/>
      <c r="E663" s="158"/>
      <c r="F663" s="136"/>
      <c r="G663" s="136"/>
      <c r="H663" s="136"/>
      <c r="I663" s="136"/>
      <c r="J663" s="136"/>
      <c r="K663" s="136"/>
      <c r="L663" s="136"/>
      <c r="M663" s="136"/>
      <c r="N663" s="136"/>
      <c r="O663" s="136"/>
      <c r="P663" s="136"/>
      <c r="Q663" s="136"/>
      <c r="R663" s="136"/>
      <c r="S663" s="136"/>
      <c r="T663" s="136"/>
      <c r="U663" s="136"/>
      <c r="V663" s="136"/>
      <c r="W663" s="136"/>
      <c r="X663" s="136"/>
    </row>
    <row r="664" spans="1:24">
      <c r="A664" s="158"/>
      <c r="C664" s="138"/>
      <c r="D664" s="158"/>
      <c r="E664" s="158"/>
      <c r="F664" s="136"/>
      <c r="G664" s="136"/>
      <c r="H664" s="136"/>
      <c r="I664" s="136"/>
      <c r="J664" s="136"/>
      <c r="K664" s="136"/>
      <c r="L664" s="136"/>
      <c r="M664" s="136"/>
      <c r="N664" s="136"/>
      <c r="O664" s="136"/>
      <c r="P664" s="136"/>
      <c r="Q664" s="136"/>
      <c r="R664" s="136"/>
      <c r="S664" s="136"/>
      <c r="T664" s="136"/>
      <c r="U664" s="136"/>
      <c r="V664" s="136"/>
      <c r="W664" s="136"/>
      <c r="X664" s="136"/>
    </row>
    <row r="665" spans="1:24">
      <c r="A665" s="158"/>
      <c r="C665" s="138"/>
      <c r="D665" s="158"/>
      <c r="E665" s="158"/>
      <c r="F665" s="136"/>
      <c r="G665" s="136"/>
      <c r="H665" s="136"/>
      <c r="I665" s="136"/>
      <c r="J665" s="136"/>
      <c r="K665" s="136"/>
      <c r="L665" s="136"/>
      <c r="M665" s="136"/>
      <c r="N665" s="136"/>
      <c r="O665" s="136"/>
      <c r="P665" s="136"/>
      <c r="Q665" s="136"/>
      <c r="R665" s="136"/>
      <c r="S665" s="136"/>
      <c r="T665" s="136"/>
      <c r="U665" s="136"/>
      <c r="V665" s="136"/>
      <c r="W665" s="136"/>
      <c r="X665" s="136"/>
    </row>
    <row r="666" spans="1:24">
      <c r="A666" s="158"/>
      <c r="C666" s="138"/>
      <c r="D666" s="158"/>
      <c r="E666" s="158"/>
      <c r="F666" s="136"/>
      <c r="G666" s="136"/>
      <c r="H666" s="136"/>
      <c r="I666" s="136"/>
      <c r="J666" s="136"/>
      <c r="K666" s="136"/>
      <c r="L666" s="136"/>
      <c r="M666" s="136"/>
      <c r="N666" s="136"/>
      <c r="O666" s="136"/>
      <c r="P666" s="136"/>
      <c r="Q666" s="136"/>
      <c r="R666" s="136"/>
      <c r="S666" s="136"/>
      <c r="T666" s="136"/>
      <c r="U666" s="136"/>
      <c r="V666" s="136"/>
      <c r="W666" s="136"/>
      <c r="X666" s="136"/>
    </row>
    <row r="667" spans="1:24">
      <c r="A667" s="158"/>
      <c r="C667" s="138"/>
      <c r="D667" s="158"/>
      <c r="E667" s="158"/>
      <c r="F667" s="136"/>
      <c r="G667" s="136"/>
      <c r="H667" s="136"/>
      <c r="I667" s="136"/>
      <c r="J667" s="136"/>
      <c r="K667" s="136"/>
      <c r="L667" s="136"/>
      <c r="M667" s="136"/>
      <c r="N667" s="136"/>
      <c r="O667" s="136"/>
      <c r="P667" s="136"/>
      <c r="Q667" s="136"/>
      <c r="R667" s="136"/>
      <c r="S667" s="136"/>
      <c r="T667" s="136"/>
      <c r="U667" s="136"/>
      <c r="V667" s="136"/>
      <c r="W667" s="136"/>
      <c r="X667" s="136"/>
    </row>
    <row r="668" spans="1:24">
      <c r="A668" s="158"/>
      <c r="C668" s="138"/>
      <c r="D668" s="158"/>
      <c r="E668" s="158"/>
      <c r="F668" s="136"/>
      <c r="G668" s="136"/>
      <c r="H668" s="136"/>
      <c r="I668" s="136"/>
      <c r="J668" s="136"/>
      <c r="K668" s="136"/>
      <c r="L668" s="136"/>
      <c r="M668" s="136"/>
      <c r="N668" s="136"/>
      <c r="O668" s="136"/>
      <c r="P668" s="136"/>
      <c r="Q668" s="136"/>
      <c r="R668" s="136"/>
      <c r="S668" s="136"/>
      <c r="T668" s="136"/>
      <c r="U668" s="136"/>
      <c r="V668" s="136"/>
      <c r="W668" s="136"/>
      <c r="X668" s="136"/>
    </row>
    <row r="669" spans="1:24">
      <c r="A669" s="158"/>
      <c r="C669" s="138"/>
      <c r="D669" s="158"/>
      <c r="E669" s="158"/>
      <c r="F669" s="136"/>
      <c r="G669" s="136"/>
      <c r="H669" s="136"/>
      <c r="I669" s="136"/>
      <c r="J669" s="136"/>
      <c r="K669" s="136"/>
      <c r="L669" s="136"/>
      <c r="M669" s="136"/>
      <c r="N669" s="136"/>
      <c r="O669" s="136"/>
      <c r="P669" s="136"/>
      <c r="Q669" s="136"/>
      <c r="R669" s="136"/>
      <c r="S669" s="136"/>
      <c r="T669" s="136"/>
      <c r="U669" s="136"/>
      <c r="V669" s="136"/>
      <c r="W669" s="136"/>
      <c r="X669" s="136"/>
    </row>
    <row r="670" spans="1:24">
      <c r="A670" s="158"/>
      <c r="C670" s="138"/>
      <c r="D670" s="158"/>
      <c r="E670" s="158"/>
      <c r="F670" s="136"/>
      <c r="G670" s="136"/>
      <c r="H670" s="136"/>
      <c r="I670" s="136"/>
      <c r="J670" s="136"/>
      <c r="K670" s="136"/>
      <c r="L670" s="136"/>
      <c r="M670" s="136"/>
      <c r="N670" s="136"/>
      <c r="O670" s="136"/>
      <c r="P670" s="136"/>
      <c r="Q670" s="136"/>
      <c r="R670" s="136"/>
      <c r="S670" s="136"/>
      <c r="T670" s="136"/>
      <c r="U670" s="136"/>
      <c r="V670" s="136"/>
      <c r="W670" s="136"/>
      <c r="X670" s="136"/>
    </row>
    <row r="671" spans="1:24">
      <c r="A671" s="158"/>
      <c r="C671" s="138"/>
      <c r="D671" s="158"/>
      <c r="E671" s="158"/>
      <c r="F671" s="136"/>
      <c r="G671" s="136"/>
      <c r="H671" s="136"/>
      <c r="I671" s="136"/>
      <c r="J671" s="136"/>
      <c r="K671" s="136"/>
      <c r="L671" s="136"/>
      <c r="M671" s="136"/>
      <c r="N671" s="136"/>
      <c r="O671" s="136"/>
      <c r="P671" s="136"/>
      <c r="Q671" s="136"/>
      <c r="R671" s="136"/>
      <c r="S671" s="136"/>
      <c r="T671" s="136"/>
      <c r="U671" s="136"/>
      <c r="V671" s="136"/>
      <c r="W671" s="136"/>
      <c r="X671" s="136"/>
    </row>
    <row r="672" spans="1:24">
      <c r="A672" s="158"/>
      <c r="C672" s="138"/>
      <c r="D672" s="158"/>
      <c r="E672" s="158"/>
      <c r="F672" s="136"/>
      <c r="G672" s="136"/>
      <c r="H672" s="136"/>
      <c r="I672" s="136"/>
      <c r="J672" s="136"/>
      <c r="K672" s="136"/>
      <c r="L672" s="136"/>
      <c r="M672" s="136"/>
      <c r="N672" s="136"/>
      <c r="O672" s="136"/>
      <c r="P672" s="136"/>
      <c r="Q672" s="136"/>
      <c r="R672" s="136"/>
      <c r="S672" s="136"/>
      <c r="T672" s="136"/>
      <c r="U672" s="136"/>
      <c r="V672" s="136"/>
      <c r="W672" s="136"/>
      <c r="X672" s="136"/>
    </row>
    <row r="673" spans="1:24">
      <c r="A673" s="158"/>
      <c r="C673" s="138"/>
      <c r="D673" s="158"/>
      <c r="E673" s="158"/>
      <c r="F673" s="136"/>
      <c r="G673" s="136"/>
      <c r="H673" s="136"/>
      <c r="I673" s="136"/>
      <c r="J673" s="136"/>
      <c r="K673" s="136"/>
      <c r="L673" s="136"/>
      <c r="M673" s="136"/>
      <c r="N673" s="136"/>
      <c r="O673" s="136"/>
      <c r="P673" s="136"/>
      <c r="Q673" s="136"/>
      <c r="R673" s="136"/>
      <c r="S673" s="136"/>
      <c r="T673" s="136"/>
      <c r="U673" s="136"/>
      <c r="V673" s="136"/>
      <c r="W673" s="136"/>
      <c r="X673" s="136"/>
    </row>
    <row r="674" spans="1:24">
      <c r="A674" s="158"/>
      <c r="C674" s="138"/>
      <c r="D674" s="158"/>
      <c r="E674" s="158"/>
      <c r="F674" s="136"/>
      <c r="G674" s="136"/>
      <c r="H674" s="136"/>
      <c r="I674" s="136"/>
      <c r="J674" s="136"/>
      <c r="K674" s="136"/>
      <c r="L674" s="136"/>
      <c r="M674" s="136"/>
      <c r="N674" s="136"/>
      <c r="O674" s="136"/>
      <c r="P674" s="136"/>
      <c r="Q674" s="136"/>
      <c r="R674" s="136"/>
      <c r="S674" s="136"/>
      <c r="T674" s="136"/>
      <c r="U674" s="136"/>
      <c r="V674" s="136"/>
      <c r="W674" s="136"/>
      <c r="X674" s="136"/>
    </row>
    <row r="675" spans="1:24">
      <c r="A675" s="158"/>
      <c r="C675" s="138"/>
      <c r="D675" s="158"/>
      <c r="E675" s="158"/>
      <c r="F675" s="136"/>
      <c r="G675" s="136"/>
      <c r="H675" s="136"/>
      <c r="I675" s="136"/>
      <c r="J675" s="136"/>
      <c r="K675" s="136"/>
      <c r="L675" s="136"/>
      <c r="M675" s="136"/>
      <c r="N675" s="136"/>
      <c r="O675" s="136"/>
      <c r="P675" s="136"/>
      <c r="Q675" s="136"/>
      <c r="R675" s="136"/>
      <c r="S675" s="136"/>
      <c r="T675" s="136"/>
      <c r="U675" s="136"/>
      <c r="V675" s="136"/>
      <c r="W675" s="136"/>
      <c r="X675" s="136"/>
    </row>
    <row r="676" spans="1:24">
      <c r="A676" s="158"/>
      <c r="C676" s="138"/>
      <c r="D676" s="158"/>
      <c r="E676" s="158"/>
      <c r="F676" s="136"/>
      <c r="G676" s="136"/>
      <c r="H676" s="136"/>
      <c r="I676" s="136"/>
      <c r="J676" s="136"/>
      <c r="K676" s="136"/>
      <c r="L676" s="136"/>
      <c r="M676" s="136"/>
      <c r="N676" s="136"/>
      <c r="O676" s="136"/>
      <c r="P676" s="136"/>
      <c r="Q676" s="136"/>
      <c r="R676" s="136"/>
      <c r="S676" s="136"/>
      <c r="T676" s="136"/>
      <c r="U676" s="136"/>
      <c r="V676" s="136"/>
      <c r="W676" s="136"/>
      <c r="X676" s="136"/>
    </row>
    <row r="677" spans="1:24">
      <c r="A677" s="158"/>
      <c r="C677" s="138"/>
      <c r="D677" s="158"/>
      <c r="E677" s="158"/>
      <c r="F677" s="136"/>
      <c r="G677" s="136"/>
      <c r="H677" s="136"/>
      <c r="I677" s="136"/>
      <c r="J677" s="136"/>
      <c r="K677" s="136"/>
      <c r="L677" s="136"/>
      <c r="M677" s="136"/>
      <c r="N677" s="136"/>
      <c r="O677" s="136"/>
      <c r="P677" s="136"/>
      <c r="Q677" s="136"/>
      <c r="R677" s="136"/>
      <c r="S677" s="136"/>
      <c r="T677" s="136"/>
      <c r="U677" s="136"/>
      <c r="V677" s="136"/>
      <c r="W677" s="136"/>
      <c r="X677" s="136"/>
    </row>
    <row r="678" spans="1:24">
      <c r="A678" s="158"/>
      <c r="C678" s="138"/>
      <c r="D678" s="158"/>
      <c r="E678" s="158"/>
      <c r="F678" s="136"/>
      <c r="G678" s="136"/>
      <c r="H678" s="136"/>
      <c r="I678" s="136"/>
      <c r="J678" s="136"/>
      <c r="K678" s="136"/>
      <c r="L678" s="136"/>
      <c r="M678" s="136"/>
      <c r="N678" s="136"/>
      <c r="O678" s="136"/>
      <c r="P678" s="136"/>
      <c r="Q678" s="136"/>
      <c r="R678" s="136"/>
      <c r="S678" s="136"/>
      <c r="T678" s="136"/>
      <c r="U678" s="136"/>
      <c r="V678" s="136"/>
      <c r="W678" s="136"/>
      <c r="X678" s="136"/>
    </row>
    <row r="679" spans="1:24">
      <c r="A679" s="158"/>
      <c r="C679" s="138"/>
      <c r="D679" s="158"/>
      <c r="E679" s="158"/>
      <c r="F679" s="136"/>
      <c r="G679" s="136"/>
      <c r="H679" s="136"/>
      <c r="I679" s="136"/>
      <c r="J679" s="136"/>
      <c r="K679" s="136"/>
      <c r="L679" s="136"/>
      <c r="M679" s="136"/>
      <c r="N679" s="136"/>
      <c r="O679" s="136"/>
      <c r="P679" s="136"/>
      <c r="Q679" s="136"/>
      <c r="R679" s="136"/>
      <c r="S679" s="136"/>
      <c r="T679" s="136"/>
      <c r="U679" s="136"/>
      <c r="V679" s="136"/>
      <c r="W679" s="136"/>
      <c r="X679" s="136"/>
    </row>
    <row r="680" spans="1:24">
      <c r="A680" s="158"/>
      <c r="C680" s="138"/>
      <c r="D680" s="158"/>
      <c r="E680" s="158"/>
      <c r="F680" s="136"/>
      <c r="G680" s="136"/>
      <c r="H680" s="136"/>
      <c r="I680" s="136"/>
      <c r="J680" s="136"/>
      <c r="K680" s="136"/>
      <c r="L680" s="136"/>
      <c r="M680" s="136"/>
      <c r="N680" s="136"/>
      <c r="O680" s="136"/>
      <c r="P680" s="136"/>
      <c r="Q680" s="136"/>
      <c r="R680" s="136"/>
      <c r="S680" s="136"/>
      <c r="T680" s="136"/>
      <c r="U680" s="136"/>
      <c r="V680" s="136"/>
      <c r="W680" s="136"/>
      <c r="X680" s="136"/>
    </row>
    <row r="681" spans="1:24">
      <c r="A681" s="158"/>
      <c r="C681" s="138"/>
      <c r="D681" s="158"/>
      <c r="E681" s="158"/>
      <c r="F681" s="136"/>
      <c r="G681" s="136"/>
      <c r="H681" s="136"/>
      <c r="I681" s="136"/>
      <c r="J681" s="136"/>
      <c r="K681" s="136"/>
      <c r="L681" s="136"/>
      <c r="M681" s="136"/>
      <c r="N681" s="136"/>
      <c r="O681" s="136"/>
      <c r="P681" s="136"/>
      <c r="Q681" s="136"/>
      <c r="R681" s="136"/>
      <c r="S681" s="136"/>
      <c r="T681" s="136"/>
      <c r="U681" s="136"/>
      <c r="V681" s="136"/>
      <c r="W681" s="136"/>
      <c r="X681" s="136"/>
    </row>
    <row r="682" spans="1:24">
      <c r="A682" s="158"/>
      <c r="C682" s="138"/>
      <c r="D682" s="158"/>
      <c r="E682" s="158"/>
      <c r="F682" s="136"/>
      <c r="G682" s="136"/>
      <c r="H682" s="136"/>
      <c r="I682" s="136"/>
      <c r="J682" s="136"/>
      <c r="K682" s="136"/>
      <c r="L682" s="136"/>
      <c r="M682" s="136"/>
      <c r="N682" s="136"/>
      <c r="O682" s="136"/>
      <c r="P682" s="136"/>
      <c r="Q682" s="136"/>
      <c r="R682" s="136"/>
      <c r="S682" s="136"/>
      <c r="T682" s="136"/>
      <c r="U682" s="136"/>
      <c r="V682" s="136"/>
      <c r="W682" s="136"/>
      <c r="X682" s="136"/>
    </row>
    <row r="683" spans="1:24">
      <c r="A683" s="158"/>
      <c r="C683" s="138"/>
      <c r="D683" s="158"/>
      <c r="E683" s="158"/>
      <c r="F683" s="136"/>
      <c r="G683" s="136"/>
      <c r="H683" s="136"/>
      <c r="I683" s="136"/>
      <c r="J683" s="136"/>
      <c r="K683" s="136"/>
      <c r="L683" s="136"/>
      <c r="M683" s="136"/>
      <c r="N683" s="136"/>
      <c r="O683" s="136"/>
      <c r="P683" s="136"/>
      <c r="Q683" s="136"/>
      <c r="R683" s="136"/>
      <c r="S683" s="136"/>
      <c r="T683" s="136"/>
      <c r="U683" s="136"/>
      <c r="V683" s="136"/>
      <c r="W683" s="136"/>
      <c r="X683" s="136"/>
    </row>
    <row r="684" spans="1:24">
      <c r="A684" s="158"/>
      <c r="C684" s="138"/>
      <c r="D684" s="158"/>
      <c r="E684" s="158"/>
      <c r="F684" s="136"/>
      <c r="G684" s="136"/>
      <c r="H684" s="136"/>
      <c r="I684" s="136"/>
      <c r="J684" s="136"/>
      <c r="K684" s="136"/>
      <c r="L684" s="136"/>
      <c r="M684" s="136"/>
      <c r="N684" s="136"/>
      <c r="O684" s="136"/>
      <c r="P684" s="136"/>
      <c r="Q684" s="136"/>
      <c r="R684" s="136"/>
      <c r="S684" s="136"/>
      <c r="T684" s="136"/>
      <c r="U684" s="136"/>
      <c r="V684" s="136"/>
      <c r="W684" s="136"/>
      <c r="X684" s="136"/>
    </row>
    <row r="685" spans="1:24">
      <c r="A685" s="158"/>
      <c r="C685" s="138"/>
      <c r="D685" s="158"/>
      <c r="E685" s="158"/>
      <c r="F685" s="136"/>
      <c r="G685" s="136"/>
      <c r="H685" s="136"/>
      <c r="I685" s="136"/>
      <c r="J685" s="136"/>
      <c r="K685" s="136"/>
      <c r="L685" s="136"/>
      <c r="M685" s="136"/>
      <c r="N685" s="136"/>
      <c r="O685" s="136"/>
      <c r="P685" s="136"/>
      <c r="Q685" s="136"/>
      <c r="R685" s="136"/>
      <c r="S685" s="136"/>
      <c r="T685" s="136"/>
      <c r="U685" s="136"/>
      <c r="V685" s="136"/>
      <c r="W685" s="136"/>
      <c r="X685" s="136"/>
    </row>
    <row r="686" spans="1:24">
      <c r="A686" s="158"/>
      <c r="C686" s="138"/>
      <c r="D686" s="158"/>
      <c r="E686" s="158"/>
      <c r="F686" s="136"/>
      <c r="G686" s="136"/>
      <c r="H686" s="136"/>
      <c r="I686" s="136"/>
      <c r="J686" s="136"/>
      <c r="K686" s="136"/>
      <c r="L686" s="136"/>
      <c r="M686" s="136"/>
      <c r="N686" s="136"/>
      <c r="O686" s="136"/>
      <c r="P686" s="136"/>
      <c r="Q686" s="136"/>
      <c r="R686" s="136"/>
      <c r="S686" s="136"/>
      <c r="T686" s="136"/>
      <c r="U686" s="136"/>
      <c r="V686" s="136"/>
      <c r="W686" s="136"/>
      <c r="X686" s="136"/>
    </row>
    <row r="687" spans="1:24">
      <c r="A687" s="158"/>
      <c r="C687" s="138"/>
      <c r="D687" s="158"/>
      <c r="E687" s="158"/>
      <c r="F687" s="136"/>
      <c r="G687" s="136"/>
      <c r="H687" s="136"/>
      <c r="I687" s="136"/>
      <c r="J687" s="136"/>
      <c r="K687" s="136"/>
      <c r="L687" s="136"/>
      <c r="M687" s="136"/>
      <c r="N687" s="136"/>
      <c r="O687" s="136"/>
      <c r="P687" s="136"/>
      <c r="Q687" s="136"/>
      <c r="R687" s="136"/>
      <c r="S687" s="136"/>
      <c r="T687" s="136"/>
      <c r="U687" s="136"/>
      <c r="V687" s="136"/>
      <c r="W687" s="136"/>
      <c r="X687" s="136"/>
    </row>
    <row r="688" spans="1:24">
      <c r="A688" s="158"/>
      <c r="C688" s="138"/>
      <c r="D688" s="158"/>
      <c r="E688" s="158"/>
      <c r="F688" s="136"/>
      <c r="G688" s="136"/>
      <c r="H688" s="136"/>
      <c r="I688" s="136"/>
      <c r="J688" s="136"/>
      <c r="K688" s="136"/>
      <c r="L688" s="136"/>
      <c r="M688" s="136"/>
      <c r="N688" s="136"/>
      <c r="O688" s="136"/>
      <c r="P688" s="136"/>
      <c r="Q688" s="136"/>
      <c r="R688" s="136"/>
      <c r="S688" s="136"/>
      <c r="T688" s="136"/>
      <c r="U688" s="136"/>
      <c r="V688" s="136"/>
      <c r="W688" s="136"/>
      <c r="X688" s="136"/>
    </row>
    <row r="689" spans="1:24">
      <c r="A689" s="158"/>
      <c r="C689" s="138"/>
      <c r="D689" s="158"/>
      <c r="E689" s="158"/>
      <c r="F689" s="136"/>
      <c r="G689" s="136"/>
      <c r="H689" s="136"/>
      <c r="I689" s="136"/>
      <c r="J689" s="136"/>
      <c r="K689" s="136"/>
      <c r="L689" s="136"/>
      <c r="M689" s="136"/>
      <c r="N689" s="136"/>
      <c r="O689" s="136"/>
      <c r="P689" s="136"/>
      <c r="Q689" s="136"/>
      <c r="R689" s="136"/>
      <c r="S689" s="136"/>
      <c r="T689" s="136"/>
      <c r="U689" s="136"/>
      <c r="V689" s="136"/>
      <c r="W689" s="136"/>
      <c r="X689" s="136"/>
    </row>
    <row r="690" spans="1:24">
      <c r="A690" s="158"/>
      <c r="C690" s="138"/>
      <c r="D690" s="158"/>
      <c r="E690" s="158"/>
      <c r="F690" s="136"/>
      <c r="G690" s="136"/>
      <c r="H690" s="136"/>
      <c r="I690" s="136"/>
      <c r="J690" s="136"/>
      <c r="K690" s="136"/>
      <c r="L690" s="136"/>
      <c r="M690" s="136"/>
      <c r="N690" s="136"/>
      <c r="O690" s="136"/>
      <c r="P690" s="136"/>
      <c r="Q690" s="136"/>
      <c r="R690" s="136"/>
      <c r="S690" s="136"/>
      <c r="T690" s="136"/>
      <c r="U690" s="136"/>
      <c r="V690" s="136"/>
      <c r="W690" s="136"/>
      <c r="X690" s="136"/>
    </row>
    <row r="691" spans="1:24">
      <c r="A691" s="158"/>
      <c r="C691" s="138"/>
      <c r="D691" s="158"/>
      <c r="E691" s="158"/>
      <c r="F691" s="136"/>
      <c r="G691" s="136"/>
      <c r="H691" s="136"/>
      <c r="I691" s="136"/>
      <c r="J691" s="136"/>
      <c r="K691" s="136"/>
      <c r="L691" s="136"/>
      <c r="M691" s="136"/>
      <c r="N691" s="136"/>
      <c r="O691" s="136"/>
      <c r="P691" s="136"/>
      <c r="Q691" s="136"/>
      <c r="R691" s="136"/>
      <c r="S691" s="136"/>
      <c r="T691" s="136"/>
      <c r="U691" s="136"/>
      <c r="V691" s="136"/>
      <c r="W691" s="136"/>
      <c r="X691" s="136"/>
    </row>
    <row r="692" spans="1:24">
      <c r="A692" s="158"/>
      <c r="C692" s="138"/>
      <c r="D692" s="158"/>
      <c r="E692" s="158"/>
      <c r="F692" s="136"/>
      <c r="G692" s="136"/>
      <c r="H692" s="136"/>
      <c r="I692" s="136"/>
      <c r="J692" s="136"/>
      <c r="K692" s="136"/>
      <c r="L692" s="136"/>
      <c r="M692" s="136"/>
      <c r="N692" s="136"/>
      <c r="O692" s="136"/>
      <c r="P692" s="136"/>
      <c r="Q692" s="136"/>
      <c r="R692" s="136"/>
      <c r="S692" s="136"/>
      <c r="T692" s="136"/>
      <c r="U692" s="136"/>
      <c r="V692" s="136"/>
      <c r="W692" s="136"/>
      <c r="X692" s="136"/>
    </row>
    <row r="693" spans="1:24">
      <c r="A693" s="158"/>
      <c r="C693" s="138"/>
      <c r="D693" s="158"/>
      <c r="E693" s="158"/>
      <c r="F693" s="136"/>
      <c r="G693" s="136"/>
      <c r="H693" s="136"/>
      <c r="I693" s="136"/>
      <c r="J693" s="136"/>
      <c r="K693" s="136"/>
      <c r="L693" s="136"/>
      <c r="M693" s="136"/>
      <c r="N693" s="136"/>
      <c r="O693" s="136"/>
      <c r="P693" s="136"/>
      <c r="Q693" s="136"/>
      <c r="R693" s="136"/>
      <c r="S693" s="136"/>
      <c r="T693" s="136"/>
      <c r="U693" s="136"/>
      <c r="V693" s="136"/>
      <c r="W693" s="136"/>
      <c r="X693" s="136"/>
    </row>
    <row r="694" spans="1:24">
      <c r="A694" s="158"/>
      <c r="C694" s="138"/>
      <c r="D694" s="158"/>
      <c r="E694" s="158"/>
      <c r="F694" s="136"/>
      <c r="G694" s="136"/>
      <c r="H694" s="136"/>
      <c r="I694" s="136"/>
      <c r="J694" s="136"/>
      <c r="K694" s="136"/>
      <c r="L694" s="136"/>
      <c r="M694" s="136"/>
      <c r="N694" s="136"/>
      <c r="O694" s="136"/>
      <c r="P694" s="136"/>
      <c r="Q694" s="136"/>
      <c r="R694" s="136"/>
      <c r="S694" s="136"/>
      <c r="T694" s="136"/>
      <c r="U694" s="136"/>
      <c r="V694" s="136"/>
      <c r="W694" s="136"/>
      <c r="X694" s="136"/>
    </row>
    <row r="695" spans="1:24">
      <c r="A695" s="158"/>
      <c r="C695" s="138"/>
      <c r="D695" s="158"/>
      <c r="E695" s="158"/>
      <c r="F695" s="136"/>
      <c r="G695" s="136"/>
      <c r="H695" s="136"/>
      <c r="I695" s="136"/>
      <c r="J695" s="136"/>
      <c r="K695" s="136"/>
      <c r="L695" s="136"/>
      <c r="M695" s="136"/>
      <c r="N695" s="136"/>
      <c r="O695" s="136"/>
      <c r="P695" s="136"/>
      <c r="Q695" s="136"/>
      <c r="R695" s="136"/>
      <c r="S695" s="136"/>
      <c r="T695" s="136"/>
      <c r="U695" s="136"/>
      <c r="V695" s="136"/>
      <c r="W695" s="136"/>
      <c r="X695" s="136"/>
    </row>
    <row r="696" spans="1:24">
      <c r="A696" s="158"/>
      <c r="C696" s="138"/>
      <c r="D696" s="158"/>
      <c r="E696" s="158"/>
      <c r="F696" s="136"/>
      <c r="G696" s="136"/>
      <c r="H696" s="136"/>
      <c r="I696" s="136"/>
      <c r="J696" s="136"/>
      <c r="K696" s="136"/>
      <c r="L696" s="136"/>
      <c r="M696" s="136"/>
      <c r="N696" s="136"/>
      <c r="O696" s="136"/>
      <c r="P696" s="136"/>
      <c r="Q696" s="136"/>
      <c r="R696" s="136"/>
      <c r="S696" s="136"/>
      <c r="T696" s="136"/>
      <c r="U696" s="136"/>
      <c r="V696" s="136"/>
      <c r="W696" s="136"/>
      <c r="X696" s="136"/>
    </row>
    <row r="697" spans="1:24">
      <c r="A697" s="158"/>
      <c r="C697" s="138"/>
      <c r="D697" s="158"/>
      <c r="E697" s="158"/>
      <c r="F697" s="136"/>
      <c r="G697" s="136"/>
      <c r="H697" s="136"/>
      <c r="I697" s="136"/>
      <c r="J697" s="136"/>
      <c r="K697" s="136"/>
      <c r="L697" s="136"/>
      <c r="M697" s="136"/>
      <c r="N697" s="136"/>
      <c r="O697" s="136"/>
      <c r="P697" s="136"/>
      <c r="Q697" s="136"/>
      <c r="R697" s="136"/>
      <c r="S697" s="136"/>
      <c r="T697" s="136"/>
      <c r="U697" s="136"/>
      <c r="V697" s="136"/>
      <c r="W697" s="136"/>
      <c r="X697" s="136"/>
    </row>
    <row r="698" spans="1:24">
      <c r="A698" s="158"/>
      <c r="C698" s="138"/>
      <c r="D698" s="158"/>
      <c r="E698" s="158"/>
      <c r="F698" s="136"/>
      <c r="G698" s="136"/>
      <c r="H698" s="136"/>
      <c r="I698" s="136"/>
      <c r="J698" s="136"/>
      <c r="K698" s="136"/>
      <c r="L698" s="136"/>
      <c r="M698" s="136"/>
      <c r="N698" s="136"/>
      <c r="O698" s="136"/>
      <c r="P698" s="136"/>
      <c r="Q698" s="136"/>
      <c r="R698" s="136"/>
      <c r="S698" s="136"/>
      <c r="T698" s="136"/>
      <c r="U698" s="136"/>
      <c r="V698" s="136"/>
      <c r="W698" s="136"/>
      <c r="X698" s="136"/>
    </row>
    <row r="699" spans="1:24">
      <c r="A699" s="158"/>
      <c r="C699" s="138"/>
      <c r="D699" s="158"/>
      <c r="E699" s="158"/>
      <c r="F699" s="136"/>
      <c r="G699" s="136"/>
      <c r="H699" s="136"/>
      <c r="I699" s="136"/>
      <c r="J699" s="136"/>
      <c r="K699" s="136"/>
      <c r="L699" s="136"/>
      <c r="M699" s="136"/>
      <c r="N699" s="136"/>
      <c r="O699" s="136"/>
      <c r="P699" s="136"/>
      <c r="Q699" s="136"/>
      <c r="R699" s="136"/>
      <c r="S699" s="136"/>
      <c r="T699" s="136"/>
      <c r="U699" s="136"/>
      <c r="V699" s="136"/>
      <c r="W699" s="136"/>
      <c r="X699" s="136"/>
    </row>
    <row r="700" spans="1:24">
      <c r="A700" s="158"/>
      <c r="C700" s="138"/>
      <c r="D700" s="158"/>
      <c r="E700" s="158"/>
      <c r="F700" s="136"/>
      <c r="G700" s="136"/>
      <c r="H700" s="136"/>
      <c r="I700" s="136"/>
      <c r="J700" s="136"/>
      <c r="K700" s="136"/>
      <c r="L700" s="136"/>
      <c r="M700" s="136"/>
      <c r="N700" s="136"/>
      <c r="O700" s="136"/>
      <c r="P700" s="136"/>
      <c r="Q700" s="136"/>
      <c r="R700" s="136"/>
      <c r="S700" s="136"/>
      <c r="T700" s="136"/>
      <c r="U700" s="136"/>
      <c r="V700" s="136"/>
      <c r="W700" s="136"/>
      <c r="X700" s="136"/>
    </row>
    <row r="701" spans="1:24">
      <c r="A701" s="158"/>
      <c r="C701" s="138"/>
      <c r="D701" s="158"/>
      <c r="E701" s="158"/>
      <c r="F701" s="136"/>
      <c r="G701" s="136"/>
      <c r="H701" s="136"/>
      <c r="I701" s="136"/>
      <c r="J701" s="136"/>
      <c r="K701" s="136"/>
      <c r="L701" s="136"/>
      <c r="M701" s="136"/>
      <c r="N701" s="136"/>
      <c r="O701" s="136"/>
      <c r="P701" s="136"/>
      <c r="Q701" s="136"/>
      <c r="R701" s="136"/>
      <c r="S701" s="136"/>
      <c r="T701" s="136"/>
      <c r="U701" s="136"/>
      <c r="V701" s="136"/>
      <c r="W701" s="136"/>
      <c r="X701" s="136"/>
    </row>
    <row r="702" spans="1:24">
      <c r="A702" s="158"/>
      <c r="C702" s="138"/>
      <c r="D702" s="158"/>
      <c r="E702" s="158"/>
      <c r="F702" s="136"/>
      <c r="G702" s="136"/>
      <c r="H702" s="136"/>
      <c r="I702" s="136"/>
      <c r="J702" s="136"/>
      <c r="K702" s="136"/>
      <c r="L702" s="136"/>
      <c r="M702" s="136"/>
      <c r="N702" s="136"/>
      <c r="O702" s="136"/>
      <c r="P702" s="136"/>
      <c r="Q702" s="136"/>
      <c r="R702" s="136"/>
      <c r="S702" s="136"/>
      <c r="T702" s="136"/>
      <c r="U702" s="136"/>
      <c r="V702" s="136"/>
      <c r="W702" s="136"/>
      <c r="X702" s="136"/>
    </row>
    <row r="703" spans="1:24">
      <c r="A703" s="158"/>
      <c r="C703" s="138"/>
      <c r="D703" s="158"/>
      <c r="E703" s="158"/>
      <c r="F703" s="136"/>
      <c r="G703" s="136"/>
      <c r="H703" s="136"/>
      <c r="I703" s="136"/>
      <c r="J703" s="136"/>
      <c r="K703" s="136"/>
      <c r="L703" s="136"/>
      <c r="M703" s="136"/>
      <c r="N703" s="136"/>
      <c r="O703" s="136"/>
      <c r="P703" s="136"/>
      <c r="Q703" s="136"/>
      <c r="R703" s="136"/>
      <c r="S703" s="136"/>
      <c r="T703" s="136"/>
      <c r="U703" s="136"/>
      <c r="V703" s="136"/>
      <c r="W703" s="136"/>
      <c r="X703" s="136"/>
    </row>
    <row r="704" spans="1:24">
      <c r="A704" s="158"/>
      <c r="C704" s="138"/>
      <c r="D704" s="158"/>
      <c r="E704" s="158"/>
      <c r="F704" s="136"/>
      <c r="G704" s="136"/>
      <c r="H704" s="136"/>
      <c r="I704" s="136"/>
      <c r="J704" s="136"/>
      <c r="K704" s="136"/>
      <c r="L704" s="136"/>
      <c r="M704" s="136"/>
      <c r="N704" s="136"/>
      <c r="O704" s="136"/>
      <c r="P704" s="136"/>
      <c r="Q704" s="136"/>
      <c r="R704" s="136"/>
      <c r="S704" s="136"/>
      <c r="T704" s="136"/>
      <c r="U704" s="136"/>
      <c r="V704" s="136"/>
      <c r="W704" s="136"/>
      <c r="X704" s="136"/>
    </row>
    <row r="705" spans="1:24">
      <c r="A705" s="158"/>
      <c r="C705" s="138"/>
      <c r="D705" s="158"/>
      <c r="E705" s="158"/>
      <c r="F705" s="136"/>
      <c r="G705" s="136"/>
      <c r="H705" s="136"/>
      <c r="I705" s="136"/>
      <c r="J705" s="136"/>
      <c r="K705" s="136"/>
      <c r="L705" s="136"/>
      <c r="M705" s="136"/>
      <c r="N705" s="136"/>
      <c r="O705" s="136"/>
      <c r="P705" s="136"/>
      <c r="Q705" s="136"/>
      <c r="R705" s="136"/>
      <c r="S705" s="136"/>
      <c r="T705" s="136"/>
      <c r="U705" s="136"/>
      <c r="V705" s="136"/>
      <c r="W705" s="136"/>
      <c r="X705" s="136"/>
    </row>
    <row r="706" spans="1:24">
      <c r="A706" s="158"/>
      <c r="C706" s="138"/>
      <c r="D706" s="158"/>
      <c r="E706" s="158"/>
      <c r="F706" s="136"/>
      <c r="G706" s="136"/>
      <c r="H706" s="136"/>
      <c r="I706" s="136"/>
      <c r="J706" s="136"/>
      <c r="K706" s="136"/>
      <c r="L706" s="136"/>
      <c r="M706" s="136"/>
      <c r="N706" s="136"/>
      <c r="O706" s="136"/>
      <c r="P706" s="136"/>
      <c r="Q706" s="136"/>
      <c r="R706" s="136"/>
      <c r="S706" s="136"/>
      <c r="T706" s="136"/>
      <c r="U706" s="136"/>
      <c r="V706" s="136"/>
      <c r="W706" s="136"/>
      <c r="X706" s="136"/>
    </row>
    <row r="707" spans="1:24">
      <c r="A707" s="158"/>
      <c r="C707" s="138"/>
      <c r="D707" s="158"/>
      <c r="E707" s="158"/>
      <c r="F707" s="136"/>
      <c r="G707" s="136"/>
      <c r="H707" s="136"/>
      <c r="I707" s="136"/>
      <c r="J707" s="136"/>
      <c r="K707" s="136"/>
      <c r="L707" s="136"/>
      <c r="M707" s="136"/>
      <c r="N707" s="136"/>
      <c r="O707" s="136"/>
      <c r="P707" s="136"/>
      <c r="Q707" s="136"/>
      <c r="R707" s="136"/>
      <c r="S707" s="136"/>
      <c r="T707" s="136"/>
      <c r="U707" s="136"/>
      <c r="V707" s="136"/>
      <c r="W707" s="136"/>
      <c r="X707" s="136"/>
    </row>
    <row r="708" spans="1:24">
      <c r="A708" s="158"/>
      <c r="C708" s="138"/>
      <c r="D708" s="158"/>
      <c r="E708" s="158"/>
      <c r="F708" s="136"/>
      <c r="G708" s="136"/>
      <c r="H708" s="136"/>
      <c r="I708" s="136"/>
      <c r="J708" s="136"/>
      <c r="K708" s="136"/>
      <c r="L708" s="136"/>
      <c r="M708" s="136"/>
      <c r="N708" s="136"/>
      <c r="O708" s="136"/>
      <c r="P708" s="136"/>
      <c r="Q708" s="136"/>
      <c r="R708" s="136"/>
      <c r="S708" s="136"/>
      <c r="T708" s="136"/>
      <c r="U708" s="136"/>
      <c r="V708" s="136"/>
      <c r="W708" s="136"/>
      <c r="X708" s="136"/>
    </row>
    <row r="709" spans="1:24">
      <c r="A709" s="158"/>
      <c r="C709" s="138"/>
      <c r="D709" s="158"/>
      <c r="E709" s="158"/>
      <c r="F709" s="136"/>
      <c r="G709" s="136"/>
      <c r="H709" s="136"/>
      <c r="I709" s="136"/>
      <c r="J709" s="136"/>
      <c r="K709" s="136"/>
      <c r="L709" s="136"/>
      <c r="M709" s="136"/>
      <c r="N709" s="136"/>
      <c r="O709" s="136"/>
      <c r="P709" s="136"/>
      <c r="Q709" s="136"/>
      <c r="R709" s="136"/>
      <c r="S709" s="136"/>
      <c r="T709" s="136"/>
      <c r="U709" s="136"/>
      <c r="V709" s="136"/>
      <c r="W709" s="136"/>
      <c r="X709" s="136"/>
    </row>
    <row r="710" spans="1:24">
      <c r="A710" s="158"/>
      <c r="C710" s="138"/>
      <c r="D710" s="158"/>
      <c r="E710" s="158"/>
      <c r="F710" s="136"/>
      <c r="G710" s="136"/>
      <c r="H710" s="136"/>
      <c r="I710" s="136"/>
      <c r="J710" s="136"/>
      <c r="K710" s="136"/>
      <c r="L710" s="136"/>
      <c r="M710" s="136"/>
      <c r="N710" s="136"/>
      <c r="O710" s="136"/>
      <c r="P710" s="136"/>
      <c r="Q710" s="136"/>
      <c r="R710" s="136"/>
      <c r="S710" s="136"/>
      <c r="T710" s="136"/>
      <c r="U710" s="136"/>
      <c r="V710" s="136"/>
      <c r="W710" s="136"/>
      <c r="X710" s="136"/>
    </row>
    <row r="711" spans="1:24">
      <c r="A711" s="158"/>
      <c r="C711" s="138"/>
      <c r="D711" s="158"/>
      <c r="E711" s="158"/>
      <c r="F711" s="136"/>
      <c r="G711" s="136"/>
      <c r="H711" s="136"/>
      <c r="I711" s="136"/>
      <c r="J711" s="136"/>
      <c r="K711" s="136"/>
      <c r="L711" s="136"/>
      <c r="M711" s="136"/>
      <c r="N711" s="136"/>
      <c r="O711" s="136"/>
      <c r="P711" s="136"/>
      <c r="Q711" s="136"/>
      <c r="R711" s="136"/>
      <c r="S711" s="136"/>
      <c r="T711" s="136"/>
      <c r="U711" s="136"/>
      <c r="V711" s="136"/>
      <c r="W711" s="136"/>
      <c r="X711" s="136"/>
    </row>
    <row r="712" spans="1:24">
      <c r="A712" s="158"/>
      <c r="C712" s="138"/>
      <c r="D712" s="158"/>
      <c r="E712" s="158"/>
      <c r="F712" s="136"/>
      <c r="G712" s="136"/>
      <c r="H712" s="136"/>
      <c r="I712" s="136"/>
      <c r="J712" s="136"/>
      <c r="K712" s="136"/>
      <c r="L712" s="136"/>
      <c r="M712" s="136"/>
      <c r="N712" s="136"/>
      <c r="O712" s="136"/>
      <c r="P712" s="136"/>
      <c r="Q712" s="136"/>
      <c r="R712" s="136"/>
      <c r="S712" s="136"/>
      <c r="T712" s="136"/>
      <c r="U712" s="136"/>
      <c r="V712" s="136"/>
      <c r="W712" s="136"/>
      <c r="X712" s="136"/>
    </row>
    <row r="713" spans="1:24">
      <c r="A713" s="158"/>
      <c r="C713" s="138"/>
      <c r="D713" s="158"/>
      <c r="E713" s="158"/>
      <c r="F713" s="136"/>
      <c r="G713" s="136"/>
      <c r="H713" s="136"/>
      <c r="I713" s="136"/>
      <c r="J713" s="136"/>
      <c r="K713" s="136"/>
      <c r="L713" s="136"/>
      <c r="M713" s="136"/>
      <c r="N713" s="136"/>
      <c r="O713" s="136"/>
      <c r="P713" s="136"/>
      <c r="Q713" s="136"/>
      <c r="R713" s="136"/>
      <c r="S713" s="136"/>
      <c r="T713" s="136"/>
      <c r="U713" s="136"/>
      <c r="V713" s="136"/>
      <c r="W713" s="136"/>
      <c r="X713" s="136"/>
    </row>
    <row r="714" spans="1:24">
      <c r="A714" s="158"/>
      <c r="C714" s="138"/>
      <c r="D714" s="158"/>
      <c r="E714" s="158"/>
      <c r="F714" s="136"/>
      <c r="G714" s="136"/>
      <c r="H714" s="136"/>
      <c r="I714" s="136"/>
      <c r="J714" s="136"/>
      <c r="K714" s="136"/>
      <c r="L714" s="136"/>
      <c r="M714" s="136"/>
      <c r="N714" s="136"/>
      <c r="O714" s="136"/>
      <c r="P714" s="136"/>
      <c r="Q714" s="136"/>
      <c r="R714" s="136"/>
      <c r="S714" s="136"/>
      <c r="T714" s="136"/>
      <c r="U714" s="136"/>
      <c r="V714" s="136"/>
      <c r="W714" s="136"/>
      <c r="X714" s="136"/>
    </row>
    <row r="715" spans="1:24">
      <c r="A715" s="158"/>
      <c r="C715" s="138"/>
      <c r="D715" s="158"/>
      <c r="E715" s="158"/>
      <c r="F715" s="136"/>
      <c r="G715" s="136"/>
      <c r="H715" s="136"/>
      <c r="I715" s="136"/>
      <c r="J715" s="136"/>
      <c r="K715" s="136"/>
      <c r="L715" s="136"/>
      <c r="M715" s="136"/>
      <c r="N715" s="136"/>
      <c r="O715" s="136"/>
      <c r="P715" s="136"/>
      <c r="Q715" s="136"/>
      <c r="R715" s="136"/>
      <c r="S715" s="136"/>
      <c r="T715" s="136"/>
      <c r="U715" s="136"/>
      <c r="V715" s="136"/>
      <c r="W715" s="136"/>
      <c r="X715" s="136"/>
    </row>
    <row r="716" spans="1:24">
      <c r="A716" s="158"/>
      <c r="C716" s="138"/>
      <c r="D716" s="158"/>
      <c r="E716" s="158"/>
      <c r="F716" s="136"/>
      <c r="G716" s="136"/>
      <c r="H716" s="136"/>
      <c r="I716" s="136"/>
      <c r="J716" s="136"/>
      <c r="K716" s="136"/>
      <c r="L716" s="136"/>
      <c r="M716" s="136"/>
      <c r="N716" s="136"/>
      <c r="O716" s="136"/>
      <c r="P716" s="136"/>
      <c r="Q716" s="136"/>
      <c r="R716" s="136"/>
      <c r="S716" s="136"/>
      <c r="T716" s="136"/>
      <c r="U716" s="136"/>
      <c r="V716" s="136"/>
      <c r="W716" s="136"/>
      <c r="X716" s="136"/>
    </row>
    <row r="717" spans="1:24">
      <c r="A717" s="158"/>
      <c r="C717" s="138"/>
      <c r="D717" s="158"/>
      <c r="E717" s="158"/>
      <c r="F717" s="136"/>
      <c r="G717" s="136"/>
      <c r="H717" s="136"/>
      <c r="I717" s="136"/>
      <c r="J717" s="136"/>
      <c r="K717" s="136"/>
      <c r="L717" s="136"/>
      <c r="M717" s="136"/>
      <c r="N717" s="136"/>
      <c r="O717" s="136"/>
      <c r="P717" s="136"/>
      <c r="Q717" s="136"/>
      <c r="R717" s="136"/>
      <c r="S717" s="136"/>
      <c r="T717" s="136"/>
      <c r="U717" s="136"/>
      <c r="V717" s="136"/>
      <c r="W717" s="136"/>
      <c r="X717" s="136"/>
    </row>
    <row r="718" spans="1:24">
      <c r="A718" s="158"/>
      <c r="C718" s="138"/>
      <c r="D718" s="158"/>
      <c r="E718" s="158"/>
      <c r="F718" s="136"/>
      <c r="G718" s="136"/>
      <c r="H718" s="136"/>
      <c r="I718" s="136"/>
      <c r="J718" s="136"/>
      <c r="K718" s="136"/>
      <c r="L718" s="136"/>
      <c r="M718" s="136"/>
      <c r="N718" s="136"/>
      <c r="O718" s="136"/>
      <c r="P718" s="136"/>
      <c r="Q718" s="136"/>
      <c r="R718" s="136"/>
      <c r="S718" s="136"/>
      <c r="T718" s="136"/>
      <c r="U718" s="136"/>
      <c r="V718" s="136"/>
      <c r="W718" s="136"/>
      <c r="X718" s="136"/>
    </row>
    <row r="719" spans="1:24">
      <c r="A719" s="158"/>
      <c r="C719" s="138"/>
      <c r="D719" s="158"/>
      <c r="E719" s="158"/>
      <c r="F719" s="136"/>
      <c r="G719" s="136"/>
      <c r="H719" s="136"/>
      <c r="I719" s="136"/>
      <c r="J719" s="136"/>
      <c r="K719" s="136"/>
      <c r="L719" s="136"/>
      <c r="M719" s="136"/>
      <c r="N719" s="136"/>
      <c r="O719" s="136"/>
      <c r="P719" s="136"/>
      <c r="Q719" s="136"/>
      <c r="R719" s="136"/>
      <c r="S719" s="136"/>
      <c r="T719" s="136"/>
      <c r="U719" s="136"/>
      <c r="V719" s="136"/>
      <c r="W719" s="136"/>
      <c r="X719" s="136"/>
    </row>
    <row r="720" spans="1:24">
      <c r="A720" s="158"/>
      <c r="C720" s="138"/>
      <c r="D720" s="158"/>
      <c r="E720" s="158"/>
      <c r="F720" s="136"/>
      <c r="G720" s="136"/>
      <c r="H720" s="136"/>
      <c r="I720" s="136"/>
      <c r="J720" s="136"/>
      <c r="K720" s="136"/>
      <c r="L720" s="136"/>
      <c r="M720" s="136"/>
      <c r="N720" s="136"/>
      <c r="O720" s="136"/>
      <c r="P720" s="136"/>
      <c r="Q720" s="136"/>
      <c r="R720" s="136"/>
      <c r="S720" s="136"/>
      <c r="T720" s="136"/>
      <c r="U720" s="136"/>
      <c r="V720" s="136"/>
      <c r="W720" s="136"/>
      <c r="X720" s="136"/>
    </row>
    <row r="721" spans="1:24">
      <c r="A721" s="158"/>
      <c r="C721" s="138"/>
      <c r="D721" s="158"/>
      <c r="E721" s="158"/>
      <c r="F721" s="136"/>
      <c r="G721" s="136"/>
      <c r="H721" s="136"/>
      <c r="I721" s="136"/>
      <c r="J721" s="136"/>
      <c r="K721" s="136"/>
      <c r="L721" s="136"/>
      <c r="M721" s="136"/>
      <c r="N721" s="136"/>
      <c r="O721" s="136"/>
      <c r="P721" s="136"/>
      <c r="Q721" s="136"/>
      <c r="R721" s="136"/>
      <c r="S721" s="136"/>
      <c r="T721" s="136"/>
      <c r="U721" s="136"/>
      <c r="V721" s="136"/>
      <c r="W721" s="136"/>
      <c r="X721" s="136"/>
    </row>
    <row r="722" spans="1:24">
      <c r="A722" s="158"/>
      <c r="C722" s="138"/>
      <c r="D722" s="158"/>
      <c r="E722" s="158"/>
      <c r="F722" s="136"/>
      <c r="G722" s="136"/>
      <c r="H722" s="136"/>
      <c r="I722" s="136"/>
      <c r="J722" s="136"/>
      <c r="K722" s="136"/>
      <c r="L722" s="136"/>
      <c r="M722" s="136"/>
      <c r="N722" s="136"/>
      <c r="O722" s="136"/>
      <c r="P722" s="136"/>
      <c r="Q722" s="136"/>
      <c r="R722" s="136"/>
      <c r="S722" s="136"/>
      <c r="T722" s="136"/>
      <c r="U722" s="136"/>
      <c r="V722" s="136"/>
      <c r="W722" s="136"/>
      <c r="X722" s="136"/>
    </row>
    <row r="723" spans="1:24">
      <c r="A723" s="158"/>
      <c r="C723" s="138"/>
      <c r="D723" s="158"/>
      <c r="E723" s="158"/>
      <c r="F723" s="136"/>
      <c r="G723" s="136"/>
      <c r="H723" s="136"/>
      <c r="I723" s="136"/>
      <c r="J723" s="136"/>
      <c r="K723" s="136"/>
      <c r="L723" s="136"/>
      <c r="M723" s="136"/>
      <c r="N723" s="136"/>
      <c r="O723" s="136"/>
      <c r="P723" s="136"/>
      <c r="Q723" s="136"/>
      <c r="R723" s="136"/>
      <c r="S723" s="136"/>
      <c r="T723" s="136"/>
      <c r="U723" s="136"/>
      <c r="V723" s="136"/>
      <c r="W723" s="136"/>
      <c r="X723" s="136"/>
    </row>
    <row r="724" spans="1:24">
      <c r="A724" s="158"/>
      <c r="C724" s="138"/>
      <c r="D724" s="158"/>
      <c r="E724" s="158"/>
      <c r="F724" s="136"/>
      <c r="G724" s="136"/>
      <c r="H724" s="136"/>
      <c r="I724" s="136"/>
      <c r="J724" s="136"/>
      <c r="K724" s="136"/>
      <c r="L724" s="136"/>
      <c r="M724" s="136"/>
      <c r="N724" s="136"/>
      <c r="O724" s="136"/>
      <c r="P724" s="136"/>
      <c r="Q724" s="136"/>
      <c r="R724" s="136"/>
      <c r="S724" s="136"/>
      <c r="T724" s="136"/>
      <c r="U724" s="136"/>
      <c r="V724" s="136"/>
      <c r="W724" s="136"/>
      <c r="X724" s="136"/>
    </row>
    <row r="725" spans="1:24">
      <c r="A725" s="158"/>
      <c r="C725" s="138"/>
      <c r="D725" s="158"/>
      <c r="E725" s="158"/>
      <c r="F725" s="136"/>
      <c r="G725" s="136"/>
      <c r="H725" s="136"/>
      <c r="I725" s="136"/>
      <c r="J725" s="136"/>
      <c r="K725" s="136"/>
      <c r="L725" s="136"/>
      <c r="M725" s="136"/>
      <c r="N725" s="136"/>
      <c r="O725" s="136"/>
      <c r="P725" s="136"/>
      <c r="Q725" s="136"/>
      <c r="R725" s="136"/>
      <c r="S725" s="136"/>
      <c r="T725" s="136"/>
      <c r="U725" s="136"/>
      <c r="V725" s="136"/>
      <c r="W725" s="136"/>
      <c r="X725" s="136"/>
    </row>
    <row r="726" spans="1:24">
      <c r="A726" s="158"/>
      <c r="C726" s="138"/>
      <c r="D726" s="158"/>
      <c r="E726" s="158"/>
      <c r="F726" s="136"/>
      <c r="G726" s="136"/>
      <c r="H726" s="136"/>
      <c r="I726" s="136"/>
      <c r="J726" s="136"/>
      <c r="K726" s="136"/>
      <c r="L726" s="136"/>
      <c r="M726" s="136"/>
      <c r="N726" s="136"/>
      <c r="O726" s="136"/>
      <c r="P726" s="136"/>
      <c r="Q726" s="136"/>
      <c r="R726" s="136"/>
      <c r="S726" s="136"/>
      <c r="T726" s="136"/>
      <c r="U726" s="136"/>
      <c r="V726" s="136"/>
      <c r="W726" s="136"/>
      <c r="X726" s="136"/>
    </row>
    <row r="727" spans="1:24">
      <c r="A727" s="158"/>
      <c r="C727" s="138"/>
      <c r="D727" s="158"/>
      <c r="E727" s="158"/>
      <c r="F727" s="136"/>
      <c r="G727" s="136"/>
      <c r="H727" s="136"/>
      <c r="I727" s="136"/>
      <c r="J727" s="136"/>
      <c r="K727" s="136"/>
      <c r="L727" s="136"/>
      <c r="M727" s="136"/>
      <c r="N727" s="136"/>
      <c r="O727" s="136"/>
      <c r="P727" s="136"/>
      <c r="Q727" s="136"/>
      <c r="R727" s="136"/>
      <c r="S727" s="136"/>
      <c r="T727" s="136"/>
      <c r="U727" s="136"/>
      <c r="V727" s="136"/>
      <c r="W727" s="136"/>
      <c r="X727" s="136"/>
    </row>
    <row r="728" spans="1:24">
      <c r="A728" s="158"/>
      <c r="C728" s="138"/>
      <c r="D728" s="158"/>
      <c r="E728" s="158"/>
      <c r="F728" s="136"/>
      <c r="G728" s="136"/>
      <c r="H728" s="136"/>
      <c r="I728" s="136"/>
      <c r="J728" s="136"/>
      <c r="K728" s="136"/>
      <c r="L728" s="136"/>
      <c r="M728" s="136"/>
      <c r="N728" s="136"/>
      <c r="O728" s="136"/>
      <c r="P728" s="136"/>
      <c r="Q728" s="136"/>
      <c r="R728" s="136"/>
      <c r="S728" s="136"/>
      <c r="T728" s="136"/>
      <c r="U728" s="136"/>
      <c r="V728" s="136"/>
      <c r="W728" s="136"/>
      <c r="X728" s="136"/>
    </row>
    <row r="729" spans="1:24">
      <c r="A729" s="158"/>
      <c r="C729" s="138"/>
      <c r="D729" s="158"/>
      <c r="E729" s="158"/>
      <c r="F729" s="136"/>
      <c r="G729" s="136"/>
      <c r="H729" s="136"/>
      <c r="I729" s="136"/>
      <c r="J729" s="136"/>
      <c r="K729" s="136"/>
      <c r="L729" s="136"/>
      <c r="M729" s="136"/>
      <c r="N729" s="136"/>
      <c r="O729" s="136"/>
      <c r="P729" s="136"/>
      <c r="Q729" s="136"/>
      <c r="R729" s="136"/>
      <c r="S729" s="136"/>
      <c r="T729" s="136"/>
      <c r="U729" s="136"/>
      <c r="V729" s="136"/>
      <c r="W729" s="136"/>
      <c r="X729" s="136"/>
    </row>
    <row r="730" spans="1:24">
      <c r="A730" s="158"/>
      <c r="C730" s="138"/>
      <c r="D730" s="158"/>
      <c r="E730" s="158"/>
      <c r="F730" s="136"/>
      <c r="G730" s="136"/>
      <c r="H730" s="136"/>
      <c r="I730" s="136"/>
      <c r="J730" s="136"/>
      <c r="K730" s="136"/>
      <c r="L730" s="136"/>
      <c r="M730" s="136"/>
      <c r="N730" s="136"/>
      <c r="O730" s="136"/>
      <c r="P730" s="136"/>
      <c r="Q730" s="136"/>
      <c r="R730" s="136"/>
      <c r="S730" s="136"/>
      <c r="T730" s="136"/>
      <c r="U730" s="136"/>
      <c r="V730" s="136"/>
      <c r="W730" s="136"/>
      <c r="X730" s="136"/>
    </row>
    <row r="731" spans="1:24">
      <c r="A731" s="158"/>
      <c r="C731" s="138"/>
      <c r="D731" s="158"/>
      <c r="E731" s="158"/>
      <c r="F731" s="136"/>
      <c r="G731" s="136"/>
      <c r="H731" s="136"/>
      <c r="I731" s="136"/>
      <c r="J731" s="136"/>
      <c r="K731" s="136"/>
      <c r="L731" s="136"/>
      <c r="M731" s="136"/>
      <c r="N731" s="136"/>
      <c r="O731" s="136"/>
      <c r="P731" s="136"/>
      <c r="Q731" s="136"/>
      <c r="R731" s="136"/>
      <c r="S731" s="136"/>
      <c r="T731" s="136"/>
      <c r="U731" s="136"/>
      <c r="V731" s="136"/>
      <c r="W731" s="136"/>
      <c r="X731" s="136"/>
    </row>
    <row r="732" spans="1:24">
      <c r="A732" s="158"/>
      <c r="C732" s="138"/>
      <c r="D732" s="158"/>
      <c r="E732" s="158"/>
      <c r="F732" s="136"/>
      <c r="G732" s="136"/>
      <c r="H732" s="136"/>
      <c r="I732" s="136"/>
      <c r="J732" s="136"/>
      <c r="K732" s="136"/>
      <c r="L732" s="136"/>
      <c r="M732" s="136"/>
      <c r="N732" s="136"/>
      <c r="O732" s="136"/>
      <c r="P732" s="136"/>
      <c r="Q732" s="136"/>
      <c r="R732" s="136"/>
      <c r="S732" s="136"/>
      <c r="T732" s="136"/>
      <c r="U732" s="136"/>
      <c r="V732" s="136"/>
      <c r="W732" s="136"/>
      <c r="X732" s="136"/>
    </row>
    <row r="733" spans="1:24">
      <c r="A733" s="158"/>
      <c r="C733" s="138"/>
      <c r="D733" s="158"/>
      <c r="E733" s="158"/>
      <c r="F733" s="136"/>
      <c r="G733" s="136"/>
      <c r="H733" s="136"/>
      <c r="I733" s="136"/>
      <c r="J733" s="136"/>
      <c r="K733" s="136"/>
      <c r="L733" s="136"/>
      <c r="M733" s="136"/>
      <c r="N733" s="136"/>
      <c r="O733" s="136"/>
      <c r="P733" s="136"/>
      <c r="Q733" s="136"/>
      <c r="R733" s="136"/>
      <c r="S733" s="136"/>
      <c r="T733" s="136"/>
      <c r="U733" s="136"/>
      <c r="V733" s="136"/>
      <c r="W733" s="136"/>
      <c r="X733" s="136"/>
    </row>
    <row r="734" spans="1:24">
      <c r="A734" s="158"/>
      <c r="C734" s="138"/>
      <c r="D734" s="158"/>
      <c r="E734" s="158"/>
      <c r="F734" s="136"/>
      <c r="G734" s="136"/>
      <c r="H734" s="136"/>
      <c r="I734" s="136"/>
      <c r="J734" s="136"/>
      <c r="K734" s="136"/>
      <c r="L734" s="136"/>
      <c r="M734" s="136"/>
      <c r="N734" s="136"/>
      <c r="O734" s="136"/>
      <c r="P734" s="136"/>
      <c r="Q734" s="136"/>
      <c r="R734" s="136"/>
      <c r="S734" s="136"/>
      <c r="T734" s="136"/>
      <c r="U734" s="136"/>
      <c r="V734" s="136"/>
      <c r="W734" s="136"/>
      <c r="X734" s="136"/>
    </row>
    <row r="735" spans="1:24">
      <c r="A735" s="158"/>
      <c r="C735" s="138"/>
      <c r="D735" s="158"/>
      <c r="E735" s="158"/>
      <c r="F735" s="136"/>
      <c r="G735" s="136"/>
      <c r="H735" s="136"/>
      <c r="I735" s="136"/>
      <c r="J735" s="136"/>
      <c r="K735" s="136"/>
      <c r="L735" s="136"/>
      <c r="M735" s="136"/>
      <c r="N735" s="136"/>
      <c r="O735" s="136"/>
      <c r="P735" s="136"/>
      <c r="Q735" s="136"/>
      <c r="R735" s="136"/>
      <c r="S735" s="136"/>
      <c r="T735" s="136"/>
      <c r="U735" s="136"/>
      <c r="V735" s="136"/>
      <c r="W735" s="136"/>
      <c r="X735" s="136"/>
    </row>
    <row r="736" spans="1:24">
      <c r="A736" s="158"/>
      <c r="C736" s="138"/>
      <c r="D736" s="158"/>
      <c r="E736" s="158"/>
      <c r="F736" s="136"/>
      <c r="G736" s="136"/>
      <c r="H736" s="136"/>
      <c r="I736" s="136"/>
      <c r="J736" s="136"/>
      <c r="K736" s="136"/>
      <c r="L736" s="136"/>
      <c r="M736" s="136"/>
      <c r="N736" s="136"/>
      <c r="O736" s="136"/>
      <c r="P736" s="136"/>
      <c r="Q736" s="136"/>
      <c r="R736" s="136"/>
      <c r="S736" s="136"/>
      <c r="T736" s="136"/>
      <c r="U736" s="136"/>
      <c r="V736" s="136"/>
      <c r="W736" s="136"/>
      <c r="X736" s="136"/>
    </row>
    <row r="737" spans="1:24">
      <c r="A737" s="158"/>
      <c r="C737" s="138"/>
      <c r="D737" s="158"/>
      <c r="E737" s="158"/>
      <c r="F737" s="136"/>
      <c r="G737" s="136"/>
      <c r="H737" s="136"/>
      <c r="I737" s="136"/>
      <c r="J737" s="136"/>
      <c r="K737" s="136"/>
      <c r="L737" s="136"/>
      <c r="M737" s="136"/>
      <c r="N737" s="136"/>
      <c r="O737" s="136"/>
      <c r="P737" s="136"/>
      <c r="Q737" s="136"/>
      <c r="R737" s="136"/>
      <c r="S737" s="136"/>
      <c r="T737" s="136"/>
      <c r="U737" s="136"/>
      <c r="V737" s="136"/>
      <c r="W737" s="136"/>
      <c r="X737" s="136"/>
    </row>
    <row r="738" spans="1:24">
      <c r="A738" s="158"/>
      <c r="C738" s="138"/>
      <c r="D738" s="158"/>
      <c r="E738" s="158"/>
      <c r="F738" s="136"/>
      <c r="G738" s="136"/>
      <c r="H738" s="136"/>
      <c r="I738" s="136"/>
      <c r="J738" s="136"/>
      <c r="K738" s="136"/>
      <c r="L738" s="136"/>
      <c r="M738" s="136"/>
      <c r="N738" s="136"/>
      <c r="O738" s="136"/>
      <c r="P738" s="136"/>
      <c r="Q738" s="136"/>
      <c r="R738" s="136"/>
      <c r="S738" s="136"/>
      <c r="T738" s="136"/>
      <c r="U738" s="136"/>
      <c r="V738" s="136"/>
      <c r="W738" s="136"/>
      <c r="X738" s="136"/>
    </row>
    <row r="739" spans="1:24">
      <c r="A739" s="158"/>
      <c r="C739" s="138"/>
      <c r="D739" s="158"/>
      <c r="E739" s="158"/>
      <c r="F739" s="136"/>
      <c r="G739" s="136"/>
      <c r="H739" s="136"/>
      <c r="I739" s="136"/>
      <c r="J739" s="136"/>
      <c r="K739" s="136"/>
      <c r="L739" s="136"/>
      <c r="M739" s="136"/>
      <c r="N739" s="136"/>
      <c r="O739" s="136"/>
      <c r="P739" s="136"/>
      <c r="Q739" s="136"/>
      <c r="R739" s="136"/>
      <c r="S739" s="136"/>
      <c r="T739" s="136"/>
      <c r="U739" s="136"/>
      <c r="V739" s="136"/>
      <c r="W739" s="136"/>
      <c r="X739" s="136"/>
    </row>
    <row r="740" spans="1:24">
      <c r="A740" s="158"/>
      <c r="C740" s="138"/>
      <c r="D740" s="158"/>
      <c r="E740" s="158"/>
      <c r="F740" s="136"/>
      <c r="G740" s="136"/>
      <c r="H740" s="136"/>
      <c r="I740" s="136"/>
      <c r="J740" s="136"/>
      <c r="K740" s="136"/>
      <c r="L740" s="136"/>
      <c r="M740" s="136"/>
      <c r="N740" s="136"/>
      <c r="O740" s="136"/>
      <c r="P740" s="136"/>
      <c r="Q740" s="136"/>
      <c r="R740" s="136"/>
      <c r="S740" s="136"/>
      <c r="T740" s="136"/>
      <c r="U740" s="136"/>
      <c r="V740" s="136"/>
      <c r="W740" s="136"/>
      <c r="X740" s="136"/>
    </row>
    <row r="741" spans="1:24">
      <c r="A741" s="158"/>
      <c r="C741" s="138"/>
      <c r="D741" s="158"/>
      <c r="E741" s="158"/>
      <c r="F741" s="136"/>
      <c r="G741" s="136"/>
      <c r="H741" s="136"/>
      <c r="I741" s="136"/>
      <c r="J741" s="136"/>
      <c r="K741" s="136"/>
      <c r="L741" s="136"/>
      <c r="M741" s="136"/>
      <c r="N741" s="136"/>
      <c r="O741" s="136"/>
      <c r="P741" s="136"/>
      <c r="Q741" s="136"/>
      <c r="R741" s="136"/>
      <c r="S741" s="136"/>
      <c r="T741" s="136"/>
      <c r="U741" s="136"/>
      <c r="V741" s="136"/>
      <c r="W741" s="136"/>
      <c r="X741" s="136"/>
    </row>
    <row r="742" spans="1:24">
      <c r="A742" s="158"/>
      <c r="C742" s="138"/>
      <c r="D742" s="158"/>
      <c r="E742" s="158"/>
      <c r="F742" s="136"/>
      <c r="G742" s="136"/>
      <c r="H742" s="136"/>
      <c r="I742" s="136"/>
      <c r="J742" s="136"/>
      <c r="K742" s="136"/>
      <c r="L742" s="136"/>
      <c r="M742" s="136"/>
      <c r="N742" s="136"/>
      <c r="O742" s="136"/>
      <c r="P742" s="136"/>
      <c r="Q742" s="136"/>
      <c r="R742" s="136"/>
      <c r="S742" s="136"/>
      <c r="T742" s="136"/>
      <c r="U742" s="136"/>
      <c r="V742" s="136"/>
      <c r="W742" s="136"/>
      <c r="X742" s="136"/>
    </row>
    <row r="743" spans="1:24">
      <c r="A743" s="158"/>
      <c r="C743" s="138"/>
      <c r="D743" s="158"/>
      <c r="E743" s="158"/>
      <c r="F743" s="136"/>
      <c r="G743" s="136"/>
      <c r="H743" s="136"/>
      <c r="I743" s="136"/>
      <c r="J743" s="136"/>
      <c r="K743" s="136"/>
      <c r="L743" s="136"/>
      <c r="M743" s="136"/>
      <c r="N743" s="136"/>
      <c r="O743" s="136"/>
      <c r="P743" s="136"/>
      <c r="Q743" s="136"/>
      <c r="R743" s="136"/>
      <c r="S743" s="136"/>
      <c r="T743" s="136"/>
      <c r="U743" s="136"/>
      <c r="V743" s="136"/>
      <c r="W743" s="136"/>
      <c r="X743" s="136"/>
    </row>
    <row r="744" spans="1:24">
      <c r="A744" s="158"/>
      <c r="C744" s="138"/>
      <c r="D744" s="158"/>
      <c r="E744" s="158"/>
      <c r="F744" s="136"/>
      <c r="G744" s="136"/>
      <c r="H744" s="136"/>
      <c r="I744" s="136"/>
      <c r="J744" s="136"/>
      <c r="K744" s="136"/>
      <c r="L744" s="136"/>
      <c r="M744" s="136"/>
      <c r="N744" s="136"/>
      <c r="O744" s="136"/>
      <c r="P744" s="136"/>
      <c r="Q744" s="136"/>
      <c r="R744" s="136"/>
      <c r="S744" s="136"/>
      <c r="T744" s="136"/>
      <c r="U744" s="136"/>
      <c r="V744" s="136"/>
      <c r="W744" s="136"/>
      <c r="X744" s="136"/>
    </row>
    <row r="745" spans="1:24">
      <c r="A745" s="158"/>
      <c r="C745" s="138"/>
      <c r="D745" s="158"/>
      <c r="E745" s="158"/>
      <c r="F745" s="136"/>
      <c r="G745" s="136"/>
      <c r="H745" s="136"/>
      <c r="I745" s="136"/>
      <c r="J745" s="136"/>
      <c r="K745" s="136"/>
      <c r="L745" s="136"/>
      <c r="M745" s="136"/>
      <c r="N745" s="136"/>
      <c r="O745" s="136"/>
      <c r="P745" s="136"/>
      <c r="Q745" s="136"/>
      <c r="R745" s="136"/>
      <c r="S745" s="136"/>
      <c r="T745" s="136"/>
      <c r="U745" s="136"/>
      <c r="V745" s="136"/>
      <c r="W745" s="136"/>
      <c r="X745" s="136"/>
    </row>
    <row r="746" spans="1:24">
      <c r="A746" s="158"/>
      <c r="C746" s="138"/>
      <c r="D746" s="158"/>
      <c r="E746" s="158"/>
      <c r="F746" s="136"/>
      <c r="G746" s="136"/>
      <c r="H746" s="136"/>
      <c r="I746" s="136"/>
      <c r="J746" s="136"/>
      <c r="K746" s="136"/>
      <c r="L746" s="136"/>
      <c r="M746" s="136"/>
      <c r="N746" s="136"/>
      <c r="O746" s="136"/>
      <c r="P746" s="136"/>
      <c r="Q746" s="136"/>
      <c r="R746" s="136"/>
      <c r="S746" s="136"/>
      <c r="T746" s="136"/>
      <c r="U746" s="136"/>
      <c r="V746" s="136"/>
      <c r="W746" s="136"/>
      <c r="X746" s="136"/>
    </row>
    <row r="747" spans="1:24">
      <c r="A747" s="158"/>
      <c r="C747" s="138"/>
      <c r="D747" s="158"/>
      <c r="E747" s="158"/>
      <c r="F747" s="136"/>
      <c r="G747" s="136"/>
      <c r="H747" s="136"/>
      <c r="I747" s="136"/>
      <c r="J747" s="136"/>
      <c r="K747" s="136"/>
      <c r="L747" s="136"/>
      <c r="M747" s="136"/>
      <c r="N747" s="136"/>
      <c r="O747" s="136"/>
      <c r="P747" s="136"/>
      <c r="Q747" s="136"/>
      <c r="R747" s="136"/>
      <c r="S747" s="136"/>
      <c r="T747" s="136"/>
      <c r="U747" s="136"/>
      <c r="V747" s="136"/>
      <c r="W747" s="136"/>
      <c r="X747" s="136"/>
    </row>
    <row r="748" spans="1:24">
      <c r="A748" s="158"/>
      <c r="C748" s="138"/>
      <c r="D748" s="158"/>
      <c r="E748" s="158"/>
      <c r="F748" s="136"/>
      <c r="G748" s="136"/>
      <c r="H748" s="136"/>
      <c r="I748" s="136"/>
      <c r="J748" s="136"/>
      <c r="K748" s="136"/>
      <c r="L748" s="136"/>
      <c r="M748" s="136"/>
      <c r="N748" s="136"/>
      <c r="O748" s="136"/>
      <c r="P748" s="136"/>
      <c r="Q748" s="136"/>
      <c r="R748" s="136"/>
      <c r="S748" s="136"/>
      <c r="T748" s="136"/>
      <c r="U748" s="136"/>
      <c r="V748" s="136"/>
      <c r="W748" s="136"/>
      <c r="X748" s="136"/>
    </row>
    <row r="749" spans="1:24">
      <c r="A749" s="158"/>
      <c r="C749" s="138"/>
      <c r="D749" s="158"/>
      <c r="E749" s="158"/>
      <c r="F749" s="136"/>
      <c r="G749" s="136"/>
      <c r="H749" s="136"/>
      <c r="I749" s="136"/>
      <c r="J749" s="136"/>
      <c r="K749" s="136"/>
      <c r="L749" s="136"/>
      <c r="M749" s="136"/>
      <c r="N749" s="136"/>
      <c r="O749" s="136"/>
      <c r="P749" s="136"/>
      <c r="Q749" s="136"/>
      <c r="R749" s="136"/>
      <c r="S749" s="136"/>
      <c r="T749" s="136"/>
      <c r="U749" s="136"/>
      <c r="V749" s="136"/>
      <c r="W749" s="136"/>
      <c r="X749" s="136"/>
    </row>
    <row r="750" spans="1:24">
      <c r="A750" s="158"/>
      <c r="C750" s="138"/>
      <c r="D750" s="158"/>
      <c r="E750" s="158"/>
      <c r="F750" s="136"/>
      <c r="G750" s="136"/>
      <c r="H750" s="136"/>
      <c r="I750" s="136"/>
      <c r="J750" s="136"/>
      <c r="K750" s="136"/>
      <c r="L750" s="136"/>
      <c r="M750" s="136"/>
      <c r="N750" s="136"/>
      <c r="O750" s="136"/>
      <c r="P750" s="136"/>
      <c r="Q750" s="136"/>
      <c r="R750" s="136"/>
      <c r="S750" s="136"/>
      <c r="T750" s="136"/>
      <c r="U750" s="136"/>
      <c r="V750" s="136"/>
      <c r="W750" s="136"/>
      <c r="X750" s="136"/>
    </row>
    <row r="751" spans="1:24">
      <c r="A751" s="158"/>
      <c r="C751" s="138"/>
      <c r="D751" s="158"/>
      <c r="E751" s="158"/>
      <c r="F751" s="136"/>
      <c r="G751" s="136"/>
      <c r="H751" s="136"/>
      <c r="I751" s="136"/>
      <c r="J751" s="136"/>
      <c r="K751" s="136"/>
      <c r="L751" s="136"/>
      <c r="M751" s="136"/>
      <c r="N751" s="136"/>
      <c r="O751" s="136"/>
      <c r="P751" s="136"/>
      <c r="Q751" s="136"/>
      <c r="R751" s="136"/>
      <c r="S751" s="136"/>
      <c r="T751" s="136"/>
      <c r="U751" s="136"/>
      <c r="V751" s="136"/>
      <c r="W751" s="136"/>
      <c r="X751" s="136"/>
    </row>
    <row r="752" spans="1:24">
      <c r="A752" s="158"/>
      <c r="C752" s="138"/>
      <c r="D752" s="158"/>
      <c r="E752" s="158"/>
      <c r="F752" s="136"/>
      <c r="G752" s="136"/>
      <c r="H752" s="136"/>
      <c r="I752" s="136"/>
      <c r="J752" s="136"/>
      <c r="K752" s="136"/>
      <c r="L752" s="136"/>
      <c r="M752" s="136"/>
      <c r="N752" s="136"/>
      <c r="O752" s="136"/>
      <c r="P752" s="136"/>
      <c r="Q752" s="136"/>
      <c r="R752" s="136"/>
      <c r="S752" s="136"/>
      <c r="T752" s="136"/>
      <c r="U752" s="136"/>
      <c r="V752" s="136"/>
      <c r="W752" s="136"/>
      <c r="X752" s="136"/>
    </row>
    <row r="753" spans="1:24">
      <c r="A753" s="158"/>
      <c r="C753" s="138"/>
      <c r="D753" s="158"/>
      <c r="E753" s="158"/>
      <c r="F753" s="136"/>
      <c r="G753" s="136"/>
      <c r="H753" s="136"/>
      <c r="I753" s="136"/>
      <c r="J753" s="136"/>
      <c r="K753" s="136"/>
      <c r="L753" s="136"/>
      <c r="M753" s="136"/>
      <c r="N753" s="136"/>
      <c r="O753" s="136"/>
      <c r="P753" s="136"/>
      <c r="Q753" s="136"/>
      <c r="R753" s="136"/>
      <c r="S753" s="136"/>
      <c r="T753" s="136"/>
      <c r="U753" s="136"/>
      <c r="V753" s="136"/>
      <c r="W753" s="136"/>
      <c r="X753" s="136"/>
    </row>
    <row r="754" spans="1:24">
      <c r="A754" s="158"/>
      <c r="C754" s="138"/>
      <c r="D754" s="158"/>
      <c r="E754" s="158"/>
      <c r="F754" s="136"/>
      <c r="G754" s="136"/>
      <c r="H754" s="136"/>
      <c r="I754" s="136"/>
      <c r="J754" s="136"/>
      <c r="K754" s="136"/>
      <c r="L754" s="136"/>
      <c r="M754" s="136"/>
      <c r="N754" s="136"/>
      <c r="O754" s="136"/>
      <c r="P754" s="136"/>
      <c r="Q754" s="136"/>
      <c r="R754" s="136"/>
      <c r="S754" s="136"/>
      <c r="T754" s="136"/>
      <c r="U754" s="136"/>
      <c r="V754" s="136"/>
      <c r="W754" s="136"/>
      <c r="X754" s="136"/>
    </row>
    <row r="755" spans="1:24">
      <c r="A755" s="158"/>
      <c r="C755" s="138"/>
      <c r="D755" s="158"/>
      <c r="E755" s="158"/>
      <c r="F755" s="136"/>
      <c r="G755" s="136"/>
      <c r="H755" s="136"/>
      <c r="I755" s="136"/>
      <c r="J755" s="136"/>
      <c r="K755" s="136"/>
      <c r="L755" s="136"/>
      <c r="M755" s="136"/>
      <c r="N755" s="136"/>
      <c r="O755" s="136"/>
      <c r="P755" s="136"/>
      <c r="Q755" s="136"/>
      <c r="R755" s="136"/>
      <c r="S755" s="136"/>
      <c r="T755" s="136"/>
      <c r="U755" s="136"/>
      <c r="V755" s="136"/>
      <c r="W755" s="136"/>
      <c r="X755" s="136"/>
    </row>
    <row r="756" spans="1:24">
      <c r="A756" s="158"/>
      <c r="C756" s="138"/>
      <c r="D756" s="158"/>
      <c r="E756" s="158"/>
      <c r="F756" s="136"/>
      <c r="G756" s="136"/>
      <c r="H756" s="136"/>
      <c r="I756" s="136"/>
      <c r="J756" s="136"/>
      <c r="K756" s="136"/>
      <c r="L756" s="136"/>
      <c r="M756" s="136"/>
      <c r="N756" s="136"/>
      <c r="O756" s="136"/>
      <c r="P756" s="136"/>
      <c r="Q756" s="136"/>
      <c r="R756" s="136"/>
      <c r="S756" s="136"/>
      <c r="T756" s="136"/>
      <c r="U756" s="136"/>
      <c r="V756" s="136"/>
      <c r="W756" s="136"/>
      <c r="X756" s="136"/>
    </row>
    <row r="757" spans="1:24">
      <c r="A757" s="158"/>
      <c r="C757" s="138"/>
      <c r="D757" s="158"/>
      <c r="E757" s="158"/>
      <c r="F757" s="136"/>
      <c r="G757" s="136"/>
      <c r="H757" s="136"/>
      <c r="I757" s="136"/>
      <c r="J757" s="136"/>
      <c r="K757" s="136"/>
      <c r="L757" s="136"/>
      <c r="M757" s="136"/>
      <c r="N757" s="136"/>
      <c r="O757" s="136"/>
      <c r="P757" s="136"/>
      <c r="Q757" s="136"/>
      <c r="R757" s="136"/>
      <c r="S757" s="136"/>
      <c r="T757" s="136"/>
      <c r="U757" s="136"/>
      <c r="V757" s="136"/>
      <c r="W757" s="136"/>
      <c r="X757" s="136"/>
    </row>
    <row r="758" spans="1:24">
      <c r="A758" s="158"/>
      <c r="C758" s="138"/>
      <c r="D758" s="158"/>
      <c r="E758" s="158"/>
      <c r="F758" s="136"/>
      <c r="G758" s="136"/>
      <c r="H758" s="136"/>
      <c r="I758" s="136"/>
      <c r="J758" s="136"/>
      <c r="K758" s="136"/>
      <c r="L758" s="136"/>
      <c r="M758" s="136"/>
      <c r="N758" s="136"/>
      <c r="O758" s="136"/>
      <c r="P758" s="136"/>
      <c r="Q758" s="136"/>
      <c r="R758" s="136"/>
      <c r="S758" s="136"/>
      <c r="T758" s="136"/>
      <c r="U758" s="136"/>
      <c r="V758" s="136"/>
      <c r="W758" s="136"/>
      <c r="X758" s="136"/>
    </row>
    <row r="759" spans="1:24">
      <c r="A759" s="158"/>
      <c r="C759" s="138"/>
      <c r="D759" s="158"/>
      <c r="E759" s="158"/>
      <c r="F759" s="136"/>
      <c r="G759" s="136"/>
      <c r="H759" s="136"/>
      <c r="I759" s="136"/>
      <c r="J759" s="136"/>
      <c r="K759" s="136"/>
      <c r="L759" s="136"/>
      <c r="M759" s="136"/>
      <c r="N759" s="136"/>
      <c r="O759" s="136"/>
      <c r="P759" s="136"/>
      <c r="Q759" s="136"/>
      <c r="R759" s="136"/>
      <c r="S759" s="136"/>
      <c r="T759" s="136"/>
      <c r="U759" s="136"/>
      <c r="V759" s="136"/>
      <c r="W759" s="136"/>
      <c r="X759" s="136"/>
    </row>
    <row r="760" spans="1:24">
      <c r="A760" s="158"/>
      <c r="C760" s="138"/>
      <c r="D760" s="158"/>
      <c r="E760" s="158"/>
      <c r="F760" s="136"/>
      <c r="G760" s="136"/>
      <c r="H760" s="136"/>
      <c r="I760" s="136"/>
      <c r="J760" s="136"/>
      <c r="K760" s="136"/>
      <c r="L760" s="136"/>
      <c r="M760" s="136"/>
      <c r="N760" s="136"/>
      <c r="O760" s="136"/>
      <c r="P760" s="136"/>
      <c r="Q760" s="136"/>
      <c r="R760" s="136"/>
      <c r="S760" s="136"/>
      <c r="T760" s="136"/>
      <c r="U760" s="136"/>
      <c r="V760" s="136"/>
      <c r="W760" s="136"/>
      <c r="X760" s="136"/>
    </row>
    <row r="761" spans="1:24">
      <c r="A761" s="158"/>
      <c r="C761" s="138"/>
      <c r="D761" s="158"/>
      <c r="E761" s="158"/>
      <c r="F761" s="136"/>
      <c r="G761" s="136"/>
      <c r="H761" s="136"/>
      <c r="I761" s="136"/>
      <c r="J761" s="136"/>
      <c r="K761" s="136"/>
      <c r="L761" s="136"/>
      <c r="M761" s="136"/>
      <c r="N761" s="136"/>
      <c r="O761" s="136"/>
      <c r="P761" s="136"/>
      <c r="Q761" s="136"/>
      <c r="R761" s="136"/>
      <c r="S761" s="136"/>
      <c r="T761" s="136"/>
      <c r="U761" s="136"/>
      <c r="V761" s="136"/>
      <c r="W761" s="136"/>
      <c r="X761" s="136"/>
    </row>
    <row r="762" spans="1:24">
      <c r="A762" s="158"/>
      <c r="C762" s="138"/>
      <c r="D762" s="158"/>
      <c r="E762" s="158"/>
      <c r="F762" s="136"/>
      <c r="G762" s="136"/>
      <c r="H762" s="136"/>
      <c r="I762" s="136"/>
      <c r="J762" s="136"/>
      <c r="K762" s="136"/>
      <c r="L762" s="136"/>
      <c r="M762" s="136"/>
      <c r="N762" s="136"/>
      <c r="O762" s="136"/>
      <c r="P762" s="136"/>
      <c r="Q762" s="136"/>
      <c r="R762" s="136"/>
      <c r="S762" s="136"/>
      <c r="T762" s="136"/>
      <c r="U762" s="136"/>
      <c r="V762" s="136"/>
      <c r="W762" s="136"/>
      <c r="X762" s="136"/>
    </row>
    <row r="763" spans="1:24">
      <c r="A763" s="158"/>
      <c r="C763" s="138"/>
      <c r="D763" s="158"/>
      <c r="E763" s="158"/>
      <c r="F763" s="136"/>
      <c r="G763" s="136"/>
      <c r="H763" s="136"/>
      <c r="I763" s="136"/>
      <c r="J763" s="136"/>
      <c r="K763" s="136"/>
      <c r="L763" s="136"/>
      <c r="M763" s="136"/>
      <c r="N763" s="136"/>
      <c r="O763" s="136"/>
      <c r="P763" s="136"/>
      <c r="Q763" s="136"/>
      <c r="R763" s="136"/>
      <c r="S763" s="136"/>
      <c r="T763" s="136"/>
      <c r="U763" s="136"/>
      <c r="V763" s="136"/>
      <c r="W763" s="136"/>
      <c r="X763" s="136"/>
    </row>
    <row r="764" spans="1:24">
      <c r="A764" s="158"/>
      <c r="C764" s="138"/>
      <c r="D764" s="158"/>
      <c r="E764" s="158"/>
      <c r="F764" s="136"/>
      <c r="G764" s="136"/>
      <c r="H764" s="136"/>
      <c r="I764" s="136"/>
      <c r="J764" s="136"/>
      <c r="K764" s="136"/>
      <c r="L764" s="136"/>
      <c r="M764" s="136"/>
      <c r="N764" s="136"/>
      <c r="O764" s="136"/>
      <c r="P764" s="136"/>
      <c r="Q764" s="136"/>
      <c r="R764" s="136"/>
      <c r="S764" s="136"/>
      <c r="T764" s="136"/>
      <c r="U764" s="136"/>
      <c r="V764" s="136"/>
      <c r="W764" s="136"/>
      <c r="X764" s="136"/>
    </row>
    <row r="765" spans="1:24">
      <c r="A765" s="158"/>
      <c r="C765" s="138"/>
      <c r="D765" s="158"/>
      <c r="E765" s="158"/>
      <c r="F765" s="136"/>
      <c r="G765" s="136"/>
      <c r="H765" s="136"/>
      <c r="I765" s="136"/>
      <c r="J765" s="136"/>
      <c r="K765" s="136"/>
      <c r="L765" s="136"/>
      <c r="M765" s="136"/>
      <c r="N765" s="136"/>
      <c r="O765" s="136"/>
      <c r="P765" s="136"/>
      <c r="Q765" s="136"/>
      <c r="R765" s="136"/>
      <c r="S765" s="136"/>
      <c r="T765" s="136"/>
      <c r="U765" s="136"/>
      <c r="V765" s="136"/>
      <c r="W765" s="136"/>
      <c r="X765" s="136"/>
    </row>
    <row r="766" spans="1:24">
      <c r="A766" s="158"/>
      <c r="C766" s="138"/>
      <c r="D766" s="158"/>
      <c r="E766" s="158"/>
      <c r="F766" s="136"/>
      <c r="G766" s="136"/>
      <c r="H766" s="136"/>
      <c r="I766" s="136"/>
      <c r="J766" s="136"/>
      <c r="K766" s="136"/>
      <c r="L766" s="136"/>
      <c r="M766" s="136"/>
      <c r="N766" s="136"/>
      <c r="O766" s="136"/>
      <c r="P766" s="136"/>
      <c r="Q766" s="136"/>
      <c r="R766" s="136"/>
      <c r="S766" s="136"/>
      <c r="T766" s="136"/>
      <c r="U766" s="136"/>
      <c r="V766" s="136"/>
      <c r="W766" s="136"/>
      <c r="X766" s="136"/>
    </row>
    <row r="767" spans="1:24">
      <c r="A767" s="158"/>
      <c r="C767" s="138"/>
      <c r="D767" s="158"/>
      <c r="E767" s="158"/>
      <c r="F767" s="136"/>
      <c r="G767" s="136"/>
      <c r="H767" s="136"/>
      <c r="I767" s="136"/>
      <c r="J767" s="136"/>
      <c r="K767" s="136"/>
      <c r="L767" s="136"/>
      <c r="M767" s="136"/>
      <c r="N767" s="136"/>
      <c r="O767" s="136"/>
      <c r="P767" s="136"/>
      <c r="Q767" s="136"/>
      <c r="R767" s="136"/>
      <c r="S767" s="136"/>
      <c r="T767" s="136"/>
      <c r="U767" s="136"/>
      <c r="V767" s="136"/>
      <c r="W767" s="136"/>
      <c r="X767" s="136"/>
    </row>
    <row r="768" spans="1:24">
      <c r="A768" s="158"/>
      <c r="C768" s="138"/>
      <c r="D768" s="158"/>
      <c r="E768" s="158"/>
      <c r="F768" s="136"/>
      <c r="G768" s="136"/>
      <c r="H768" s="136"/>
      <c r="I768" s="136"/>
      <c r="J768" s="136"/>
      <c r="K768" s="136"/>
      <c r="L768" s="136"/>
      <c r="M768" s="136"/>
      <c r="N768" s="136"/>
      <c r="O768" s="136"/>
      <c r="P768" s="136"/>
      <c r="Q768" s="136"/>
      <c r="R768" s="136"/>
      <c r="S768" s="136"/>
      <c r="T768" s="136"/>
      <c r="U768" s="136"/>
      <c r="V768" s="136"/>
      <c r="W768" s="136"/>
      <c r="X768" s="136"/>
    </row>
    <row r="769" spans="1:24">
      <c r="A769" s="158"/>
      <c r="C769" s="138"/>
      <c r="D769" s="158"/>
      <c r="E769" s="158"/>
      <c r="F769" s="136"/>
      <c r="G769" s="136"/>
      <c r="H769" s="136"/>
      <c r="I769" s="136"/>
      <c r="J769" s="136"/>
      <c r="K769" s="136"/>
      <c r="L769" s="136"/>
      <c r="M769" s="136"/>
      <c r="N769" s="136"/>
      <c r="O769" s="136"/>
      <c r="P769" s="136"/>
      <c r="Q769" s="136"/>
      <c r="R769" s="136"/>
      <c r="S769" s="136"/>
      <c r="T769" s="136"/>
      <c r="U769" s="136"/>
      <c r="V769" s="136"/>
      <c r="W769" s="136"/>
      <c r="X769" s="136"/>
    </row>
    <row r="770" spans="1:24">
      <c r="A770" s="158"/>
      <c r="C770" s="138"/>
      <c r="D770" s="158"/>
      <c r="E770" s="158"/>
      <c r="F770" s="136"/>
      <c r="G770" s="136"/>
      <c r="H770" s="136"/>
      <c r="I770" s="136"/>
      <c r="J770" s="136"/>
      <c r="K770" s="136"/>
      <c r="L770" s="136"/>
      <c r="M770" s="136"/>
      <c r="N770" s="136"/>
      <c r="O770" s="136"/>
      <c r="P770" s="136"/>
      <c r="Q770" s="136"/>
      <c r="R770" s="136"/>
      <c r="S770" s="136"/>
      <c r="T770" s="136"/>
      <c r="U770" s="136"/>
      <c r="V770" s="136"/>
      <c r="W770" s="136"/>
      <c r="X770" s="136"/>
    </row>
    <row r="771" spans="1:24">
      <c r="A771" s="158"/>
      <c r="C771" s="138"/>
      <c r="D771" s="158"/>
      <c r="E771" s="158"/>
      <c r="F771" s="136"/>
      <c r="G771" s="136"/>
      <c r="H771" s="136"/>
      <c r="I771" s="136"/>
      <c r="J771" s="136"/>
      <c r="K771" s="136"/>
      <c r="L771" s="136"/>
      <c r="M771" s="136"/>
      <c r="N771" s="136"/>
      <c r="O771" s="136"/>
      <c r="P771" s="136"/>
      <c r="Q771" s="136"/>
      <c r="R771" s="136"/>
      <c r="S771" s="136"/>
      <c r="T771" s="136"/>
      <c r="U771" s="136"/>
      <c r="V771" s="136"/>
      <c r="W771" s="136"/>
      <c r="X771" s="136"/>
    </row>
    <row r="772" spans="1:24">
      <c r="A772" s="158"/>
      <c r="C772" s="138"/>
      <c r="D772" s="158"/>
      <c r="E772" s="158"/>
      <c r="F772" s="136"/>
      <c r="G772" s="136"/>
      <c r="H772" s="136"/>
      <c r="I772" s="136"/>
      <c r="J772" s="136"/>
      <c r="K772" s="136"/>
      <c r="L772" s="136"/>
      <c r="M772" s="136"/>
      <c r="N772" s="136"/>
      <c r="O772" s="136"/>
      <c r="P772" s="136"/>
      <c r="Q772" s="136"/>
      <c r="R772" s="136"/>
      <c r="S772" s="136"/>
      <c r="T772" s="136"/>
      <c r="U772" s="136"/>
      <c r="V772" s="136"/>
      <c r="W772" s="136"/>
      <c r="X772" s="136"/>
    </row>
    <row r="773" spans="1:24">
      <c r="A773" s="158"/>
      <c r="C773" s="138"/>
      <c r="D773" s="158"/>
      <c r="E773" s="158"/>
      <c r="F773" s="136"/>
      <c r="G773" s="136"/>
      <c r="H773" s="136"/>
      <c r="I773" s="136"/>
      <c r="J773" s="136"/>
      <c r="K773" s="136"/>
      <c r="L773" s="136"/>
      <c r="M773" s="136"/>
      <c r="N773" s="136"/>
      <c r="O773" s="136"/>
      <c r="P773" s="136"/>
      <c r="Q773" s="136"/>
      <c r="R773" s="136"/>
      <c r="S773" s="136"/>
      <c r="T773" s="136"/>
      <c r="U773" s="136"/>
      <c r="V773" s="136"/>
      <c r="W773" s="136"/>
      <c r="X773" s="136"/>
    </row>
    <row r="774" spans="1:24">
      <c r="A774" s="158"/>
      <c r="C774" s="138"/>
      <c r="D774" s="158"/>
      <c r="E774" s="158"/>
      <c r="F774" s="136"/>
      <c r="G774" s="136"/>
      <c r="H774" s="136"/>
      <c r="I774" s="136"/>
      <c r="J774" s="136"/>
      <c r="K774" s="136"/>
      <c r="L774" s="136"/>
      <c r="M774" s="136"/>
      <c r="N774" s="136"/>
      <c r="O774" s="136"/>
      <c r="P774" s="136"/>
      <c r="Q774" s="136"/>
      <c r="R774" s="136"/>
      <c r="S774" s="136"/>
      <c r="T774" s="136"/>
      <c r="U774" s="136"/>
      <c r="V774" s="136"/>
      <c r="W774" s="136"/>
      <c r="X774" s="136"/>
    </row>
    <row r="775" spans="1:24">
      <c r="A775" s="158"/>
      <c r="C775" s="138"/>
      <c r="D775" s="158"/>
      <c r="E775" s="158"/>
      <c r="F775" s="136"/>
      <c r="G775" s="136"/>
      <c r="H775" s="136"/>
      <c r="I775" s="136"/>
      <c r="J775" s="136"/>
      <c r="K775" s="136"/>
      <c r="L775" s="136"/>
      <c r="M775" s="136"/>
      <c r="N775" s="136"/>
      <c r="O775" s="136"/>
      <c r="P775" s="136"/>
      <c r="Q775" s="136"/>
      <c r="R775" s="136"/>
      <c r="S775" s="136"/>
      <c r="T775" s="136"/>
      <c r="U775" s="136"/>
      <c r="V775" s="136"/>
      <c r="W775" s="136"/>
      <c r="X775" s="136"/>
    </row>
    <row r="776" spans="1:24">
      <c r="A776" s="158"/>
      <c r="C776" s="138"/>
      <c r="D776" s="158"/>
      <c r="E776" s="158"/>
      <c r="F776" s="136"/>
      <c r="G776" s="136"/>
      <c r="H776" s="136"/>
      <c r="I776" s="136"/>
      <c r="J776" s="136"/>
      <c r="K776" s="136"/>
      <c r="L776" s="136"/>
      <c r="M776" s="136"/>
      <c r="N776" s="136"/>
      <c r="O776" s="136"/>
      <c r="P776" s="136"/>
      <c r="Q776" s="136"/>
      <c r="R776" s="136"/>
      <c r="S776" s="136"/>
      <c r="T776" s="136"/>
      <c r="U776" s="136"/>
      <c r="V776" s="136"/>
      <c r="W776" s="136"/>
      <c r="X776" s="136"/>
    </row>
    <row r="777" spans="1:24">
      <c r="A777" s="158"/>
      <c r="C777" s="138"/>
      <c r="D777" s="158"/>
      <c r="E777" s="158"/>
      <c r="F777" s="136"/>
      <c r="G777" s="136"/>
      <c r="H777" s="136"/>
      <c r="I777" s="136"/>
      <c r="J777" s="136"/>
      <c r="K777" s="136"/>
      <c r="L777" s="136"/>
      <c r="M777" s="136"/>
      <c r="N777" s="136"/>
      <c r="O777" s="136"/>
      <c r="P777" s="136"/>
      <c r="Q777" s="136"/>
      <c r="R777" s="136"/>
      <c r="S777" s="136"/>
      <c r="T777" s="136"/>
      <c r="U777" s="136"/>
      <c r="V777" s="136"/>
      <c r="W777" s="136"/>
      <c r="X777" s="136"/>
    </row>
    <row r="778" spans="1:24">
      <c r="A778" s="158"/>
      <c r="C778" s="138"/>
      <c r="D778" s="158"/>
      <c r="E778" s="158"/>
      <c r="F778" s="136"/>
      <c r="G778" s="136"/>
      <c r="H778" s="136"/>
      <c r="I778" s="136"/>
      <c r="J778" s="136"/>
      <c r="K778" s="136"/>
      <c r="L778" s="136"/>
      <c r="M778" s="136"/>
      <c r="N778" s="136"/>
      <c r="O778" s="136"/>
      <c r="P778" s="136"/>
      <c r="Q778" s="136"/>
      <c r="R778" s="136"/>
      <c r="S778" s="136"/>
      <c r="T778" s="136"/>
      <c r="U778" s="136"/>
      <c r="V778" s="136"/>
      <c r="W778" s="136"/>
      <c r="X778" s="136"/>
    </row>
    <row r="779" spans="1:24">
      <c r="A779" s="158"/>
      <c r="C779" s="138"/>
      <c r="D779" s="158"/>
      <c r="E779" s="158"/>
      <c r="F779" s="136"/>
      <c r="G779" s="136"/>
      <c r="H779" s="136"/>
      <c r="I779" s="136"/>
      <c r="J779" s="136"/>
      <c r="K779" s="136"/>
      <c r="L779" s="136"/>
      <c r="M779" s="136"/>
      <c r="N779" s="136"/>
      <c r="O779" s="136"/>
      <c r="P779" s="136"/>
      <c r="Q779" s="136"/>
      <c r="R779" s="136"/>
      <c r="S779" s="136"/>
      <c r="T779" s="136"/>
      <c r="U779" s="136"/>
      <c r="V779" s="136"/>
      <c r="W779" s="136"/>
      <c r="X779" s="136"/>
    </row>
    <row r="780" spans="1:24">
      <c r="A780" s="158"/>
      <c r="C780" s="138"/>
      <c r="D780" s="158"/>
      <c r="E780" s="158"/>
      <c r="F780" s="136"/>
      <c r="G780" s="136"/>
      <c r="H780" s="136"/>
      <c r="I780" s="136"/>
      <c r="J780" s="136"/>
      <c r="K780" s="136"/>
      <c r="L780" s="136"/>
      <c r="M780" s="136"/>
      <c r="N780" s="136"/>
      <c r="O780" s="136"/>
      <c r="P780" s="136"/>
      <c r="Q780" s="136"/>
      <c r="R780" s="136"/>
      <c r="S780" s="136"/>
      <c r="T780" s="136"/>
      <c r="U780" s="136"/>
      <c r="V780" s="136"/>
      <c r="W780" s="136"/>
      <c r="X780" s="136"/>
    </row>
    <row r="781" spans="1:24">
      <c r="A781" s="158"/>
      <c r="C781" s="138"/>
      <c r="D781" s="158"/>
      <c r="E781" s="158"/>
      <c r="F781" s="136"/>
      <c r="G781" s="136"/>
      <c r="H781" s="136"/>
      <c r="I781" s="136"/>
      <c r="J781" s="136"/>
      <c r="K781" s="136"/>
      <c r="L781" s="136"/>
      <c r="M781" s="136"/>
      <c r="N781" s="136"/>
      <c r="O781" s="136"/>
      <c r="P781" s="136"/>
      <c r="Q781" s="136"/>
      <c r="R781" s="136"/>
      <c r="S781" s="136"/>
      <c r="T781" s="136"/>
      <c r="U781" s="136"/>
      <c r="V781" s="136"/>
      <c r="W781" s="136"/>
      <c r="X781" s="136"/>
    </row>
    <row r="782" spans="1:24">
      <c r="A782" s="158"/>
      <c r="C782" s="138"/>
      <c r="D782" s="158"/>
      <c r="E782" s="158"/>
      <c r="F782" s="136"/>
      <c r="G782" s="136"/>
      <c r="H782" s="136"/>
      <c r="I782" s="136"/>
      <c r="J782" s="136"/>
      <c r="K782" s="136"/>
      <c r="L782" s="136"/>
      <c r="M782" s="136"/>
      <c r="N782" s="136"/>
      <c r="O782" s="136"/>
      <c r="P782" s="136"/>
      <c r="Q782" s="136"/>
      <c r="R782" s="136"/>
      <c r="S782" s="136"/>
      <c r="T782" s="136"/>
      <c r="U782" s="136"/>
      <c r="V782" s="136"/>
      <c r="W782" s="136"/>
      <c r="X782" s="136"/>
    </row>
    <row r="783" spans="1:24">
      <c r="A783" s="158"/>
      <c r="C783" s="138"/>
      <c r="D783" s="158"/>
      <c r="E783" s="158"/>
      <c r="F783" s="136"/>
      <c r="G783" s="136"/>
      <c r="H783" s="136"/>
      <c r="I783" s="136"/>
      <c r="J783" s="136"/>
      <c r="K783" s="136"/>
      <c r="L783" s="136"/>
      <c r="M783" s="136"/>
      <c r="N783" s="136"/>
      <c r="O783" s="136"/>
      <c r="P783" s="136"/>
      <c r="Q783" s="136"/>
      <c r="R783" s="136"/>
      <c r="S783" s="136"/>
      <c r="T783" s="136"/>
      <c r="U783" s="136"/>
      <c r="V783" s="136"/>
      <c r="W783" s="136"/>
      <c r="X783" s="136"/>
    </row>
    <row r="784" spans="1:24">
      <c r="A784" s="158"/>
      <c r="C784" s="138"/>
      <c r="D784" s="158"/>
      <c r="E784" s="158"/>
      <c r="F784" s="136"/>
      <c r="G784" s="136"/>
      <c r="H784" s="136"/>
      <c r="I784" s="136"/>
      <c r="J784" s="136"/>
      <c r="K784" s="136"/>
      <c r="L784" s="136"/>
      <c r="M784" s="136"/>
      <c r="N784" s="136"/>
      <c r="O784" s="136"/>
      <c r="P784" s="136"/>
      <c r="Q784" s="136"/>
      <c r="R784" s="136"/>
      <c r="S784" s="136"/>
      <c r="T784" s="136"/>
      <c r="U784" s="136"/>
      <c r="V784" s="136"/>
      <c r="W784" s="136"/>
      <c r="X784" s="136"/>
    </row>
    <row r="785" spans="1:24">
      <c r="A785" s="158"/>
      <c r="C785" s="138"/>
      <c r="D785" s="158"/>
      <c r="E785" s="158"/>
      <c r="F785" s="136"/>
      <c r="G785" s="136"/>
      <c r="H785" s="136"/>
      <c r="I785" s="136"/>
      <c r="J785" s="136"/>
      <c r="K785" s="136"/>
      <c r="L785" s="136"/>
      <c r="M785" s="136"/>
      <c r="N785" s="136"/>
      <c r="O785" s="136"/>
      <c r="P785" s="136"/>
      <c r="Q785" s="136"/>
      <c r="R785" s="136"/>
      <c r="S785" s="136"/>
      <c r="T785" s="136"/>
      <c r="U785" s="136"/>
      <c r="V785" s="136"/>
      <c r="W785" s="136"/>
      <c r="X785" s="136"/>
    </row>
    <row r="786" spans="1:24">
      <c r="A786" s="158"/>
      <c r="C786" s="138"/>
      <c r="D786" s="158"/>
      <c r="E786" s="158"/>
      <c r="F786" s="136"/>
      <c r="G786" s="136"/>
      <c r="H786" s="136"/>
      <c r="I786" s="136"/>
      <c r="J786" s="136"/>
      <c r="K786" s="136"/>
      <c r="L786" s="136"/>
      <c r="M786" s="136"/>
      <c r="N786" s="136"/>
      <c r="O786" s="136"/>
      <c r="P786" s="136"/>
      <c r="Q786" s="136"/>
      <c r="R786" s="136"/>
      <c r="S786" s="136"/>
      <c r="T786" s="136"/>
      <c r="U786" s="136"/>
      <c r="V786" s="136"/>
      <c r="W786" s="136"/>
      <c r="X786" s="136"/>
    </row>
    <row r="787" spans="1:24">
      <c r="A787" s="158"/>
      <c r="C787" s="138"/>
      <c r="D787" s="158"/>
      <c r="E787" s="158"/>
      <c r="F787" s="136"/>
      <c r="G787" s="136"/>
      <c r="H787" s="136"/>
      <c r="I787" s="136"/>
      <c r="J787" s="136"/>
      <c r="K787" s="136"/>
      <c r="L787" s="136"/>
      <c r="M787" s="136"/>
      <c r="N787" s="136"/>
      <c r="O787" s="136"/>
      <c r="P787" s="136"/>
      <c r="Q787" s="136"/>
      <c r="R787" s="136"/>
      <c r="S787" s="136"/>
      <c r="T787" s="136"/>
      <c r="U787" s="136"/>
      <c r="V787" s="136"/>
      <c r="W787" s="136"/>
      <c r="X787" s="136"/>
    </row>
    <row r="788" spans="1:24">
      <c r="A788" s="158"/>
      <c r="C788" s="138"/>
      <c r="D788" s="158"/>
      <c r="E788" s="158"/>
      <c r="F788" s="136"/>
      <c r="G788" s="136"/>
      <c r="H788" s="136"/>
      <c r="I788" s="136"/>
      <c r="J788" s="136"/>
      <c r="K788" s="136"/>
      <c r="L788" s="136"/>
      <c r="M788" s="136"/>
      <c r="N788" s="136"/>
      <c r="O788" s="136"/>
      <c r="P788" s="136"/>
      <c r="Q788" s="136"/>
      <c r="R788" s="136"/>
      <c r="S788" s="136"/>
      <c r="T788" s="136"/>
      <c r="U788" s="136"/>
      <c r="V788" s="136"/>
      <c r="W788" s="136"/>
      <c r="X788" s="136"/>
    </row>
    <row r="789" spans="1:24">
      <c r="A789" s="158"/>
      <c r="C789" s="138"/>
      <c r="D789" s="158"/>
      <c r="E789" s="158"/>
      <c r="F789" s="136"/>
      <c r="G789" s="136"/>
      <c r="H789" s="136"/>
      <c r="I789" s="136"/>
      <c r="J789" s="136"/>
      <c r="K789" s="136"/>
      <c r="L789" s="136"/>
      <c r="M789" s="136"/>
      <c r="N789" s="136"/>
      <c r="O789" s="136"/>
      <c r="P789" s="136"/>
      <c r="Q789" s="136"/>
      <c r="R789" s="136"/>
      <c r="S789" s="136"/>
      <c r="T789" s="136"/>
      <c r="U789" s="136"/>
      <c r="V789" s="136"/>
      <c r="W789" s="136"/>
      <c r="X789" s="136"/>
    </row>
    <row r="790" spans="1:24">
      <c r="A790" s="158"/>
      <c r="C790" s="138"/>
      <c r="D790" s="158"/>
      <c r="E790" s="158"/>
      <c r="F790" s="136"/>
      <c r="G790" s="136"/>
      <c r="H790" s="136"/>
      <c r="I790" s="136"/>
      <c r="J790" s="136"/>
      <c r="K790" s="136"/>
      <c r="L790" s="136"/>
      <c r="M790" s="136"/>
      <c r="N790" s="136"/>
      <c r="O790" s="136"/>
      <c r="P790" s="136"/>
      <c r="Q790" s="136"/>
      <c r="R790" s="136"/>
      <c r="S790" s="136"/>
      <c r="T790" s="136"/>
      <c r="U790" s="136"/>
      <c r="V790" s="136"/>
      <c r="W790" s="136"/>
      <c r="X790" s="136"/>
    </row>
    <row r="791" spans="1:24">
      <c r="A791" s="158"/>
      <c r="C791" s="138"/>
      <c r="D791" s="158"/>
      <c r="E791" s="158"/>
      <c r="F791" s="136"/>
      <c r="G791" s="136"/>
      <c r="H791" s="136"/>
      <c r="I791" s="136"/>
      <c r="J791" s="136"/>
      <c r="K791" s="136"/>
      <c r="L791" s="136"/>
      <c r="M791" s="136"/>
      <c r="N791" s="136"/>
      <c r="O791" s="136"/>
      <c r="P791" s="136"/>
      <c r="Q791" s="136"/>
      <c r="R791" s="136"/>
      <c r="S791" s="136"/>
      <c r="T791" s="136"/>
      <c r="U791" s="136"/>
      <c r="V791" s="136"/>
      <c r="W791" s="136"/>
      <c r="X791" s="136"/>
    </row>
    <row r="792" spans="1:24">
      <c r="A792" s="158"/>
      <c r="C792" s="138"/>
      <c r="D792" s="158"/>
      <c r="E792" s="158"/>
      <c r="F792" s="136"/>
      <c r="G792" s="136"/>
      <c r="H792" s="136"/>
      <c r="I792" s="136"/>
      <c r="J792" s="136"/>
      <c r="K792" s="136"/>
      <c r="L792" s="136"/>
      <c r="M792" s="136"/>
      <c r="N792" s="136"/>
      <c r="O792" s="136"/>
      <c r="P792" s="136"/>
      <c r="Q792" s="136"/>
      <c r="R792" s="136"/>
      <c r="S792" s="136"/>
      <c r="T792" s="136"/>
      <c r="U792" s="136"/>
      <c r="V792" s="136"/>
      <c r="W792" s="136"/>
      <c r="X792" s="136"/>
    </row>
    <row r="793" spans="1:24">
      <c r="A793" s="158"/>
      <c r="C793" s="138"/>
      <c r="D793" s="158"/>
      <c r="E793" s="158"/>
      <c r="F793" s="136"/>
      <c r="G793" s="136"/>
      <c r="H793" s="136"/>
      <c r="I793" s="136"/>
      <c r="J793" s="136"/>
      <c r="K793" s="136"/>
      <c r="L793" s="136"/>
      <c r="M793" s="136"/>
      <c r="N793" s="136"/>
      <c r="O793" s="136"/>
      <c r="P793" s="136"/>
      <c r="Q793" s="136"/>
      <c r="R793" s="136"/>
      <c r="S793" s="136"/>
      <c r="T793" s="136"/>
      <c r="U793" s="136"/>
      <c r="V793" s="136"/>
      <c r="W793" s="136"/>
      <c r="X793" s="136"/>
    </row>
    <row r="794" spans="1:24">
      <c r="A794" s="158"/>
      <c r="C794" s="138"/>
      <c r="D794" s="158"/>
      <c r="E794" s="158"/>
      <c r="F794" s="136"/>
      <c r="G794" s="136"/>
      <c r="H794" s="136"/>
      <c r="I794" s="136"/>
      <c r="J794" s="136"/>
      <c r="K794" s="136"/>
      <c r="L794" s="136"/>
      <c r="M794" s="136"/>
      <c r="N794" s="136"/>
      <c r="O794" s="136"/>
      <c r="P794" s="136"/>
      <c r="Q794" s="136"/>
      <c r="R794" s="136"/>
      <c r="S794" s="136"/>
      <c r="T794" s="136"/>
      <c r="U794" s="136"/>
      <c r="V794" s="136"/>
      <c r="W794" s="136"/>
      <c r="X794" s="136"/>
    </row>
    <row r="795" spans="1:24">
      <c r="A795" s="158"/>
      <c r="C795" s="138"/>
      <c r="D795" s="158"/>
      <c r="E795" s="158"/>
      <c r="F795" s="136"/>
      <c r="G795" s="136"/>
      <c r="H795" s="136"/>
      <c r="I795" s="136"/>
      <c r="J795" s="136"/>
      <c r="K795" s="136"/>
      <c r="L795" s="136"/>
      <c r="M795" s="136"/>
      <c r="N795" s="136"/>
      <c r="O795" s="136"/>
      <c r="P795" s="136"/>
      <c r="Q795" s="136"/>
      <c r="R795" s="136"/>
      <c r="S795" s="136"/>
      <c r="T795" s="136"/>
      <c r="U795" s="136"/>
      <c r="V795" s="136"/>
      <c r="W795" s="136"/>
      <c r="X795" s="136"/>
    </row>
    <row r="796" spans="1:24">
      <c r="A796" s="158"/>
      <c r="C796" s="138"/>
      <c r="D796" s="158"/>
      <c r="E796" s="158"/>
      <c r="F796" s="136"/>
      <c r="G796" s="136"/>
      <c r="H796" s="136"/>
      <c r="I796" s="136"/>
      <c r="J796" s="136"/>
      <c r="K796" s="136"/>
      <c r="L796" s="136"/>
      <c r="M796" s="136"/>
      <c r="N796" s="136"/>
      <c r="O796" s="136"/>
      <c r="P796" s="136"/>
      <c r="Q796" s="136"/>
      <c r="R796" s="136"/>
      <c r="S796" s="136"/>
      <c r="T796" s="136"/>
      <c r="U796" s="136"/>
      <c r="V796" s="136"/>
      <c r="W796" s="136"/>
      <c r="X796" s="136"/>
    </row>
    <row r="797" spans="1:24">
      <c r="A797" s="158"/>
      <c r="C797" s="138"/>
      <c r="D797" s="158"/>
      <c r="E797" s="158"/>
      <c r="F797" s="136"/>
      <c r="G797" s="136"/>
      <c r="H797" s="136"/>
      <c r="I797" s="136"/>
      <c r="J797" s="136"/>
      <c r="K797" s="136"/>
      <c r="L797" s="136"/>
      <c r="M797" s="136"/>
      <c r="N797" s="136"/>
      <c r="O797" s="136"/>
      <c r="P797" s="136"/>
      <c r="Q797" s="136"/>
      <c r="R797" s="136"/>
      <c r="S797" s="136"/>
      <c r="T797" s="136"/>
      <c r="U797" s="136"/>
      <c r="V797" s="136"/>
      <c r="W797" s="136"/>
      <c r="X797" s="136"/>
    </row>
    <row r="798" spans="1:24">
      <c r="A798" s="158"/>
      <c r="C798" s="138"/>
      <c r="D798" s="158"/>
      <c r="E798" s="158"/>
      <c r="F798" s="136"/>
      <c r="G798" s="136"/>
      <c r="H798" s="136"/>
      <c r="I798" s="136"/>
      <c r="J798" s="136"/>
      <c r="K798" s="136"/>
      <c r="L798" s="136"/>
      <c r="M798" s="136"/>
      <c r="N798" s="136"/>
      <c r="O798" s="136"/>
      <c r="P798" s="136"/>
      <c r="Q798" s="136"/>
      <c r="R798" s="136"/>
      <c r="S798" s="136"/>
      <c r="T798" s="136"/>
      <c r="U798" s="136"/>
      <c r="V798" s="136"/>
      <c r="W798" s="136"/>
      <c r="X798" s="136"/>
    </row>
    <row r="799" spans="1:24">
      <c r="A799" s="158"/>
      <c r="C799" s="138"/>
      <c r="D799" s="158"/>
      <c r="E799" s="158"/>
      <c r="F799" s="136"/>
      <c r="G799" s="136"/>
      <c r="H799" s="136"/>
      <c r="I799" s="136"/>
      <c r="J799" s="136"/>
      <c r="K799" s="136"/>
      <c r="L799" s="136"/>
      <c r="M799" s="136"/>
      <c r="N799" s="136"/>
      <c r="O799" s="136"/>
      <c r="P799" s="136"/>
      <c r="Q799" s="136"/>
      <c r="R799" s="136"/>
      <c r="S799" s="136"/>
      <c r="T799" s="136"/>
      <c r="U799" s="136"/>
      <c r="V799" s="136"/>
      <c r="W799" s="136"/>
      <c r="X799" s="136"/>
    </row>
    <row r="800" spans="1:24">
      <c r="A800" s="158"/>
      <c r="C800" s="138"/>
      <c r="D800" s="158"/>
      <c r="E800" s="158"/>
      <c r="F800" s="136"/>
      <c r="G800" s="136"/>
      <c r="H800" s="136"/>
      <c r="I800" s="136"/>
      <c r="J800" s="136"/>
      <c r="K800" s="136"/>
      <c r="L800" s="136"/>
      <c r="M800" s="136"/>
      <c r="N800" s="136"/>
      <c r="O800" s="136"/>
      <c r="P800" s="136"/>
      <c r="Q800" s="136"/>
      <c r="R800" s="136"/>
      <c r="S800" s="136"/>
      <c r="T800" s="136"/>
      <c r="U800" s="136"/>
      <c r="V800" s="136"/>
      <c r="W800" s="136"/>
      <c r="X800" s="136"/>
    </row>
    <row r="801" spans="1:24">
      <c r="A801" s="158"/>
      <c r="C801" s="138"/>
      <c r="D801" s="158"/>
      <c r="E801" s="158"/>
      <c r="F801" s="136"/>
      <c r="G801" s="136"/>
      <c r="H801" s="136"/>
      <c r="I801" s="136"/>
      <c r="J801" s="136"/>
      <c r="K801" s="136"/>
      <c r="L801" s="136"/>
      <c r="M801" s="136"/>
      <c r="N801" s="136"/>
      <c r="O801" s="136"/>
      <c r="P801" s="136"/>
      <c r="Q801" s="136"/>
      <c r="R801" s="136"/>
      <c r="S801" s="136"/>
      <c r="T801" s="136"/>
      <c r="U801" s="136"/>
      <c r="V801" s="136"/>
      <c r="W801" s="136"/>
      <c r="X801" s="136"/>
    </row>
    <row r="802" spans="1:24">
      <c r="A802" s="158"/>
      <c r="C802" s="138"/>
      <c r="D802" s="158"/>
      <c r="E802" s="158"/>
      <c r="F802" s="136"/>
      <c r="G802" s="136"/>
      <c r="H802" s="136"/>
      <c r="I802" s="136"/>
      <c r="J802" s="136"/>
      <c r="K802" s="136"/>
      <c r="L802" s="136"/>
      <c r="M802" s="136"/>
      <c r="N802" s="136"/>
      <c r="O802" s="136"/>
      <c r="P802" s="136"/>
      <c r="Q802" s="136"/>
      <c r="R802" s="136"/>
      <c r="S802" s="136"/>
      <c r="T802" s="136"/>
      <c r="U802" s="136"/>
      <c r="V802" s="136"/>
      <c r="W802" s="136"/>
      <c r="X802" s="136"/>
    </row>
    <row r="803" spans="1:24">
      <c r="A803" s="158"/>
      <c r="C803" s="138"/>
      <c r="D803" s="158"/>
      <c r="E803" s="158"/>
      <c r="F803" s="136"/>
      <c r="G803" s="136"/>
      <c r="H803" s="136"/>
      <c r="I803" s="136"/>
      <c r="J803" s="136"/>
      <c r="K803" s="136"/>
      <c r="L803" s="136"/>
      <c r="M803" s="136"/>
      <c r="N803" s="136"/>
      <c r="O803" s="136"/>
      <c r="P803" s="136"/>
      <c r="Q803" s="136"/>
      <c r="R803" s="136"/>
      <c r="S803" s="136"/>
      <c r="T803" s="136"/>
      <c r="U803" s="136"/>
      <c r="V803" s="136"/>
      <c r="W803" s="136"/>
      <c r="X803" s="136"/>
    </row>
    <row r="804" spans="1:24">
      <c r="A804" s="158"/>
      <c r="C804" s="138"/>
      <c r="D804" s="158"/>
      <c r="E804" s="158"/>
      <c r="F804" s="136"/>
      <c r="G804" s="136"/>
      <c r="H804" s="136"/>
      <c r="I804" s="136"/>
      <c r="J804" s="136"/>
      <c r="K804" s="136"/>
      <c r="L804" s="136"/>
      <c r="M804" s="136"/>
      <c r="N804" s="136"/>
      <c r="O804" s="136"/>
      <c r="P804" s="136"/>
      <c r="Q804" s="136"/>
      <c r="R804" s="136"/>
      <c r="S804" s="136"/>
      <c r="T804" s="136"/>
      <c r="U804" s="136"/>
      <c r="V804" s="136"/>
      <c r="W804" s="136"/>
      <c r="X804" s="136"/>
    </row>
    <row r="805" spans="1:24">
      <c r="A805" s="158"/>
      <c r="C805" s="138"/>
      <c r="D805" s="158"/>
      <c r="E805" s="158"/>
      <c r="F805" s="136"/>
      <c r="G805" s="136"/>
      <c r="H805" s="136"/>
      <c r="I805" s="136"/>
      <c r="J805" s="136"/>
      <c r="K805" s="136"/>
      <c r="L805" s="136"/>
      <c r="M805" s="136"/>
      <c r="N805" s="136"/>
      <c r="O805" s="136"/>
      <c r="P805" s="136"/>
      <c r="Q805" s="136"/>
      <c r="R805" s="136"/>
      <c r="S805" s="136"/>
      <c r="T805" s="136"/>
      <c r="U805" s="136"/>
      <c r="V805" s="136"/>
      <c r="W805" s="136"/>
      <c r="X805" s="136"/>
    </row>
    <row r="806" spans="1:24">
      <c r="A806" s="158"/>
      <c r="C806" s="138"/>
      <c r="D806" s="158"/>
      <c r="E806" s="158"/>
      <c r="F806" s="136"/>
      <c r="G806" s="136"/>
      <c r="H806" s="136"/>
      <c r="I806" s="136"/>
      <c r="J806" s="136"/>
      <c r="K806" s="136"/>
      <c r="L806" s="136"/>
      <c r="M806" s="136"/>
      <c r="N806" s="136"/>
      <c r="O806" s="136"/>
      <c r="P806" s="136"/>
      <c r="Q806" s="136"/>
      <c r="R806" s="136"/>
      <c r="S806" s="136"/>
      <c r="T806" s="136"/>
      <c r="U806" s="136"/>
      <c r="V806" s="136"/>
      <c r="W806" s="136"/>
      <c r="X806" s="136"/>
    </row>
    <row r="807" spans="1:24">
      <c r="A807" s="158"/>
      <c r="C807" s="138"/>
      <c r="D807" s="158"/>
      <c r="E807" s="158"/>
      <c r="F807" s="136"/>
      <c r="G807" s="136"/>
      <c r="H807" s="136"/>
      <c r="I807" s="136"/>
      <c r="J807" s="136"/>
      <c r="K807" s="136"/>
      <c r="L807" s="136"/>
      <c r="M807" s="136"/>
      <c r="N807" s="136"/>
      <c r="O807" s="136"/>
      <c r="P807" s="136"/>
      <c r="Q807" s="136"/>
      <c r="R807" s="136"/>
      <c r="S807" s="136"/>
      <c r="T807" s="136"/>
      <c r="U807" s="136"/>
      <c r="V807" s="136"/>
      <c r="W807" s="136"/>
      <c r="X807" s="136"/>
    </row>
    <row r="808" spans="1:24">
      <c r="A808" s="158"/>
      <c r="C808" s="138"/>
      <c r="D808" s="158"/>
      <c r="E808" s="158"/>
      <c r="F808" s="136"/>
      <c r="G808" s="136"/>
      <c r="H808" s="136"/>
      <c r="I808" s="136"/>
      <c r="J808" s="136"/>
      <c r="K808" s="136"/>
      <c r="L808" s="136"/>
      <c r="M808" s="136"/>
      <c r="N808" s="136"/>
      <c r="O808" s="136"/>
      <c r="P808" s="136"/>
      <c r="Q808" s="136"/>
      <c r="R808" s="136"/>
      <c r="S808" s="136"/>
      <c r="T808" s="136"/>
      <c r="U808" s="136"/>
      <c r="V808" s="136"/>
      <c r="W808" s="136"/>
      <c r="X808" s="136"/>
    </row>
    <row r="809" spans="1:24">
      <c r="A809" s="158"/>
      <c r="C809" s="138"/>
      <c r="D809" s="158"/>
      <c r="E809" s="158"/>
      <c r="F809" s="136"/>
      <c r="G809" s="136"/>
      <c r="H809" s="136"/>
      <c r="I809" s="136"/>
      <c r="J809" s="136"/>
      <c r="K809" s="136"/>
      <c r="L809" s="136"/>
      <c r="M809" s="136"/>
      <c r="N809" s="136"/>
      <c r="O809" s="136"/>
      <c r="P809" s="136"/>
      <c r="Q809" s="136"/>
      <c r="R809" s="136"/>
      <c r="S809" s="136"/>
      <c r="T809" s="136"/>
      <c r="U809" s="136"/>
      <c r="V809" s="136"/>
      <c r="W809" s="136"/>
      <c r="X809" s="136"/>
    </row>
    <row r="810" spans="1:24">
      <c r="A810" s="158"/>
      <c r="C810" s="138"/>
      <c r="D810" s="158"/>
      <c r="E810" s="158"/>
      <c r="F810" s="136"/>
      <c r="G810" s="136"/>
      <c r="H810" s="136"/>
      <c r="I810" s="136"/>
      <c r="J810" s="136"/>
      <c r="K810" s="136"/>
      <c r="L810" s="136"/>
      <c r="M810" s="136"/>
      <c r="N810" s="136"/>
      <c r="O810" s="136"/>
      <c r="P810" s="136"/>
      <c r="Q810" s="136"/>
      <c r="R810" s="136"/>
      <c r="S810" s="136"/>
      <c r="T810" s="136"/>
      <c r="U810" s="136"/>
      <c r="V810" s="136"/>
      <c r="W810" s="136"/>
      <c r="X810" s="136"/>
    </row>
    <row r="811" spans="1:24">
      <c r="A811" s="158"/>
      <c r="C811" s="138"/>
      <c r="D811" s="158"/>
      <c r="E811" s="158"/>
      <c r="F811" s="136"/>
      <c r="G811" s="136"/>
      <c r="H811" s="136"/>
      <c r="I811" s="136"/>
      <c r="J811" s="136"/>
      <c r="K811" s="136"/>
      <c r="L811" s="136"/>
      <c r="M811" s="136"/>
      <c r="N811" s="136"/>
      <c r="O811" s="136"/>
      <c r="P811" s="136"/>
      <c r="Q811" s="136"/>
      <c r="R811" s="136"/>
      <c r="S811" s="136"/>
      <c r="T811" s="136"/>
      <c r="U811" s="136"/>
      <c r="V811" s="136"/>
      <c r="W811" s="136"/>
      <c r="X811" s="136"/>
    </row>
    <row r="812" spans="1:24">
      <c r="A812" s="158"/>
      <c r="C812" s="138"/>
      <c r="D812" s="158"/>
      <c r="E812" s="158"/>
      <c r="F812" s="136"/>
      <c r="G812" s="136"/>
      <c r="H812" s="136"/>
      <c r="I812" s="136"/>
      <c r="J812" s="136"/>
      <c r="K812" s="136"/>
      <c r="L812" s="136"/>
      <c r="M812" s="136"/>
      <c r="N812" s="136"/>
      <c r="O812" s="136"/>
      <c r="P812" s="136"/>
      <c r="Q812" s="136"/>
      <c r="R812" s="136"/>
      <c r="S812" s="136"/>
      <c r="T812" s="136"/>
      <c r="U812" s="136"/>
      <c r="V812" s="136"/>
      <c r="W812" s="136"/>
      <c r="X812" s="136"/>
    </row>
    <row r="813" spans="1:24">
      <c r="A813" s="158"/>
      <c r="C813" s="138"/>
      <c r="D813" s="158"/>
      <c r="E813" s="158"/>
      <c r="F813" s="136"/>
      <c r="G813" s="136"/>
      <c r="H813" s="136"/>
      <c r="I813" s="136"/>
      <c r="J813" s="136"/>
      <c r="K813" s="136"/>
      <c r="L813" s="136"/>
      <c r="M813" s="136"/>
      <c r="N813" s="136"/>
      <c r="O813" s="136"/>
      <c r="P813" s="136"/>
      <c r="Q813" s="136"/>
      <c r="R813" s="136"/>
      <c r="S813" s="136"/>
      <c r="T813" s="136"/>
      <c r="U813" s="136"/>
      <c r="V813" s="136"/>
      <c r="W813" s="136"/>
      <c r="X813" s="136"/>
    </row>
    <row r="814" spans="1:24">
      <c r="A814" s="158"/>
      <c r="C814" s="138"/>
      <c r="D814" s="158"/>
      <c r="E814" s="158"/>
      <c r="F814" s="136"/>
      <c r="G814" s="136"/>
      <c r="H814" s="136"/>
      <c r="I814" s="136"/>
      <c r="J814" s="136"/>
      <c r="K814" s="136"/>
      <c r="L814" s="136"/>
      <c r="M814" s="136"/>
      <c r="N814" s="136"/>
      <c r="O814" s="136"/>
      <c r="P814" s="136"/>
      <c r="Q814" s="136"/>
      <c r="R814" s="136"/>
      <c r="S814" s="136"/>
      <c r="T814" s="136"/>
      <c r="U814" s="136"/>
      <c r="V814" s="136"/>
      <c r="W814" s="136"/>
      <c r="X814" s="136"/>
    </row>
    <row r="815" spans="1:24">
      <c r="A815" s="158"/>
      <c r="C815" s="138"/>
      <c r="D815" s="158"/>
      <c r="E815" s="158"/>
      <c r="F815" s="136"/>
      <c r="G815" s="136"/>
      <c r="H815" s="136"/>
      <c r="I815" s="136"/>
      <c r="J815" s="136"/>
      <c r="K815" s="136"/>
      <c r="L815" s="136"/>
      <c r="M815" s="136"/>
      <c r="N815" s="136"/>
      <c r="O815" s="136"/>
      <c r="P815" s="136"/>
      <c r="Q815" s="136"/>
      <c r="R815" s="136"/>
      <c r="S815" s="136"/>
      <c r="T815" s="136"/>
      <c r="U815" s="136"/>
      <c r="V815" s="136"/>
      <c r="W815" s="136"/>
      <c r="X815" s="136"/>
    </row>
    <row r="816" spans="1:24">
      <c r="A816" s="158"/>
      <c r="C816" s="138"/>
      <c r="D816" s="158"/>
      <c r="E816" s="158"/>
      <c r="F816" s="136"/>
      <c r="G816" s="136"/>
      <c r="H816" s="136"/>
      <c r="I816" s="136"/>
      <c r="J816" s="136"/>
      <c r="K816" s="136"/>
      <c r="L816" s="136"/>
      <c r="M816" s="136"/>
      <c r="N816" s="136"/>
      <c r="O816" s="136"/>
      <c r="P816" s="136"/>
      <c r="Q816" s="136"/>
      <c r="R816" s="136"/>
      <c r="S816" s="136"/>
      <c r="T816" s="136"/>
      <c r="U816" s="136"/>
      <c r="V816" s="136"/>
      <c r="W816" s="136"/>
      <c r="X816" s="136"/>
    </row>
    <row r="817" spans="1:24">
      <c r="A817" s="158"/>
      <c r="C817" s="138"/>
      <c r="D817" s="158"/>
      <c r="E817" s="158"/>
      <c r="F817" s="136"/>
      <c r="G817" s="136"/>
      <c r="H817" s="136"/>
      <c r="I817" s="136"/>
      <c r="J817" s="136"/>
      <c r="K817" s="136"/>
      <c r="L817" s="136"/>
      <c r="M817" s="136"/>
      <c r="N817" s="136"/>
      <c r="O817" s="136"/>
      <c r="P817" s="136"/>
      <c r="Q817" s="136"/>
      <c r="R817" s="136"/>
      <c r="S817" s="136"/>
      <c r="T817" s="136"/>
      <c r="U817" s="136"/>
      <c r="V817" s="136"/>
      <c r="W817" s="136"/>
      <c r="X817" s="136"/>
    </row>
    <row r="818" spans="1:24">
      <c r="A818" s="158"/>
      <c r="C818" s="138"/>
      <c r="D818" s="158"/>
      <c r="E818" s="158"/>
      <c r="F818" s="136"/>
      <c r="G818" s="136"/>
      <c r="H818" s="136"/>
      <c r="I818" s="136"/>
      <c r="J818" s="136"/>
      <c r="K818" s="136"/>
      <c r="L818" s="136"/>
      <c r="M818" s="136"/>
      <c r="N818" s="136"/>
      <c r="O818" s="136"/>
      <c r="P818" s="136"/>
      <c r="Q818" s="136"/>
      <c r="R818" s="136"/>
      <c r="S818" s="136"/>
      <c r="T818" s="136"/>
      <c r="U818" s="136"/>
      <c r="V818" s="136"/>
      <c r="W818" s="136"/>
      <c r="X818" s="136"/>
    </row>
    <row r="819" spans="1:24">
      <c r="A819" s="158"/>
      <c r="C819" s="138"/>
      <c r="D819" s="158"/>
      <c r="E819" s="158"/>
      <c r="F819" s="136"/>
      <c r="G819" s="136"/>
      <c r="H819" s="136"/>
      <c r="I819" s="136"/>
      <c r="J819" s="136"/>
      <c r="K819" s="136"/>
      <c r="L819" s="136"/>
      <c r="M819" s="136"/>
      <c r="N819" s="136"/>
      <c r="O819" s="136"/>
      <c r="P819" s="136"/>
      <c r="Q819" s="136"/>
      <c r="R819" s="136"/>
      <c r="S819" s="136"/>
      <c r="T819" s="136"/>
      <c r="U819" s="136"/>
      <c r="V819" s="136"/>
      <c r="W819" s="136"/>
      <c r="X819" s="136"/>
    </row>
    <row r="820" spans="1:24">
      <c r="A820" s="158"/>
      <c r="C820" s="138"/>
      <c r="D820" s="158"/>
      <c r="E820" s="158"/>
      <c r="F820" s="136"/>
      <c r="G820" s="136"/>
      <c r="H820" s="136"/>
      <c r="I820" s="136"/>
      <c r="J820" s="136"/>
      <c r="K820" s="136"/>
      <c r="L820" s="136"/>
      <c r="M820" s="136"/>
      <c r="N820" s="136"/>
      <c r="O820" s="136"/>
      <c r="P820" s="136"/>
      <c r="Q820" s="136"/>
      <c r="R820" s="136"/>
      <c r="S820" s="136"/>
      <c r="T820" s="136"/>
      <c r="U820" s="136"/>
      <c r="V820" s="136"/>
      <c r="W820" s="136"/>
      <c r="X820" s="136"/>
    </row>
    <row r="821" spans="1:24">
      <c r="A821" s="158"/>
      <c r="C821" s="138"/>
      <c r="D821" s="158"/>
      <c r="E821" s="158"/>
      <c r="F821" s="136"/>
      <c r="G821" s="136"/>
      <c r="H821" s="136"/>
      <c r="I821" s="136"/>
      <c r="J821" s="136"/>
      <c r="K821" s="136"/>
      <c r="L821" s="136"/>
      <c r="M821" s="136"/>
      <c r="N821" s="136"/>
      <c r="O821" s="136"/>
      <c r="P821" s="136"/>
      <c r="Q821" s="136"/>
      <c r="R821" s="136"/>
      <c r="S821" s="136"/>
      <c r="T821" s="136"/>
      <c r="U821" s="136"/>
      <c r="V821" s="136"/>
      <c r="W821" s="136"/>
      <c r="X821" s="136"/>
    </row>
    <row r="822" spans="1:24">
      <c r="A822" s="158"/>
      <c r="C822" s="138"/>
      <c r="D822" s="158"/>
      <c r="E822" s="158"/>
      <c r="F822" s="136"/>
      <c r="G822" s="136"/>
      <c r="H822" s="136"/>
      <c r="I822" s="136"/>
      <c r="J822" s="136"/>
      <c r="K822" s="136"/>
      <c r="L822" s="136"/>
      <c r="M822" s="136"/>
      <c r="N822" s="136"/>
      <c r="O822" s="136"/>
      <c r="P822" s="136"/>
      <c r="Q822" s="136"/>
      <c r="R822" s="136"/>
      <c r="S822" s="136"/>
      <c r="T822" s="136"/>
      <c r="U822" s="136"/>
      <c r="V822" s="136"/>
      <c r="W822" s="136"/>
      <c r="X822" s="136"/>
    </row>
    <row r="823" spans="1:24">
      <c r="A823" s="158"/>
      <c r="C823" s="138"/>
      <c r="D823" s="158"/>
      <c r="E823" s="158"/>
      <c r="F823" s="136"/>
      <c r="G823" s="136"/>
      <c r="H823" s="136"/>
      <c r="I823" s="136"/>
      <c r="J823" s="136"/>
      <c r="K823" s="136"/>
      <c r="L823" s="136"/>
      <c r="M823" s="136"/>
      <c r="N823" s="136"/>
      <c r="O823" s="136"/>
      <c r="P823" s="136"/>
      <c r="Q823" s="136"/>
      <c r="R823" s="136"/>
      <c r="S823" s="136"/>
      <c r="T823" s="136"/>
      <c r="U823" s="136"/>
      <c r="V823" s="136"/>
      <c r="W823" s="136"/>
      <c r="X823" s="136"/>
    </row>
    <row r="824" spans="1:24">
      <c r="A824" s="158"/>
      <c r="C824" s="138"/>
      <c r="D824" s="158"/>
      <c r="E824" s="158"/>
      <c r="F824" s="136"/>
      <c r="G824" s="136"/>
      <c r="H824" s="136"/>
      <c r="I824" s="136"/>
      <c r="J824" s="136"/>
      <c r="K824" s="136"/>
      <c r="L824" s="136"/>
      <c r="M824" s="136"/>
      <c r="N824" s="136"/>
      <c r="O824" s="136"/>
      <c r="P824" s="136"/>
      <c r="Q824" s="136"/>
      <c r="R824" s="136"/>
      <c r="S824" s="136"/>
      <c r="T824" s="136"/>
      <c r="U824" s="136"/>
      <c r="V824" s="136"/>
      <c r="W824" s="136"/>
      <c r="X824" s="136"/>
    </row>
    <row r="825" spans="1:24">
      <c r="A825" s="158"/>
      <c r="C825" s="138"/>
      <c r="D825" s="158"/>
      <c r="E825" s="158"/>
      <c r="F825" s="136"/>
      <c r="G825" s="136"/>
      <c r="H825" s="136"/>
      <c r="I825" s="136"/>
      <c r="J825" s="136"/>
      <c r="K825" s="136"/>
      <c r="L825" s="136"/>
      <c r="M825" s="136"/>
      <c r="N825" s="136"/>
      <c r="O825" s="136"/>
      <c r="P825" s="136"/>
      <c r="Q825" s="136"/>
      <c r="R825" s="136"/>
      <c r="S825" s="136"/>
      <c r="T825" s="136"/>
      <c r="U825" s="136"/>
      <c r="V825" s="136"/>
      <c r="W825" s="136"/>
      <c r="X825" s="136"/>
    </row>
    <row r="826" spans="1:24">
      <c r="A826" s="158"/>
      <c r="C826" s="138"/>
      <c r="D826" s="158"/>
      <c r="E826" s="158"/>
      <c r="F826" s="136"/>
      <c r="G826" s="136"/>
      <c r="H826" s="136"/>
      <c r="I826" s="136"/>
      <c r="J826" s="136"/>
      <c r="K826" s="136"/>
      <c r="L826" s="136"/>
      <c r="M826" s="136"/>
      <c r="N826" s="136"/>
      <c r="O826" s="136"/>
      <c r="P826" s="136"/>
      <c r="Q826" s="136"/>
      <c r="R826" s="136"/>
      <c r="S826" s="136"/>
      <c r="T826" s="136"/>
      <c r="U826" s="136"/>
      <c r="V826" s="136"/>
      <c r="W826" s="136"/>
      <c r="X826" s="136"/>
    </row>
    <row r="827" spans="1:24">
      <c r="A827" s="158"/>
      <c r="C827" s="138"/>
      <c r="D827" s="158"/>
      <c r="E827" s="158"/>
      <c r="F827" s="136"/>
      <c r="G827" s="136"/>
      <c r="H827" s="136"/>
      <c r="I827" s="136"/>
      <c r="J827" s="136"/>
      <c r="K827" s="136"/>
      <c r="L827" s="136"/>
      <c r="M827" s="136"/>
      <c r="N827" s="136"/>
      <c r="O827" s="136"/>
      <c r="P827" s="136"/>
      <c r="Q827" s="136"/>
      <c r="R827" s="136"/>
      <c r="S827" s="136"/>
      <c r="T827" s="136"/>
      <c r="U827" s="136"/>
      <c r="V827" s="136"/>
      <c r="W827" s="136"/>
      <c r="X827" s="136"/>
    </row>
    <row r="828" spans="1:24">
      <c r="A828" s="158"/>
      <c r="C828" s="138"/>
      <c r="D828" s="158"/>
      <c r="E828" s="158"/>
      <c r="F828" s="136"/>
      <c r="G828" s="136"/>
      <c r="H828" s="136"/>
      <c r="I828" s="136"/>
      <c r="J828" s="136"/>
      <c r="K828" s="136"/>
      <c r="L828" s="136"/>
      <c r="M828" s="136"/>
      <c r="N828" s="136"/>
      <c r="O828" s="136"/>
      <c r="P828" s="136"/>
      <c r="Q828" s="136"/>
      <c r="R828" s="136"/>
      <c r="S828" s="136"/>
      <c r="T828" s="136"/>
      <c r="U828" s="136"/>
      <c r="V828" s="136"/>
      <c r="W828" s="136"/>
      <c r="X828" s="136"/>
    </row>
    <row r="829" spans="1:24">
      <c r="A829" s="158"/>
      <c r="C829" s="138"/>
      <c r="D829" s="158"/>
      <c r="E829" s="158"/>
      <c r="F829" s="136"/>
      <c r="G829" s="136"/>
      <c r="H829" s="136"/>
      <c r="I829" s="136"/>
      <c r="J829" s="136"/>
      <c r="K829" s="136"/>
      <c r="L829" s="136"/>
      <c r="M829" s="136"/>
      <c r="N829" s="136"/>
      <c r="O829" s="136"/>
      <c r="P829" s="136"/>
      <c r="Q829" s="136"/>
      <c r="R829" s="136"/>
      <c r="S829" s="136"/>
      <c r="T829" s="136"/>
      <c r="U829" s="136"/>
      <c r="V829" s="136"/>
      <c r="W829" s="136"/>
      <c r="X829" s="136"/>
    </row>
    <row r="830" spans="1:24">
      <c r="A830" s="158"/>
      <c r="C830" s="138"/>
      <c r="D830" s="158"/>
      <c r="E830" s="158"/>
      <c r="F830" s="136"/>
      <c r="G830" s="136"/>
      <c r="H830" s="136"/>
      <c r="I830" s="136"/>
      <c r="J830" s="136"/>
      <c r="K830" s="136"/>
      <c r="L830" s="136"/>
      <c r="M830" s="136"/>
      <c r="N830" s="136"/>
      <c r="O830" s="136"/>
      <c r="P830" s="136"/>
      <c r="Q830" s="136"/>
      <c r="R830" s="136"/>
      <c r="S830" s="136"/>
      <c r="T830" s="136"/>
      <c r="U830" s="136"/>
      <c r="V830" s="136"/>
      <c r="W830" s="136"/>
      <c r="X830" s="136"/>
    </row>
    <row r="831" spans="1:24">
      <c r="A831" s="158"/>
      <c r="C831" s="138"/>
      <c r="D831" s="158"/>
      <c r="E831" s="158"/>
      <c r="F831" s="136"/>
      <c r="G831" s="136"/>
      <c r="H831" s="136"/>
      <c r="I831" s="136"/>
      <c r="J831" s="136"/>
      <c r="K831" s="136"/>
      <c r="L831" s="136"/>
      <c r="M831" s="136"/>
      <c r="N831" s="136"/>
      <c r="O831" s="136"/>
      <c r="P831" s="136"/>
      <c r="Q831" s="136"/>
      <c r="R831" s="136"/>
      <c r="S831" s="136"/>
      <c r="T831" s="136"/>
      <c r="U831" s="136"/>
      <c r="V831" s="136"/>
      <c r="W831" s="136"/>
      <c r="X831" s="136"/>
    </row>
    <row r="832" spans="1:24">
      <c r="A832" s="158"/>
      <c r="C832" s="138"/>
      <c r="D832" s="158"/>
      <c r="E832" s="158"/>
      <c r="F832" s="136"/>
      <c r="G832" s="136"/>
      <c r="H832" s="136"/>
      <c r="I832" s="136"/>
      <c r="J832" s="136"/>
      <c r="K832" s="136"/>
      <c r="L832" s="136"/>
      <c r="M832" s="136"/>
      <c r="N832" s="136"/>
      <c r="O832" s="136"/>
      <c r="P832" s="136"/>
      <c r="Q832" s="136"/>
      <c r="R832" s="136"/>
      <c r="S832" s="136"/>
      <c r="T832" s="136"/>
      <c r="U832" s="136"/>
      <c r="V832" s="136"/>
      <c r="W832" s="136"/>
      <c r="X832" s="136"/>
    </row>
    <row r="833" spans="1:24">
      <c r="A833" s="158"/>
      <c r="C833" s="138"/>
      <c r="D833" s="158"/>
      <c r="E833" s="158"/>
      <c r="F833" s="136"/>
      <c r="G833" s="136"/>
      <c r="H833" s="136"/>
      <c r="I833" s="136"/>
      <c r="J833" s="136"/>
      <c r="K833" s="136"/>
      <c r="L833" s="136"/>
      <c r="M833" s="136"/>
      <c r="N833" s="136"/>
      <c r="O833" s="136"/>
      <c r="P833" s="136"/>
      <c r="Q833" s="136"/>
      <c r="R833" s="136"/>
      <c r="S833" s="136"/>
      <c r="T833" s="136"/>
      <c r="U833" s="136"/>
      <c r="V833" s="136"/>
      <c r="W833" s="136"/>
      <c r="X833" s="136"/>
    </row>
    <row r="834" spans="1:24">
      <c r="A834" s="158"/>
      <c r="C834" s="138"/>
      <c r="D834" s="158"/>
      <c r="E834" s="158"/>
      <c r="F834" s="136"/>
      <c r="G834" s="136"/>
      <c r="H834" s="136"/>
      <c r="I834" s="136"/>
      <c r="J834" s="136"/>
      <c r="K834" s="136"/>
      <c r="L834" s="136"/>
      <c r="M834" s="136"/>
      <c r="N834" s="136"/>
      <c r="O834" s="136"/>
      <c r="P834" s="136"/>
      <c r="Q834" s="136"/>
      <c r="R834" s="136"/>
      <c r="S834" s="136"/>
      <c r="T834" s="136"/>
      <c r="U834" s="136"/>
      <c r="V834" s="136"/>
      <c r="W834" s="136"/>
      <c r="X834" s="136"/>
    </row>
    <row r="835" spans="1:24">
      <c r="A835" s="158"/>
      <c r="C835" s="138"/>
      <c r="D835" s="158"/>
      <c r="E835" s="158"/>
      <c r="F835" s="136"/>
      <c r="G835" s="136"/>
      <c r="H835" s="136"/>
      <c r="I835" s="136"/>
      <c r="J835" s="136"/>
      <c r="K835" s="136"/>
      <c r="L835" s="136"/>
      <c r="M835" s="136"/>
      <c r="N835" s="136"/>
      <c r="O835" s="136"/>
      <c r="P835" s="136"/>
      <c r="Q835" s="136"/>
      <c r="R835" s="136"/>
      <c r="S835" s="136"/>
      <c r="T835" s="136"/>
      <c r="U835" s="136"/>
      <c r="V835" s="136"/>
      <c r="W835" s="136"/>
      <c r="X835" s="136"/>
    </row>
    <row r="836" spans="1:24">
      <c r="A836" s="158"/>
      <c r="C836" s="138"/>
      <c r="D836" s="158"/>
      <c r="E836" s="158"/>
      <c r="F836" s="136"/>
      <c r="G836" s="136"/>
      <c r="H836" s="136"/>
      <c r="I836" s="136"/>
      <c r="J836" s="136"/>
      <c r="K836" s="136"/>
      <c r="L836" s="136"/>
      <c r="M836" s="136"/>
      <c r="N836" s="136"/>
      <c r="O836" s="136"/>
      <c r="P836" s="136"/>
      <c r="Q836" s="136"/>
      <c r="R836" s="136"/>
      <c r="S836" s="136"/>
      <c r="T836" s="136"/>
      <c r="U836" s="136"/>
      <c r="V836" s="136"/>
      <c r="W836" s="136"/>
      <c r="X836" s="136"/>
    </row>
    <row r="837" spans="1:24">
      <c r="A837" s="158"/>
      <c r="C837" s="138"/>
      <c r="D837" s="158"/>
      <c r="E837" s="158"/>
      <c r="F837" s="136"/>
      <c r="G837" s="136"/>
      <c r="H837" s="136"/>
      <c r="I837" s="136"/>
      <c r="J837" s="136"/>
      <c r="K837" s="136"/>
      <c r="L837" s="136"/>
      <c r="M837" s="136"/>
      <c r="N837" s="136"/>
      <c r="O837" s="136"/>
      <c r="P837" s="136"/>
      <c r="Q837" s="136"/>
      <c r="R837" s="136"/>
      <c r="S837" s="136"/>
      <c r="T837" s="136"/>
      <c r="U837" s="136"/>
      <c r="V837" s="136"/>
      <c r="W837" s="136"/>
      <c r="X837" s="136"/>
    </row>
    <row r="838" spans="1:24">
      <c r="A838" s="158"/>
      <c r="C838" s="138"/>
      <c r="D838" s="158"/>
      <c r="E838" s="158"/>
      <c r="F838" s="136"/>
      <c r="G838" s="136"/>
      <c r="H838" s="136"/>
      <c r="I838" s="136"/>
      <c r="J838" s="136"/>
      <c r="K838" s="136"/>
      <c r="L838" s="136"/>
      <c r="M838" s="136"/>
      <c r="N838" s="136"/>
      <c r="O838" s="136"/>
      <c r="P838" s="136"/>
      <c r="Q838" s="136"/>
      <c r="R838" s="136"/>
      <c r="S838" s="136"/>
      <c r="T838" s="136"/>
      <c r="U838" s="136"/>
      <c r="V838" s="136"/>
      <c r="W838" s="136"/>
      <c r="X838" s="136"/>
    </row>
    <row r="839" spans="1:24">
      <c r="A839" s="158"/>
      <c r="C839" s="138"/>
      <c r="D839" s="158"/>
      <c r="E839" s="158"/>
      <c r="F839" s="136"/>
      <c r="G839" s="136"/>
      <c r="H839" s="136"/>
      <c r="I839" s="136"/>
      <c r="J839" s="136"/>
      <c r="K839" s="136"/>
      <c r="L839" s="136"/>
      <c r="M839" s="136"/>
      <c r="N839" s="136"/>
      <c r="O839" s="136"/>
      <c r="P839" s="136"/>
      <c r="Q839" s="136"/>
      <c r="R839" s="136"/>
      <c r="S839" s="136"/>
      <c r="T839" s="136"/>
      <c r="U839" s="136"/>
      <c r="V839" s="136"/>
      <c r="W839" s="136"/>
      <c r="X839" s="136"/>
    </row>
    <row r="840" spans="1:24">
      <c r="A840" s="158"/>
      <c r="C840" s="138"/>
      <c r="D840" s="158"/>
      <c r="E840" s="158"/>
      <c r="F840" s="136"/>
      <c r="G840" s="136"/>
      <c r="H840" s="136"/>
      <c r="I840" s="136"/>
      <c r="J840" s="136"/>
      <c r="K840" s="136"/>
      <c r="L840" s="136"/>
      <c r="M840" s="136"/>
      <c r="N840" s="136"/>
      <c r="O840" s="136"/>
      <c r="P840" s="136"/>
      <c r="Q840" s="136"/>
      <c r="R840" s="136"/>
      <c r="S840" s="136"/>
      <c r="T840" s="136"/>
      <c r="U840" s="136"/>
      <c r="V840" s="136"/>
      <c r="W840" s="136"/>
      <c r="X840" s="136"/>
    </row>
    <row r="841" spans="1:24">
      <c r="A841" s="158"/>
      <c r="C841" s="138"/>
      <c r="D841" s="158"/>
      <c r="E841" s="158"/>
      <c r="F841" s="136"/>
      <c r="G841" s="136"/>
      <c r="H841" s="136"/>
      <c r="I841" s="136"/>
      <c r="J841" s="136"/>
      <c r="K841" s="136"/>
      <c r="L841" s="136"/>
      <c r="M841" s="136"/>
      <c r="N841" s="136"/>
      <c r="O841" s="136"/>
      <c r="P841" s="136"/>
      <c r="Q841" s="136"/>
      <c r="R841" s="136"/>
      <c r="S841" s="136"/>
      <c r="T841" s="136"/>
      <c r="U841" s="136"/>
      <c r="V841" s="136"/>
      <c r="W841" s="136"/>
      <c r="X841" s="136"/>
    </row>
    <row r="842" spans="1:24">
      <c r="A842" s="158"/>
      <c r="C842" s="138"/>
      <c r="D842" s="158"/>
      <c r="E842" s="158"/>
      <c r="F842" s="136"/>
      <c r="G842" s="136"/>
      <c r="H842" s="136"/>
      <c r="I842" s="136"/>
      <c r="J842" s="136"/>
      <c r="K842" s="136"/>
      <c r="L842" s="136"/>
      <c r="M842" s="136"/>
      <c r="N842" s="136"/>
      <c r="O842" s="136"/>
      <c r="P842" s="136"/>
      <c r="Q842" s="136"/>
      <c r="R842" s="136"/>
      <c r="S842" s="136"/>
      <c r="T842" s="136"/>
      <c r="U842" s="136"/>
      <c r="V842" s="136"/>
      <c r="W842" s="136"/>
      <c r="X842" s="136"/>
    </row>
    <row r="843" spans="1:24">
      <c r="A843" s="158"/>
      <c r="C843" s="138"/>
      <c r="D843" s="158"/>
      <c r="E843" s="158"/>
      <c r="F843" s="136"/>
      <c r="G843" s="136"/>
      <c r="H843" s="136"/>
      <c r="I843" s="136"/>
      <c r="J843" s="136"/>
      <c r="K843" s="136"/>
      <c r="L843" s="136"/>
      <c r="M843" s="136"/>
      <c r="N843" s="136"/>
      <c r="O843" s="136"/>
      <c r="P843" s="136"/>
      <c r="Q843" s="136"/>
      <c r="R843" s="136"/>
      <c r="S843" s="136"/>
      <c r="T843" s="136"/>
      <c r="U843" s="136"/>
      <c r="V843" s="136"/>
      <c r="W843" s="136"/>
      <c r="X843" s="136"/>
    </row>
    <row r="844" spans="1:24">
      <c r="A844" s="158"/>
      <c r="C844" s="138"/>
      <c r="D844" s="158"/>
      <c r="E844" s="158"/>
      <c r="F844" s="136"/>
      <c r="G844" s="136"/>
      <c r="H844" s="136"/>
      <c r="I844" s="136"/>
      <c r="J844" s="136"/>
      <c r="K844" s="136"/>
      <c r="L844" s="136"/>
      <c r="M844" s="136"/>
      <c r="N844" s="136"/>
      <c r="O844" s="136"/>
      <c r="P844" s="136"/>
      <c r="Q844" s="136"/>
      <c r="R844" s="136"/>
      <c r="S844" s="136"/>
      <c r="T844" s="136"/>
      <c r="U844" s="136"/>
      <c r="V844" s="136"/>
      <c r="W844" s="136"/>
      <c r="X844" s="136"/>
    </row>
    <row r="845" spans="1:24">
      <c r="A845" s="158"/>
      <c r="C845" s="138"/>
      <c r="D845" s="158"/>
      <c r="E845" s="158"/>
      <c r="F845" s="136"/>
      <c r="G845" s="136"/>
      <c r="H845" s="136"/>
      <c r="I845" s="136"/>
      <c r="J845" s="136"/>
      <c r="K845" s="136"/>
      <c r="L845" s="136"/>
      <c r="M845" s="136"/>
      <c r="N845" s="136"/>
      <c r="O845" s="136"/>
      <c r="P845" s="136"/>
      <c r="Q845" s="136"/>
      <c r="R845" s="136"/>
      <c r="S845" s="136"/>
      <c r="T845" s="136"/>
      <c r="U845" s="136"/>
      <c r="V845" s="136"/>
      <c r="W845" s="136"/>
      <c r="X845" s="136"/>
    </row>
    <row r="846" spans="1:24">
      <c r="A846" s="158"/>
      <c r="C846" s="138"/>
      <c r="D846" s="158"/>
      <c r="E846" s="158"/>
      <c r="F846" s="136"/>
      <c r="G846" s="136"/>
      <c r="H846" s="136"/>
      <c r="I846" s="136"/>
      <c r="J846" s="136"/>
      <c r="K846" s="136"/>
      <c r="L846" s="136"/>
      <c r="M846" s="136"/>
      <c r="N846" s="136"/>
      <c r="O846" s="136"/>
      <c r="P846" s="136"/>
      <c r="Q846" s="136"/>
      <c r="R846" s="136"/>
      <c r="S846" s="136"/>
      <c r="T846" s="136"/>
      <c r="U846" s="136"/>
      <c r="V846" s="136"/>
      <c r="W846" s="136"/>
      <c r="X846" s="136"/>
    </row>
    <row r="847" spans="1:24">
      <c r="A847" s="158"/>
      <c r="C847" s="138"/>
      <c r="D847" s="158"/>
      <c r="E847" s="158"/>
      <c r="F847" s="136"/>
      <c r="G847" s="136"/>
      <c r="H847" s="136"/>
      <c r="I847" s="136"/>
      <c r="J847" s="136"/>
      <c r="K847" s="136"/>
      <c r="L847" s="136"/>
      <c r="M847" s="136"/>
      <c r="N847" s="136"/>
      <c r="O847" s="136"/>
      <c r="P847" s="136"/>
      <c r="Q847" s="136"/>
      <c r="R847" s="136"/>
      <c r="S847" s="136"/>
      <c r="T847" s="136"/>
      <c r="U847" s="136"/>
      <c r="V847" s="136"/>
      <c r="W847" s="136"/>
      <c r="X847" s="136"/>
    </row>
    <row r="848" spans="1:24">
      <c r="A848" s="158"/>
      <c r="C848" s="138"/>
      <c r="D848" s="158"/>
      <c r="E848" s="158"/>
      <c r="F848" s="136"/>
      <c r="G848" s="136"/>
      <c r="H848" s="136"/>
      <c r="I848" s="136"/>
      <c r="J848" s="136"/>
      <c r="K848" s="136"/>
      <c r="L848" s="136"/>
      <c r="M848" s="136"/>
      <c r="N848" s="136"/>
      <c r="O848" s="136"/>
      <c r="P848" s="136"/>
      <c r="Q848" s="136"/>
      <c r="R848" s="136"/>
      <c r="S848" s="136"/>
      <c r="T848" s="136"/>
      <c r="U848" s="136"/>
      <c r="V848" s="136"/>
      <c r="W848" s="136"/>
      <c r="X848" s="136"/>
    </row>
    <row r="849" spans="1:24">
      <c r="A849" s="158"/>
      <c r="C849" s="138"/>
      <c r="D849" s="158"/>
      <c r="E849" s="158"/>
      <c r="F849" s="136"/>
      <c r="G849" s="136"/>
      <c r="H849" s="136"/>
      <c r="I849" s="136"/>
      <c r="J849" s="136"/>
      <c r="K849" s="136"/>
      <c r="L849" s="136"/>
      <c r="M849" s="136"/>
      <c r="N849" s="136"/>
      <c r="O849" s="136"/>
      <c r="P849" s="136"/>
      <c r="Q849" s="136"/>
      <c r="R849" s="136"/>
      <c r="S849" s="136"/>
      <c r="T849" s="136"/>
      <c r="U849" s="136"/>
      <c r="V849" s="136"/>
      <c r="W849" s="136"/>
      <c r="X849" s="136"/>
    </row>
    <row r="850" spans="1:24">
      <c r="A850" s="158"/>
      <c r="C850" s="138"/>
      <c r="D850" s="158"/>
      <c r="E850" s="158"/>
      <c r="F850" s="136"/>
      <c r="G850" s="136"/>
      <c r="H850" s="136"/>
      <c r="I850" s="136"/>
      <c r="J850" s="136"/>
      <c r="K850" s="136"/>
      <c r="L850" s="136"/>
      <c r="M850" s="136"/>
      <c r="N850" s="136"/>
      <c r="O850" s="136"/>
      <c r="P850" s="136"/>
      <c r="Q850" s="136"/>
      <c r="R850" s="136"/>
      <c r="S850" s="136"/>
      <c r="T850" s="136"/>
      <c r="U850" s="136"/>
      <c r="V850" s="136"/>
      <c r="W850" s="136"/>
      <c r="X850" s="136"/>
    </row>
    <row r="851" spans="1:24">
      <c r="A851" s="158"/>
      <c r="C851" s="138"/>
      <c r="D851" s="158"/>
      <c r="E851" s="158"/>
      <c r="F851" s="136"/>
      <c r="G851" s="136"/>
      <c r="H851" s="136"/>
      <c r="I851" s="136"/>
      <c r="J851" s="136"/>
      <c r="K851" s="136"/>
      <c r="L851" s="136"/>
      <c r="M851" s="136"/>
      <c r="N851" s="136"/>
      <c r="O851" s="136"/>
      <c r="P851" s="136"/>
      <c r="Q851" s="136"/>
      <c r="R851" s="136"/>
      <c r="S851" s="136"/>
      <c r="T851" s="136"/>
      <c r="U851" s="136"/>
      <c r="V851" s="136"/>
      <c r="W851" s="136"/>
      <c r="X851" s="136"/>
    </row>
    <row r="852" spans="1:24">
      <c r="A852" s="158"/>
      <c r="C852" s="138"/>
      <c r="D852" s="158"/>
      <c r="E852" s="158"/>
      <c r="F852" s="136"/>
      <c r="G852" s="136"/>
      <c r="H852" s="136"/>
      <c r="I852" s="136"/>
      <c r="J852" s="136"/>
      <c r="K852" s="136"/>
      <c r="L852" s="136"/>
      <c r="M852" s="136"/>
      <c r="N852" s="136"/>
      <c r="O852" s="136"/>
      <c r="P852" s="136"/>
      <c r="Q852" s="136"/>
      <c r="R852" s="136"/>
      <c r="S852" s="136"/>
      <c r="T852" s="136"/>
      <c r="U852" s="136"/>
      <c r="V852" s="136"/>
      <c r="W852" s="136"/>
      <c r="X852" s="136"/>
    </row>
    <row r="853" spans="1:24">
      <c r="A853" s="158"/>
      <c r="C853" s="138"/>
      <c r="D853" s="158"/>
      <c r="E853" s="158"/>
      <c r="F853" s="136"/>
      <c r="G853" s="136"/>
      <c r="H853" s="136"/>
      <c r="I853" s="136"/>
      <c r="J853" s="136"/>
      <c r="K853" s="136"/>
      <c r="L853" s="136"/>
      <c r="M853" s="136"/>
      <c r="N853" s="136"/>
      <c r="O853" s="136"/>
      <c r="P853" s="136"/>
      <c r="Q853" s="136"/>
      <c r="R853" s="136"/>
      <c r="S853" s="136"/>
      <c r="T853" s="136"/>
      <c r="U853" s="136"/>
      <c r="V853" s="136"/>
      <c r="W853" s="136"/>
      <c r="X853" s="136"/>
    </row>
    <row r="854" spans="1:24">
      <c r="A854" s="158"/>
      <c r="C854" s="138"/>
      <c r="D854" s="158"/>
      <c r="E854" s="158"/>
      <c r="F854" s="136"/>
      <c r="G854" s="136"/>
      <c r="H854" s="136"/>
      <c r="I854" s="136"/>
      <c r="J854" s="136"/>
      <c r="K854" s="136"/>
      <c r="L854" s="136"/>
      <c r="M854" s="136"/>
      <c r="N854" s="136"/>
      <c r="O854" s="136"/>
      <c r="P854" s="136"/>
      <c r="Q854" s="136"/>
      <c r="R854" s="136"/>
      <c r="S854" s="136"/>
      <c r="T854" s="136"/>
      <c r="U854" s="136"/>
      <c r="V854" s="136"/>
      <c r="W854" s="136"/>
      <c r="X854" s="136"/>
    </row>
    <row r="855" spans="1:24">
      <c r="A855" s="158"/>
      <c r="C855" s="138"/>
      <c r="D855" s="158"/>
      <c r="E855" s="158"/>
      <c r="F855" s="136"/>
      <c r="G855" s="136"/>
      <c r="H855" s="136"/>
      <c r="I855" s="136"/>
      <c r="J855" s="136"/>
      <c r="K855" s="136"/>
      <c r="L855" s="136"/>
      <c r="M855" s="136"/>
      <c r="N855" s="136"/>
      <c r="O855" s="136"/>
      <c r="P855" s="136"/>
      <c r="Q855" s="136"/>
      <c r="R855" s="136"/>
      <c r="S855" s="136"/>
      <c r="T855" s="136"/>
      <c r="U855" s="136"/>
      <c r="V855" s="136"/>
      <c r="W855" s="136"/>
      <c r="X855" s="136"/>
    </row>
    <row r="856" spans="1:24">
      <c r="A856" s="158"/>
      <c r="C856" s="138"/>
      <c r="D856" s="158"/>
      <c r="E856" s="158"/>
      <c r="F856" s="136"/>
      <c r="G856" s="136"/>
      <c r="H856" s="136"/>
      <c r="I856" s="136"/>
      <c r="J856" s="136"/>
      <c r="K856" s="136"/>
      <c r="L856" s="136"/>
      <c r="M856" s="136"/>
      <c r="N856" s="136"/>
      <c r="O856" s="136"/>
      <c r="P856" s="136"/>
      <c r="Q856" s="136"/>
      <c r="R856" s="136"/>
      <c r="S856" s="136"/>
      <c r="T856" s="136"/>
      <c r="U856" s="136"/>
      <c r="V856" s="136"/>
      <c r="W856" s="136"/>
      <c r="X856" s="136"/>
    </row>
    <row r="857" spans="1:24">
      <c r="A857" s="158"/>
      <c r="C857" s="138"/>
      <c r="D857" s="158"/>
      <c r="E857" s="158"/>
      <c r="F857" s="136"/>
      <c r="G857" s="136"/>
      <c r="H857" s="136"/>
      <c r="I857" s="136"/>
      <c r="J857" s="136"/>
      <c r="K857" s="136"/>
      <c r="L857" s="136"/>
      <c r="M857" s="136"/>
      <c r="N857" s="136"/>
      <c r="O857" s="136"/>
      <c r="P857" s="136"/>
      <c r="Q857" s="136"/>
      <c r="R857" s="136"/>
      <c r="S857" s="136"/>
      <c r="T857" s="136"/>
      <c r="U857" s="136"/>
      <c r="V857" s="136"/>
      <c r="W857" s="136"/>
      <c r="X857" s="136"/>
    </row>
    <row r="858" spans="1:24">
      <c r="A858" s="158"/>
      <c r="C858" s="138"/>
      <c r="D858" s="158"/>
      <c r="E858" s="158"/>
      <c r="F858" s="136"/>
      <c r="G858" s="136"/>
      <c r="H858" s="136"/>
      <c r="I858" s="136"/>
      <c r="J858" s="136"/>
      <c r="K858" s="136"/>
      <c r="L858" s="136"/>
      <c r="M858" s="136"/>
      <c r="N858" s="136"/>
      <c r="O858" s="136"/>
      <c r="P858" s="136"/>
      <c r="Q858" s="136"/>
      <c r="R858" s="136"/>
      <c r="S858" s="136"/>
      <c r="T858" s="136"/>
      <c r="U858" s="136"/>
      <c r="V858" s="136"/>
      <c r="W858" s="136"/>
      <c r="X858" s="136"/>
    </row>
    <row r="859" spans="1:24">
      <c r="A859" s="158"/>
      <c r="C859" s="138"/>
      <c r="D859" s="158"/>
      <c r="E859" s="158"/>
      <c r="F859" s="136"/>
      <c r="G859" s="136"/>
      <c r="H859" s="136"/>
      <c r="I859" s="136"/>
      <c r="J859" s="136"/>
      <c r="K859" s="136"/>
      <c r="L859" s="136"/>
      <c r="M859" s="136"/>
      <c r="N859" s="136"/>
      <c r="O859" s="136"/>
      <c r="P859" s="136"/>
      <c r="Q859" s="136"/>
      <c r="R859" s="136"/>
      <c r="S859" s="136"/>
      <c r="T859" s="136"/>
      <c r="U859" s="136"/>
      <c r="V859" s="136"/>
      <c r="W859" s="136"/>
      <c r="X859" s="136"/>
    </row>
    <row r="860" spans="1:24">
      <c r="A860" s="158"/>
      <c r="C860" s="138"/>
      <c r="D860" s="158"/>
      <c r="E860" s="158"/>
      <c r="F860" s="136"/>
      <c r="G860" s="136"/>
      <c r="H860" s="136"/>
      <c r="I860" s="136"/>
      <c r="J860" s="136"/>
      <c r="K860" s="136"/>
      <c r="L860" s="136"/>
      <c r="M860" s="136"/>
      <c r="N860" s="136"/>
      <c r="O860" s="136"/>
      <c r="P860" s="136"/>
      <c r="Q860" s="136"/>
      <c r="R860" s="136"/>
      <c r="S860" s="136"/>
      <c r="T860" s="136"/>
      <c r="U860" s="136"/>
      <c r="V860" s="136"/>
      <c r="W860" s="136"/>
      <c r="X860" s="136"/>
    </row>
    <row r="861" spans="1:24">
      <c r="A861" s="158"/>
      <c r="C861" s="138"/>
      <c r="D861" s="158"/>
      <c r="E861" s="158"/>
      <c r="F861" s="136"/>
      <c r="G861" s="136"/>
      <c r="H861" s="136"/>
      <c r="I861" s="136"/>
      <c r="J861" s="136"/>
      <c r="K861" s="136"/>
      <c r="L861" s="136"/>
      <c r="M861" s="136"/>
      <c r="N861" s="136"/>
      <c r="O861" s="136"/>
      <c r="P861" s="136"/>
      <c r="Q861" s="136"/>
      <c r="R861" s="136"/>
      <c r="S861" s="136"/>
      <c r="T861" s="136"/>
      <c r="U861" s="136"/>
      <c r="V861" s="136"/>
      <c r="W861" s="136"/>
      <c r="X861" s="136"/>
    </row>
    <row r="862" spans="1:24">
      <c r="A862" s="158"/>
      <c r="C862" s="138"/>
      <c r="D862" s="158"/>
      <c r="E862" s="158"/>
      <c r="F862" s="136"/>
      <c r="G862" s="136"/>
      <c r="H862" s="136"/>
      <c r="I862" s="136"/>
      <c r="J862" s="136"/>
      <c r="K862" s="136"/>
      <c r="L862" s="136"/>
      <c r="M862" s="136"/>
      <c r="N862" s="136"/>
      <c r="O862" s="136"/>
      <c r="P862" s="136"/>
      <c r="Q862" s="136"/>
      <c r="R862" s="136"/>
      <c r="S862" s="136"/>
      <c r="T862" s="136"/>
      <c r="U862" s="136"/>
      <c r="V862" s="136"/>
      <c r="W862" s="136"/>
      <c r="X862" s="136"/>
    </row>
    <row r="863" spans="1:24">
      <c r="A863" s="158"/>
      <c r="C863" s="138"/>
      <c r="D863" s="158"/>
      <c r="E863" s="158"/>
      <c r="F863" s="136"/>
      <c r="G863" s="136"/>
      <c r="H863" s="136"/>
      <c r="I863" s="136"/>
      <c r="J863" s="136"/>
      <c r="K863" s="136"/>
      <c r="L863" s="136"/>
      <c r="M863" s="136"/>
      <c r="N863" s="136"/>
      <c r="O863" s="136"/>
      <c r="P863" s="136"/>
      <c r="Q863" s="136"/>
      <c r="R863" s="136"/>
      <c r="S863" s="136"/>
      <c r="T863" s="136"/>
      <c r="U863" s="136"/>
      <c r="V863" s="136"/>
      <c r="W863" s="136"/>
      <c r="X863" s="136"/>
    </row>
    <row r="864" spans="1:24">
      <c r="A864" s="158"/>
      <c r="C864" s="138"/>
      <c r="D864" s="158"/>
      <c r="E864" s="158"/>
      <c r="F864" s="136"/>
      <c r="G864" s="136"/>
      <c r="H864" s="136"/>
      <c r="I864" s="136"/>
      <c r="J864" s="136"/>
      <c r="K864" s="136"/>
      <c r="L864" s="136"/>
      <c r="M864" s="136"/>
      <c r="N864" s="136"/>
      <c r="O864" s="136"/>
      <c r="P864" s="136"/>
      <c r="Q864" s="136"/>
      <c r="R864" s="136"/>
      <c r="S864" s="136"/>
      <c r="T864" s="136"/>
      <c r="U864" s="136"/>
      <c r="V864" s="136"/>
      <c r="W864" s="136"/>
      <c r="X864" s="136"/>
    </row>
    <row r="865" spans="1:24">
      <c r="A865" s="158"/>
      <c r="C865" s="138"/>
      <c r="D865" s="158"/>
      <c r="E865" s="158"/>
      <c r="F865" s="136"/>
      <c r="G865" s="136"/>
      <c r="H865" s="136"/>
      <c r="I865" s="136"/>
      <c r="J865" s="136"/>
      <c r="K865" s="136"/>
      <c r="L865" s="136"/>
      <c r="M865" s="136"/>
      <c r="N865" s="136"/>
      <c r="O865" s="136"/>
      <c r="P865" s="136"/>
      <c r="Q865" s="136"/>
      <c r="R865" s="136"/>
      <c r="S865" s="136"/>
      <c r="T865" s="136"/>
      <c r="U865" s="136"/>
      <c r="V865" s="136"/>
      <c r="W865" s="136"/>
      <c r="X865" s="136"/>
    </row>
    <row r="866" spans="1:24">
      <c r="A866" s="158"/>
      <c r="C866" s="138"/>
      <c r="D866" s="158"/>
      <c r="E866" s="158"/>
      <c r="F866" s="136"/>
      <c r="G866" s="136"/>
      <c r="H866" s="136"/>
      <c r="I866" s="136"/>
      <c r="J866" s="136"/>
      <c r="K866" s="136"/>
      <c r="L866" s="136"/>
      <c r="M866" s="136"/>
      <c r="N866" s="136"/>
      <c r="O866" s="136"/>
      <c r="P866" s="136"/>
      <c r="Q866" s="136"/>
      <c r="R866" s="136"/>
      <c r="S866" s="136"/>
      <c r="T866" s="136"/>
      <c r="U866" s="136"/>
      <c r="V866" s="136"/>
      <c r="W866" s="136"/>
      <c r="X866" s="136"/>
    </row>
    <row r="867" spans="1:24">
      <c r="A867" s="158"/>
      <c r="C867" s="138"/>
      <c r="D867" s="158"/>
      <c r="E867" s="158"/>
      <c r="F867" s="136"/>
      <c r="G867" s="136"/>
      <c r="H867" s="136"/>
      <c r="I867" s="136"/>
      <c r="J867" s="136"/>
      <c r="K867" s="136"/>
      <c r="L867" s="136"/>
      <c r="M867" s="136"/>
      <c r="N867" s="136"/>
      <c r="O867" s="136"/>
      <c r="P867" s="136"/>
      <c r="Q867" s="136"/>
      <c r="R867" s="136"/>
      <c r="S867" s="136"/>
      <c r="T867" s="136"/>
      <c r="U867" s="136"/>
      <c r="V867" s="136"/>
      <c r="W867" s="136"/>
      <c r="X867" s="136"/>
    </row>
    <row r="868" spans="1:24">
      <c r="A868" s="158"/>
      <c r="C868" s="138"/>
      <c r="D868" s="158"/>
      <c r="E868" s="158"/>
      <c r="F868" s="136"/>
      <c r="G868" s="136"/>
      <c r="H868" s="136"/>
      <c r="I868" s="136"/>
      <c r="J868" s="136"/>
      <c r="K868" s="136"/>
      <c r="L868" s="136"/>
      <c r="M868" s="136"/>
      <c r="N868" s="136"/>
      <c r="O868" s="136"/>
      <c r="P868" s="136"/>
      <c r="Q868" s="136"/>
      <c r="R868" s="136"/>
      <c r="S868" s="136"/>
      <c r="T868" s="136"/>
      <c r="U868" s="136"/>
      <c r="V868" s="136"/>
      <c r="W868" s="136"/>
      <c r="X868" s="136"/>
    </row>
    <row r="869" spans="1:24">
      <c r="A869" s="158"/>
      <c r="C869" s="138"/>
      <c r="D869" s="158"/>
      <c r="E869" s="158"/>
      <c r="F869" s="136"/>
      <c r="G869" s="136"/>
      <c r="H869" s="136"/>
      <c r="I869" s="136"/>
      <c r="J869" s="136"/>
      <c r="K869" s="136"/>
      <c r="L869" s="136"/>
      <c r="M869" s="136"/>
      <c r="N869" s="136"/>
      <c r="O869" s="136"/>
      <c r="P869" s="136"/>
      <c r="Q869" s="136"/>
      <c r="R869" s="136"/>
      <c r="S869" s="136"/>
      <c r="T869" s="136"/>
      <c r="U869" s="136"/>
      <c r="V869" s="136"/>
      <c r="W869" s="136"/>
      <c r="X869" s="136"/>
    </row>
    <row r="870" spans="1:24">
      <c r="A870" s="158"/>
      <c r="C870" s="138"/>
      <c r="D870" s="158"/>
      <c r="E870" s="158"/>
      <c r="F870" s="136"/>
      <c r="G870" s="136"/>
      <c r="H870" s="136"/>
      <c r="I870" s="136"/>
      <c r="J870" s="136"/>
      <c r="K870" s="136"/>
      <c r="L870" s="136"/>
      <c r="M870" s="136"/>
      <c r="N870" s="136"/>
      <c r="O870" s="136"/>
      <c r="P870" s="136"/>
      <c r="Q870" s="136"/>
      <c r="R870" s="136"/>
      <c r="S870" s="136"/>
      <c r="T870" s="136"/>
      <c r="U870" s="136"/>
      <c r="V870" s="136"/>
      <c r="W870" s="136"/>
      <c r="X870" s="136"/>
    </row>
    <row r="871" spans="1:24">
      <c r="A871" s="158"/>
      <c r="C871" s="138"/>
      <c r="D871" s="158"/>
      <c r="E871" s="158"/>
      <c r="F871" s="136"/>
      <c r="G871" s="136"/>
      <c r="H871" s="136"/>
      <c r="I871" s="136"/>
      <c r="J871" s="136"/>
      <c r="K871" s="136"/>
      <c r="L871" s="136"/>
      <c r="M871" s="136"/>
      <c r="N871" s="136"/>
      <c r="O871" s="136"/>
      <c r="P871" s="136"/>
      <c r="Q871" s="136"/>
      <c r="R871" s="136"/>
      <c r="S871" s="136"/>
      <c r="T871" s="136"/>
      <c r="U871" s="136"/>
      <c r="V871" s="136"/>
      <c r="W871" s="136"/>
      <c r="X871" s="136"/>
    </row>
    <row r="872" spans="1:24">
      <c r="A872" s="158"/>
      <c r="C872" s="138"/>
      <c r="D872" s="158"/>
      <c r="E872" s="158"/>
      <c r="F872" s="136"/>
      <c r="G872" s="136"/>
      <c r="H872" s="136"/>
      <c r="I872" s="136"/>
      <c r="J872" s="136"/>
      <c r="K872" s="136"/>
      <c r="L872" s="136"/>
      <c r="M872" s="136"/>
      <c r="N872" s="136"/>
      <c r="O872" s="136"/>
      <c r="P872" s="136"/>
      <c r="Q872" s="136"/>
      <c r="R872" s="136"/>
      <c r="S872" s="136"/>
      <c r="T872" s="136"/>
      <c r="U872" s="136"/>
      <c r="V872" s="136"/>
      <c r="W872" s="136"/>
      <c r="X872" s="136"/>
    </row>
    <row r="873" spans="1:24">
      <c r="A873" s="158"/>
      <c r="C873" s="138"/>
      <c r="D873" s="158"/>
      <c r="E873" s="158"/>
      <c r="F873" s="136"/>
      <c r="G873" s="136"/>
      <c r="H873" s="136"/>
      <c r="I873" s="136"/>
      <c r="J873" s="136"/>
      <c r="K873" s="136"/>
      <c r="L873" s="136"/>
      <c r="M873" s="136"/>
      <c r="N873" s="136"/>
      <c r="O873" s="136"/>
      <c r="P873" s="136"/>
      <c r="Q873" s="136"/>
      <c r="R873" s="136"/>
      <c r="S873" s="136"/>
      <c r="T873" s="136"/>
      <c r="U873" s="136"/>
      <c r="V873" s="136"/>
      <c r="W873" s="136"/>
      <c r="X873" s="136"/>
    </row>
    <row r="874" spans="1:24">
      <c r="A874" s="158"/>
      <c r="C874" s="138"/>
      <c r="D874" s="158"/>
      <c r="E874" s="158"/>
      <c r="F874" s="136"/>
      <c r="G874" s="136"/>
      <c r="H874" s="136"/>
      <c r="I874" s="136"/>
      <c r="J874" s="136"/>
      <c r="K874" s="136"/>
      <c r="L874" s="136"/>
      <c r="M874" s="136"/>
      <c r="N874" s="136"/>
      <c r="O874" s="136"/>
      <c r="P874" s="136"/>
      <c r="Q874" s="136"/>
      <c r="R874" s="136"/>
      <c r="S874" s="136"/>
      <c r="T874" s="136"/>
      <c r="U874" s="136"/>
      <c r="V874" s="136"/>
      <c r="W874" s="136"/>
      <c r="X874" s="136"/>
    </row>
    <row r="875" spans="1:24">
      <c r="A875" s="158"/>
      <c r="C875" s="138"/>
      <c r="D875" s="158"/>
      <c r="E875" s="158"/>
      <c r="F875" s="136"/>
      <c r="G875" s="136"/>
      <c r="H875" s="136"/>
      <c r="I875" s="136"/>
      <c r="J875" s="136"/>
      <c r="K875" s="136"/>
      <c r="L875" s="136"/>
      <c r="M875" s="136"/>
      <c r="N875" s="136"/>
      <c r="O875" s="136"/>
      <c r="P875" s="136"/>
      <c r="Q875" s="136"/>
      <c r="R875" s="136"/>
      <c r="S875" s="136"/>
      <c r="T875" s="136"/>
      <c r="U875" s="136"/>
      <c r="V875" s="136"/>
      <c r="W875" s="136"/>
      <c r="X875" s="136"/>
    </row>
    <row r="876" spans="1:24">
      <c r="A876" s="158"/>
      <c r="C876" s="138"/>
      <c r="D876" s="158"/>
      <c r="E876" s="158"/>
      <c r="F876" s="136"/>
      <c r="G876" s="136"/>
      <c r="H876" s="136"/>
      <c r="I876" s="136"/>
      <c r="J876" s="136"/>
      <c r="K876" s="136"/>
      <c r="L876" s="136"/>
      <c r="M876" s="136"/>
      <c r="N876" s="136"/>
      <c r="O876" s="136"/>
      <c r="P876" s="136"/>
      <c r="Q876" s="136"/>
      <c r="R876" s="136"/>
      <c r="S876" s="136"/>
      <c r="T876" s="136"/>
      <c r="U876" s="136"/>
      <c r="V876" s="136"/>
      <c r="W876" s="136"/>
      <c r="X876" s="136"/>
    </row>
    <row r="877" spans="1:24">
      <c r="A877" s="158"/>
      <c r="C877" s="138"/>
      <c r="D877" s="158"/>
      <c r="E877" s="158"/>
      <c r="F877" s="136"/>
      <c r="G877" s="136"/>
      <c r="H877" s="136"/>
      <c r="I877" s="136"/>
      <c r="J877" s="136"/>
      <c r="K877" s="136"/>
      <c r="L877" s="136"/>
      <c r="M877" s="136"/>
      <c r="N877" s="136"/>
      <c r="O877" s="136"/>
      <c r="P877" s="136"/>
      <c r="Q877" s="136"/>
      <c r="R877" s="136"/>
      <c r="S877" s="136"/>
      <c r="T877" s="136"/>
      <c r="U877" s="136"/>
      <c r="V877" s="136"/>
      <c r="W877" s="136"/>
      <c r="X877" s="136"/>
    </row>
    <row r="878" spans="1:24">
      <c r="A878" s="158"/>
      <c r="C878" s="138"/>
      <c r="D878" s="158"/>
      <c r="E878" s="158"/>
      <c r="F878" s="136"/>
      <c r="G878" s="136"/>
      <c r="H878" s="136"/>
      <c r="I878" s="136"/>
      <c r="J878" s="136"/>
      <c r="K878" s="136"/>
      <c r="L878" s="136"/>
      <c r="M878" s="136"/>
      <c r="N878" s="136"/>
      <c r="O878" s="136"/>
      <c r="P878" s="136"/>
      <c r="Q878" s="136"/>
      <c r="R878" s="136"/>
      <c r="S878" s="136"/>
      <c r="T878" s="136"/>
      <c r="U878" s="136"/>
      <c r="V878" s="136"/>
      <c r="W878" s="136"/>
      <c r="X878" s="136"/>
    </row>
    <row r="879" spans="1:24">
      <c r="A879" s="158"/>
      <c r="C879" s="138"/>
      <c r="D879" s="158"/>
      <c r="E879" s="158"/>
      <c r="F879" s="136"/>
      <c r="G879" s="136"/>
      <c r="H879" s="136"/>
      <c r="I879" s="136"/>
      <c r="J879" s="136"/>
      <c r="K879" s="136"/>
      <c r="L879" s="136"/>
      <c r="M879" s="136"/>
      <c r="N879" s="136"/>
      <c r="O879" s="136"/>
      <c r="P879" s="136"/>
      <c r="Q879" s="136"/>
      <c r="R879" s="136"/>
      <c r="S879" s="136"/>
      <c r="T879" s="136"/>
      <c r="U879" s="136"/>
      <c r="V879" s="136"/>
      <c r="W879" s="136"/>
      <c r="X879" s="136"/>
    </row>
    <row r="880" spans="1:24">
      <c r="A880" s="158"/>
      <c r="C880" s="138"/>
      <c r="D880" s="158"/>
      <c r="E880" s="158"/>
      <c r="F880" s="136"/>
      <c r="G880" s="136"/>
      <c r="H880" s="136"/>
      <c r="I880" s="136"/>
      <c r="J880" s="136"/>
      <c r="K880" s="136"/>
      <c r="L880" s="136"/>
      <c r="M880" s="136"/>
      <c r="N880" s="136"/>
      <c r="O880" s="136"/>
      <c r="P880" s="136"/>
      <c r="Q880" s="136"/>
      <c r="R880" s="136"/>
      <c r="S880" s="136"/>
      <c r="T880" s="136"/>
      <c r="U880" s="136"/>
      <c r="V880" s="136"/>
      <c r="W880" s="136"/>
      <c r="X880" s="136"/>
    </row>
    <row r="881" spans="1:24">
      <c r="A881" s="158"/>
      <c r="C881" s="138"/>
      <c r="D881" s="158"/>
      <c r="E881" s="158"/>
      <c r="F881" s="136"/>
      <c r="G881" s="136"/>
      <c r="H881" s="136"/>
      <c r="I881" s="136"/>
      <c r="J881" s="136"/>
      <c r="K881" s="136"/>
      <c r="L881" s="136"/>
      <c r="M881" s="136"/>
      <c r="N881" s="136"/>
      <c r="O881" s="136"/>
      <c r="P881" s="136"/>
      <c r="Q881" s="136"/>
      <c r="R881" s="136"/>
      <c r="S881" s="136"/>
      <c r="T881" s="136"/>
      <c r="U881" s="136"/>
      <c r="V881" s="136"/>
      <c r="W881" s="136"/>
      <c r="X881" s="136"/>
    </row>
    <row r="882" spans="1:24">
      <c r="A882" s="158"/>
      <c r="C882" s="138"/>
      <c r="D882" s="158"/>
      <c r="E882" s="158"/>
      <c r="F882" s="136"/>
      <c r="G882" s="136"/>
      <c r="H882" s="136"/>
      <c r="I882" s="136"/>
      <c r="J882" s="136"/>
      <c r="K882" s="136"/>
      <c r="L882" s="136"/>
      <c r="M882" s="136"/>
      <c r="N882" s="136"/>
      <c r="O882" s="136"/>
      <c r="P882" s="136"/>
      <c r="Q882" s="136"/>
      <c r="R882" s="136"/>
      <c r="S882" s="136"/>
      <c r="T882" s="136"/>
      <c r="U882" s="136"/>
      <c r="V882" s="136"/>
      <c r="W882" s="136"/>
      <c r="X882" s="136"/>
    </row>
    <row r="883" spans="1:24">
      <c r="A883" s="158"/>
      <c r="C883" s="138"/>
      <c r="D883" s="158"/>
      <c r="E883" s="158"/>
      <c r="F883" s="136"/>
      <c r="G883" s="136"/>
      <c r="H883" s="136"/>
      <c r="I883" s="136"/>
      <c r="J883" s="136"/>
      <c r="K883" s="136"/>
      <c r="L883" s="136"/>
      <c r="M883" s="136"/>
      <c r="N883" s="136"/>
      <c r="O883" s="136"/>
      <c r="P883" s="136"/>
      <c r="Q883" s="136"/>
      <c r="R883" s="136"/>
      <c r="S883" s="136"/>
      <c r="T883" s="136"/>
      <c r="U883" s="136"/>
      <c r="V883" s="136"/>
      <c r="W883" s="136"/>
      <c r="X883" s="136"/>
    </row>
    <row r="884" spans="1:24">
      <c r="A884" s="158"/>
      <c r="C884" s="138"/>
      <c r="D884" s="158"/>
      <c r="E884" s="158"/>
      <c r="F884" s="136"/>
      <c r="G884" s="136"/>
      <c r="H884" s="136"/>
      <c r="I884" s="136"/>
      <c r="J884" s="136"/>
      <c r="K884" s="136"/>
      <c r="L884" s="136"/>
      <c r="M884" s="136"/>
      <c r="N884" s="136"/>
      <c r="O884" s="136"/>
      <c r="P884" s="136"/>
      <c r="Q884" s="136"/>
      <c r="R884" s="136"/>
      <c r="S884" s="136"/>
      <c r="T884" s="136"/>
      <c r="U884" s="136"/>
      <c r="V884" s="136"/>
      <c r="W884" s="136"/>
      <c r="X884" s="136"/>
    </row>
    <row r="885" spans="1:24">
      <c r="A885" s="158"/>
      <c r="C885" s="138"/>
      <c r="D885" s="158"/>
      <c r="E885" s="158"/>
      <c r="F885" s="136"/>
      <c r="G885" s="136"/>
      <c r="H885" s="136"/>
      <c r="I885" s="136"/>
      <c r="J885" s="136"/>
      <c r="K885" s="136"/>
      <c r="L885" s="136"/>
      <c r="M885" s="136"/>
      <c r="N885" s="136"/>
      <c r="O885" s="136"/>
      <c r="P885" s="136"/>
      <c r="Q885" s="136"/>
      <c r="R885" s="136"/>
      <c r="S885" s="136"/>
      <c r="T885" s="136"/>
      <c r="U885" s="136"/>
      <c r="V885" s="136"/>
      <c r="W885" s="136"/>
      <c r="X885" s="136"/>
    </row>
    <row r="886" spans="1:24">
      <c r="A886" s="158"/>
      <c r="C886" s="138"/>
      <c r="D886" s="158"/>
      <c r="E886" s="158"/>
      <c r="F886" s="136"/>
      <c r="G886" s="136"/>
      <c r="H886" s="136"/>
      <c r="I886" s="136"/>
      <c r="J886" s="136"/>
      <c r="K886" s="136"/>
      <c r="L886" s="136"/>
      <c r="M886" s="136"/>
      <c r="N886" s="136"/>
      <c r="O886" s="136"/>
      <c r="P886" s="136"/>
      <c r="Q886" s="136"/>
      <c r="R886" s="136"/>
      <c r="S886" s="136"/>
      <c r="T886" s="136"/>
      <c r="U886" s="136"/>
      <c r="V886" s="136"/>
      <c r="W886" s="136"/>
      <c r="X886" s="136"/>
    </row>
    <row r="887" spans="1:24">
      <c r="A887" s="158"/>
      <c r="C887" s="138"/>
      <c r="D887" s="158"/>
      <c r="E887" s="158"/>
      <c r="F887" s="136"/>
      <c r="G887" s="136"/>
      <c r="H887" s="136"/>
      <c r="I887" s="136"/>
      <c r="J887" s="136"/>
      <c r="K887" s="136"/>
      <c r="L887" s="136"/>
      <c r="M887" s="136"/>
      <c r="N887" s="136"/>
      <c r="O887" s="136"/>
      <c r="P887" s="136"/>
      <c r="Q887" s="136"/>
      <c r="R887" s="136"/>
      <c r="S887" s="136"/>
      <c r="T887" s="136"/>
      <c r="U887" s="136"/>
      <c r="V887" s="136"/>
      <c r="W887" s="136"/>
      <c r="X887" s="136"/>
    </row>
    <row r="888" spans="1:24">
      <c r="A888" s="158"/>
      <c r="C888" s="138"/>
      <c r="D888" s="158"/>
      <c r="E888" s="158"/>
      <c r="F888" s="136"/>
      <c r="G888" s="136"/>
      <c r="H888" s="136"/>
      <c r="I888" s="136"/>
      <c r="J888" s="136"/>
      <c r="K888" s="136"/>
      <c r="L888" s="136"/>
      <c r="M888" s="136"/>
      <c r="N888" s="136"/>
      <c r="O888" s="136"/>
      <c r="P888" s="136"/>
      <c r="Q888" s="136"/>
      <c r="R888" s="136"/>
      <c r="S888" s="136"/>
      <c r="T888" s="136"/>
      <c r="U888" s="136"/>
      <c r="V888" s="136"/>
      <c r="W888" s="136"/>
      <c r="X888" s="136"/>
    </row>
    <row r="889" spans="1:24">
      <c r="A889" s="158"/>
      <c r="C889" s="138"/>
      <c r="D889" s="158"/>
      <c r="E889" s="158"/>
      <c r="F889" s="136"/>
      <c r="G889" s="136"/>
      <c r="H889" s="136"/>
      <c r="I889" s="136"/>
      <c r="J889" s="136"/>
      <c r="K889" s="136"/>
      <c r="L889" s="136"/>
      <c r="M889" s="136"/>
      <c r="N889" s="136"/>
      <c r="O889" s="136"/>
      <c r="P889" s="136"/>
      <c r="Q889" s="136"/>
      <c r="R889" s="136"/>
      <c r="S889" s="136"/>
      <c r="T889" s="136"/>
      <c r="U889" s="136"/>
      <c r="V889" s="136"/>
      <c r="W889" s="136"/>
      <c r="X889" s="136"/>
    </row>
    <row r="890" spans="1:24">
      <c r="A890" s="158"/>
      <c r="C890" s="138"/>
      <c r="D890" s="158"/>
      <c r="E890" s="158"/>
      <c r="F890" s="136"/>
      <c r="G890" s="136"/>
      <c r="H890" s="136"/>
      <c r="I890" s="136"/>
      <c r="J890" s="136"/>
      <c r="K890" s="136"/>
      <c r="L890" s="136"/>
      <c r="M890" s="136"/>
      <c r="N890" s="136"/>
      <c r="O890" s="136"/>
      <c r="P890" s="136"/>
      <c r="Q890" s="136"/>
      <c r="R890" s="136"/>
      <c r="S890" s="136"/>
      <c r="T890" s="136"/>
      <c r="U890" s="136"/>
      <c r="V890" s="136"/>
      <c r="W890" s="136"/>
      <c r="X890" s="136"/>
    </row>
    <row r="891" spans="1:24">
      <c r="A891" s="158"/>
      <c r="C891" s="138"/>
      <c r="D891" s="158"/>
      <c r="E891" s="158"/>
      <c r="F891" s="136"/>
      <c r="G891" s="136"/>
      <c r="H891" s="136"/>
      <c r="I891" s="136"/>
      <c r="J891" s="136"/>
      <c r="K891" s="136"/>
      <c r="L891" s="136"/>
      <c r="M891" s="136"/>
      <c r="N891" s="136"/>
      <c r="O891" s="136"/>
      <c r="P891" s="136"/>
      <c r="Q891" s="136"/>
      <c r="R891" s="136"/>
      <c r="S891" s="136"/>
      <c r="T891" s="136"/>
      <c r="U891" s="136"/>
      <c r="V891" s="136"/>
      <c r="W891" s="136"/>
      <c r="X891" s="136"/>
    </row>
    <row r="892" spans="1:24">
      <c r="A892" s="158"/>
      <c r="C892" s="138"/>
      <c r="D892" s="158"/>
      <c r="E892" s="158"/>
      <c r="F892" s="136"/>
      <c r="G892" s="136"/>
      <c r="H892" s="136"/>
      <c r="I892" s="136"/>
      <c r="J892" s="136"/>
      <c r="K892" s="136"/>
      <c r="L892" s="136"/>
      <c r="M892" s="136"/>
      <c r="N892" s="136"/>
      <c r="O892" s="136"/>
      <c r="P892" s="136"/>
      <c r="Q892" s="136"/>
      <c r="R892" s="136"/>
      <c r="S892" s="136"/>
      <c r="T892" s="136"/>
      <c r="U892" s="136"/>
      <c r="V892" s="136"/>
      <c r="W892" s="136"/>
      <c r="X892" s="136"/>
    </row>
    <row r="893" spans="1:24">
      <c r="A893" s="158"/>
      <c r="C893" s="138"/>
      <c r="D893" s="158"/>
      <c r="E893" s="158"/>
      <c r="F893" s="136"/>
      <c r="G893" s="136"/>
      <c r="H893" s="136"/>
      <c r="I893" s="136"/>
      <c r="J893" s="136"/>
      <c r="K893" s="136"/>
      <c r="L893" s="136"/>
      <c r="M893" s="136"/>
      <c r="N893" s="136"/>
      <c r="O893" s="136"/>
      <c r="P893" s="136"/>
      <c r="Q893" s="136"/>
      <c r="R893" s="136"/>
      <c r="S893" s="136"/>
      <c r="T893" s="136"/>
      <c r="U893" s="136"/>
      <c r="V893" s="136"/>
      <c r="W893" s="136"/>
      <c r="X893" s="136"/>
    </row>
    <row r="894" spans="1:24">
      <c r="A894" s="158"/>
      <c r="C894" s="138"/>
      <c r="D894" s="158"/>
      <c r="E894" s="158"/>
      <c r="F894" s="136"/>
      <c r="G894" s="136"/>
      <c r="H894" s="136"/>
      <c r="I894" s="136"/>
      <c r="J894" s="136"/>
      <c r="K894" s="136"/>
      <c r="L894" s="136"/>
      <c r="M894" s="136"/>
      <c r="N894" s="136"/>
      <c r="O894" s="136"/>
      <c r="P894" s="136"/>
      <c r="Q894" s="136"/>
      <c r="R894" s="136"/>
      <c r="S894" s="136"/>
      <c r="T894" s="136"/>
      <c r="U894" s="136"/>
      <c r="V894" s="136"/>
      <c r="W894" s="136"/>
      <c r="X894" s="136"/>
    </row>
    <row r="895" spans="1:24">
      <c r="A895" s="158"/>
      <c r="C895" s="138"/>
      <c r="D895" s="158"/>
      <c r="E895" s="158"/>
      <c r="F895" s="136"/>
      <c r="G895" s="136"/>
      <c r="H895" s="136"/>
      <c r="I895" s="136"/>
      <c r="J895" s="136"/>
      <c r="K895" s="136"/>
      <c r="L895" s="136"/>
      <c r="M895" s="136"/>
      <c r="N895" s="136"/>
      <c r="O895" s="136"/>
      <c r="P895" s="136"/>
      <c r="Q895" s="136"/>
      <c r="R895" s="136"/>
      <c r="S895" s="136"/>
      <c r="T895" s="136"/>
      <c r="U895" s="136"/>
      <c r="V895" s="136"/>
      <c r="W895" s="136"/>
      <c r="X895" s="136"/>
    </row>
    <row r="896" spans="1:24">
      <c r="A896" s="158"/>
      <c r="C896" s="138"/>
      <c r="D896" s="158"/>
      <c r="E896" s="158"/>
      <c r="F896" s="136"/>
      <c r="G896" s="136"/>
      <c r="H896" s="136"/>
      <c r="I896" s="136"/>
      <c r="J896" s="136"/>
      <c r="K896" s="136"/>
      <c r="L896" s="136"/>
      <c r="M896" s="136"/>
      <c r="N896" s="136"/>
      <c r="O896" s="136"/>
      <c r="P896" s="136"/>
      <c r="Q896" s="136"/>
      <c r="R896" s="136"/>
      <c r="S896" s="136"/>
      <c r="T896" s="136"/>
      <c r="U896" s="136"/>
      <c r="V896" s="136"/>
      <c r="W896" s="136"/>
      <c r="X896" s="136"/>
    </row>
    <row r="897" spans="1:24">
      <c r="A897" s="158"/>
      <c r="C897" s="138"/>
      <c r="D897" s="158"/>
      <c r="E897" s="158"/>
      <c r="F897" s="136"/>
      <c r="G897" s="136"/>
      <c r="H897" s="136"/>
      <c r="I897" s="136"/>
      <c r="J897" s="136"/>
      <c r="K897" s="136"/>
      <c r="L897" s="136"/>
      <c r="M897" s="136"/>
      <c r="N897" s="136"/>
      <c r="O897" s="136"/>
      <c r="P897" s="136"/>
      <c r="Q897" s="136"/>
      <c r="R897" s="136"/>
      <c r="S897" s="136"/>
      <c r="T897" s="136"/>
      <c r="U897" s="136"/>
      <c r="V897" s="136"/>
      <c r="W897" s="136"/>
      <c r="X897" s="136"/>
    </row>
    <row r="898" spans="1:24">
      <c r="A898" s="158"/>
      <c r="C898" s="138"/>
      <c r="D898" s="158"/>
      <c r="E898" s="158"/>
      <c r="F898" s="136"/>
      <c r="G898" s="136"/>
      <c r="H898" s="136"/>
      <c r="I898" s="136"/>
      <c r="J898" s="136"/>
      <c r="K898" s="136"/>
      <c r="L898" s="136"/>
      <c r="M898" s="136"/>
      <c r="N898" s="136"/>
      <c r="O898" s="136"/>
      <c r="P898" s="136"/>
      <c r="Q898" s="136"/>
      <c r="R898" s="136"/>
      <c r="S898" s="136"/>
      <c r="T898" s="136"/>
      <c r="U898" s="136"/>
      <c r="V898" s="136"/>
      <c r="W898" s="136"/>
      <c r="X898" s="136"/>
    </row>
    <row r="899" spans="1:24">
      <c r="A899" s="158"/>
      <c r="C899" s="138"/>
      <c r="D899" s="158"/>
      <c r="E899" s="158"/>
      <c r="F899" s="136"/>
      <c r="G899" s="136"/>
      <c r="H899" s="136"/>
      <c r="I899" s="136"/>
      <c r="J899" s="136"/>
      <c r="K899" s="136"/>
      <c r="L899" s="136"/>
      <c r="M899" s="136"/>
      <c r="N899" s="136"/>
      <c r="O899" s="136"/>
      <c r="P899" s="136"/>
      <c r="Q899" s="136"/>
      <c r="R899" s="136"/>
      <c r="S899" s="136"/>
      <c r="T899" s="136"/>
      <c r="U899" s="136"/>
      <c r="V899" s="136"/>
      <c r="W899" s="136"/>
      <c r="X899" s="136"/>
    </row>
    <row r="900" spans="1:24">
      <c r="A900" s="158"/>
      <c r="C900" s="138"/>
      <c r="D900" s="158"/>
      <c r="E900" s="158"/>
      <c r="F900" s="136"/>
      <c r="G900" s="136"/>
      <c r="H900" s="136"/>
      <c r="I900" s="136"/>
      <c r="J900" s="136"/>
      <c r="K900" s="136"/>
      <c r="L900" s="136"/>
      <c r="M900" s="136"/>
      <c r="N900" s="136"/>
      <c r="O900" s="136"/>
      <c r="P900" s="136"/>
      <c r="Q900" s="136"/>
      <c r="R900" s="136"/>
      <c r="S900" s="136"/>
      <c r="T900" s="136"/>
      <c r="U900" s="136"/>
      <c r="V900" s="136"/>
      <c r="W900" s="136"/>
      <c r="X900" s="136"/>
    </row>
    <row r="901" spans="1:24">
      <c r="A901" s="158"/>
      <c r="C901" s="138"/>
      <c r="D901" s="158"/>
      <c r="E901" s="158"/>
      <c r="F901" s="136"/>
      <c r="G901" s="136"/>
      <c r="H901" s="136"/>
      <c r="I901" s="136"/>
      <c r="J901" s="136"/>
      <c r="K901" s="136"/>
      <c r="L901" s="136"/>
      <c r="M901" s="136"/>
      <c r="N901" s="136"/>
      <c r="O901" s="136"/>
      <c r="P901" s="136"/>
      <c r="Q901" s="136"/>
      <c r="R901" s="136"/>
      <c r="S901" s="136"/>
      <c r="T901" s="136"/>
      <c r="U901" s="136"/>
      <c r="V901" s="136"/>
      <c r="W901" s="136"/>
      <c r="X901" s="136"/>
    </row>
    <row r="902" spans="1:24">
      <c r="A902" s="158"/>
      <c r="C902" s="138"/>
      <c r="D902" s="158"/>
      <c r="E902" s="158"/>
      <c r="F902" s="136"/>
      <c r="G902" s="136"/>
      <c r="H902" s="136"/>
      <c r="I902" s="136"/>
      <c r="J902" s="136"/>
      <c r="K902" s="136"/>
      <c r="L902" s="136"/>
      <c r="M902" s="136"/>
      <c r="N902" s="136"/>
      <c r="O902" s="136"/>
      <c r="P902" s="136"/>
      <c r="Q902" s="136"/>
      <c r="R902" s="136"/>
      <c r="S902" s="136"/>
      <c r="T902" s="136"/>
      <c r="U902" s="136"/>
      <c r="V902" s="136"/>
      <c r="W902" s="136"/>
      <c r="X902" s="136"/>
    </row>
    <row r="903" spans="1:24">
      <c r="A903" s="158"/>
      <c r="C903" s="138"/>
      <c r="D903" s="158"/>
      <c r="E903" s="158"/>
      <c r="F903" s="136"/>
      <c r="G903" s="136"/>
      <c r="H903" s="136"/>
      <c r="I903" s="136"/>
      <c r="J903" s="136"/>
      <c r="K903" s="136"/>
      <c r="L903" s="136"/>
      <c r="M903" s="136"/>
      <c r="N903" s="136"/>
      <c r="O903" s="136"/>
      <c r="P903" s="136"/>
      <c r="Q903" s="136"/>
      <c r="R903" s="136"/>
      <c r="S903" s="136"/>
      <c r="T903" s="136"/>
      <c r="U903" s="136"/>
      <c r="V903" s="136"/>
      <c r="W903" s="136"/>
      <c r="X903" s="136"/>
    </row>
    <row r="904" spans="1:24">
      <c r="A904" s="158"/>
      <c r="C904" s="138"/>
      <c r="D904" s="158"/>
      <c r="E904" s="158"/>
      <c r="F904" s="136"/>
      <c r="G904" s="136"/>
      <c r="H904" s="136"/>
      <c r="I904" s="136"/>
      <c r="J904" s="136"/>
      <c r="K904" s="136"/>
      <c r="L904" s="136"/>
      <c r="M904" s="136"/>
      <c r="N904" s="136"/>
      <c r="O904" s="136"/>
      <c r="P904" s="136"/>
      <c r="Q904" s="136"/>
      <c r="R904" s="136"/>
      <c r="S904" s="136"/>
      <c r="T904" s="136"/>
      <c r="U904" s="136"/>
      <c r="V904" s="136"/>
      <c r="W904" s="136"/>
      <c r="X904" s="136"/>
    </row>
    <row r="905" spans="1:24">
      <c r="A905" s="158"/>
      <c r="C905" s="138"/>
      <c r="D905" s="158"/>
      <c r="E905" s="158"/>
      <c r="F905" s="136"/>
      <c r="G905" s="136"/>
      <c r="H905" s="136"/>
      <c r="I905" s="136"/>
      <c r="J905" s="136"/>
      <c r="K905" s="136"/>
      <c r="L905" s="136"/>
      <c r="M905" s="136"/>
      <c r="N905" s="136"/>
      <c r="O905" s="136"/>
      <c r="P905" s="136"/>
      <c r="Q905" s="136"/>
      <c r="R905" s="136"/>
      <c r="S905" s="136"/>
      <c r="T905" s="136"/>
      <c r="U905" s="136"/>
      <c r="V905" s="136"/>
      <c r="W905" s="136"/>
      <c r="X905" s="136"/>
    </row>
    <row r="906" spans="1:24">
      <c r="A906" s="158"/>
      <c r="C906" s="138"/>
      <c r="D906" s="158"/>
      <c r="E906" s="158"/>
      <c r="F906" s="136"/>
      <c r="G906" s="136"/>
      <c r="H906" s="136"/>
      <c r="I906" s="136"/>
      <c r="J906" s="136"/>
      <c r="K906" s="136"/>
      <c r="L906" s="136"/>
      <c r="M906" s="136"/>
      <c r="N906" s="136"/>
      <c r="O906" s="136"/>
      <c r="P906" s="136"/>
      <c r="Q906" s="136"/>
      <c r="R906" s="136"/>
      <c r="S906" s="136"/>
      <c r="T906" s="136"/>
      <c r="U906" s="136"/>
      <c r="V906" s="136"/>
      <c r="W906" s="136"/>
      <c r="X906" s="136"/>
    </row>
    <row r="907" spans="1:24">
      <c r="A907" s="158"/>
      <c r="C907" s="138"/>
      <c r="D907" s="158"/>
      <c r="E907" s="158"/>
      <c r="F907" s="136"/>
      <c r="G907" s="136"/>
      <c r="H907" s="136"/>
      <c r="I907" s="136"/>
      <c r="J907" s="136"/>
      <c r="K907" s="136"/>
      <c r="L907" s="136"/>
      <c r="M907" s="136"/>
      <c r="N907" s="136"/>
      <c r="O907" s="136"/>
      <c r="P907" s="136"/>
      <c r="Q907" s="136"/>
      <c r="R907" s="136"/>
      <c r="S907" s="136"/>
      <c r="T907" s="136"/>
      <c r="U907" s="136"/>
      <c r="V907" s="136"/>
      <c r="W907" s="136"/>
      <c r="X907" s="136"/>
    </row>
    <row r="908" spans="1:24">
      <c r="A908" s="158"/>
      <c r="C908" s="138"/>
      <c r="D908" s="158"/>
      <c r="E908" s="158"/>
      <c r="F908" s="136"/>
      <c r="G908" s="136"/>
      <c r="H908" s="136"/>
      <c r="I908" s="136"/>
      <c r="J908" s="136"/>
      <c r="K908" s="136"/>
      <c r="L908" s="136"/>
      <c r="M908" s="136"/>
      <c r="N908" s="136"/>
      <c r="O908" s="136"/>
      <c r="P908" s="136"/>
      <c r="Q908" s="136"/>
      <c r="R908" s="136"/>
      <c r="S908" s="136"/>
      <c r="T908" s="136"/>
      <c r="U908" s="136"/>
      <c r="V908" s="136"/>
      <c r="W908" s="136"/>
      <c r="X908" s="136"/>
    </row>
    <row r="909" spans="1:24">
      <c r="A909" s="158"/>
      <c r="C909" s="138"/>
      <c r="D909" s="158"/>
      <c r="E909" s="158"/>
      <c r="F909" s="136"/>
      <c r="G909" s="136"/>
      <c r="H909" s="136"/>
      <c r="I909" s="136"/>
      <c r="J909" s="136"/>
      <c r="K909" s="136"/>
      <c r="L909" s="136"/>
      <c r="M909" s="136"/>
      <c r="N909" s="136"/>
      <c r="O909" s="136"/>
      <c r="P909" s="136"/>
      <c r="Q909" s="136"/>
      <c r="R909" s="136"/>
      <c r="S909" s="136"/>
      <c r="T909" s="136"/>
      <c r="U909" s="136"/>
      <c r="V909" s="136"/>
      <c r="W909" s="136"/>
      <c r="X909" s="136"/>
    </row>
    <row r="910" spans="1:24">
      <c r="A910" s="158"/>
      <c r="C910" s="138"/>
      <c r="D910" s="158"/>
      <c r="E910" s="158"/>
      <c r="F910" s="136"/>
      <c r="G910" s="136"/>
      <c r="H910" s="136"/>
      <c r="I910" s="136"/>
      <c r="J910" s="136"/>
      <c r="K910" s="136"/>
      <c r="L910" s="136"/>
      <c r="M910" s="136"/>
      <c r="N910" s="136"/>
      <c r="O910" s="136"/>
      <c r="P910" s="136"/>
      <c r="Q910" s="136"/>
      <c r="R910" s="136"/>
      <c r="S910" s="136"/>
      <c r="T910" s="136"/>
      <c r="U910" s="136"/>
      <c r="V910" s="136"/>
      <c r="W910" s="136"/>
      <c r="X910" s="136"/>
    </row>
    <row r="911" spans="1:24">
      <c r="A911" s="158"/>
      <c r="C911" s="138"/>
      <c r="D911" s="158"/>
      <c r="E911" s="158"/>
      <c r="F911" s="136"/>
      <c r="G911" s="136"/>
      <c r="H911" s="136"/>
      <c r="I911" s="136"/>
      <c r="J911" s="136"/>
      <c r="K911" s="136"/>
      <c r="L911" s="136"/>
      <c r="M911" s="136"/>
      <c r="N911" s="136"/>
      <c r="O911" s="136"/>
      <c r="P911" s="136"/>
      <c r="Q911" s="136"/>
      <c r="R911" s="136"/>
      <c r="S911" s="136"/>
      <c r="T911" s="136"/>
      <c r="U911" s="136"/>
      <c r="V911" s="136"/>
      <c r="W911" s="136"/>
      <c r="X911" s="136"/>
    </row>
    <row r="912" spans="1:24">
      <c r="A912" s="158"/>
      <c r="C912" s="138"/>
      <c r="D912" s="158"/>
      <c r="E912" s="158"/>
      <c r="F912" s="136"/>
      <c r="G912" s="136"/>
      <c r="H912" s="136"/>
      <c r="I912" s="136"/>
      <c r="J912" s="136"/>
      <c r="K912" s="136"/>
      <c r="L912" s="136"/>
      <c r="M912" s="136"/>
      <c r="N912" s="136"/>
      <c r="O912" s="136"/>
      <c r="P912" s="136"/>
      <c r="Q912" s="136"/>
      <c r="R912" s="136"/>
      <c r="S912" s="136"/>
      <c r="T912" s="136"/>
      <c r="U912" s="136"/>
      <c r="V912" s="136"/>
      <c r="W912" s="136"/>
      <c r="X912" s="136"/>
    </row>
    <row r="913" spans="1:24">
      <c r="A913" s="158"/>
      <c r="C913" s="138"/>
      <c r="D913" s="158"/>
      <c r="E913" s="158"/>
      <c r="F913" s="136"/>
      <c r="G913" s="136"/>
      <c r="H913" s="136"/>
      <c r="I913" s="136"/>
      <c r="J913" s="136"/>
      <c r="K913" s="136"/>
      <c r="L913" s="136"/>
      <c r="M913" s="136"/>
      <c r="N913" s="136"/>
      <c r="O913" s="136"/>
      <c r="P913" s="136"/>
      <c r="Q913" s="136"/>
      <c r="R913" s="136"/>
      <c r="S913" s="136"/>
      <c r="T913" s="136"/>
      <c r="U913" s="136"/>
      <c r="V913" s="136"/>
      <c r="W913" s="136"/>
      <c r="X913" s="136"/>
    </row>
    <row r="914" spans="1:24">
      <c r="A914" s="158"/>
      <c r="C914" s="138"/>
      <c r="D914" s="158"/>
      <c r="E914" s="158"/>
      <c r="F914" s="136"/>
      <c r="G914" s="136"/>
      <c r="H914" s="136"/>
      <c r="I914" s="136"/>
      <c r="J914" s="136"/>
      <c r="K914" s="136"/>
      <c r="L914" s="136"/>
      <c r="M914" s="136"/>
      <c r="N914" s="136"/>
      <c r="O914" s="136"/>
      <c r="P914" s="136"/>
      <c r="Q914" s="136"/>
      <c r="R914" s="136"/>
      <c r="S914" s="136"/>
      <c r="T914" s="136"/>
      <c r="U914" s="136"/>
      <c r="V914" s="136"/>
      <c r="W914" s="136"/>
      <c r="X914" s="136"/>
    </row>
    <row r="915" spans="1:24">
      <c r="A915" s="158"/>
      <c r="C915" s="138"/>
      <c r="D915" s="158"/>
      <c r="E915" s="158"/>
      <c r="F915" s="136"/>
      <c r="G915" s="136"/>
      <c r="H915" s="136"/>
      <c r="I915" s="136"/>
      <c r="J915" s="136"/>
      <c r="K915" s="136"/>
      <c r="L915" s="136"/>
      <c r="M915" s="136"/>
      <c r="N915" s="136"/>
      <c r="O915" s="136"/>
      <c r="P915" s="136"/>
      <c r="Q915" s="136"/>
      <c r="R915" s="136"/>
      <c r="S915" s="136"/>
      <c r="T915" s="136"/>
      <c r="U915" s="136"/>
      <c r="V915" s="136"/>
      <c r="W915" s="136"/>
      <c r="X915" s="136"/>
    </row>
    <row r="916" spans="1:24">
      <c r="A916" s="158"/>
      <c r="C916" s="138"/>
      <c r="D916" s="158"/>
      <c r="E916" s="158"/>
      <c r="F916" s="136"/>
      <c r="G916" s="136"/>
      <c r="H916" s="136"/>
      <c r="I916" s="136"/>
      <c r="J916" s="136"/>
      <c r="K916" s="136"/>
      <c r="L916" s="136"/>
      <c r="M916" s="136"/>
      <c r="N916" s="136"/>
      <c r="O916" s="136"/>
      <c r="P916" s="136"/>
      <c r="Q916" s="136"/>
      <c r="R916" s="136"/>
      <c r="S916" s="136"/>
      <c r="T916" s="136"/>
      <c r="U916" s="136"/>
      <c r="V916" s="136"/>
      <c r="W916" s="136"/>
      <c r="X916" s="136"/>
    </row>
    <row r="917" spans="1:24">
      <c r="A917" s="158"/>
      <c r="C917" s="138"/>
      <c r="D917" s="158"/>
      <c r="E917" s="158"/>
      <c r="F917" s="136"/>
      <c r="G917" s="136"/>
      <c r="H917" s="136"/>
      <c r="I917" s="136"/>
      <c r="J917" s="136"/>
      <c r="K917" s="136"/>
      <c r="L917" s="136"/>
      <c r="M917" s="136"/>
      <c r="N917" s="136"/>
      <c r="O917" s="136"/>
      <c r="P917" s="136"/>
      <c r="Q917" s="136"/>
      <c r="R917" s="136"/>
      <c r="S917" s="136"/>
      <c r="T917" s="136"/>
      <c r="U917" s="136"/>
      <c r="V917" s="136"/>
      <c r="W917" s="136"/>
      <c r="X917" s="136"/>
    </row>
    <row r="918" spans="1:24">
      <c r="A918" s="158"/>
      <c r="C918" s="138"/>
      <c r="D918" s="158"/>
      <c r="E918" s="158"/>
      <c r="F918" s="136"/>
      <c r="G918" s="136"/>
      <c r="H918" s="136"/>
      <c r="I918" s="136"/>
      <c r="J918" s="136"/>
      <c r="K918" s="136"/>
      <c r="L918" s="136"/>
      <c r="M918" s="136"/>
      <c r="N918" s="136"/>
      <c r="O918" s="136"/>
      <c r="P918" s="136"/>
      <c r="Q918" s="136"/>
      <c r="R918" s="136"/>
      <c r="S918" s="136"/>
      <c r="T918" s="136"/>
      <c r="U918" s="136"/>
      <c r="V918" s="136"/>
      <c r="W918" s="136"/>
      <c r="X918" s="136"/>
    </row>
    <row r="919" spans="1:24">
      <c r="A919" s="158"/>
      <c r="C919" s="138"/>
      <c r="D919" s="158"/>
      <c r="E919" s="158"/>
      <c r="F919" s="136"/>
      <c r="G919" s="136"/>
      <c r="H919" s="136"/>
      <c r="I919" s="136"/>
      <c r="J919" s="136"/>
      <c r="K919" s="136"/>
      <c r="L919" s="136"/>
      <c r="M919" s="136"/>
      <c r="N919" s="136"/>
      <c r="O919" s="136"/>
      <c r="P919" s="136"/>
      <c r="Q919" s="136"/>
      <c r="R919" s="136"/>
      <c r="S919" s="136"/>
      <c r="T919" s="136"/>
      <c r="U919" s="136"/>
      <c r="V919" s="136"/>
      <c r="W919" s="136"/>
      <c r="X919" s="136"/>
    </row>
    <row r="920" spans="1:24">
      <c r="A920" s="158"/>
      <c r="C920" s="138"/>
      <c r="D920" s="158"/>
      <c r="E920" s="158"/>
      <c r="F920" s="136"/>
      <c r="G920" s="136"/>
      <c r="H920" s="136"/>
      <c r="I920" s="136"/>
      <c r="J920" s="136"/>
      <c r="K920" s="136"/>
      <c r="L920" s="136"/>
      <c r="M920" s="136"/>
      <c r="N920" s="136"/>
      <c r="O920" s="136"/>
      <c r="P920" s="136"/>
      <c r="Q920" s="136"/>
      <c r="R920" s="136"/>
      <c r="S920" s="136"/>
      <c r="T920" s="136"/>
      <c r="U920" s="136"/>
      <c r="V920" s="136"/>
      <c r="W920" s="136"/>
      <c r="X920" s="136"/>
    </row>
    <row r="921" spans="1:24">
      <c r="A921" s="158"/>
      <c r="C921" s="138"/>
      <c r="D921" s="158"/>
      <c r="E921" s="158"/>
      <c r="F921" s="136"/>
      <c r="G921" s="136"/>
      <c r="H921" s="136"/>
      <c r="I921" s="136"/>
      <c r="J921" s="136"/>
      <c r="K921" s="136"/>
      <c r="L921" s="136"/>
      <c r="M921" s="136"/>
      <c r="N921" s="136"/>
      <c r="O921" s="136"/>
      <c r="P921" s="136"/>
      <c r="Q921" s="136"/>
      <c r="R921" s="136"/>
      <c r="S921" s="136"/>
      <c r="T921" s="136"/>
      <c r="U921" s="136"/>
      <c r="V921" s="136"/>
      <c r="W921" s="136"/>
      <c r="X921" s="136"/>
    </row>
    <row r="922" spans="1:24">
      <c r="A922" s="158"/>
      <c r="C922" s="138"/>
      <c r="D922" s="158"/>
      <c r="E922" s="158"/>
      <c r="F922" s="136"/>
      <c r="G922" s="136"/>
      <c r="H922" s="136"/>
      <c r="I922" s="136"/>
      <c r="J922" s="136"/>
      <c r="K922" s="136"/>
      <c r="L922" s="136"/>
      <c r="M922" s="136"/>
      <c r="N922" s="136"/>
      <c r="O922" s="136"/>
      <c r="P922" s="136"/>
      <c r="Q922" s="136"/>
      <c r="R922" s="136"/>
      <c r="S922" s="136"/>
      <c r="T922" s="136"/>
      <c r="U922" s="136"/>
      <c r="V922" s="136"/>
      <c r="W922" s="136"/>
      <c r="X922" s="136"/>
    </row>
    <row r="923" spans="1:24">
      <c r="A923" s="158"/>
      <c r="C923" s="138"/>
      <c r="D923" s="158"/>
      <c r="E923" s="158"/>
      <c r="F923" s="136"/>
      <c r="G923" s="136"/>
      <c r="H923" s="136"/>
      <c r="I923" s="136"/>
      <c r="J923" s="136"/>
      <c r="K923" s="136"/>
      <c r="L923" s="136"/>
      <c r="M923" s="136"/>
      <c r="N923" s="136"/>
      <c r="O923" s="136"/>
      <c r="P923" s="136"/>
      <c r="Q923" s="136"/>
      <c r="R923" s="136"/>
      <c r="S923" s="136"/>
      <c r="T923" s="136"/>
      <c r="U923" s="136"/>
      <c r="V923" s="136"/>
      <c r="W923" s="136"/>
      <c r="X923" s="136"/>
    </row>
    <row r="924" spans="1:24">
      <c r="A924" s="158"/>
      <c r="C924" s="138"/>
      <c r="D924" s="158"/>
      <c r="E924" s="158"/>
      <c r="F924" s="136"/>
      <c r="G924" s="136"/>
      <c r="H924" s="136"/>
      <c r="I924" s="136"/>
      <c r="J924" s="136"/>
      <c r="K924" s="136"/>
      <c r="L924" s="136"/>
      <c r="M924" s="136"/>
      <c r="N924" s="136"/>
      <c r="O924" s="136"/>
      <c r="P924" s="136"/>
      <c r="Q924" s="136"/>
      <c r="R924" s="136"/>
      <c r="S924" s="136"/>
      <c r="T924" s="136"/>
      <c r="U924" s="136"/>
      <c r="V924" s="136"/>
      <c r="W924" s="136"/>
      <c r="X924" s="136"/>
    </row>
    <row r="925" spans="1:24">
      <c r="A925" s="158"/>
      <c r="C925" s="138"/>
      <c r="D925" s="158"/>
      <c r="E925" s="158"/>
      <c r="F925" s="136"/>
      <c r="G925" s="136"/>
      <c r="H925" s="136"/>
      <c r="I925" s="136"/>
      <c r="J925" s="136"/>
      <c r="K925" s="136"/>
      <c r="L925" s="136"/>
      <c r="M925" s="136"/>
      <c r="N925" s="136"/>
      <c r="O925" s="136"/>
      <c r="P925" s="136"/>
      <c r="Q925" s="136"/>
      <c r="R925" s="136"/>
      <c r="S925" s="136"/>
      <c r="T925" s="136"/>
      <c r="U925" s="136"/>
      <c r="V925" s="136"/>
      <c r="W925" s="136"/>
      <c r="X925" s="136"/>
    </row>
    <row r="926" spans="1:24">
      <c r="A926" s="158"/>
      <c r="C926" s="138"/>
      <c r="D926" s="158"/>
      <c r="E926" s="158"/>
      <c r="F926" s="136"/>
      <c r="G926" s="136"/>
      <c r="H926" s="136"/>
      <c r="I926" s="136"/>
      <c r="J926" s="136"/>
      <c r="K926" s="136"/>
      <c r="L926" s="136"/>
      <c r="M926" s="136"/>
      <c r="N926" s="136"/>
      <c r="O926" s="136"/>
      <c r="P926" s="136"/>
      <c r="Q926" s="136"/>
      <c r="R926" s="136"/>
      <c r="S926" s="136"/>
      <c r="T926" s="136"/>
      <c r="U926" s="136"/>
      <c r="V926" s="136"/>
      <c r="W926" s="136"/>
      <c r="X926" s="136"/>
    </row>
    <row r="927" spans="1:24">
      <c r="A927" s="158"/>
      <c r="C927" s="138"/>
      <c r="D927" s="158"/>
      <c r="E927" s="158"/>
      <c r="F927" s="136"/>
      <c r="G927" s="136"/>
      <c r="H927" s="136"/>
      <c r="I927" s="136"/>
      <c r="J927" s="136"/>
      <c r="K927" s="136"/>
      <c r="L927" s="136"/>
      <c r="M927" s="136"/>
      <c r="N927" s="136"/>
      <c r="O927" s="136"/>
      <c r="P927" s="136"/>
      <c r="Q927" s="136"/>
      <c r="R927" s="136"/>
      <c r="S927" s="136"/>
      <c r="T927" s="136"/>
      <c r="U927" s="136"/>
      <c r="V927" s="136"/>
      <c r="W927" s="136"/>
      <c r="X927" s="136"/>
    </row>
    <row r="928" spans="1:24">
      <c r="A928" s="158"/>
      <c r="C928" s="138"/>
      <c r="D928" s="158"/>
      <c r="E928" s="158"/>
      <c r="F928" s="136"/>
      <c r="G928" s="136"/>
      <c r="H928" s="136"/>
      <c r="I928" s="136"/>
      <c r="J928" s="136"/>
      <c r="K928" s="136"/>
      <c r="L928" s="136"/>
      <c r="M928" s="136"/>
      <c r="N928" s="136"/>
      <c r="O928" s="136"/>
      <c r="P928" s="136"/>
      <c r="Q928" s="136"/>
      <c r="R928" s="136"/>
      <c r="S928" s="136"/>
      <c r="T928" s="136"/>
      <c r="U928" s="136"/>
      <c r="V928" s="136"/>
      <c r="W928" s="136"/>
      <c r="X928" s="136"/>
    </row>
    <row r="929" spans="1:24">
      <c r="A929" s="158"/>
      <c r="C929" s="138"/>
      <c r="D929" s="158"/>
      <c r="E929" s="158"/>
      <c r="F929" s="136"/>
      <c r="G929" s="136"/>
      <c r="H929" s="136"/>
      <c r="I929" s="136"/>
      <c r="J929" s="136"/>
      <c r="K929" s="136"/>
      <c r="L929" s="136"/>
      <c r="M929" s="136"/>
      <c r="N929" s="136"/>
      <c r="O929" s="136"/>
      <c r="P929" s="136"/>
      <c r="Q929" s="136"/>
      <c r="R929" s="136"/>
      <c r="S929" s="136"/>
      <c r="T929" s="136"/>
      <c r="U929" s="136"/>
      <c r="V929" s="136"/>
      <c r="W929" s="136"/>
      <c r="X929" s="136"/>
    </row>
    <row r="930" spans="1:24">
      <c r="A930" s="158"/>
      <c r="C930" s="138"/>
      <c r="D930" s="158"/>
      <c r="E930" s="158"/>
      <c r="F930" s="136"/>
      <c r="G930" s="136"/>
      <c r="H930" s="136"/>
      <c r="I930" s="136"/>
      <c r="J930" s="136"/>
      <c r="K930" s="136"/>
      <c r="L930" s="136"/>
      <c r="M930" s="136"/>
      <c r="N930" s="136"/>
      <c r="O930" s="136"/>
      <c r="P930" s="136"/>
      <c r="Q930" s="136"/>
      <c r="R930" s="136"/>
      <c r="S930" s="136"/>
      <c r="T930" s="136"/>
      <c r="U930" s="136"/>
      <c r="V930" s="136"/>
      <c r="W930" s="136"/>
      <c r="X930" s="136"/>
    </row>
    <row r="931" spans="1:24">
      <c r="A931" s="158"/>
      <c r="C931" s="138"/>
      <c r="D931" s="158"/>
      <c r="E931" s="158"/>
      <c r="F931" s="136"/>
      <c r="G931" s="136"/>
      <c r="H931" s="136"/>
      <c r="I931" s="136"/>
      <c r="J931" s="136"/>
      <c r="K931" s="136"/>
      <c r="L931" s="136"/>
      <c r="M931" s="136"/>
      <c r="N931" s="136"/>
      <c r="O931" s="136"/>
      <c r="P931" s="136"/>
      <c r="Q931" s="136"/>
      <c r="R931" s="136"/>
      <c r="S931" s="136"/>
      <c r="T931" s="136"/>
      <c r="U931" s="136"/>
      <c r="V931" s="136"/>
      <c r="W931" s="136"/>
      <c r="X931" s="136"/>
    </row>
    <row r="932" spans="1:24">
      <c r="A932" s="158"/>
      <c r="C932" s="138"/>
      <c r="D932" s="158"/>
      <c r="E932" s="158"/>
      <c r="F932" s="136"/>
      <c r="G932" s="136"/>
      <c r="H932" s="136"/>
      <c r="I932" s="136"/>
      <c r="J932" s="136"/>
      <c r="K932" s="136"/>
      <c r="L932" s="136"/>
      <c r="M932" s="136"/>
      <c r="N932" s="136"/>
      <c r="O932" s="136"/>
      <c r="P932" s="136"/>
      <c r="Q932" s="136"/>
      <c r="R932" s="136"/>
      <c r="S932" s="136"/>
      <c r="T932" s="136"/>
      <c r="U932" s="136"/>
      <c r="V932" s="136"/>
      <c r="W932" s="136"/>
      <c r="X932" s="136"/>
    </row>
    <row r="933" spans="1:24">
      <c r="A933" s="158"/>
      <c r="C933" s="138"/>
      <c r="D933" s="158"/>
      <c r="E933" s="158"/>
      <c r="F933" s="136"/>
      <c r="G933" s="136"/>
      <c r="H933" s="136"/>
      <c r="I933" s="136"/>
      <c r="J933" s="136"/>
      <c r="K933" s="136"/>
      <c r="L933" s="136"/>
      <c r="M933" s="136"/>
      <c r="N933" s="136"/>
      <c r="O933" s="136"/>
      <c r="P933" s="136"/>
      <c r="Q933" s="136"/>
      <c r="R933" s="136"/>
      <c r="S933" s="136"/>
      <c r="T933" s="136"/>
      <c r="U933" s="136"/>
      <c r="V933" s="136"/>
      <c r="W933" s="136"/>
      <c r="X933" s="136"/>
    </row>
    <row r="934" spans="1:24">
      <c r="A934" s="158"/>
      <c r="C934" s="138"/>
      <c r="D934" s="158"/>
      <c r="E934" s="158"/>
      <c r="F934" s="136"/>
      <c r="G934" s="136"/>
      <c r="H934" s="136"/>
      <c r="I934" s="136"/>
      <c r="J934" s="136"/>
      <c r="K934" s="136"/>
      <c r="L934" s="136"/>
      <c r="M934" s="136"/>
      <c r="N934" s="136"/>
      <c r="O934" s="136"/>
      <c r="P934" s="136"/>
      <c r="Q934" s="136"/>
      <c r="R934" s="136"/>
      <c r="S934" s="136"/>
      <c r="T934" s="136"/>
      <c r="U934" s="136"/>
      <c r="V934" s="136"/>
      <c r="W934" s="136"/>
      <c r="X934" s="136"/>
    </row>
    <row r="935" spans="1:24">
      <c r="A935" s="158"/>
      <c r="C935" s="138"/>
      <c r="D935" s="158"/>
      <c r="E935" s="158"/>
      <c r="F935" s="136"/>
      <c r="G935" s="136"/>
      <c r="H935" s="136"/>
      <c r="I935" s="136"/>
      <c r="J935" s="136"/>
      <c r="K935" s="136"/>
      <c r="L935" s="136"/>
      <c r="M935" s="136"/>
      <c r="N935" s="136"/>
      <c r="O935" s="136"/>
      <c r="P935" s="136"/>
      <c r="Q935" s="136"/>
      <c r="R935" s="136"/>
      <c r="S935" s="136"/>
      <c r="T935" s="136"/>
      <c r="U935" s="136"/>
      <c r="V935" s="136"/>
      <c r="W935" s="136"/>
      <c r="X935" s="136"/>
    </row>
    <row r="936" spans="1:24">
      <c r="A936" s="158"/>
      <c r="C936" s="138"/>
      <c r="D936" s="158"/>
      <c r="E936" s="158"/>
      <c r="F936" s="136"/>
      <c r="G936" s="136"/>
      <c r="H936" s="136"/>
      <c r="I936" s="136"/>
      <c r="J936" s="136"/>
      <c r="K936" s="136"/>
      <c r="L936" s="136"/>
      <c r="M936" s="136"/>
      <c r="N936" s="136"/>
      <c r="O936" s="136"/>
      <c r="P936" s="136"/>
      <c r="Q936" s="136"/>
      <c r="R936" s="136"/>
      <c r="S936" s="136"/>
      <c r="T936" s="136"/>
      <c r="U936" s="136"/>
      <c r="V936" s="136"/>
      <c r="W936" s="136"/>
      <c r="X936" s="136"/>
    </row>
    <row r="937" spans="1:24">
      <c r="A937" s="158"/>
      <c r="C937" s="138"/>
      <c r="D937" s="158"/>
      <c r="E937" s="158"/>
      <c r="F937" s="136"/>
      <c r="G937" s="136"/>
      <c r="H937" s="136"/>
      <c r="I937" s="136"/>
      <c r="J937" s="136"/>
      <c r="K937" s="136"/>
      <c r="L937" s="136"/>
      <c r="M937" s="136"/>
      <c r="N937" s="136"/>
      <c r="O937" s="136"/>
      <c r="P937" s="136"/>
      <c r="Q937" s="136"/>
      <c r="R937" s="136"/>
      <c r="S937" s="136"/>
      <c r="T937" s="136"/>
      <c r="U937" s="136"/>
      <c r="V937" s="136"/>
      <c r="W937" s="136"/>
      <c r="X937" s="136"/>
    </row>
    <row r="938" spans="1:24">
      <c r="A938" s="158"/>
      <c r="C938" s="138"/>
      <c r="D938" s="158"/>
      <c r="E938" s="158"/>
      <c r="F938" s="136"/>
      <c r="G938" s="136"/>
      <c r="H938" s="136"/>
      <c r="I938" s="136"/>
      <c r="J938" s="136"/>
      <c r="K938" s="136"/>
      <c r="L938" s="136"/>
      <c r="M938" s="136"/>
      <c r="N938" s="136"/>
      <c r="O938" s="136"/>
      <c r="P938" s="136"/>
      <c r="Q938" s="136"/>
      <c r="R938" s="136"/>
      <c r="S938" s="136"/>
      <c r="T938" s="136"/>
      <c r="U938" s="136"/>
      <c r="V938" s="136"/>
      <c r="W938" s="136"/>
      <c r="X938" s="136"/>
    </row>
    <row r="939" spans="1:24">
      <c r="A939" s="158"/>
      <c r="C939" s="138"/>
      <c r="D939" s="158"/>
      <c r="E939" s="158"/>
      <c r="F939" s="136"/>
      <c r="G939" s="136"/>
      <c r="H939" s="136"/>
      <c r="I939" s="136"/>
      <c r="J939" s="136"/>
      <c r="K939" s="136"/>
      <c r="L939" s="136"/>
      <c r="M939" s="136"/>
      <c r="N939" s="136"/>
      <c r="O939" s="136"/>
      <c r="P939" s="136"/>
      <c r="Q939" s="136"/>
      <c r="R939" s="136"/>
      <c r="S939" s="136"/>
      <c r="T939" s="136"/>
      <c r="U939" s="136"/>
      <c r="V939" s="136"/>
      <c r="W939" s="136"/>
      <c r="X939" s="136"/>
    </row>
    <row r="940" spans="1:24">
      <c r="A940" s="158"/>
      <c r="C940" s="138"/>
      <c r="D940" s="158"/>
      <c r="E940" s="158"/>
      <c r="F940" s="136"/>
      <c r="G940" s="136"/>
      <c r="H940" s="136"/>
      <c r="I940" s="136"/>
      <c r="J940" s="136"/>
      <c r="K940" s="136"/>
      <c r="L940" s="136"/>
      <c r="M940" s="136"/>
      <c r="N940" s="136"/>
      <c r="O940" s="136"/>
      <c r="P940" s="136"/>
      <c r="Q940" s="136"/>
      <c r="R940" s="136"/>
      <c r="S940" s="136"/>
      <c r="T940" s="136"/>
      <c r="U940" s="136"/>
      <c r="V940" s="136"/>
      <c r="W940" s="136"/>
      <c r="X940" s="136"/>
    </row>
    <row r="941" spans="1:24">
      <c r="A941" s="158"/>
      <c r="C941" s="138"/>
      <c r="D941" s="158"/>
      <c r="E941" s="158"/>
      <c r="F941" s="136"/>
      <c r="G941" s="136"/>
      <c r="H941" s="136"/>
      <c r="I941" s="136"/>
      <c r="J941" s="136"/>
      <c r="K941" s="136"/>
      <c r="L941" s="136"/>
      <c r="M941" s="136"/>
      <c r="N941" s="136"/>
      <c r="O941" s="136"/>
      <c r="P941" s="136"/>
      <c r="Q941" s="136"/>
      <c r="R941" s="136"/>
      <c r="S941" s="136"/>
      <c r="T941" s="136"/>
      <c r="U941" s="136"/>
      <c r="V941" s="136"/>
      <c r="W941" s="136"/>
      <c r="X941" s="136"/>
    </row>
    <row r="942" spans="1:24">
      <c r="A942" s="158"/>
      <c r="C942" s="138"/>
      <c r="D942" s="158"/>
      <c r="E942" s="158"/>
      <c r="F942" s="136"/>
      <c r="G942" s="136"/>
      <c r="H942" s="136"/>
      <c r="I942" s="136"/>
      <c r="J942" s="136"/>
      <c r="K942" s="136"/>
      <c r="L942" s="136"/>
      <c r="M942" s="136"/>
      <c r="N942" s="136"/>
      <c r="O942" s="136"/>
      <c r="P942" s="136"/>
      <c r="Q942" s="136"/>
      <c r="R942" s="136"/>
      <c r="S942" s="136"/>
      <c r="T942" s="136"/>
      <c r="U942" s="136"/>
      <c r="V942" s="136"/>
      <c r="W942" s="136"/>
      <c r="X942" s="136"/>
    </row>
    <row r="943" spans="1:24">
      <c r="A943" s="158"/>
      <c r="C943" s="138"/>
      <c r="D943" s="158"/>
      <c r="E943" s="158"/>
      <c r="F943" s="136"/>
      <c r="G943" s="136"/>
      <c r="H943" s="136"/>
      <c r="I943" s="136"/>
      <c r="J943" s="136"/>
      <c r="K943" s="136"/>
      <c r="L943" s="136"/>
      <c r="M943" s="136"/>
      <c r="N943" s="136"/>
      <c r="O943" s="136"/>
      <c r="P943" s="136"/>
      <c r="Q943" s="136"/>
      <c r="R943" s="136"/>
      <c r="S943" s="136"/>
      <c r="T943" s="136"/>
      <c r="U943" s="136"/>
      <c r="V943" s="136"/>
      <c r="W943" s="136"/>
      <c r="X943" s="136"/>
    </row>
    <row r="944" spans="1:24">
      <c r="A944" s="158"/>
      <c r="C944" s="138"/>
      <c r="D944" s="158"/>
      <c r="E944" s="158"/>
      <c r="F944" s="136"/>
      <c r="G944" s="136"/>
      <c r="H944" s="136"/>
      <c r="I944" s="136"/>
      <c r="J944" s="136"/>
      <c r="K944" s="136"/>
      <c r="L944" s="136"/>
      <c r="M944" s="136"/>
      <c r="N944" s="136"/>
      <c r="O944" s="136"/>
      <c r="P944" s="136"/>
      <c r="Q944" s="136"/>
      <c r="R944" s="136"/>
      <c r="S944" s="136"/>
      <c r="T944" s="136"/>
      <c r="U944" s="136"/>
      <c r="V944" s="136"/>
      <c r="W944" s="136"/>
      <c r="X944" s="136"/>
    </row>
    <row r="945" spans="1:24">
      <c r="A945" s="158"/>
      <c r="C945" s="138"/>
      <c r="D945" s="158"/>
      <c r="E945" s="158"/>
      <c r="F945" s="136"/>
      <c r="G945" s="136"/>
      <c r="H945" s="136"/>
      <c r="I945" s="136"/>
      <c r="J945" s="136"/>
      <c r="K945" s="136"/>
      <c r="L945" s="136"/>
      <c r="M945" s="136"/>
      <c r="N945" s="136"/>
      <c r="O945" s="136"/>
      <c r="P945" s="136"/>
      <c r="Q945" s="136"/>
      <c r="R945" s="136"/>
      <c r="S945" s="136"/>
      <c r="T945" s="136"/>
      <c r="U945" s="136"/>
      <c r="V945" s="136"/>
      <c r="W945" s="136"/>
      <c r="X945" s="136"/>
    </row>
    <row r="946" spans="1:24">
      <c r="A946" s="158"/>
      <c r="C946" s="138"/>
      <c r="D946" s="158"/>
      <c r="E946" s="158"/>
      <c r="F946" s="136"/>
      <c r="G946" s="136"/>
      <c r="H946" s="136"/>
      <c r="I946" s="136"/>
      <c r="J946" s="136"/>
      <c r="K946" s="136"/>
      <c r="L946" s="136"/>
      <c r="M946" s="136"/>
      <c r="N946" s="136"/>
      <c r="O946" s="136"/>
      <c r="P946" s="136"/>
      <c r="Q946" s="136"/>
      <c r="R946" s="136"/>
      <c r="S946" s="136"/>
      <c r="T946" s="136"/>
      <c r="U946" s="136"/>
      <c r="V946" s="136"/>
      <c r="W946" s="136"/>
      <c r="X946" s="136"/>
    </row>
    <row r="947" spans="1:24">
      <c r="A947" s="158"/>
      <c r="C947" s="138"/>
      <c r="D947" s="158"/>
      <c r="E947" s="158"/>
      <c r="F947" s="136"/>
      <c r="G947" s="136"/>
      <c r="H947" s="136"/>
      <c r="I947" s="136"/>
      <c r="J947" s="136"/>
      <c r="K947" s="136"/>
      <c r="L947" s="136"/>
      <c r="M947" s="136"/>
      <c r="N947" s="136"/>
      <c r="O947" s="136"/>
      <c r="P947" s="136"/>
      <c r="Q947" s="136"/>
      <c r="R947" s="136"/>
      <c r="S947" s="136"/>
      <c r="T947" s="136"/>
      <c r="U947" s="136"/>
      <c r="V947" s="136"/>
      <c r="W947" s="136"/>
      <c r="X947" s="136"/>
    </row>
    <row r="948" spans="1:24">
      <c r="A948" s="158"/>
      <c r="C948" s="138"/>
      <c r="D948" s="158"/>
      <c r="E948" s="158"/>
      <c r="F948" s="136"/>
      <c r="G948" s="136"/>
      <c r="H948" s="136"/>
      <c r="I948" s="136"/>
      <c r="J948" s="136"/>
      <c r="K948" s="136"/>
      <c r="L948" s="136"/>
      <c r="M948" s="136"/>
      <c r="N948" s="136"/>
      <c r="O948" s="136"/>
      <c r="P948" s="136"/>
      <c r="Q948" s="136"/>
      <c r="R948" s="136"/>
      <c r="S948" s="136"/>
      <c r="T948" s="136"/>
      <c r="U948" s="136"/>
      <c r="V948" s="136"/>
      <c r="W948" s="136"/>
      <c r="X948" s="136"/>
    </row>
    <row r="949" spans="1:24">
      <c r="A949" s="158"/>
      <c r="C949" s="138"/>
      <c r="D949" s="158"/>
      <c r="E949" s="158"/>
      <c r="F949" s="136"/>
      <c r="G949" s="136"/>
      <c r="H949" s="136"/>
      <c r="I949" s="136"/>
      <c r="J949" s="136"/>
      <c r="K949" s="136"/>
      <c r="L949" s="136"/>
      <c r="M949" s="136"/>
      <c r="N949" s="136"/>
      <c r="O949" s="136"/>
      <c r="P949" s="136"/>
      <c r="Q949" s="136"/>
      <c r="R949" s="136"/>
      <c r="S949" s="136"/>
      <c r="T949" s="136"/>
      <c r="U949" s="136"/>
      <c r="V949" s="136"/>
      <c r="W949" s="136"/>
      <c r="X949" s="136"/>
    </row>
    <row r="950" spans="1:24">
      <c r="A950" s="158"/>
      <c r="C950" s="138"/>
      <c r="D950" s="158"/>
      <c r="E950" s="158"/>
      <c r="F950" s="136"/>
      <c r="G950" s="136"/>
      <c r="H950" s="136"/>
      <c r="I950" s="136"/>
      <c r="J950" s="136"/>
      <c r="K950" s="136"/>
      <c r="L950" s="136"/>
      <c r="M950" s="136"/>
      <c r="N950" s="136"/>
      <c r="O950" s="136"/>
      <c r="P950" s="136"/>
      <c r="Q950" s="136"/>
      <c r="R950" s="136"/>
      <c r="S950" s="136"/>
      <c r="T950" s="136"/>
      <c r="U950" s="136"/>
      <c r="V950" s="136"/>
      <c r="W950" s="136"/>
      <c r="X950" s="136"/>
    </row>
    <row r="951" spans="1:24">
      <c r="A951" s="158"/>
      <c r="C951" s="138"/>
      <c r="D951" s="158"/>
      <c r="E951" s="158"/>
      <c r="F951" s="136"/>
      <c r="G951" s="136"/>
      <c r="H951" s="136"/>
      <c r="I951" s="136"/>
      <c r="J951" s="136"/>
      <c r="K951" s="136"/>
      <c r="L951" s="136"/>
      <c r="M951" s="136"/>
      <c r="N951" s="136"/>
      <c r="O951" s="136"/>
      <c r="P951" s="136"/>
      <c r="Q951" s="136"/>
      <c r="R951" s="136"/>
      <c r="S951" s="136"/>
      <c r="T951" s="136"/>
      <c r="U951" s="136"/>
      <c r="V951" s="136"/>
      <c r="W951" s="136"/>
      <c r="X951" s="136"/>
    </row>
    <row r="952" spans="1:24">
      <c r="A952" s="158"/>
      <c r="C952" s="138"/>
      <c r="D952" s="158"/>
      <c r="E952" s="158"/>
      <c r="F952" s="136"/>
      <c r="G952" s="136"/>
      <c r="H952" s="136"/>
      <c r="I952" s="136"/>
      <c r="J952" s="136"/>
      <c r="K952" s="136"/>
      <c r="L952" s="136"/>
      <c r="M952" s="136"/>
      <c r="N952" s="136"/>
      <c r="O952" s="136"/>
      <c r="P952" s="136"/>
      <c r="Q952" s="136"/>
      <c r="R952" s="136"/>
      <c r="S952" s="136"/>
      <c r="T952" s="136"/>
      <c r="U952" s="136"/>
      <c r="V952" s="136"/>
      <c r="W952" s="136"/>
      <c r="X952" s="136"/>
    </row>
    <row r="953" spans="1:24">
      <c r="A953" s="158"/>
      <c r="C953" s="138"/>
      <c r="D953" s="158"/>
      <c r="E953" s="158"/>
      <c r="F953" s="136"/>
      <c r="G953" s="136"/>
      <c r="H953" s="136"/>
      <c r="I953" s="136"/>
      <c r="J953" s="136"/>
      <c r="K953" s="136"/>
      <c r="L953" s="136"/>
      <c r="M953" s="136"/>
      <c r="N953" s="136"/>
      <c r="O953" s="136"/>
      <c r="P953" s="136"/>
      <c r="Q953" s="136"/>
      <c r="R953" s="136"/>
      <c r="S953" s="136"/>
      <c r="T953" s="136"/>
      <c r="U953" s="136"/>
      <c r="V953" s="136"/>
      <c r="W953" s="136"/>
      <c r="X953" s="136"/>
    </row>
    <row r="954" spans="1:24">
      <c r="A954" s="158"/>
      <c r="C954" s="138"/>
      <c r="D954" s="158"/>
      <c r="E954" s="158"/>
      <c r="F954" s="136"/>
      <c r="G954" s="136"/>
      <c r="H954" s="136"/>
      <c r="I954" s="136"/>
      <c r="J954" s="136"/>
      <c r="K954" s="136"/>
      <c r="L954" s="136"/>
      <c r="M954" s="136"/>
      <c r="N954" s="136"/>
      <c r="O954" s="136"/>
      <c r="P954" s="136"/>
      <c r="Q954" s="136"/>
      <c r="R954" s="136"/>
      <c r="S954" s="136"/>
      <c r="T954" s="136"/>
      <c r="U954" s="136"/>
      <c r="V954" s="136"/>
      <c r="W954" s="136"/>
      <c r="X954" s="136"/>
    </row>
    <row r="955" spans="1:24">
      <c r="A955" s="158"/>
      <c r="C955" s="138"/>
      <c r="D955" s="158"/>
      <c r="E955" s="158"/>
      <c r="F955" s="136"/>
      <c r="G955" s="136"/>
      <c r="H955" s="136"/>
      <c r="I955" s="136"/>
      <c r="J955" s="136"/>
      <c r="K955" s="136"/>
      <c r="L955" s="136"/>
      <c r="M955" s="136"/>
      <c r="N955" s="136"/>
      <c r="O955" s="136"/>
      <c r="P955" s="136"/>
      <c r="Q955" s="136"/>
      <c r="R955" s="136"/>
      <c r="S955" s="136"/>
      <c r="T955" s="136"/>
      <c r="U955" s="136"/>
      <c r="V955" s="136"/>
      <c r="W955" s="136"/>
      <c r="X955" s="136"/>
    </row>
    <row r="956" spans="1:24">
      <c r="A956" s="158"/>
      <c r="C956" s="138"/>
      <c r="D956" s="158"/>
      <c r="E956" s="158"/>
      <c r="F956" s="136"/>
      <c r="G956" s="136"/>
      <c r="H956" s="136"/>
      <c r="I956" s="136"/>
      <c r="J956" s="136"/>
      <c r="K956" s="136"/>
      <c r="L956" s="136"/>
      <c r="M956" s="136"/>
      <c r="N956" s="136"/>
      <c r="O956" s="136"/>
      <c r="P956" s="136"/>
      <c r="Q956" s="136"/>
      <c r="R956" s="136"/>
      <c r="S956" s="136"/>
      <c r="T956" s="136"/>
      <c r="U956" s="136"/>
      <c r="V956" s="136"/>
      <c r="W956" s="136"/>
      <c r="X956" s="136"/>
    </row>
    <row r="957" spans="1:24">
      <c r="A957" s="158"/>
      <c r="C957" s="138"/>
      <c r="D957" s="158"/>
      <c r="E957" s="158"/>
      <c r="F957" s="136"/>
      <c r="G957" s="136"/>
      <c r="H957" s="136"/>
      <c r="I957" s="136"/>
      <c r="J957" s="136"/>
      <c r="K957" s="136"/>
      <c r="L957" s="136"/>
      <c r="M957" s="136"/>
      <c r="N957" s="136"/>
      <c r="O957" s="136"/>
      <c r="P957" s="136"/>
      <c r="Q957" s="136"/>
      <c r="R957" s="136"/>
      <c r="S957" s="136"/>
      <c r="T957" s="136"/>
      <c r="U957" s="136"/>
      <c r="V957" s="136"/>
      <c r="W957" s="136"/>
      <c r="X957" s="136"/>
    </row>
    <row r="958" spans="1:24">
      <c r="A958" s="158"/>
      <c r="C958" s="138"/>
      <c r="D958" s="158"/>
      <c r="E958" s="158"/>
      <c r="F958" s="136"/>
      <c r="G958" s="136"/>
      <c r="H958" s="136"/>
      <c r="I958" s="136"/>
      <c r="J958" s="136"/>
      <c r="K958" s="136"/>
      <c r="L958" s="136"/>
      <c r="M958" s="136"/>
      <c r="N958" s="136"/>
      <c r="O958" s="136"/>
      <c r="P958" s="136"/>
      <c r="Q958" s="136"/>
      <c r="R958" s="136"/>
      <c r="S958" s="136"/>
      <c r="T958" s="136"/>
      <c r="U958" s="136"/>
      <c r="V958" s="136"/>
      <c r="W958" s="136"/>
      <c r="X958" s="136"/>
    </row>
    <row r="959" spans="1:24">
      <c r="A959" s="158"/>
      <c r="C959" s="138"/>
      <c r="D959" s="158"/>
      <c r="E959" s="158"/>
      <c r="F959" s="136"/>
      <c r="G959" s="136"/>
      <c r="H959" s="136"/>
      <c r="I959" s="136"/>
      <c r="J959" s="136"/>
      <c r="K959" s="136"/>
      <c r="L959" s="136"/>
      <c r="M959" s="136"/>
      <c r="N959" s="136"/>
      <c r="O959" s="136"/>
      <c r="P959" s="136"/>
      <c r="Q959" s="136"/>
      <c r="R959" s="136"/>
      <c r="S959" s="136"/>
      <c r="T959" s="136"/>
      <c r="U959" s="136"/>
      <c r="V959" s="136"/>
      <c r="W959" s="136"/>
      <c r="X959" s="136"/>
    </row>
    <row r="960" spans="1:24">
      <c r="A960" s="158"/>
      <c r="C960" s="138"/>
      <c r="D960" s="158"/>
      <c r="E960" s="158"/>
      <c r="F960" s="136"/>
      <c r="G960" s="136"/>
      <c r="H960" s="136"/>
      <c r="I960" s="136"/>
      <c r="J960" s="136"/>
      <c r="K960" s="136"/>
      <c r="L960" s="136"/>
      <c r="M960" s="136"/>
      <c r="N960" s="136"/>
      <c r="O960" s="136"/>
      <c r="P960" s="136"/>
      <c r="Q960" s="136"/>
      <c r="R960" s="136"/>
      <c r="S960" s="136"/>
      <c r="T960" s="136"/>
      <c r="U960" s="136"/>
      <c r="V960" s="136"/>
      <c r="W960" s="136"/>
      <c r="X960" s="136"/>
    </row>
    <row r="961" spans="1:24">
      <c r="A961" s="158"/>
      <c r="C961" s="138"/>
      <c r="D961" s="158"/>
      <c r="E961" s="158"/>
      <c r="F961" s="136"/>
      <c r="G961" s="136"/>
      <c r="H961" s="136"/>
      <c r="I961" s="136"/>
      <c r="J961" s="136"/>
      <c r="K961" s="136"/>
      <c r="L961" s="136"/>
      <c r="M961" s="136"/>
      <c r="N961" s="136"/>
      <c r="O961" s="136"/>
      <c r="P961" s="136"/>
      <c r="Q961" s="136"/>
      <c r="R961" s="136"/>
      <c r="S961" s="136"/>
      <c r="T961" s="136"/>
      <c r="U961" s="136"/>
      <c r="V961" s="136"/>
      <c r="W961" s="136"/>
      <c r="X961" s="136"/>
    </row>
    <row r="962" spans="1:24">
      <c r="A962" s="158"/>
      <c r="C962" s="138"/>
      <c r="D962" s="158"/>
      <c r="E962" s="158"/>
      <c r="F962" s="136"/>
      <c r="G962" s="136"/>
      <c r="H962" s="136"/>
      <c r="I962" s="136"/>
      <c r="J962" s="136"/>
      <c r="K962" s="136"/>
      <c r="L962" s="136"/>
      <c r="M962" s="136"/>
      <c r="N962" s="136"/>
      <c r="O962" s="136"/>
      <c r="P962" s="136"/>
      <c r="Q962" s="136"/>
      <c r="R962" s="136"/>
      <c r="S962" s="136"/>
      <c r="T962" s="136"/>
      <c r="U962" s="136"/>
      <c r="V962" s="136"/>
      <c r="W962" s="136"/>
      <c r="X962" s="136"/>
    </row>
    <row r="963" spans="1:24">
      <c r="A963" s="158"/>
      <c r="C963" s="138"/>
      <c r="D963" s="158"/>
      <c r="E963" s="158"/>
      <c r="F963" s="136"/>
      <c r="G963" s="136"/>
      <c r="H963" s="136"/>
      <c r="I963" s="136"/>
      <c r="J963" s="136"/>
      <c r="K963" s="136"/>
      <c r="L963" s="136"/>
      <c r="M963" s="136"/>
      <c r="N963" s="136"/>
      <c r="O963" s="136"/>
      <c r="P963" s="136"/>
      <c r="Q963" s="136"/>
      <c r="R963" s="136"/>
      <c r="S963" s="136"/>
      <c r="T963" s="136"/>
      <c r="U963" s="136"/>
      <c r="V963" s="136"/>
      <c r="W963" s="136"/>
      <c r="X963" s="136"/>
    </row>
    <row r="964" spans="1:24">
      <c r="A964" s="158"/>
      <c r="C964" s="138"/>
      <c r="D964" s="158"/>
      <c r="E964" s="158"/>
      <c r="F964" s="136"/>
      <c r="G964" s="136"/>
      <c r="H964" s="136"/>
      <c r="I964" s="136"/>
      <c r="J964" s="136"/>
      <c r="K964" s="136"/>
      <c r="L964" s="136"/>
      <c r="M964" s="136"/>
      <c r="N964" s="136"/>
      <c r="O964" s="136"/>
      <c r="P964" s="136"/>
      <c r="Q964" s="136"/>
      <c r="R964" s="136"/>
      <c r="S964" s="136"/>
      <c r="T964" s="136"/>
      <c r="U964" s="136"/>
      <c r="V964" s="136"/>
      <c r="W964" s="136"/>
      <c r="X964" s="136"/>
    </row>
    <row r="965" spans="1:24">
      <c r="A965" s="158"/>
      <c r="C965" s="138"/>
      <c r="D965" s="158"/>
      <c r="E965" s="158"/>
      <c r="F965" s="136"/>
      <c r="G965" s="136"/>
      <c r="H965" s="136"/>
      <c r="I965" s="136"/>
      <c r="J965" s="136"/>
      <c r="K965" s="136"/>
      <c r="L965" s="136"/>
      <c r="M965" s="136"/>
      <c r="N965" s="136"/>
      <c r="O965" s="136"/>
      <c r="P965" s="136"/>
      <c r="Q965" s="136"/>
      <c r="R965" s="136"/>
      <c r="S965" s="136"/>
      <c r="T965" s="136"/>
      <c r="U965" s="136"/>
      <c r="V965" s="136"/>
      <c r="W965" s="136"/>
      <c r="X965" s="136"/>
    </row>
    <row r="966" spans="1:24">
      <c r="A966" s="158"/>
      <c r="C966" s="138"/>
      <c r="D966" s="158"/>
      <c r="E966" s="158"/>
      <c r="F966" s="136"/>
      <c r="G966" s="136"/>
      <c r="H966" s="136"/>
      <c r="I966" s="136"/>
      <c r="J966" s="136"/>
      <c r="K966" s="136"/>
      <c r="L966" s="136"/>
      <c r="M966" s="136"/>
      <c r="N966" s="136"/>
      <c r="O966" s="136"/>
      <c r="P966" s="136"/>
      <c r="Q966" s="136"/>
      <c r="R966" s="136"/>
      <c r="S966" s="136"/>
      <c r="T966" s="136"/>
      <c r="U966" s="136"/>
      <c r="V966" s="136"/>
      <c r="W966" s="136"/>
      <c r="X966" s="136"/>
    </row>
    <row r="967" spans="1:24">
      <c r="A967" s="158"/>
      <c r="C967" s="138"/>
      <c r="D967" s="158"/>
      <c r="E967" s="158"/>
      <c r="F967" s="136"/>
      <c r="G967" s="136"/>
      <c r="H967" s="136"/>
      <c r="I967" s="136"/>
      <c r="J967" s="136"/>
      <c r="K967" s="136"/>
      <c r="L967" s="136"/>
      <c r="M967" s="136"/>
      <c r="N967" s="136"/>
      <c r="O967" s="136"/>
      <c r="P967" s="136"/>
      <c r="Q967" s="136"/>
      <c r="R967" s="136"/>
      <c r="S967" s="136"/>
      <c r="T967" s="136"/>
      <c r="U967" s="136"/>
      <c r="V967" s="136"/>
      <c r="W967" s="136"/>
      <c r="X967" s="136"/>
    </row>
    <row r="968" spans="1:24">
      <c r="A968" s="158"/>
      <c r="C968" s="138"/>
      <c r="D968" s="158"/>
      <c r="E968" s="158"/>
      <c r="F968" s="136"/>
      <c r="G968" s="136"/>
      <c r="H968" s="136"/>
      <c r="I968" s="136"/>
      <c r="J968" s="136"/>
      <c r="K968" s="136"/>
      <c r="L968" s="136"/>
      <c r="M968" s="136"/>
      <c r="N968" s="136"/>
      <c r="O968" s="136"/>
      <c r="P968" s="136"/>
      <c r="Q968" s="136"/>
      <c r="R968" s="136"/>
      <c r="S968" s="136"/>
      <c r="T968" s="136"/>
      <c r="U968" s="136"/>
      <c r="V968" s="136"/>
      <c r="W968" s="136"/>
      <c r="X968" s="136"/>
    </row>
    <row r="969" spans="1:24">
      <c r="A969" s="158"/>
      <c r="C969" s="138"/>
      <c r="D969" s="158"/>
      <c r="E969" s="158"/>
      <c r="F969" s="136"/>
      <c r="G969" s="136"/>
      <c r="H969" s="136"/>
      <c r="I969" s="136"/>
      <c r="J969" s="136"/>
      <c r="K969" s="136"/>
      <c r="L969" s="136"/>
      <c r="M969" s="136"/>
      <c r="N969" s="136"/>
      <c r="O969" s="136"/>
      <c r="P969" s="136"/>
      <c r="Q969" s="136"/>
      <c r="R969" s="136"/>
      <c r="S969" s="136"/>
      <c r="T969" s="136"/>
      <c r="U969" s="136"/>
      <c r="V969" s="136"/>
      <c r="W969" s="136"/>
      <c r="X969" s="136"/>
    </row>
    <row r="970" spans="1:24">
      <c r="A970" s="158"/>
      <c r="C970" s="138"/>
      <c r="D970" s="158"/>
      <c r="E970" s="158"/>
      <c r="F970" s="136"/>
      <c r="G970" s="136"/>
      <c r="H970" s="136"/>
      <c r="I970" s="136"/>
      <c r="J970" s="136"/>
      <c r="K970" s="136"/>
      <c r="L970" s="136"/>
      <c r="M970" s="136"/>
      <c r="N970" s="136"/>
      <c r="O970" s="136"/>
      <c r="P970" s="136"/>
      <c r="Q970" s="136"/>
      <c r="R970" s="136"/>
      <c r="S970" s="136"/>
      <c r="T970" s="136"/>
      <c r="U970" s="136"/>
      <c r="V970" s="136"/>
      <c r="W970" s="136"/>
      <c r="X970" s="136"/>
    </row>
    <row r="971" spans="1:24">
      <c r="A971" s="158"/>
      <c r="C971" s="138"/>
      <c r="D971" s="158"/>
      <c r="E971" s="158"/>
      <c r="F971" s="136"/>
      <c r="G971" s="136"/>
      <c r="H971" s="136"/>
      <c r="I971" s="136"/>
      <c r="J971" s="136"/>
      <c r="K971" s="136"/>
      <c r="L971" s="136"/>
      <c r="M971" s="136"/>
      <c r="N971" s="136"/>
      <c r="O971" s="136"/>
      <c r="P971" s="136"/>
      <c r="Q971" s="136"/>
      <c r="R971" s="136"/>
      <c r="S971" s="136"/>
      <c r="T971" s="136"/>
      <c r="U971" s="136"/>
      <c r="V971" s="136"/>
      <c r="W971" s="136"/>
      <c r="X971" s="136"/>
    </row>
    <row r="972" spans="1:24">
      <c r="A972" s="158"/>
      <c r="C972" s="138"/>
      <c r="D972" s="158"/>
      <c r="E972" s="158"/>
      <c r="F972" s="136"/>
      <c r="G972" s="136"/>
      <c r="H972" s="136"/>
      <c r="I972" s="136"/>
      <c r="J972" s="136"/>
      <c r="K972" s="136"/>
      <c r="L972" s="136"/>
      <c r="M972" s="136"/>
      <c r="N972" s="136"/>
      <c r="O972" s="136"/>
      <c r="P972" s="136"/>
      <c r="Q972" s="136"/>
      <c r="R972" s="136"/>
      <c r="S972" s="136"/>
      <c r="T972" s="136"/>
      <c r="U972" s="136"/>
      <c r="V972" s="136"/>
      <c r="W972" s="136"/>
      <c r="X972" s="136"/>
    </row>
    <row r="973" spans="1:24">
      <c r="A973" s="158"/>
      <c r="C973" s="138"/>
      <c r="D973" s="158"/>
      <c r="E973" s="158"/>
      <c r="F973" s="136"/>
      <c r="G973" s="136"/>
      <c r="H973" s="136"/>
      <c r="I973" s="136"/>
      <c r="J973" s="136"/>
      <c r="K973" s="136"/>
      <c r="L973" s="136"/>
      <c r="M973" s="136"/>
      <c r="N973" s="136"/>
      <c r="O973" s="136"/>
      <c r="P973" s="136"/>
      <c r="Q973" s="136"/>
      <c r="R973" s="136"/>
      <c r="S973" s="136"/>
      <c r="T973" s="136"/>
      <c r="U973" s="136"/>
      <c r="V973" s="136"/>
      <c r="W973" s="136"/>
      <c r="X973" s="136"/>
    </row>
    <row r="974" spans="1:24">
      <c r="A974" s="158"/>
      <c r="C974" s="138"/>
      <c r="D974" s="158"/>
      <c r="E974" s="158"/>
      <c r="F974" s="136"/>
      <c r="G974" s="136"/>
      <c r="H974" s="136"/>
      <c r="I974" s="136"/>
      <c r="J974" s="136"/>
      <c r="K974" s="136"/>
      <c r="L974" s="136"/>
      <c r="M974" s="136"/>
      <c r="N974" s="136"/>
      <c r="O974" s="136"/>
      <c r="P974" s="136"/>
      <c r="Q974" s="136"/>
      <c r="R974" s="136"/>
      <c r="S974" s="136"/>
      <c r="T974" s="136"/>
      <c r="U974" s="136"/>
      <c r="V974" s="136"/>
      <c r="W974" s="136"/>
      <c r="X974" s="136"/>
    </row>
    <row r="975" spans="1:24">
      <c r="A975" s="158"/>
      <c r="C975" s="138"/>
      <c r="D975" s="158"/>
      <c r="E975" s="158"/>
      <c r="F975" s="136"/>
      <c r="G975" s="136"/>
      <c r="H975" s="136"/>
      <c r="I975" s="136"/>
      <c r="J975" s="136"/>
      <c r="K975" s="136"/>
      <c r="L975" s="136"/>
      <c r="M975" s="136"/>
      <c r="N975" s="136"/>
      <c r="O975" s="136"/>
      <c r="P975" s="136"/>
      <c r="Q975" s="136"/>
      <c r="R975" s="136"/>
      <c r="S975" s="136"/>
      <c r="T975" s="136"/>
      <c r="U975" s="136"/>
      <c r="V975" s="136"/>
      <c r="W975" s="136"/>
      <c r="X975" s="136"/>
    </row>
    <row r="976" spans="1:24">
      <c r="A976" s="158"/>
      <c r="C976" s="138"/>
      <c r="D976" s="158"/>
      <c r="E976" s="158"/>
      <c r="F976" s="136"/>
      <c r="G976" s="136"/>
      <c r="H976" s="136"/>
      <c r="I976" s="136"/>
      <c r="J976" s="136"/>
      <c r="K976" s="136"/>
      <c r="L976" s="136"/>
      <c r="M976" s="136"/>
      <c r="N976" s="136"/>
      <c r="O976" s="136"/>
      <c r="P976" s="136"/>
      <c r="Q976" s="136"/>
      <c r="R976" s="136"/>
      <c r="S976" s="136"/>
      <c r="T976" s="136"/>
      <c r="U976" s="136"/>
      <c r="V976" s="136"/>
      <c r="W976" s="136"/>
      <c r="X976" s="136"/>
    </row>
    <row r="977" spans="1:24">
      <c r="A977" s="158"/>
      <c r="C977" s="138"/>
      <c r="D977" s="158"/>
      <c r="E977" s="158"/>
      <c r="F977" s="136"/>
      <c r="G977" s="136"/>
      <c r="H977" s="136"/>
      <c r="I977" s="136"/>
      <c r="J977" s="136"/>
      <c r="K977" s="136"/>
      <c r="L977" s="136"/>
      <c r="M977" s="136"/>
      <c r="N977" s="136"/>
      <c r="O977" s="136"/>
      <c r="P977" s="136"/>
      <c r="Q977" s="136"/>
      <c r="R977" s="136"/>
      <c r="S977" s="136"/>
      <c r="T977" s="136"/>
      <c r="U977" s="136"/>
      <c r="V977" s="136"/>
      <c r="W977" s="136"/>
      <c r="X977" s="136"/>
    </row>
    <row r="978" spans="1:24">
      <c r="A978" s="158"/>
      <c r="C978" s="138"/>
      <c r="D978" s="158"/>
      <c r="E978" s="158"/>
      <c r="F978" s="136"/>
      <c r="G978" s="136"/>
      <c r="H978" s="136"/>
      <c r="I978" s="136"/>
      <c r="J978" s="136"/>
      <c r="K978" s="136"/>
      <c r="L978" s="136"/>
      <c r="M978" s="136"/>
      <c r="N978" s="136"/>
      <c r="O978" s="136"/>
      <c r="P978" s="136"/>
      <c r="Q978" s="136"/>
      <c r="R978" s="136"/>
      <c r="S978" s="136"/>
      <c r="T978" s="136"/>
      <c r="U978" s="136"/>
      <c r="V978" s="136"/>
      <c r="W978" s="136"/>
      <c r="X978" s="136"/>
    </row>
    <row r="979" spans="1:24">
      <c r="A979" s="158"/>
      <c r="C979" s="138"/>
      <c r="D979" s="158"/>
      <c r="E979" s="158"/>
      <c r="F979" s="136"/>
      <c r="G979" s="136"/>
      <c r="H979" s="136"/>
      <c r="I979" s="136"/>
      <c r="J979" s="136"/>
      <c r="K979" s="136"/>
      <c r="L979" s="136"/>
      <c r="M979" s="136"/>
      <c r="N979" s="136"/>
      <c r="O979" s="136"/>
      <c r="P979" s="136"/>
      <c r="Q979" s="136"/>
      <c r="R979" s="136"/>
      <c r="S979" s="136"/>
      <c r="T979" s="136"/>
      <c r="U979" s="136"/>
      <c r="V979" s="136"/>
      <c r="W979" s="136"/>
      <c r="X979" s="136"/>
    </row>
    <row r="980" spans="1:24">
      <c r="A980" s="158"/>
      <c r="C980" s="138"/>
      <c r="D980" s="158"/>
      <c r="E980" s="158"/>
      <c r="F980" s="136"/>
      <c r="G980" s="136"/>
      <c r="H980" s="136"/>
      <c r="I980" s="136"/>
      <c r="J980" s="136"/>
      <c r="K980" s="136"/>
      <c r="L980" s="136"/>
      <c r="M980" s="136"/>
      <c r="N980" s="136"/>
      <c r="O980" s="136"/>
      <c r="P980" s="136"/>
      <c r="Q980" s="136"/>
      <c r="R980" s="136"/>
      <c r="S980" s="136"/>
      <c r="T980" s="136"/>
      <c r="U980" s="136"/>
      <c r="V980" s="136"/>
      <c r="W980" s="136"/>
      <c r="X980" s="136"/>
    </row>
    <row r="981" spans="1:24">
      <c r="A981" s="158"/>
      <c r="C981" s="138"/>
      <c r="D981" s="158"/>
      <c r="E981" s="158"/>
      <c r="F981" s="136"/>
      <c r="G981" s="136"/>
      <c r="H981" s="136"/>
      <c r="I981" s="136"/>
      <c r="J981" s="136"/>
      <c r="K981" s="136"/>
      <c r="L981" s="136"/>
      <c r="M981" s="136"/>
      <c r="N981" s="136"/>
      <c r="O981" s="136"/>
      <c r="P981" s="136"/>
      <c r="Q981" s="136"/>
      <c r="R981" s="136"/>
      <c r="S981" s="136"/>
      <c r="T981" s="136"/>
      <c r="U981" s="136"/>
      <c r="V981" s="136"/>
      <c r="W981" s="136"/>
      <c r="X981" s="136"/>
    </row>
    <row r="982" spans="1:24">
      <c r="A982" s="158"/>
      <c r="C982" s="138"/>
      <c r="D982" s="158"/>
      <c r="E982" s="158"/>
      <c r="F982" s="136"/>
      <c r="G982" s="136"/>
      <c r="H982" s="136"/>
      <c r="I982" s="136"/>
      <c r="J982" s="136"/>
      <c r="K982" s="136"/>
      <c r="L982" s="136"/>
      <c r="M982" s="136"/>
      <c r="N982" s="136"/>
      <c r="O982" s="136"/>
      <c r="P982" s="136"/>
      <c r="Q982" s="136"/>
      <c r="R982" s="136"/>
      <c r="S982" s="136"/>
      <c r="T982" s="136"/>
      <c r="U982" s="136"/>
      <c r="V982" s="136"/>
      <c r="W982" s="136"/>
      <c r="X982" s="136"/>
    </row>
    <row r="983" spans="1:24">
      <c r="A983" s="158"/>
      <c r="C983" s="138"/>
      <c r="D983" s="158"/>
      <c r="E983" s="158"/>
      <c r="F983" s="136"/>
      <c r="G983" s="136"/>
      <c r="H983" s="136"/>
      <c r="I983" s="136"/>
      <c r="J983" s="136"/>
      <c r="K983" s="136"/>
      <c r="L983" s="136"/>
      <c r="M983" s="136"/>
      <c r="N983" s="136"/>
      <c r="O983" s="136"/>
      <c r="P983" s="136"/>
      <c r="Q983" s="136"/>
      <c r="R983" s="136"/>
      <c r="S983" s="136"/>
      <c r="T983" s="136"/>
      <c r="U983" s="136"/>
      <c r="V983" s="136"/>
      <c r="W983" s="136"/>
      <c r="X983" s="136"/>
    </row>
    <row r="984" spans="1:24">
      <c r="A984" s="158"/>
      <c r="C984" s="138"/>
      <c r="D984" s="158"/>
      <c r="E984" s="158"/>
      <c r="F984" s="136"/>
      <c r="G984" s="136"/>
      <c r="H984" s="136"/>
      <c r="I984" s="136"/>
      <c r="J984" s="136"/>
      <c r="K984" s="136"/>
      <c r="L984" s="136"/>
      <c r="M984" s="136"/>
      <c r="N984" s="136"/>
      <c r="O984" s="136"/>
      <c r="P984" s="136"/>
      <c r="Q984" s="136"/>
      <c r="R984" s="136"/>
      <c r="S984" s="136"/>
      <c r="T984" s="136"/>
      <c r="U984" s="136"/>
      <c r="V984" s="136"/>
      <c r="W984" s="136"/>
      <c r="X984" s="136"/>
    </row>
    <row r="985" spans="1:24">
      <c r="A985" s="158"/>
      <c r="C985" s="138"/>
      <c r="D985" s="158"/>
      <c r="E985" s="158"/>
      <c r="F985" s="136"/>
      <c r="G985" s="136"/>
      <c r="H985" s="136"/>
      <c r="I985" s="136"/>
      <c r="J985" s="136"/>
      <c r="K985" s="136"/>
      <c r="L985" s="136"/>
      <c r="M985" s="136"/>
      <c r="N985" s="136"/>
      <c r="O985" s="136"/>
      <c r="P985" s="136"/>
      <c r="Q985" s="136"/>
      <c r="R985" s="136"/>
      <c r="S985" s="136"/>
      <c r="T985" s="136"/>
      <c r="U985" s="136"/>
      <c r="V985" s="136"/>
      <c r="W985" s="136"/>
      <c r="X985" s="136"/>
    </row>
    <row r="986" spans="1:24">
      <c r="A986" s="158"/>
      <c r="C986" s="138"/>
      <c r="D986" s="158"/>
      <c r="E986" s="158"/>
      <c r="F986" s="136"/>
      <c r="G986" s="136"/>
      <c r="H986" s="136"/>
      <c r="I986" s="136"/>
      <c r="J986" s="136"/>
      <c r="K986" s="136"/>
      <c r="L986" s="136"/>
      <c r="M986" s="136"/>
      <c r="N986" s="136"/>
      <c r="O986" s="136"/>
      <c r="P986" s="136"/>
      <c r="Q986" s="136"/>
      <c r="R986" s="136"/>
      <c r="S986" s="136"/>
      <c r="T986" s="136"/>
      <c r="U986" s="136"/>
      <c r="V986" s="136"/>
      <c r="W986" s="136"/>
      <c r="X986" s="136"/>
    </row>
    <row r="987" spans="1:24">
      <c r="A987" s="158"/>
      <c r="C987" s="138"/>
      <c r="D987" s="158"/>
      <c r="E987" s="158"/>
      <c r="F987" s="136"/>
      <c r="G987" s="136"/>
      <c r="H987" s="136"/>
      <c r="I987" s="136"/>
      <c r="J987" s="136"/>
      <c r="K987" s="136"/>
      <c r="L987" s="136"/>
      <c r="M987" s="136"/>
      <c r="N987" s="136"/>
      <c r="O987" s="136"/>
      <c r="P987" s="136"/>
      <c r="Q987" s="136"/>
      <c r="R987" s="136"/>
      <c r="S987" s="136"/>
      <c r="T987" s="136"/>
      <c r="U987" s="136"/>
      <c r="V987" s="136"/>
      <c r="W987" s="136"/>
      <c r="X987" s="136"/>
    </row>
    <row r="988" spans="1:24">
      <c r="A988" s="158"/>
      <c r="C988" s="138"/>
      <c r="D988" s="158"/>
      <c r="E988" s="158"/>
      <c r="F988" s="136"/>
      <c r="G988" s="136"/>
      <c r="H988" s="136"/>
      <c r="I988" s="136"/>
      <c r="J988" s="136"/>
      <c r="K988" s="136"/>
      <c r="L988" s="136"/>
      <c r="M988" s="136"/>
      <c r="N988" s="136"/>
      <c r="O988" s="136"/>
      <c r="P988" s="136"/>
      <c r="Q988" s="136"/>
      <c r="R988" s="136"/>
      <c r="S988" s="136"/>
      <c r="T988" s="136"/>
      <c r="U988" s="136"/>
      <c r="V988" s="136"/>
      <c r="W988" s="136"/>
      <c r="X988" s="136"/>
    </row>
    <row r="989" spans="1:24">
      <c r="A989" s="158"/>
      <c r="C989" s="138"/>
      <c r="D989" s="158"/>
      <c r="E989" s="158"/>
      <c r="F989" s="136"/>
      <c r="G989" s="136"/>
      <c r="H989" s="136"/>
      <c r="I989" s="136"/>
      <c r="J989" s="136"/>
      <c r="K989" s="136"/>
      <c r="L989" s="136"/>
      <c r="M989" s="136"/>
      <c r="N989" s="136"/>
      <c r="O989" s="136"/>
      <c r="P989" s="136"/>
      <c r="Q989" s="136"/>
      <c r="R989" s="136"/>
      <c r="S989" s="136"/>
      <c r="T989" s="136"/>
      <c r="U989" s="136"/>
      <c r="V989" s="136"/>
      <c r="W989" s="136"/>
      <c r="X989" s="136"/>
    </row>
    <row r="990" spans="1:24">
      <c r="A990" s="158"/>
      <c r="C990" s="138"/>
      <c r="D990" s="158"/>
      <c r="E990" s="158"/>
      <c r="F990" s="136"/>
      <c r="G990" s="136"/>
      <c r="H990" s="136"/>
      <c r="I990" s="136"/>
      <c r="J990" s="136"/>
      <c r="K990" s="136"/>
      <c r="L990" s="136"/>
      <c r="M990" s="136"/>
      <c r="N990" s="136"/>
      <c r="O990" s="136"/>
      <c r="P990" s="136"/>
      <c r="Q990" s="136"/>
      <c r="R990" s="136"/>
      <c r="S990" s="136"/>
      <c r="T990" s="136"/>
      <c r="U990" s="136"/>
      <c r="V990" s="136"/>
      <c r="W990" s="136"/>
      <c r="X990" s="136"/>
    </row>
    <row r="991" spans="1:24">
      <c r="A991" s="158"/>
      <c r="C991" s="138"/>
      <c r="D991" s="158"/>
      <c r="E991" s="158"/>
      <c r="F991" s="136"/>
      <c r="G991" s="136"/>
      <c r="H991" s="136"/>
      <c r="I991" s="136"/>
      <c r="J991" s="136"/>
      <c r="K991" s="136"/>
      <c r="L991" s="136"/>
      <c r="M991" s="136"/>
      <c r="N991" s="136"/>
      <c r="O991" s="136"/>
      <c r="P991" s="136"/>
      <c r="Q991" s="136"/>
      <c r="R991" s="136"/>
      <c r="S991" s="136"/>
      <c r="T991" s="136"/>
      <c r="U991" s="136"/>
      <c r="V991" s="136"/>
      <c r="W991" s="136"/>
      <c r="X991" s="136"/>
    </row>
    <row r="992" spans="1:24">
      <c r="A992" s="158"/>
      <c r="C992" s="138"/>
      <c r="D992" s="158"/>
      <c r="E992" s="158"/>
      <c r="F992" s="136"/>
      <c r="G992" s="136"/>
      <c r="H992" s="136"/>
      <c r="I992" s="136"/>
      <c r="J992" s="136"/>
      <c r="K992" s="136"/>
      <c r="L992" s="136"/>
      <c r="M992" s="136"/>
      <c r="N992" s="136"/>
      <c r="O992" s="136"/>
      <c r="P992" s="136"/>
      <c r="Q992" s="136"/>
      <c r="R992" s="136"/>
      <c r="S992" s="136"/>
      <c r="T992" s="136"/>
      <c r="U992" s="136"/>
      <c r="V992" s="136"/>
      <c r="W992" s="136"/>
      <c r="X992" s="136"/>
    </row>
    <row r="993" spans="1:24">
      <c r="A993" s="158"/>
      <c r="C993" s="138"/>
      <c r="D993" s="158"/>
      <c r="E993" s="158"/>
      <c r="F993" s="136"/>
      <c r="G993" s="136"/>
      <c r="H993" s="136"/>
      <c r="I993" s="136"/>
      <c r="J993" s="136"/>
      <c r="K993" s="136"/>
      <c r="L993" s="136"/>
      <c r="M993" s="136"/>
      <c r="N993" s="136"/>
      <c r="O993" s="136"/>
      <c r="P993" s="136"/>
      <c r="Q993" s="136"/>
      <c r="R993" s="136"/>
      <c r="S993" s="136"/>
      <c r="T993" s="136"/>
      <c r="U993" s="136"/>
      <c r="V993" s="136"/>
      <c r="W993" s="136"/>
      <c r="X993" s="136"/>
    </row>
    <row r="994" spans="1:24">
      <c r="A994" s="158"/>
      <c r="C994" s="138"/>
      <c r="D994" s="158"/>
      <c r="E994" s="158"/>
      <c r="F994" s="136"/>
      <c r="G994" s="136"/>
      <c r="H994" s="136"/>
      <c r="I994" s="136"/>
      <c r="J994" s="136"/>
      <c r="K994" s="136"/>
      <c r="L994" s="136"/>
      <c r="M994" s="136"/>
      <c r="N994" s="136"/>
      <c r="O994" s="136"/>
      <c r="P994" s="136"/>
      <c r="Q994" s="136"/>
      <c r="R994" s="136"/>
      <c r="S994" s="136"/>
      <c r="T994" s="136"/>
      <c r="U994" s="136"/>
      <c r="V994" s="136"/>
      <c r="W994" s="136"/>
      <c r="X994" s="136"/>
    </row>
    <row r="995" spans="1:24">
      <c r="A995" s="158"/>
      <c r="C995" s="138"/>
      <c r="D995" s="158"/>
      <c r="E995" s="158"/>
      <c r="F995" s="136"/>
      <c r="G995" s="136"/>
      <c r="H995" s="136"/>
      <c r="I995" s="136"/>
      <c r="J995" s="136"/>
      <c r="K995" s="136"/>
      <c r="L995" s="136"/>
      <c r="M995" s="136"/>
      <c r="N995" s="136"/>
      <c r="O995" s="136"/>
      <c r="P995" s="136"/>
      <c r="Q995" s="136"/>
      <c r="R995" s="136"/>
      <c r="S995" s="136"/>
      <c r="T995" s="136"/>
      <c r="U995" s="136"/>
      <c r="V995" s="136"/>
      <c r="W995" s="136"/>
      <c r="X995" s="136"/>
    </row>
    <row r="996" spans="1:24">
      <c r="A996" s="158"/>
      <c r="C996" s="138"/>
      <c r="D996" s="158"/>
      <c r="E996" s="158"/>
      <c r="F996" s="136"/>
      <c r="G996" s="136"/>
      <c r="H996" s="136"/>
      <c r="I996" s="136"/>
      <c r="J996" s="136"/>
      <c r="K996" s="136"/>
      <c r="L996" s="136"/>
      <c r="M996" s="136"/>
      <c r="N996" s="136"/>
      <c r="O996" s="136"/>
      <c r="P996" s="136"/>
      <c r="Q996" s="136"/>
      <c r="R996" s="136"/>
      <c r="S996" s="136"/>
      <c r="T996" s="136"/>
      <c r="U996" s="136"/>
      <c r="V996" s="136"/>
      <c r="W996" s="136"/>
      <c r="X996" s="136"/>
    </row>
    <row r="997" spans="1:24">
      <c r="A997" s="158"/>
      <c r="C997" s="138"/>
      <c r="D997" s="158"/>
      <c r="E997" s="158"/>
      <c r="F997" s="136"/>
      <c r="G997" s="136"/>
      <c r="H997" s="136"/>
      <c r="I997" s="136"/>
      <c r="J997" s="136"/>
      <c r="K997" s="136"/>
      <c r="L997" s="136"/>
      <c r="M997" s="136"/>
      <c r="N997" s="136"/>
      <c r="O997" s="136"/>
      <c r="P997" s="136"/>
      <c r="Q997" s="136"/>
      <c r="R997" s="136"/>
      <c r="S997" s="136"/>
      <c r="T997" s="136"/>
      <c r="U997" s="136"/>
      <c r="V997" s="136"/>
      <c r="W997" s="136"/>
      <c r="X997" s="136"/>
    </row>
    <row r="998" spans="1:24">
      <c r="A998" s="158"/>
      <c r="C998" s="138"/>
      <c r="D998" s="158"/>
      <c r="E998" s="158"/>
      <c r="F998" s="136"/>
      <c r="G998" s="136"/>
      <c r="H998" s="136"/>
      <c r="I998" s="136"/>
      <c r="J998" s="136"/>
      <c r="K998" s="136"/>
      <c r="L998" s="136"/>
      <c r="M998" s="136"/>
      <c r="N998" s="136"/>
      <c r="O998" s="136"/>
      <c r="P998" s="136"/>
      <c r="Q998" s="136"/>
      <c r="R998" s="136"/>
      <c r="S998" s="136"/>
      <c r="T998" s="136"/>
      <c r="U998" s="136"/>
      <c r="V998" s="136"/>
      <c r="W998" s="136"/>
      <c r="X998" s="136"/>
    </row>
    <row r="999" spans="1:24">
      <c r="A999" s="158"/>
      <c r="C999" s="138"/>
      <c r="D999" s="158"/>
      <c r="E999" s="158"/>
      <c r="F999" s="136"/>
      <c r="G999" s="136"/>
      <c r="H999" s="136"/>
      <c r="I999" s="136"/>
      <c r="J999" s="136"/>
      <c r="K999" s="136"/>
      <c r="L999" s="136"/>
      <c r="M999" s="136"/>
      <c r="N999" s="136"/>
      <c r="O999" s="136"/>
      <c r="P999" s="136"/>
      <c r="Q999" s="136"/>
      <c r="R999" s="136"/>
      <c r="S999" s="136"/>
      <c r="T999" s="136"/>
      <c r="U999" s="136"/>
      <c r="V999" s="136"/>
      <c r="W999" s="136"/>
      <c r="X999" s="136"/>
    </row>
    <row r="1000" spans="1:24">
      <c r="A1000" s="158"/>
      <c r="C1000" s="138"/>
      <c r="D1000" s="158"/>
      <c r="E1000" s="158"/>
      <c r="F1000" s="136"/>
      <c r="G1000" s="136"/>
      <c r="H1000" s="136"/>
      <c r="I1000" s="136"/>
      <c r="J1000" s="136"/>
      <c r="K1000" s="136"/>
      <c r="L1000" s="136"/>
      <c r="M1000" s="136"/>
      <c r="N1000" s="136"/>
      <c r="O1000" s="136"/>
      <c r="P1000" s="136"/>
      <c r="Q1000" s="136"/>
      <c r="R1000" s="136"/>
      <c r="S1000" s="136"/>
      <c r="T1000" s="136"/>
      <c r="U1000" s="136"/>
      <c r="V1000" s="136"/>
      <c r="W1000" s="136"/>
      <c r="X1000" s="136"/>
    </row>
  </sheetData>
  <phoneticPr fontId="3" type="noConversion"/>
  <conditionalFormatting sqref="C5:C1048576">
    <cfRule type="cellIs" dxfId="8" priority="1" operator="equal">
      <formula>"N/A"</formula>
    </cfRule>
    <cfRule type="cellIs" dxfId="7" priority="2" operator="equal">
      <formula>"NOK"</formula>
    </cfRule>
    <cfRule type="cellIs" dxfId="6" priority="3" operator="equal">
      <formula>"OK"</formula>
    </cfRule>
  </conditionalFormatting>
  <dataValidations count="1">
    <dataValidation type="list" allowBlank="1" showInputMessage="1" showErrorMessage="1" sqref="C5:C1048576" xr:uid="{00000000-0002-0000-0800-000000000000}">
      <formula1>"OK,NOK,N/A"</formula1>
    </dataValidation>
  </dataValidation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AD7336-7EA0-4658-8BD4-56F552F9B5AB}">
  <sheetPr codeName="Sheet26"/>
  <dimension ref="B1:N89"/>
  <sheetViews>
    <sheetView zoomScale="85" zoomScaleNormal="85" workbookViewId="0">
      <selection activeCell="E15" sqref="E15"/>
    </sheetView>
  </sheetViews>
  <sheetFormatPr defaultRowHeight="13.5"/>
  <cols>
    <col min="1" max="1" width="4.25" customWidth="1"/>
    <col min="2" max="2" width="38.375" customWidth="1"/>
    <col min="3" max="3" width="83.75" bestFit="1" customWidth="1"/>
    <col min="4" max="4" width="31.375" bestFit="1" customWidth="1"/>
    <col min="5" max="5" width="34.375" customWidth="1"/>
    <col min="6" max="6" width="18.75" customWidth="1"/>
    <col min="7" max="7" width="17.625" bestFit="1" customWidth="1"/>
    <col min="8" max="8" width="32.375" customWidth="1"/>
    <col min="10" max="10" width="19.125" bestFit="1" customWidth="1"/>
    <col min="11" max="11" width="33.875" bestFit="1" customWidth="1"/>
    <col min="12" max="12" width="42.375" customWidth="1"/>
    <col min="13" max="13" width="22.125" bestFit="1" customWidth="1"/>
    <col min="14" max="14" width="25.25" bestFit="1" customWidth="1"/>
  </cols>
  <sheetData>
    <row r="1" spans="2:14">
      <c r="B1" s="219" t="s">
        <v>1152</v>
      </c>
      <c r="C1" s="217" t="s">
        <v>1193</v>
      </c>
      <c r="D1" s="219" t="s">
        <v>1153</v>
      </c>
      <c r="E1" s="217">
        <v>15</v>
      </c>
    </row>
    <row r="2" spans="2:14">
      <c r="B2" s="218" t="s">
        <v>1154</v>
      </c>
      <c r="C2" s="217" t="s">
        <v>1192</v>
      </c>
      <c r="D2" s="218" t="s">
        <v>1155</v>
      </c>
      <c r="E2" s="217">
        <v>0</v>
      </c>
    </row>
    <row r="3" spans="2:14">
      <c r="B3" s="218" t="s">
        <v>1156</v>
      </c>
      <c r="C3" s="217" t="s">
        <v>1190</v>
      </c>
      <c r="D3" s="219"/>
      <c r="E3" s="217"/>
    </row>
    <row r="4" spans="2:14">
      <c r="B4" s="218" t="s">
        <v>1157</v>
      </c>
      <c r="C4" s="231"/>
      <c r="D4" s="218"/>
      <c r="E4" s="232"/>
    </row>
    <row r="5" spans="2:14" ht="13.5" customHeight="1">
      <c r="B5" s="563" t="s">
        <v>1158</v>
      </c>
      <c r="C5" s="563" t="s">
        <v>1159</v>
      </c>
      <c r="D5" s="563"/>
      <c r="E5" s="565" t="s">
        <v>1160</v>
      </c>
      <c r="F5" s="563" t="s">
        <v>40</v>
      </c>
      <c r="G5" s="563" t="s">
        <v>41</v>
      </c>
      <c r="H5" s="563" t="s">
        <v>42</v>
      </c>
      <c r="J5" s="230" t="s">
        <v>1161</v>
      </c>
      <c r="K5" s="230" t="s">
        <v>1162</v>
      </c>
      <c r="L5" s="230" t="s">
        <v>1163</v>
      </c>
      <c r="M5" s="230" t="s">
        <v>1164</v>
      </c>
      <c r="N5" s="230" t="s">
        <v>1165</v>
      </c>
    </row>
    <row r="6" spans="2:14" ht="13.5" customHeight="1">
      <c r="B6" s="564"/>
      <c r="C6" s="563"/>
      <c r="D6" s="563"/>
      <c r="E6" s="566"/>
      <c r="F6" s="563"/>
      <c r="G6" s="563"/>
      <c r="H6" s="563"/>
      <c r="J6" s="230"/>
      <c r="K6" s="230"/>
      <c r="L6" s="230"/>
      <c r="M6" s="230"/>
      <c r="N6" s="230"/>
    </row>
    <row r="7" spans="2:14" ht="13.5" customHeight="1">
      <c r="B7" s="564"/>
      <c r="C7" s="563"/>
      <c r="D7" s="563"/>
      <c r="E7" s="563"/>
      <c r="F7" s="563"/>
      <c r="G7" s="563"/>
      <c r="H7" s="563"/>
      <c r="J7" t="s">
        <v>1191</v>
      </c>
      <c r="K7" t="s">
        <v>1195</v>
      </c>
      <c r="L7" t="s">
        <v>1196</v>
      </c>
      <c r="M7" t="s">
        <v>1197</v>
      </c>
      <c r="N7" t="s">
        <v>1194</v>
      </c>
    </row>
    <row r="8" spans="2:14">
      <c r="B8" s="242"/>
      <c r="F8" t="s">
        <v>1300</v>
      </c>
      <c r="G8" t="s">
        <v>1299</v>
      </c>
      <c r="H8" s="247" t="s">
        <v>1298</v>
      </c>
    </row>
    <row r="9" spans="2:14">
      <c r="B9" s="242"/>
      <c r="F9" s="243" t="s">
        <v>1306</v>
      </c>
      <c r="G9" s="243" t="s">
        <v>1305</v>
      </c>
      <c r="H9" s="243" t="s">
        <v>1304</v>
      </c>
    </row>
    <row r="10" spans="2:14">
      <c r="B10" s="242"/>
      <c r="F10" t="s">
        <v>1311</v>
      </c>
      <c r="G10" t="s">
        <v>1310</v>
      </c>
      <c r="H10" t="s">
        <v>1309</v>
      </c>
      <c r="N10" t="s">
        <v>1194</v>
      </c>
    </row>
    <row r="11" spans="2:14">
      <c r="B11" s="242"/>
      <c r="F11" s="243" t="s">
        <v>1316</v>
      </c>
      <c r="G11" s="243" t="s">
        <v>1315</v>
      </c>
      <c r="H11" s="243" t="s">
        <v>1314</v>
      </c>
      <c r="N11" t="s">
        <v>1194</v>
      </c>
    </row>
    <row r="12" spans="2:14">
      <c r="B12" s="242"/>
      <c r="F12" t="s">
        <v>1322</v>
      </c>
      <c r="G12" t="s">
        <v>1321</v>
      </c>
      <c r="H12" t="s">
        <v>1320</v>
      </c>
      <c r="N12" t="s">
        <v>1194</v>
      </c>
    </row>
    <row r="13" spans="2:14">
      <c r="B13" s="242"/>
      <c r="F13" t="s">
        <v>1327</v>
      </c>
      <c r="G13" t="s">
        <v>1326</v>
      </c>
      <c r="H13" t="s">
        <v>1325</v>
      </c>
      <c r="N13" t="s">
        <v>1194</v>
      </c>
    </row>
    <row r="14" spans="2:14" ht="27">
      <c r="B14" s="242"/>
      <c r="F14" t="s">
        <v>1332</v>
      </c>
      <c r="G14" s="247" t="s">
        <v>1331</v>
      </c>
      <c r="H14" t="s">
        <v>1330</v>
      </c>
      <c r="N14" t="s">
        <v>1194</v>
      </c>
    </row>
    <row r="15" spans="2:14" ht="40.5">
      <c r="B15" s="242"/>
      <c r="F15" t="s">
        <v>1338</v>
      </c>
      <c r="G15" s="247" t="s">
        <v>1337</v>
      </c>
      <c r="H15" t="s">
        <v>1336</v>
      </c>
      <c r="N15" t="s">
        <v>1194</v>
      </c>
    </row>
    <row r="16" spans="2:14" ht="40.5">
      <c r="B16" s="242"/>
      <c r="F16" t="s">
        <v>1343</v>
      </c>
      <c r="G16" s="247" t="s">
        <v>1342</v>
      </c>
      <c r="H16" t="s">
        <v>1341</v>
      </c>
      <c r="N16" t="s">
        <v>1194</v>
      </c>
    </row>
    <row r="17" spans="2:14" ht="27">
      <c r="B17" s="242"/>
      <c r="F17" t="s">
        <v>1349</v>
      </c>
      <c r="G17" s="247" t="s">
        <v>1348</v>
      </c>
      <c r="H17" t="s">
        <v>1347</v>
      </c>
    </row>
    <row r="18" spans="2:14" ht="40.5">
      <c r="B18" s="242"/>
      <c r="F18" t="s">
        <v>1356</v>
      </c>
      <c r="G18" s="247" t="s">
        <v>1355</v>
      </c>
      <c r="H18" t="s">
        <v>1354</v>
      </c>
      <c r="N18" t="s">
        <v>1194</v>
      </c>
    </row>
    <row r="19" spans="2:14" ht="40.5">
      <c r="B19" s="242"/>
      <c r="F19" t="s">
        <v>1361</v>
      </c>
      <c r="G19" s="247" t="s">
        <v>1360</v>
      </c>
      <c r="H19" t="s">
        <v>1359</v>
      </c>
      <c r="N19" t="s">
        <v>1194</v>
      </c>
    </row>
    <row r="20" spans="2:14" ht="27">
      <c r="B20" s="242"/>
      <c r="F20" t="s">
        <v>1367</v>
      </c>
      <c r="G20" s="247" t="s">
        <v>1366</v>
      </c>
      <c r="H20" t="s">
        <v>1365</v>
      </c>
      <c r="N20" t="s">
        <v>1194</v>
      </c>
    </row>
    <row r="21" spans="2:14" ht="27">
      <c r="B21" s="242"/>
      <c r="F21" t="s">
        <v>1373</v>
      </c>
      <c r="G21" s="247" t="s">
        <v>1372</v>
      </c>
      <c r="H21" t="s">
        <v>1371</v>
      </c>
      <c r="N21" t="s">
        <v>1194</v>
      </c>
    </row>
    <row r="22" spans="2:14" ht="40.5">
      <c r="B22" s="242"/>
      <c r="F22" t="s">
        <v>1379</v>
      </c>
      <c r="G22" s="247" t="s">
        <v>1378</v>
      </c>
      <c r="H22" t="s">
        <v>1377</v>
      </c>
      <c r="N22" t="s">
        <v>1194</v>
      </c>
    </row>
    <row r="23" spans="2:14">
      <c r="B23" s="242"/>
      <c r="F23" s="244"/>
      <c r="G23" s="244"/>
      <c r="H23" s="244"/>
      <c r="N23" t="s">
        <v>1194</v>
      </c>
    </row>
    <row r="24" spans="2:14">
      <c r="B24" s="242"/>
      <c r="H24" s="247"/>
      <c r="N24" t="s">
        <v>1194</v>
      </c>
    </row>
    <row r="25" spans="2:14">
      <c r="B25" s="242"/>
      <c r="N25" t="s">
        <v>1194</v>
      </c>
    </row>
    <row r="26" spans="2:14">
      <c r="B26" s="242"/>
      <c r="N26" t="s">
        <v>1194</v>
      </c>
    </row>
    <row r="27" spans="2:14">
      <c r="B27" s="242"/>
      <c r="N27" t="s">
        <v>1194</v>
      </c>
    </row>
    <row r="28" spans="2:14">
      <c r="B28" s="242"/>
      <c r="F28" s="244"/>
      <c r="G28" s="244"/>
      <c r="H28" s="244"/>
      <c r="N28" t="s">
        <v>1194</v>
      </c>
    </row>
    <row r="29" spans="2:14">
      <c r="B29" s="242"/>
      <c r="H29" s="247"/>
      <c r="N29" t="s">
        <v>1194</v>
      </c>
    </row>
    <row r="30" spans="2:14">
      <c r="B30" s="242"/>
      <c r="N30" t="s">
        <v>1194</v>
      </c>
    </row>
    <row r="31" spans="2:14">
      <c r="B31" s="242"/>
      <c r="N31" t="s">
        <v>1194</v>
      </c>
    </row>
    <row r="32" spans="2:14">
      <c r="B32" s="242"/>
      <c r="N32" t="s">
        <v>1194</v>
      </c>
    </row>
    <row r="33" spans="2:14">
      <c r="B33" s="242"/>
      <c r="N33" t="s">
        <v>1194</v>
      </c>
    </row>
    <row r="34" spans="2:14">
      <c r="B34" s="242"/>
      <c r="N34" t="s">
        <v>1194</v>
      </c>
    </row>
    <row r="35" spans="2:14">
      <c r="B35" s="242"/>
      <c r="N35" t="s">
        <v>1194</v>
      </c>
    </row>
    <row r="36" spans="2:14">
      <c r="B36" s="242"/>
      <c r="F36" s="244"/>
      <c r="G36" s="248"/>
      <c r="H36" s="244"/>
      <c r="N36" t="s">
        <v>1194</v>
      </c>
    </row>
    <row r="37" spans="2:14">
      <c r="B37" s="242"/>
      <c r="G37" s="247"/>
      <c r="H37" s="247"/>
      <c r="N37" t="s">
        <v>1194</v>
      </c>
    </row>
    <row r="38" spans="2:14">
      <c r="B38" s="242"/>
      <c r="G38" s="247"/>
      <c r="N38" t="s">
        <v>1194</v>
      </c>
    </row>
    <row r="39" spans="2:14">
      <c r="B39" s="242"/>
      <c r="N39" t="s">
        <v>1194</v>
      </c>
    </row>
    <row r="40" spans="2:14">
      <c r="B40" s="242"/>
      <c r="N40" t="s">
        <v>1194</v>
      </c>
    </row>
    <row r="41" spans="2:14">
      <c r="B41" s="242"/>
      <c r="N41" t="s">
        <v>1194</v>
      </c>
    </row>
    <row r="42" spans="2:14">
      <c r="B42" s="242"/>
      <c r="N42" t="s">
        <v>1194</v>
      </c>
    </row>
    <row r="43" spans="2:14">
      <c r="B43" s="242"/>
      <c r="N43" t="s">
        <v>1194</v>
      </c>
    </row>
    <row r="44" spans="2:14">
      <c r="B44" s="242"/>
      <c r="N44" t="s">
        <v>1194</v>
      </c>
    </row>
    <row r="45" spans="2:14">
      <c r="B45" s="242"/>
      <c r="N45" t="s">
        <v>1194</v>
      </c>
    </row>
    <row r="46" spans="2:14">
      <c r="B46" s="242"/>
      <c r="N46" t="s">
        <v>1194</v>
      </c>
    </row>
    <row r="47" spans="2:14">
      <c r="B47" s="242"/>
      <c r="N47" t="s">
        <v>1194</v>
      </c>
    </row>
    <row r="48" spans="2:14">
      <c r="B48" s="242"/>
      <c r="N48" t="s">
        <v>1194</v>
      </c>
    </row>
    <row r="49" spans="2:14">
      <c r="B49" s="242"/>
      <c r="N49" t="s">
        <v>1194</v>
      </c>
    </row>
    <row r="50" spans="2:14">
      <c r="B50" s="242"/>
      <c r="N50" t="s">
        <v>1194</v>
      </c>
    </row>
    <row r="51" spans="2:14">
      <c r="B51" s="242"/>
      <c r="G51" s="247"/>
      <c r="N51" t="s">
        <v>1194</v>
      </c>
    </row>
    <row r="52" spans="2:14">
      <c r="B52" s="242"/>
      <c r="G52" s="247"/>
      <c r="N52" t="s">
        <v>1194</v>
      </c>
    </row>
    <row r="53" spans="2:14">
      <c r="B53" s="242"/>
      <c r="G53" s="247"/>
      <c r="N53" t="s">
        <v>1194</v>
      </c>
    </row>
    <row r="54" spans="2:14">
      <c r="B54" s="242"/>
      <c r="G54" s="247"/>
      <c r="N54" t="s">
        <v>1194</v>
      </c>
    </row>
    <row r="55" spans="2:14">
      <c r="B55" s="242"/>
      <c r="G55" s="247"/>
      <c r="N55" t="s">
        <v>1194</v>
      </c>
    </row>
    <row r="56" spans="2:14">
      <c r="B56" s="242"/>
      <c r="G56" s="247"/>
      <c r="N56" t="s">
        <v>1194</v>
      </c>
    </row>
    <row r="57" spans="2:14">
      <c r="B57" s="242"/>
      <c r="D57" s="243"/>
      <c r="G57" s="247"/>
      <c r="N57" t="s">
        <v>1194</v>
      </c>
    </row>
    <row r="58" spans="2:14">
      <c r="B58" s="242"/>
      <c r="G58" s="247"/>
      <c r="N58" t="s">
        <v>1194</v>
      </c>
    </row>
    <row r="59" spans="2:14">
      <c r="B59" s="242"/>
      <c r="F59" s="244"/>
      <c r="G59" s="248"/>
      <c r="H59" s="244"/>
      <c r="N59" t="s">
        <v>1194</v>
      </c>
    </row>
    <row r="60" spans="2:14">
      <c r="B60" s="242"/>
      <c r="F60" s="244"/>
      <c r="G60" s="248"/>
      <c r="H60" s="248"/>
      <c r="N60" t="s">
        <v>1194</v>
      </c>
    </row>
    <row r="61" spans="2:14">
      <c r="B61" s="242"/>
      <c r="F61" s="244"/>
      <c r="G61" s="248"/>
      <c r="H61" s="248"/>
      <c r="N61" t="s">
        <v>1194</v>
      </c>
    </row>
    <row r="62" spans="2:14">
      <c r="B62" s="242"/>
      <c r="D62" s="243"/>
      <c r="F62" s="244"/>
      <c r="G62" s="248"/>
      <c r="H62" s="248"/>
      <c r="N62" t="s">
        <v>1194</v>
      </c>
    </row>
    <row r="63" spans="2:14">
      <c r="B63" s="242"/>
      <c r="G63" s="247"/>
      <c r="H63" s="247"/>
      <c r="N63" t="s">
        <v>1194</v>
      </c>
    </row>
    <row r="64" spans="2:14">
      <c r="B64" s="242"/>
      <c r="N64" t="s">
        <v>1194</v>
      </c>
    </row>
    <row r="65" spans="2:14">
      <c r="B65" s="242"/>
      <c r="N65" t="s">
        <v>1194</v>
      </c>
    </row>
    <row r="66" spans="2:14">
      <c r="B66" s="242"/>
      <c r="N66" t="s">
        <v>1194</v>
      </c>
    </row>
    <row r="67" spans="2:14">
      <c r="B67" s="242"/>
      <c r="N67" t="s">
        <v>1194</v>
      </c>
    </row>
    <row r="68" spans="2:14">
      <c r="B68" s="242"/>
      <c r="N68" t="s">
        <v>1194</v>
      </c>
    </row>
    <row r="69" spans="2:14">
      <c r="B69" s="242"/>
      <c r="N69" t="s">
        <v>1194</v>
      </c>
    </row>
    <row r="70" spans="2:14">
      <c r="B70" s="242"/>
      <c r="N70" t="s">
        <v>1194</v>
      </c>
    </row>
    <row r="71" spans="2:14">
      <c r="B71" s="242"/>
      <c r="N71" t="s">
        <v>1194</v>
      </c>
    </row>
    <row r="72" spans="2:14">
      <c r="B72" s="242"/>
      <c r="N72" t="s">
        <v>1194</v>
      </c>
    </row>
    <row r="73" spans="2:14">
      <c r="B73" s="242"/>
      <c r="N73" t="s">
        <v>1194</v>
      </c>
    </row>
    <row r="74" spans="2:14">
      <c r="B74" s="242"/>
      <c r="N74" t="s">
        <v>1194</v>
      </c>
    </row>
    <row r="75" spans="2:14">
      <c r="B75" s="242"/>
      <c r="N75" t="s">
        <v>1194</v>
      </c>
    </row>
    <row r="76" spans="2:14">
      <c r="B76" s="242"/>
      <c r="N76" t="s">
        <v>1194</v>
      </c>
    </row>
    <row r="77" spans="2:14">
      <c r="B77" s="242"/>
      <c r="N77" t="s">
        <v>1194</v>
      </c>
    </row>
    <row r="78" spans="2:14">
      <c r="B78" s="242"/>
      <c r="N78" t="s">
        <v>1194</v>
      </c>
    </row>
    <row r="79" spans="2:14">
      <c r="B79" s="242"/>
      <c r="N79" t="s">
        <v>1194</v>
      </c>
    </row>
    <row r="80" spans="2:14">
      <c r="B80" s="242"/>
      <c r="N80" t="s">
        <v>1194</v>
      </c>
    </row>
    <row r="81" spans="2:14">
      <c r="B81" s="242"/>
      <c r="N81" t="s">
        <v>1194</v>
      </c>
    </row>
    <row r="82" spans="2:14">
      <c r="B82" s="242"/>
      <c r="N82" t="s">
        <v>1194</v>
      </c>
    </row>
    <row r="83" spans="2:14">
      <c r="B83" s="242"/>
      <c r="N83" t="s">
        <v>1194</v>
      </c>
    </row>
    <row r="84" spans="2:14">
      <c r="B84" s="242"/>
      <c r="N84" t="s">
        <v>1194</v>
      </c>
    </row>
    <row r="85" spans="2:14">
      <c r="B85" s="242"/>
      <c r="N85" t="s">
        <v>1194</v>
      </c>
    </row>
    <row r="86" spans="2:14">
      <c r="B86" s="242"/>
      <c r="N86" t="s">
        <v>1194</v>
      </c>
    </row>
    <row r="87" spans="2:14">
      <c r="B87" s="242"/>
      <c r="N87" t="s">
        <v>1194</v>
      </c>
    </row>
    <row r="88" spans="2:14">
      <c r="B88" s="242"/>
      <c r="N88" t="s">
        <v>1194</v>
      </c>
    </row>
    <row r="89" spans="2:14">
      <c r="B89" s="242"/>
      <c r="N89" t="s">
        <v>1194</v>
      </c>
    </row>
  </sheetData>
  <mergeCells count="7">
    <mergeCell ref="F5:F7"/>
    <mergeCell ref="G5:G7"/>
    <mergeCell ref="H5:H7"/>
    <mergeCell ref="B5:B7"/>
    <mergeCell ref="C5:C7"/>
    <mergeCell ref="D5:D7"/>
    <mergeCell ref="E5:E7"/>
  </mergeCells>
  <phoneticPr fontId="3" type="noConversion"/>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54273" r:id="rId4" name="Button 1">
              <controlPr defaultSize="0" print="0" autoFill="0" autoPict="0" macro="[0]!Tslist_Click">
                <anchor moveWithCells="1" sizeWithCells="1">
                  <from>
                    <xdr:col>6</xdr:col>
                    <xdr:colOff>19050</xdr:colOff>
                    <xdr:row>1</xdr:row>
                    <xdr:rowOff>0</xdr:rowOff>
                  </from>
                  <to>
                    <xdr:col>6</xdr:col>
                    <xdr:colOff>1104900</xdr:colOff>
                    <xdr:row>3</xdr:row>
                    <xdr:rowOff>19050</xdr:rowOff>
                  </to>
                </anchor>
              </controlPr>
            </control>
          </mc:Choice>
        </mc:AlternateContent>
        <mc:AlternateContent xmlns:mc="http://schemas.openxmlformats.org/markup-compatibility/2006">
          <mc:Choice Requires="x14">
            <control shapeId="54274" r:id="rId5" name="Button 2">
              <controlPr defaultSize="0" print="0" autoFill="0" autoPict="0" macro="[0]!TsResult_Click">
                <anchor moveWithCells="1" sizeWithCells="1">
                  <from>
                    <xdr:col>7</xdr:col>
                    <xdr:colOff>57150</xdr:colOff>
                    <xdr:row>1</xdr:row>
                    <xdr:rowOff>0</xdr:rowOff>
                  </from>
                  <to>
                    <xdr:col>7</xdr:col>
                    <xdr:colOff>1095375</xdr:colOff>
                    <xdr:row>3</xdr:row>
                    <xdr:rowOff>19050</xdr:rowOff>
                  </to>
                </anchor>
              </controlPr>
            </control>
          </mc:Choice>
        </mc:AlternateContent>
        <mc:AlternateContent xmlns:mc="http://schemas.openxmlformats.org/markup-compatibility/2006">
          <mc:Choice Requires="x14">
            <control shapeId="54275" r:id="rId6" name="Button 3">
              <controlPr defaultSize="0" print="0" autoFill="0" autoPict="0" macro="[0]!PassFail_Click">
                <anchor moveWithCells="1" sizeWithCells="1">
                  <from>
                    <xdr:col>7</xdr:col>
                    <xdr:colOff>1390650</xdr:colOff>
                    <xdr:row>1</xdr:row>
                    <xdr:rowOff>0</xdr:rowOff>
                  </from>
                  <to>
                    <xdr:col>8</xdr:col>
                    <xdr:colOff>0</xdr:colOff>
                    <xdr:row>3</xdr:row>
                    <xdr:rowOff>19050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D17AB4-D043-4717-B71D-C563A224CCC5}">
  <dimension ref="A1:BG1177"/>
  <sheetViews>
    <sheetView topLeftCell="A13" zoomScale="85" zoomScaleNormal="85" workbookViewId="0">
      <selection activeCell="D16" sqref="D16:E17"/>
    </sheetView>
  </sheetViews>
  <sheetFormatPr defaultColWidth="16" defaultRowHeight="15"/>
  <cols>
    <col min="1" max="1" width="3" style="394" customWidth="1"/>
    <col min="2" max="2" width="14.625" style="396" customWidth="1"/>
    <col min="3" max="3" width="6.5" style="361" bestFit="1" customWidth="1"/>
    <col min="4" max="4" width="37.375" style="394" customWidth="1"/>
    <col min="5" max="5" width="87.5" style="394" customWidth="1"/>
    <col min="6" max="6" width="26.625" style="361" customWidth="1"/>
    <col min="7" max="7" width="59.875" style="394" customWidth="1"/>
    <col min="8" max="16384" width="16" style="394"/>
  </cols>
  <sheetData>
    <row r="1" spans="1:59" s="357" customFormat="1" ht="15.75">
      <c r="B1" s="358"/>
      <c r="C1" s="359"/>
      <c r="D1" s="360"/>
      <c r="E1" s="360"/>
      <c r="F1" s="361"/>
      <c r="G1" s="362"/>
    </row>
    <row r="2" spans="1:59" s="357" customFormat="1" ht="15.75">
      <c r="B2" s="358"/>
      <c r="C2" s="359"/>
      <c r="D2" s="363"/>
      <c r="E2" s="364"/>
      <c r="F2" s="361"/>
      <c r="G2" s="365"/>
    </row>
    <row r="3" spans="1:59" s="357" customFormat="1" ht="15.75">
      <c r="B3" s="358"/>
      <c r="C3" s="359"/>
      <c r="D3" s="363"/>
      <c r="E3" s="364"/>
      <c r="F3" s="361"/>
      <c r="G3" s="365"/>
    </row>
    <row r="4" spans="1:59" s="357" customFormat="1" ht="15.75">
      <c r="B4" s="358"/>
      <c r="C4" s="359"/>
      <c r="D4" s="363"/>
      <c r="E4" s="364"/>
      <c r="F4" s="361"/>
      <c r="G4" s="365"/>
    </row>
    <row r="5" spans="1:59" s="357" customFormat="1" ht="15.75">
      <c r="B5" s="358"/>
      <c r="C5" s="359"/>
      <c r="D5" s="363"/>
      <c r="E5" s="363"/>
      <c r="F5" s="361"/>
      <c r="G5" s="366"/>
    </row>
    <row r="6" spans="1:59" s="357" customFormat="1">
      <c r="A6" s="367"/>
      <c r="B6" s="368"/>
      <c r="C6" s="369"/>
      <c r="D6" s="370"/>
      <c r="E6" s="370"/>
      <c r="F6" s="361"/>
      <c r="G6" s="371"/>
    </row>
    <row r="7" spans="1:59" s="377" customFormat="1" ht="15.75">
      <c r="A7" s="372"/>
      <c r="B7" s="373"/>
      <c r="C7" s="374"/>
      <c r="D7" s="375"/>
      <c r="E7" s="376"/>
      <c r="F7" s="376"/>
      <c r="G7" s="376"/>
    </row>
    <row r="8" spans="1:59" s="378" customFormat="1" ht="85.5" customHeight="1">
      <c r="B8" s="567">
        <v>1</v>
      </c>
      <c r="C8" s="379"/>
      <c r="D8" s="380" t="s">
        <v>2247</v>
      </c>
      <c r="E8" s="380" t="s">
        <v>1802</v>
      </c>
      <c r="F8" s="381"/>
      <c r="G8" s="382"/>
      <c r="H8" s="383"/>
      <c r="I8" s="383"/>
      <c r="J8" s="383"/>
      <c r="K8" s="383"/>
      <c r="L8" s="383"/>
      <c r="M8" s="383"/>
      <c r="N8" s="383"/>
      <c r="O8" s="383"/>
      <c r="P8" s="383"/>
      <c r="Q8" s="383"/>
      <c r="R8" s="383"/>
      <c r="S8" s="383"/>
      <c r="T8" s="383"/>
      <c r="U8" s="383"/>
      <c r="V8" s="383"/>
      <c r="W8" s="383"/>
      <c r="X8" s="383"/>
      <c r="Y8" s="383"/>
      <c r="Z8" s="383"/>
      <c r="AA8" s="383"/>
      <c r="AB8" s="383"/>
      <c r="AC8" s="383"/>
      <c r="AD8" s="383"/>
      <c r="AE8" s="383"/>
      <c r="AF8" s="383"/>
      <c r="AG8" s="383"/>
      <c r="AH8" s="383"/>
      <c r="AI8" s="383"/>
      <c r="AJ8" s="383"/>
      <c r="AK8" s="383"/>
      <c r="AL8" s="383"/>
      <c r="AM8" s="383"/>
      <c r="AN8" s="383"/>
      <c r="AO8" s="383"/>
      <c r="AP8" s="383"/>
      <c r="AQ8" s="383"/>
      <c r="AR8" s="383"/>
      <c r="AS8" s="383"/>
      <c r="AT8" s="383"/>
      <c r="AU8" s="383"/>
      <c r="AV8" s="383"/>
      <c r="AW8" s="383"/>
      <c r="AX8" s="383"/>
      <c r="AY8" s="383"/>
      <c r="AZ8" s="383"/>
      <c r="BA8" s="383"/>
      <c r="BB8" s="383"/>
      <c r="BC8" s="383"/>
      <c r="BD8" s="383"/>
      <c r="BE8" s="383"/>
      <c r="BF8" s="383"/>
      <c r="BG8" s="383"/>
    </row>
    <row r="9" spans="1:59" s="378" customFormat="1" ht="75.75" customHeight="1">
      <c r="B9" s="568"/>
      <c r="C9" s="379"/>
      <c r="D9" s="380" t="s">
        <v>1803</v>
      </c>
      <c r="E9" s="380" t="s">
        <v>1804</v>
      </c>
      <c r="F9" s="381"/>
      <c r="G9" s="382" t="s">
        <v>1805</v>
      </c>
      <c r="H9" s="383"/>
      <c r="I9" s="383"/>
      <c r="J9" s="383"/>
      <c r="K9" s="383"/>
      <c r="L9" s="383"/>
      <c r="M9" s="383"/>
      <c r="N9" s="383"/>
      <c r="O9" s="383"/>
      <c r="P9" s="383"/>
      <c r="Q9" s="383"/>
      <c r="R9" s="383"/>
      <c r="S9" s="383"/>
      <c r="T9" s="383"/>
      <c r="U9" s="383"/>
      <c r="V9" s="383"/>
      <c r="W9" s="383"/>
      <c r="X9" s="383"/>
      <c r="Y9" s="383"/>
      <c r="Z9" s="383"/>
      <c r="AA9" s="383"/>
      <c r="AB9" s="383"/>
      <c r="AC9" s="383"/>
      <c r="AD9" s="383"/>
      <c r="AE9" s="383"/>
      <c r="AF9" s="383"/>
      <c r="AG9" s="383"/>
      <c r="AH9" s="383"/>
      <c r="AI9" s="383"/>
      <c r="AJ9" s="383"/>
      <c r="AK9" s="383"/>
      <c r="AL9" s="383"/>
      <c r="AM9" s="383"/>
      <c r="AN9" s="383"/>
      <c r="AO9" s="383"/>
      <c r="AP9" s="383"/>
      <c r="AQ9" s="383"/>
      <c r="AR9" s="383"/>
      <c r="AS9" s="383"/>
      <c r="AT9" s="383"/>
      <c r="AU9" s="383"/>
      <c r="AV9" s="383"/>
      <c r="AW9" s="383"/>
      <c r="AX9" s="383"/>
      <c r="AY9" s="383"/>
      <c r="AZ9" s="383"/>
      <c r="BA9" s="383"/>
      <c r="BB9" s="383"/>
      <c r="BC9" s="383"/>
      <c r="BD9" s="383"/>
      <c r="BE9" s="383"/>
      <c r="BF9" s="383"/>
      <c r="BG9" s="383"/>
    </row>
    <row r="10" spans="1:59" s="378" customFormat="1" ht="75.75" customHeight="1">
      <c r="B10" s="569"/>
      <c r="C10" s="379"/>
      <c r="D10" s="380" t="s">
        <v>1806</v>
      </c>
      <c r="E10" s="380" t="s">
        <v>1807</v>
      </c>
      <c r="F10" s="381"/>
      <c r="G10" s="382" t="s">
        <v>1805</v>
      </c>
      <c r="H10" s="383"/>
      <c r="I10" s="383"/>
      <c r="J10" s="383"/>
      <c r="K10" s="383"/>
      <c r="L10" s="383"/>
      <c r="M10" s="383"/>
      <c r="N10" s="383"/>
      <c r="O10" s="383"/>
      <c r="P10" s="383"/>
      <c r="Q10" s="383"/>
      <c r="R10" s="383"/>
      <c r="S10" s="383"/>
      <c r="T10" s="383"/>
      <c r="U10" s="383"/>
      <c r="V10" s="383"/>
      <c r="W10" s="383"/>
      <c r="X10" s="383"/>
      <c r="Y10" s="383"/>
      <c r="Z10" s="383"/>
      <c r="AA10" s="383"/>
      <c r="AB10" s="383"/>
      <c r="AC10" s="383"/>
      <c r="AD10" s="383"/>
      <c r="AE10" s="383"/>
      <c r="AF10" s="383"/>
      <c r="AG10" s="383"/>
      <c r="AH10" s="383"/>
      <c r="AI10" s="383"/>
      <c r="AJ10" s="383"/>
      <c r="AK10" s="383"/>
      <c r="AL10" s="383"/>
      <c r="AM10" s="383"/>
      <c r="AN10" s="383"/>
      <c r="AO10" s="383"/>
      <c r="AP10" s="383"/>
      <c r="AQ10" s="383"/>
      <c r="AR10" s="383"/>
      <c r="AS10" s="383"/>
      <c r="AT10" s="383"/>
      <c r="AU10" s="383"/>
      <c r="AV10" s="383"/>
      <c r="AW10" s="383"/>
      <c r="AX10" s="383"/>
      <c r="AY10" s="383"/>
      <c r="AZ10" s="383"/>
      <c r="BA10" s="383"/>
      <c r="BB10" s="383"/>
      <c r="BC10" s="383"/>
      <c r="BD10" s="383"/>
      <c r="BE10" s="383"/>
      <c r="BF10" s="383"/>
      <c r="BG10" s="383"/>
    </row>
    <row r="11" spans="1:59" s="378" customFormat="1" ht="121.5" customHeight="1">
      <c r="B11" s="384">
        <v>2</v>
      </c>
      <c r="C11" s="379"/>
      <c r="D11" s="380" t="s">
        <v>1808</v>
      </c>
      <c r="E11" s="385" t="s">
        <v>1809</v>
      </c>
      <c r="F11" s="381"/>
      <c r="G11" s="382"/>
      <c r="H11" s="383"/>
      <c r="I11" s="383"/>
      <c r="J11" s="383"/>
      <c r="K11" s="383"/>
      <c r="L11" s="383"/>
      <c r="M11" s="383"/>
      <c r="N11" s="383"/>
      <c r="O11" s="383"/>
      <c r="P11" s="383"/>
      <c r="Q11" s="383"/>
      <c r="R11" s="383"/>
      <c r="S11" s="383"/>
      <c r="T11" s="383"/>
      <c r="U11" s="383"/>
      <c r="V11" s="383"/>
      <c r="W11" s="383"/>
      <c r="X11" s="383"/>
      <c r="Y11" s="383"/>
      <c r="Z11" s="383"/>
      <c r="AA11" s="383"/>
      <c r="AB11" s="383"/>
      <c r="AC11" s="383"/>
      <c r="AD11" s="383"/>
      <c r="AE11" s="383"/>
      <c r="AF11" s="383"/>
      <c r="AG11" s="383"/>
      <c r="AH11" s="383"/>
      <c r="AI11" s="383"/>
      <c r="AJ11" s="383"/>
      <c r="AK11" s="383"/>
      <c r="AL11" s="383"/>
      <c r="AM11" s="383"/>
      <c r="AN11" s="383"/>
      <c r="AO11" s="383"/>
      <c r="AP11" s="383"/>
      <c r="AQ11" s="383"/>
      <c r="AR11" s="383"/>
      <c r="AS11" s="383"/>
      <c r="AT11" s="383"/>
      <c r="AU11" s="383"/>
      <c r="AV11" s="383"/>
      <c r="AW11" s="383"/>
      <c r="AX11" s="383"/>
      <c r="AY11" s="383"/>
      <c r="AZ11" s="383"/>
      <c r="BA11" s="383"/>
      <c r="BB11" s="383"/>
      <c r="BC11" s="383"/>
      <c r="BD11" s="383"/>
      <c r="BE11" s="383"/>
      <c r="BF11" s="383"/>
      <c r="BG11" s="383"/>
    </row>
    <row r="12" spans="1:59" s="378" customFormat="1" ht="207" customHeight="1">
      <c r="B12" s="567"/>
      <c r="C12" s="379"/>
      <c r="D12" s="380" t="s">
        <v>1810</v>
      </c>
      <c r="E12" s="380" t="s">
        <v>1811</v>
      </c>
      <c r="F12" s="381"/>
      <c r="G12" s="386" t="s">
        <v>1812</v>
      </c>
      <c r="H12" s="383"/>
      <c r="I12" s="383"/>
      <c r="J12" s="383"/>
      <c r="K12" s="383"/>
      <c r="L12" s="383"/>
      <c r="M12" s="383"/>
      <c r="N12" s="383"/>
      <c r="O12" s="383"/>
      <c r="P12" s="383"/>
      <c r="Q12" s="383"/>
      <c r="R12" s="383"/>
      <c r="S12" s="383"/>
      <c r="T12" s="383"/>
      <c r="U12" s="383"/>
      <c r="V12" s="383"/>
      <c r="W12" s="383"/>
      <c r="X12" s="383"/>
      <c r="Y12" s="383"/>
      <c r="Z12" s="383"/>
      <c r="AA12" s="383"/>
      <c r="AB12" s="383"/>
      <c r="AC12" s="383"/>
      <c r="AD12" s="383"/>
      <c r="AE12" s="383"/>
      <c r="AF12" s="383"/>
      <c r="AG12" s="383"/>
      <c r="AH12" s="383"/>
      <c r="AI12" s="383"/>
      <c r="AJ12" s="383"/>
      <c r="AK12" s="383"/>
      <c r="AL12" s="383"/>
      <c r="AM12" s="383"/>
      <c r="AN12" s="383"/>
      <c r="AO12" s="383"/>
      <c r="AP12" s="383"/>
      <c r="AQ12" s="383"/>
      <c r="AR12" s="383"/>
      <c r="AS12" s="383"/>
      <c r="AT12" s="383"/>
      <c r="AU12" s="383"/>
      <c r="AV12" s="383"/>
      <c r="AW12" s="383"/>
      <c r="AX12" s="383"/>
      <c r="AY12" s="383"/>
      <c r="AZ12" s="383"/>
      <c r="BA12" s="383"/>
      <c r="BB12" s="383"/>
      <c r="BC12" s="383"/>
      <c r="BD12" s="383"/>
      <c r="BE12" s="383"/>
      <c r="BF12" s="383"/>
      <c r="BG12" s="383"/>
    </row>
    <row r="13" spans="1:59" s="378" customFormat="1" ht="207" customHeight="1">
      <c r="B13" s="569"/>
      <c r="C13" s="379"/>
      <c r="D13" s="380" t="s">
        <v>1813</v>
      </c>
      <c r="E13" s="380"/>
      <c r="F13" s="381"/>
      <c r="G13" s="382" t="s">
        <v>1814</v>
      </c>
      <c r="H13" s="383"/>
      <c r="I13" s="383"/>
      <c r="J13" s="383"/>
      <c r="K13" s="383"/>
      <c r="L13" s="383"/>
      <c r="M13" s="383"/>
      <c r="N13" s="383"/>
      <c r="O13" s="383"/>
      <c r="P13" s="383"/>
      <c r="Q13" s="383"/>
      <c r="R13" s="383"/>
      <c r="S13" s="383"/>
      <c r="T13" s="383"/>
      <c r="U13" s="383"/>
      <c r="V13" s="383"/>
      <c r="W13" s="383"/>
      <c r="X13" s="383"/>
      <c r="Y13" s="383"/>
      <c r="Z13" s="383"/>
      <c r="AA13" s="383"/>
      <c r="AB13" s="383"/>
      <c r="AC13" s="383"/>
      <c r="AD13" s="383"/>
      <c r="AE13" s="383"/>
      <c r="AF13" s="383"/>
      <c r="AG13" s="383"/>
      <c r="AH13" s="383"/>
      <c r="AI13" s="383"/>
      <c r="AJ13" s="383"/>
      <c r="AK13" s="383"/>
      <c r="AL13" s="383"/>
      <c r="AM13" s="383"/>
      <c r="AN13" s="383"/>
      <c r="AO13" s="383"/>
      <c r="AP13" s="383"/>
      <c r="AQ13" s="383"/>
      <c r="AR13" s="383"/>
      <c r="AS13" s="383"/>
      <c r="AT13" s="383"/>
      <c r="AU13" s="383"/>
      <c r="AV13" s="383"/>
      <c r="AW13" s="383"/>
      <c r="AX13" s="383"/>
      <c r="AY13" s="383"/>
      <c r="AZ13" s="383"/>
      <c r="BA13" s="383"/>
      <c r="BB13" s="383"/>
      <c r="BC13" s="383"/>
      <c r="BD13" s="383"/>
      <c r="BE13" s="383"/>
      <c r="BF13" s="383"/>
      <c r="BG13" s="383"/>
    </row>
    <row r="14" spans="1:59" s="378" customFormat="1" ht="84" customHeight="1">
      <c r="B14" s="570"/>
      <c r="C14" s="379"/>
      <c r="D14" s="380" t="s">
        <v>1815</v>
      </c>
      <c r="E14" s="380" t="s">
        <v>1816</v>
      </c>
      <c r="F14" s="381"/>
      <c r="G14" s="382"/>
      <c r="H14" s="383"/>
      <c r="I14" s="383"/>
      <c r="J14" s="383"/>
      <c r="K14" s="383"/>
      <c r="L14" s="383"/>
      <c r="M14" s="383"/>
      <c r="N14" s="383"/>
      <c r="O14" s="383"/>
      <c r="P14" s="383"/>
      <c r="Q14" s="383"/>
      <c r="R14" s="383"/>
      <c r="S14" s="383"/>
      <c r="T14" s="383"/>
      <c r="U14" s="383"/>
      <c r="V14" s="383"/>
      <c r="W14" s="383"/>
      <c r="X14" s="383"/>
      <c r="Y14" s="383"/>
      <c r="Z14" s="383"/>
      <c r="AA14" s="383"/>
      <c r="AB14" s="383"/>
      <c r="AC14" s="383"/>
      <c r="AD14" s="383"/>
      <c r="AE14" s="383"/>
      <c r="AF14" s="383"/>
      <c r="AG14" s="383"/>
      <c r="AH14" s="383"/>
      <c r="AI14" s="383"/>
      <c r="AJ14" s="383"/>
      <c r="AK14" s="383"/>
      <c r="AL14" s="383"/>
      <c r="AM14" s="383"/>
      <c r="AN14" s="383"/>
      <c r="AO14" s="383"/>
      <c r="AP14" s="383"/>
      <c r="AQ14" s="383"/>
      <c r="AR14" s="383"/>
      <c r="AS14" s="383"/>
      <c r="AT14" s="383"/>
      <c r="AU14" s="383"/>
      <c r="AV14" s="383"/>
      <c r="AW14" s="383"/>
      <c r="AX14" s="383"/>
      <c r="AY14" s="383"/>
      <c r="AZ14" s="383"/>
      <c r="BA14" s="383"/>
      <c r="BB14" s="383"/>
      <c r="BC14" s="383"/>
      <c r="BD14" s="383"/>
      <c r="BE14" s="383"/>
      <c r="BF14" s="383"/>
      <c r="BG14" s="383"/>
    </row>
    <row r="15" spans="1:59" s="378" customFormat="1" ht="66" customHeight="1">
      <c r="B15" s="570"/>
      <c r="C15" s="379"/>
      <c r="D15" s="380" t="s">
        <v>1817</v>
      </c>
      <c r="E15" s="380" t="s">
        <v>1818</v>
      </c>
      <c r="F15" s="381"/>
      <c r="G15" s="382"/>
      <c r="H15" s="383"/>
      <c r="I15" s="383"/>
      <c r="J15" s="383"/>
      <c r="K15" s="383"/>
      <c r="L15" s="383"/>
      <c r="M15" s="383"/>
      <c r="N15" s="383"/>
      <c r="O15" s="383"/>
      <c r="P15" s="383"/>
      <c r="Q15" s="383"/>
      <c r="R15" s="383"/>
      <c r="S15" s="383"/>
      <c r="T15" s="383"/>
      <c r="U15" s="383"/>
      <c r="V15" s="383"/>
      <c r="W15" s="383"/>
      <c r="X15" s="383"/>
      <c r="Y15" s="383"/>
      <c r="Z15" s="383"/>
      <c r="AA15" s="383"/>
      <c r="AB15" s="383"/>
      <c r="AC15" s="383"/>
      <c r="AD15" s="383"/>
      <c r="AE15" s="383"/>
      <c r="AF15" s="383"/>
      <c r="AG15" s="383"/>
      <c r="AH15" s="383"/>
      <c r="AI15" s="383"/>
      <c r="AJ15" s="383"/>
      <c r="AK15" s="383"/>
      <c r="AL15" s="383"/>
      <c r="AM15" s="383"/>
      <c r="AN15" s="383"/>
      <c r="AO15" s="383"/>
      <c r="AP15" s="383"/>
      <c r="AQ15" s="383"/>
      <c r="AR15" s="383"/>
      <c r="AS15" s="383"/>
      <c r="AT15" s="383"/>
      <c r="AU15" s="383"/>
      <c r="AV15" s="383"/>
      <c r="AW15" s="383"/>
      <c r="AX15" s="383"/>
      <c r="AY15" s="383"/>
      <c r="AZ15" s="383"/>
      <c r="BA15" s="383"/>
      <c r="BB15" s="383"/>
      <c r="BC15" s="383"/>
      <c r="BD15" s="383"/>
      <c r="BE15" s="383"/>
      <c r="BF15" s="383"/>
      <c r="BG15" s="383"/>
    </row>
    <row r="16" spans="1:59" s="378" customFormat="1" ht="69.75" customHeight="1">
      <c r="B16" s="570"/>
      <c r="C16" s="379"/>
      <c r="D16" s="387" t="s">
        <v>1819</v>
      </c>
      <c r="E16" s="387" t="s">
        <v>1820</v>
      </c>
      <c r="F16" s="381"/>
      <c r="G16" s="388" t="s">
        <v>1821</v>
      </c>
      <c r="H16" s="383"/>
      <c r="I16" s="383"/>
      <c r="J16" s="383"/>
      <c r="K16" s="383"/>
      <c r="L16" s="383"/>
      <c r="M16" s="383"/>
      <c r="N16" s="383"/>
      <c r="O16" s="383"/>
      <c r="P16" s="383"/>
      <c r="Q16" s="383"/>
      <c r="R16" s="383"/>
      <c r="S16" s="383"/>
      <c r="T16" s="383"/>
      <c r="U16" s="383"/>
      <c r="V16" s="383"/>
      <c r="W16" s="383"/>
      <c r="X16" s="383"/>
      <c r="Y16" s="383"/>
      <c r="Z16" s="383"/>
      <c r="AA16" s="383"/>
      <c r="AB16" s="383"/>
      <c r="AC16" s="383"/>
      <c r="AD16" s="383"/>
      <c r="AE16" s="383"/>
      <c r="AF16" s="383"/>
      <c r="AG16" s="383"/>
      <c r="AH16" s="383"/>
      <c r="AI16" s="383"/>
      <c r="AJ16" s="383"/>
      <c r="AK16" s="383"/>
      <c r="AL16" s="383"/>
      <c r="AM16" s="383"/>
      <c r="AN16" s="383"/>
      <c r="AO16" s="383"/>
      <c r="AP16" s="383"/>
      <c r="AQ16" s="383"/>
      <c r="AR16" s="383"/>
      <c r="AS16" s="383"/>
      <c r="AT16" s="383"/>
      <c r="AU16" s="383"/>
      <c r="AV16" s="383"/>
      <c r="AW16" s="383"/>
      <c r="AX16" s="383"/>
      <c r="AY16" s="383"/>
      <c r="AZ16" s="383"/>
      <c r="BA16" s="383"/>
      <c r="BB16" s="383"/>
      <c r="BC16" s="383"/>
      <c r="BD16" s="383"/>
      <c r="BE16" s="383"/>
      <c r="BF16" s="383"/>
      <c r="BG16" s="383"/>
    </row>
    <row r="17" spans="1:59" s="378" customFormat="1" ht="88.5" customHeight="1">
      <c r="B17" s="570"/>
      <c r="C17" s="379"/>
      <c r="D17" s="387" t="s">
        <v>1822</v>
      </c>
      <c r="E17" s="387" t="s">
        <v>1823</v>
      </c>
      <c r="F17" s="381"/>
      <c r="G17" s="382" t="s">
        <v>1814</v>
      </c>
      <c r="H17" s="383"/>
      <c r="I17" s="383"/>
      <c r="J17" s="383"/>
      <c r="K17" s="383"/>
      <c r="L17" s="383"/>
      <c r="M17" s="383"/>
      <c r="N17" s="383"/>
      <c r="O17" s="383"/>
      <c r="P17" s="383"/>
      <c r="Q17" s="383"/>
      <c r="R17" s="383"/>
      <c r="S17" s="383"/>
      <c r="T17" s="383"/>
      <c r="U17" s="383"/>
      <c r="V17" s="383"/>
      <c r="W17" s="383"/>
      <c r="X17" s="383"/>
      <c r="Y17" s="383"/>
      <c r="Z17" s="383"/>
      <c r="AA17" s="383"/>
      <c r="AB17" s="383"/>
      <c r="AC17" s="383"/>
      <c r="AD17" s="383"/>
      <c r="AE17" s="383"/>
      <c r="AF17" s="383"/>
      <c r="AG17" s="383"/>
      <c r="AH17" s="383"/>
      <c r="AI17" s="383"/>
      <c r="AJ17" s="383"/>
      <c r="AK17" s="383"/>
      <c r="AL17" s="383"/>
      <c r="AM17" s="383"/>
      <c r="AN17" s="383"/>
      <c r="AO17" s="383"/>
      <c r="AP17" s="383"/>
      <c r="AQ17" s="383"/>
      <c r="AR17" s="383"/>
      <c r="AS17" s="383"/>
      <c r="AT17" s="383"/>
      <c r="AU17" s="383"/>
      <c r="AV17" s="383"/>
      <c r="AW17" s="383"/>
      <c r="AX17" s="383"/>
      <c r="AY17" s="383"/>
      <c r="AZ17" s="383"/>
      <c r="BA17" s="383"/>
      <c r="BB17" s="383"/>
      <c r="BC17" s="383"/>
      <c r="BD17" s="383"/>
      <c r="BE17" s="383"/>
      <c r="BF17" s="383"/>
      <c r="BG17" s="383"/>
    </row>
    <row r="18" spans="1:59" s="378" customFormat="1" ht="17.25">
      <c r="B18" s="570"/>
      <c r="C18" s="379"/>
      <c r="D18" s="380"/>
      <c r="E18" s="380"/>
      <c r="F18" s="381"/>
      <c r="G18" s="382"/>
      <c r="H18" s="383"/>
      <c r="I18" s="383"/>
      <c r="J18" s="383"/>
      <c r="K18" s="383"/>
      <c r="L18" s="383"/>
      <c r="M18" s="383"/>
      <c r="N18" s="383"/>
      <c r="O18" s="383"/>
      <c r="P18" s="383"/>
      <c r="Q18" s="383"/>
      <c r="R18" s="383"/>
      <c r="S18" s="383"/>
      <c r="T18" s="383"/>
      <c r="U18" s="383"/>
      <c r="V18" s="383"/>
      <c r="W18" s="383"/>
      <c r="X18" s="383"/>
      <c r="Y18" s="383"/>
      <c r="Z18" s="383"/>
      <c r="AA18" s="383"/>
      <c r="AB18" s="383"/>
      <c r="AC18" s="383"/>
      <c r="AD18" s="383"/>
      <c r="AE18" s="383"/>
      <c r="AF18" s="383"/>
      <c r="AG18" s="383"/>
      <c r="AH18" s="383"/>
      <c r="AI18" s="383"/>
      <c r="AJ18" s="383"/>
      <c r="AK18" s="383"/>
      <c r="AL18" s="383"/>
      <c r="AM18" s="383"/>
      <c r="AN18" s="383"/>
      <c r="AO18" s="383"/>
      <c r="AP18" s="383"/>
      <c r="AQ18" s="383"/>
      <c r="AR18" s="383"/>
      <c r="AS18" s="383"/>
      <c r="AT18" s="383"/>
      <c r="AU18" s="383"/>
      <c r="AV18" s="383"/>
      <c r="AW18" s="383"/>
      <c r="AX18" s="383"/>
      <c r="AY18" s="383"/>
      <c r="AZ18" s="383"/>
      <c r="BA18" s="383"/>
      <c r="BB18" s="383"/>
      <c r="BC18" s="383"/>
      <c r="BD18" s="383"/>
      <c r="BE18" s="383"/>
      <c r="BF18" s="383"/>
      <c r="BG18" s="383"/>
    </row>
    <row r="19" spans="1:59" s="378" customFormat="1" ht="17.25">
      <c r="B19" s="570"/>
      <c r="C19" s="379"/>
      <c r="D19" s="380"/>
      <c r="E19" s="380"/>
      <c r="F19" s="381"/>
      <c r="G19" s="382"/>
      <c r="H19" s="383"/>
      <c r="I19" s="383"/>
      <c r="J19" s="383"/>
      <c r="K19" s="383"/>
      <c r="L19" s="383"/>
      <c r="M19" s="383"/>
      <c r="N19" s="383"/>
      <c r="O19" s="383"/>
      <c r="P19" s="383"/>
      <c r="Q19" s="383"/>
      <c r="R19" s="383"/>
      <c r="S19" s="383"/>
      <c r="T19" s="383"/>
      <c r="U19" s="383"/>
      <c r="V19" s="383"/>
      <c r="W19" s="383"/>
      <c r="X19" s="383"/>
      <c r="Y19" s="383"/>
      <c r="Z19" s="383"/>
      <c r="AA19" s="383"/>
      <c r="AB19" s="383"/>
      <c r="AC19" s="383"/>
      <c r="AD19" s="383"/>
      <c r="AE19" s="383"/>
      <c r="AF19" s="383"/>
      <c r="AG19" s="383"/>
      <c r="AH19" s="383"/>
      <c r="AI19" s="383"/>
      <c r="AJ19" s="383"/>
      <c r="AK19" s="383"/>
      <c r="AL19" s="383"/>
      <c r="AM19" s="383"/>
      <c r="AN19" s="383"/>
      <c r="AO19" s="383"/>
      <c r="AP19" s="383"/>
      <c r="AQ19" s="383"/>
      <c r="AR19" s="383"/>
      <c r="AS19" s="383"/>
      <c r="AT19" s="383"/>
      <c r="AU19" s="383"/>
      <c r="AV19" s="383"/>
      <c r="AW19" s="383"/>
      <c r="AX19" s="383"/>
      <c r="AY19" s="383"/>
      <c r="AZ19" s="383"/>
      <c r="BA19" s="383"/>
      <c r="BB19" s="383"/>
      <c r="BC19" s="383"/>
      <c r="BD19" s="383"/>
      <c r="BE19" s="383"/>
      <c r="BF19" s="383"/>
      <c r="BG19" s="383"/>
    </row>
    <row r="20" spans="1:59" s="378" customFormat="1" ht="17.25">
      <c r="B20" s="570"/>
      <c r="C20" s="379"/>
      <c r="D20" s="380"/>
      <c r="E20" s="380"/>
      <c r="F20" s="381"/>
      <c r="G20" s="382"/>
      <c r="H20" s="383"/>
      <c r="I20" s="383"/>
      <c r="J20" s="383"/>
      <c r="K20" s="383"/>
      <c r="L20" s="383"/>
      <c r="M20" s="383"/>
      <c r="N20" s="383"/>
      <c r="O20" s="383"/>
      <c r="P20" s="383"/>
      <c r="Q20" s="383"/>
      <c r="R20" s="383"/>
      <c r="S20" s="383"/>
      <c r="T20" s="383"/>
      <c r="U20" s="383"/>
      <c r="V20" s="383"/>
      <c r="W20" s="383"/>
      <c r="X20" s="383"/>
      <c r="Y20" s="383"/>
      <c r="Z20" s="383"/>
      <c r="AA20" s="383"/>
      <c r="AB20" s="383"/>
      <c r="AC20" s="383"/>
      <c r="AD20" s="383"/>
      <c r="AE20" s="383"/>
      <c r="AF20" s="383"/>
      <c r="AG20" s="383"/>
      <c r="AH20" s="383"/>
      <c r="AI20" s="383"/>
      <c r="AJ20" s="383"/>
      <c r="AK20" s="383"/>
      <c r="AL20" s="383"/>
      <c r="AM20" s="383"/>
      <c r="AN20" s="383"/>
      <c r="AO20" s="383"/>
      <c r="AP20" s="383"/>
      <c r="AQ20" s="383"/>
      <c r="AR20" s="383"/>
      <c r="AS20" s="383"/>
      <c r="AT20" s="383"/>
      <c r="AU20" s="383"/>
      <c r="AV20" s="383"/>
      <c r="AW20" s="383"/>
      <c r="AX20" s="383"/>
      <c r="AY20" s="383"/>
      <c r="AZ20" s="383"/>
      <c r="BA20" s="383"/>
      <c r="BB20" s="383"/>
      <c r="BC20" s="383"/>
      <c r="BD20" s="383"/>
      <c r="BE20" s="383"/>
      <c r="BF20" s="383"/>
      <c r="BG20" s="383"/>
    </row>
    <row r="21" spans="1:59" s="378" customFormat="1" ht="17.25">
      <c r="B21" s="570"/>
      <c r="C21" s="379"/>
      <c r="D21" s="380"/>
      <c r="E21" s="380"/>
      <c r="F21" s="381"/>
      <c r="G21" s="382"/>
      <c r="H21" s="383"/>
      <c r="I21" s="383"/>
      <c r="J21" s="383"/>
      <c r="K21" s="383"/>
      <c r="L21" s="383"/>
      <c r="M21" s="383"/>
      <c r="N21" s="383"/>
      <c r="O21" s="383"/>
      <c r="P21" s="383"/>
      <c r="Q21" s="383"/>
      <c r="R21" s="383"/>
      <c r="S21" s="383"/>
      <c r="T21" s="383"/>
      <c r="U21" s="383"/>
      <c r="V21" s="383"/>
      <c r="W21" s="383"/>
      <c r="X21" s="383"/>
      <c r="Y21" s="383"/>
      <c r="Z21" s="383"/>
      <c r="AA21" s="383"/>
      <c r="AB21" s="383"/>
      <c r="AC21" s="383"/>
      <c r="AD21" s="383"/>
      <c r="AE21" s="383"/>
      <c r="AF21" s="383"/>
      <c r="AG21" s="383"/>
      <c r="AH21" s="383"/>
      <c r="AI21" s="383"/>
      <c r="AJ21" s="383"/>
      <c r="AK21" s="383"/>
      <c r="AL21" s="383"/>
      <c r="AM21" s="383"/>
      <c r="AN21" s="383"/>
      <c r="AO21" s="383"/>
      <c r="AP21" s="383"/>
      <c r="AQ21" s="383"/>
      <c r="AR21" s="383"/>
      <c r="AS21" s="383"/>
      <c r="AT21" s="383"/>
      <c r="AU21" s="383"/>
      <c r="AV21" s="383"/>
      <c r="AW21" s="383"/>
      <c r="AX21" s="383"/>
      <c r="AY21" s="383"/>
      <c r="AZ21" s="383"/>
      <c r="BA21" s="383"/>
      <c r="BB21" s="383"/>
      <c r="BC21" s="383"/>
      <c r="BD21" s="383"/>
      <c r="BE21" s="383"/>
      <c r="BF21" s="383"/>
      <c r="BG21" s="383"/>
    </row>
    <row r="22" spans="1:59" s="378" customFormat="1" ht="49.5" customHeight="1">
      <c r="B22" s="384"/>
      <c r="C22" s="379"/>
      <c r="D22" s="387"/>
      <c r="E22" s="387"/>
      <c r="F22" s="381"/>
      <c r="G22" s="382"/>
      <c r="H22" s="383"/>
      <c r="I22" s="383"/>
      <c r="J22" s="383"/>
      <c r="K22" s="383"/>
      <c r="L22" s="383"/>
      <c r="M22" s="383"/>
      <c r="N22" s="383"/>
      <c r="O22" s="383"/>
      <c r="P22" s="383"/>
      <c r="Q22" s="383"/>
      <c r="R22" s="383"/>
      <c r="S22" s="383"/>
      <c r="T22" s="383"/>
      <c r="U22" s="383"/>
      <c r="V22" s="383"/>
      <c r="W22" s="383"/>
      <c r="X22" s="383"/>
      <c r="Y22" s="383"/>
      <c r="Z22" s="383"/>
      <c r="AA22" s="383"/>
      <c r="AB22" s="383"/>
      <c r="AC22" s="383"/>
      <c r="AD22" s="383"/>
      <c r="AE22" s="383"/>
      <c r="AF22" s="383"/>
      <c r="AG22" s="383"/>
      <c r="AH22" s="383"/>
      <c r="AI22" s="383"/>
      <c r="AJ22" s="383"/>
      <c r="AK22" s="383"/>
      <c r="AL22" s="383"/>
      <c r="AM22" s="383"/>
      <c r="AN22" s="383"/>
      <c r="AO22" s="383"/>
      <c r="AP22" s="383"/>
      <c r="AQ22" s="383"/>
      <c r="AR22" s="383"/>
      <c r="AS22" s="383"/>
      <c r="AT22" s="383"/>
      <c r="AU22" s="383"/>
      <c r="AV22" s="383"/>
      <c r="AW22" s="383"/>
      <c r="AX22" s="383"/>
      <c r="AY22" s="383"/>
      <c r="AZ22" s="383"/>
      <c r="BA22" s="383"/>
      <c r="BB22" s="383"/>
      <c r="BC22" s="383"/>
      <c r="BD22" s="383"/>
      <c r="BE22" s="383"/>
      <c r="BF22" s="383"/>
      <c r="BG22" s="383"/>
    </row>
    <row r="23" spans="1:59">
      <c r="A23" s="389"/>
      <c r="B23" s="390"/>
      <c r="C23" s="391"/>
      <c r="D23" s="392"/>
      <c r="E23" s="392"/>
      <c r="F23" s="393"/>
      <c r="G23" s="391"/>
    </row>
    <row r="24" spans="1:59">
      <c r="A24" s="389"/>
      <c r="B24" s="390"/>
      <c r="C24" s="394"/>
      <c r="D24" s="392"/>
      <c r="E24" s="392"/>
    </row>
    <row r="25" spans="1:59">
      <c r="A25" s="389"/>
      <c r="B25" s="390"/>
      <c r="C25" s="394"/>
      <c r="D25" s="395"/>
      <c r="E25" s="395"/>
    </row>
    <row r="26" spans="1:59">
      <c r="A26" s="389"/>
      <c r="B26" s="390"/>
      <c r="C26" s="394"/>
      <c r="D26" s="392"/>
      <c r="E26" s="392"/>
    </row>
    <row r="27" spans="1:59">
      <c r="A27" s="389"/>
      <c r="B27" s="390"/>
      <c r="C27" s="394"/>
      <c r="D27" s="392"/>
      <c r="E27" s="392"/>
    </row>
    <row r="28" spans="1:59">
      <c r="A28" s="389"/>
      <c r="B28" s="390"/>
      <c r="C28" s="394"/>
      <c r="D28" s="392"/>
      <c r="E28" s="392"/>
    </row>
    <row r="29" spans="1:59">
      <c r="A29" s="389"/>
      <c r="B29" s="390"/>
      <c r="C29" s="394"/>
      <c r="D29" s="392"/>
      <c r="E29" s="392"/>
    </row>
    <row r="30" spans="1:59" ht="12.75" customHeight="1">
      <c r="A30" s="389"/>
      <c r="B30" s="390"/>
      <c r="C30" s="394"/>
      <c r="D30" s="392"/>
      <c r="E30" s="392"/>
    </row>
    <row r="31" spans="1:59" ht="12.75" customHeight="1">
      <c r="A31" s="389"/>
      <c r="B31" s="390"/>
      <c r="C31" s="394"/>
      <c r="D31" s="392"/>
      <c r="E31" s="392"/>
    </row>
    <row r="32" spans="1:59" ht="12.75" customHeight="1">
      <c r="A32" s="389"/>
      <c r="B32" s="390"/>
      <c r="C32" s="394"/>
      <c r="D32" s="392"/>
      <c r="E32" s="392"/>
    </row>
    <row r="33" spans="1:59" ht="12.75" customHeight="1">
      <c r="A33" s="389"/>
      <c r="B33" s="390"/>
      <c r="C33" s="394"/>
      <c r="D33" s="392"/>
      <c r="E33" s="392"/>
    </row>
    <row r="34" spans="1:59" ht="13.5" customHeight="1">
      <c r="A34" s="389"/>
      <c r="B34" s="390"/>
      <c r="C34" s="394"/>
      <c r="D34" s="392"/>
      <c r="E34" s="392"/>
    </row>
    <row r="35" spans="1:59">
      <c r="A35" s="389"/>
      <c r="B35" s="390"/>
      <c r="C35" s="394"/>
      <c r="D35" s="392"/>
      <c r="E35" s="392"/>
    </row>
    <row r="36" spans="1:59" s="361" customFormat="1">
      <c r="A36" s="389"/>
      <c r="B36" s="390"/>
      <c r="C36" s="394"/>
      <c r="D36" s="392"/>
      <c r="E36" s="392"/>
      <c r="G36" s="394"/>
      <c r="H36" s="394"/>
      <c r="I36" s="394"/>
      <c r="J36" s="394"/>
      <c r="K36" s="394"/>
      <c r="L36" s="394"/>
      <c r="M36" s="394"/>
      <c r="N36" s="394"/>
      <c r="O36" s="394"/>
      <c r="P36" s="394"/>
      <c r="Q36" s="394"/>
      <c r="R36" s="394"/>
      <c r="S36" s="394"/>
      <c r="T36" s="394"/>
      <c r="U36" s="394"/>
      <c r="V36" s="394"/>
      <c r="W36" s="394"/>
      <c r="X36" s="394"/>
      <c r="Y36" s="394"/>
      <c r="Z36" s="394"/>
      <c r="AA36" s="394"/>
      <c r="AB36" s="394"/>
      <c r="AC36" s="394"/>
      <c r="AD36" s="394"/>
      <c r="AE36" s="394"/>
      <c r="AF36" s="394"/>
      <c r="AG36" s="394"/>
      <c r="AH36" s="394"/>
      <c r="AI36" s="394"/>
      <c r="AJ36" s="394"/>
      <c r="AK36" s="394"/>
      <c r="AL36" s="394"/>
      <c r="AM36" s="394"/>
      <c r="AN36" s="394"/>
      <c r="AO36" s="394"/>
      <c r="AP36" s="394"/>
      <c r="AQ36" s="394"/>
      <c r="AR36" s="394"/>
      <c r="AS36" s="394"/>
      <c r="AT36" s="394"/>
      <c r="AU36" s="394"/>
      <c r="AV36" s="394"/>
      <c r="AW36" s="394"/>
      <c r="AX36" s="394"/>
      <c r="AY36" s="394"/>
      <c r="AZ36" s="394"/>
      <c r="BA36" s="394"/>
      <c r="BB36" s="394"/>
      <c r="BC36" s="394"/>
      <c r="BD36" s="394"/>
      <c r="BE36" s="394"/>
      <c r="BF36" s="394"/>
      <c r="BG36" s="394"/>
    </row>
    <row r="37" spans="1:59" s="361" customFormat="1">
      <c r="A37" s="389"/>
      <c r="B37" s="390"/>
      <c r="C37" s="394"/>
      <c r="D37" s="392"/>
      <c r="E37" s="392"/>
      <c r="G37" s="394"/>
      <c r="H37" s="394"/>
      <c r="I37" s="394"/>
      <c r="J37" s="394"/>
      <c r="K37" s="394"/>
      <c r="L37" s="394"/>
      <c r="M37" s="394"/>
      <c r="N37" s="394"/>
      <c r="O37" s="394"/>
      <c r="P37" s="394"/>
      <c r="Q37" s="394"/>
      <c r="R37" s="394"/>
      <c r="S37" s="394"/>
      <c r="T37" s="394"/>
      <c r="U37" s="394"/>
      <c r="V37" s="394"/>
      <c r="W37" s="394"/>
      <c r="X37" s="394"/>
      <c r="Y37" s="394"/>
      <c r="Z37" s="394"/>
      <c r="AA37" s="394"/>
      <c r="AB37" s="394"/>
      <c r="AC37" s="394"/>
      <c r="AD37" s="394"/>
      <c r="AE37" s="394"/>
      <c r="AF37" s="394"/>
      <c r="AG37" s="394"/>
      <c r="AH37" s="394"/>
      <c r="AI37" s="394"/>
      <c r="AJ37" s="394"/>
      <c r="AK37" s="394"/>
      <c r="AL37" s="394"/>
      <c r="AM37" s="394"/>
      <c r="AN37" s="394"/>
      <c r="AO37" s="394"/>
      <c r="AP37" s="394"/>
      <c r="AQ37" s="394"/>
      <c r="AR37" s="394"/>
      <c r="AS37" s="394"/>
      <c r="AT37" s="394"/>
      <c r="AU37" s="394"/>
      <c r="AV37" s="394"/>
      <c r="AW37" s="394"/>
      <c r="AX37" s="394"/>
      <c r="AY37" s="394"/>
      <c r="AZ37" s="394"/>
      <c r="BA37" s="394"/>
      <c r="BB37" s="394"/>
      <c r="BC37" s="394"/>
      <c r="BD37" s="394"/>
      <c r="BE37" s="394"/>
      <c r="BF37" s="394"/>
      <c r="BG37" s="394"/>
    </row>
    <row r="38" spans="1:59" s="361" customFormat="1">
      <c r="A38" s="389"/>
      <c r="B38" s="390"/>
      <c r="C38" s="394"/>
      <c r="D38" s="392"/>
      <c r="E38" s="392"/>
      <c r="G38" s="394"/>
      <c r="H38" s="394"/>
      <c r="I38" s="394"/>
      <c r="J38" s="394"/>
      <c r="K38" s="394"/>
      <c r="L38" s="394"/>
      <c r="M38" s="394"/>
      <c r="N38" s="394"/>
      <c r="O38" s="394"/>
      <c r="P38" s="394"/>
      <c r="Q38" s="394"/>
      <c r="R38" s="394"/>
      <c r="S38" s="394"/>
      <c r="T38" s="394"/>
      <c r="U38" s="394"/>
      <c r="V38" s="394"/>
      <c r="W38" s="394"/>
      <c r="X38" s="394"/>
      <c r="Y38" s="394"/>
      <c r="Z38" s="394"/>
      <c r="AA38" s="394"/>
      <c r="AB38" s="394"/>
      <c r="AC38" s="394"/>
      <c r="AD38" s="394"/>
      <c r="AE38" s="394"/>
      <c r="AF38" s="394"/>
      <c r="AG38" s="394"/>
      <c r="AH38" s="394"/>
      <c r="AI38" s="394"/>
      <c r="AJ38" s="394"/>
      <c r="AK38" s="394"/>
      <c r="AL38" s="394"/>
      <c r="AM38" s="394"/>
      <c r="AN38" s="394"/>
      <c r="AO38" s="394"/>
      <c r="AP38" s="394"/>
      <c r="AQ38" s="394"/>
      <c r="AR38" s="394"/>
      <c r="AS38" s="394"/>
      <c r="AT38" s="394"/>
      <c r="AU38" s="394"/>
      <c r="AV38" s="394"/>
      <c r="AW38" s="394"/>
      <c r="AX38" s="394"/>
      <c r="AY38" s="394"/>
      <c r="AZ38" s="394"/>
      <c r="BA38" s="394"/>
      <c r="BB38" s="394"/>
      <c r="BC38" s="394"/>
      <c r="BD38" s="394"/>
      <c r="BE38" s="394"/>
      <c r="BF38" s="394"/>
      <c r="BG38" s="394"/>
    </row>
    <row r="39" spans="1:59" s="361" customFormat="1">
      <c r="A39" s="389"/>
      <c r="B39" s="390"/>
      <c r="C39" s="394"/>
      <c r="D39" s="392"/>
      <c r="E39" s="392"/>
      <c r="G39" s="394"/>
      <c r="H39" s="394"/>
      <c r="I39" s="394"/>
      <c r="J39" s="394"/>
      <c r="K39" s="394"/>
      <c r="L39" s="394"/>
      <c r="M39" s="394"/>
      <c r="N39" s="394"/>
      <c r="O39" s="394"/>
      <c r="P39" s="394"/>
      <c r="Q39" s="394"/>
      <c r="R39" s="394"/>
      <c r="S39" s="394"/>
      <c r="T39" s="394"/>
      <c r="U39" s="394"/>
      <c r="V39" s="394"/>
      <c r="W39" s="394"/>
      <c r="X39" s="394"/>
      <c r="Y39" s="394"/>
      <c r="Z39" s="394"/>
      <c r="AA39" s="394"/>
      <c r="AB39" s="394"/>
      <c r="AC39" s="394"/>
      <c r="AD39" s="394"/>
      <c r="AE39" s="394"/>
      <c r="AF39" s="394"/>
      <c r="AG39" s="394"/>
      <c r="AH39" s="394"/>
      <c r="AI39" s="394"/>
      <c r="AJ39" s="394"/>
      <c r="AK39" s="394"/>
      <c r="AL39" s="394"/>
      <c r="AM39" s="394"/>
      <c r="AN39" s="394"/>
      <c r="AO39" s="394"/>
      <c r="AP39" s="394"/>
      <c r="AQ39" s="394"/>
      <c r="AR39" s="394"/>
      <c r="AS39" s="394"/>
      <c r="AT39" s="394"/>
      <c r="AU39" s="394"/>
      <c r="AV39" s="394"/>
      <c r="AW39" s="394"/>
      <c r="AX39" s="394"/>
      <c r="AY39" s="394"/>
      <c r="AZ39" s="394"/>
      <c r="BA39" s="394"/>
      <c r="BB39" s="394"/>
      <c r="BC39" s="394"/>
      <c r="BD39" s="394"/>
      <c r="BE39" s="394"/>
      <c r="BF39" s="394"/>
      <c r="BG39" s="394"/>
    </row>
    <row r="40" spans="1:59" s="361" customFormat="1">
      <c r="A40" s="389"/>
      <c r="B40" s="390"/>
      <c r="C40" s="394"/>
      <c r="D40" s="392"/>
      <c r="E40" s="392"/>
      <c r="G40" s="394"/>
      <c r="H40" s="394"/>
      <c r="I40" s="394"/>
      <c r="J40" s="394"/>
      <c r="K40" s="394"/>
      <c r="L40" s="394"/>
      <c r="M40" s="394"/>
      <c r="N40" s="394"/>
      <c r="O40" s="394"/>
      <c r="P40" s="394"/>
      <c r="Q40" s="394"/>
      <c r="R40" s="394"/>
      <c r="S40" s="394"/>
      <c r="T40" s="394"/>
      <c r="U40" s="394"/>
      <c r="V40" s="394"/>
      <c r="W40" s="394"/>
      <c r="X40" s="394"/>
      <c r="Y40" s="394"/>
      <c r="Z40" s="394"/>
      <c r="AA40" s="394"/>
      <c r="AB40" s="394"/>
      <c r="AC40" s="394"/>
      <c r="AD40" s="394"/>
      <c r="AE40" s="394"/>
      <c r="AF40" s="394"/>
      <c r="AG40" s="394"/>
      <c r="AH40" s="394"/>
      <c r="AI40" s="394"/>
      <c r="AJ40" s="394"/>
      <c r="AK40" s="394"/>
      <c r="AL40" s="394"/>
      <c r="AM40" s="394"/>
      <c r="AN40" s="394"/>
      <c r="AO40" s="394"/>
      <c r="AP40" s="394"/>
      <c r="AQ40" s="394"/>
      <c r="AR40" s="394"/>
      <c r="AS40" s="394"/>
      <c r="AT40" s="394"/>
      <c r="AU40" s="394"/>
      <c r="AV40" s="394"/>
      <c r="AW40" s="394"/>
      <c r="AX40" s="394"/>
      <c r="AY40" s="394"/>
      <c r="AZ40" s="394"/>
      <c r="BA40" s="394"/>
      <c r="BB40" s="394"/>
      <c r="BC40" s="394"/>
      <c r="BD40" s="394"/>
      <c r="BE40" s="394"/>
      <c r="BF40" s="394"/>
      <c r="BG40" s="394"/>
    </row>
    <row r="41" spans="1:59" s="361" customFormat="1">
      <c r="A41" s="389"/>
      <c r="B41" s="390"/>
      <c r="C41" s="394"/>
      <c r="D41" s="392"/>
      <c r="E41" s="392"/>
      <c r="G41" s="394"/>
      <c r="H41" s="394"/>
      <c r="I41" s="394"/>
      <c r="J41" s="394"/>
      <c r="K41" s="394"/>
      <c r="L41" s="394"/>
      <c r="M41" s="394"/>
      <c r="N41" s="394"/>
      <c r="O41" s="394"/>
      <c r="P41" s="394"/>
      <c r="Q41" s="394"/>
      <c r="R41" s="394"/>
      <c r="S41" s="394"/>
      <c r="T41" s="394"/>
      <c r="U41" s="394"/>
      <c r="V41" s="394"/>
      <c r="W41" s="394"/>
      <c r="X41" s="394"/>
      <c r="Y41" s="394"/>
      <c r="Z41" s="394"/>
      <c r="AA41" s="394"/>
      <c r="AB41" s="394"/>
      <c r="AC41" s="394"/>
      <c r="AD41" s="394"/>
      <c r="AE41" s="394"/>
      <c r="AF41" s="394"/>
      <c r="AG41" s="394"/>
      <c r="AH41" s="394"/>
      <c r="AI41" s="394"/>
      <c r="AJ41" s="394"/>
      <c r="AK41" s="394"/>
      <c r="AL41" s="394"/>
      <c r="AM41" s="394"/>
      <c r="AN41" s="394"/>
      <c r="AO41" s="394"/>
      <c r="AP41" s="394"/>
      <c r="AQ41" s="394"/>
      <c r="AR41" s="394"/>
      <c r="AS41" s="394"/>
      <c r="AT41" s="394"/>
      <c r="AU41" s="394"/>
      <c r="AV41" s="394"/>
      <c r="AW41" s="394"/>
      <c r="AX41" s="394"/>
      <c r="AY41" s="394"/>
      <c r="AZ41" s="394"/>
      <c r="BA41" s="394"/>
      <c r="BB41" s="394"/>
      <c r="BC41" s="394"/>
      <c r="BD41" s="394"/>
      <c r="BE41" s="394"/>
      <c r="BF41" s="394"/>
      <c r="BG41" s="394"/>
    </row>
    <row r="42" spans="1:59" s="361" customFormat="1">
      <c r="A42" s="389"/>
      <c r="B42" s="390"/>
      <c r="C42" s="394"/>
      <c r="D42" s="392"/>
      <c r="E42" s="392"/>
      <c r="G42" s="394"/>
      <c r="H42" s="394"/>
      <c r="I42" s="394"/>
      <c r="J42" s="394"/>
      <c r="K42" s="394"/>
      <c r="L42" s="394"/>
      <c r="M42" s="394"/>
      <c r="N42" s="394"/>
      <c r="O42" s="394"/>
      <c r="P42" s="394"/>
      <c r="Q42" s="394"/>
      <c r="R42" s="394"/>
      <c r="S42" s="394"/>
      <c r="T42" s="394"/>
      <c r="U42" s="394"/>
      <c r="V42" s="394"/>
      <c r="W42" s="394"/>
      <c r="X42" s="394"/>
      <c r="Y42" s="394"/>
      <c r="Z42" s="394"/>
      <c r="AA42" s="394"/>
      <c r="AB42" s="394"/>
      <c r="AC42" s="394"/>
      <c r="AD42" s="394"/>
      <c r="AE42" s="394"/>
      <c r="AF42" s="394"/>
      <c r="AG42" s="394"/>
      <c r="AH42" s="394"/>
      <c r="AI42" s="394"/>
      <c r="AJ42" s="394"/>
      <c r="AK42" s="394"/>
      <c r="AL42" s="394"/>
      <c r="AM42" s="394"/>
      <c r="AN42" s="394"/>
      <c r="AO42" s="394"/>
      <c r="AP42" s="394"/>
      <c r="AQ42" s="394"/>
      <c r="AR42" s="394"/>
      <c r="AS42" s="394"/>
      <c r="AT42" s="394"/>
      <c r="AU42" s="394"/>
      <c r="AV42" s="394"/>
      <c r="AW42" s="394"/>
      <c r="AX42" s="394"/>
      <c r="AY42" s="394"/>
      <c r="AZ42" s="394"/>
      <c r="BA42" s="394"/>
      <c r="BB42" s="394"/>
      <c r="BC42" s="394"/>
      <c r="BD42" s="394"/>
      <c r="BE42" s="394"/>
      <c r="BF42" s="394"/>
      <c r="BG42" s="394"/>
    </row>
    <row r="43" spans="1:59" s="361" customFormat="1">
      <c r="A43" s="389"/>
      <c r="B43" s="390"/>
      <c r="C43" s="394"/>
      <c r="D43" s="392"/>
      <c r="E43" s="392"/>
      <c r="G43" s="394"/>
      <c r="H43" s="394"/>
      <c r="I43" s="394"/>
      <c r="J43" s="394"/>
      <c r="K43" s="394"/>
      <c r="L43" s="394"/>
      <c r="M43" s="394"/>
      <c r="N43" s="394"/>
      <c r="O43" s="394"/>
      <c r="P43" s="394"/>
      <c r="Q43" s="394"/>
      <c r="R43" s="394"/>
      <c r="S43" s="394"/>
      <c r="T43" s="394"/>
      <c r="U43" s="394"/>
      <c r="V43" s="394"/>
      <c r="W43" s="394"/>
      <c r="X43" s="394"/>
      <c r="Y43" s="394"/>
      <c r="Z43" s="394"/>
      <c r="AA43" s="394"/>
      <c r="AB43" s="394"/>
      <c r="AC43" s="394"/>
      <c r="AD43" s="394"/>
      <c r="AE43" s="394"/>
      <c r="AF43" s="394"/>
      <c r="AG43" s="394"/>
      <c r="AH43" s="394"/>
      <c r="AI43" s="394"/>
      <c r="AJ43" s="394"/>
      <c r="AK43" s="394"/>
      <c r="AL43" s="394"/>
      <c r="AM43" s="394"/>
      <c r="AN43" s="394"/>
      <c r="AO43" s="394"/>
      <c r="AP43" s="394"/>
      <c r="AQ43" s="394"/>
      <c r="AR43" s="394"/>
      <c r="AS43" s="394"/>
      <c r="AT43" s="394"/>
      <c r="AU43" s="394"/>
      <c r="AV43" s="394"/>
      <c r="AW43" s="394"/>
      <c r="AX43" s="394"/>
      <c r="AY43" s="394"/>
      <c r="AZ43" s="394"/>
      <c r="BA43" s="394"/>
      <c r="BB43" s="394"/>
      <c r="BC43" s="394"/>
      <c r="BD43" s="394"/>
      <c r="BE43" s="394"/>
      <c r="BF43" s="394"/>
      <c r="BG43" s="394"/>
    </row>
    <row r="44" spans="1:59" s="361" customFormat="1">
      <c r="A44" s="389"/>
      <c r="B44" s="390"/>
      <c r="C44" s="394"/>
      <c r="D44" s="392"/>
      <c r="E44" s="392"/>
      <c r="G44" s="394"/>
      <c r="H44" s="394"/>
      <c r="I44" s="394"/>
      <c r="J44" s="394"/>
      <c r="K44" s="394"/>
      <c r="L44" s="394"/>
      <c r="M44" s="394"/>
      <c r="N44" s="394"/>
      <c r="O44" s="394"/>
      <c r="P44" s="394"/>
      <c r="Q44" s="394"/>
      <c r="R44" s="394"/>
      <c r="S44" s="394"/>
      <c r="T44" s="394"/>
      <c r="U44" s="394"/>
      <c r="V44" s="394"/>
      <c r="W44" s="394"/>
      <c r="X44" s="394"/>
      <c r="Y44" s="394"/>
      <c r="Z44" s="394"/>
      <c r="AA44" s="394"/>
      <c r="AB44" s="394"/>
      <c r="AC44" s="394"/>
      <c r="AD44" s="394"/>
      <c r="AE44" s="394"/>
      <c r="AF44" s="394"/>
      <c r="AG44" s="394"/>
      <c r="AH44" s="394"/>
      <c r="AI44" s="394"/>
      <c r="AJ44" s="394"/>
      <c r="AK44" s="394"/>
      <c r="AL44" s="394"/>
      <c r="AM44" s="394"/>
      <c r="AN44" s="394"/>
      <c r="AO44" s="394"/>
      <c r="AP44" s="394"/>
      <c r="AQ44" s="394"/>
      <c r="AR44" s="394"/>
      <c r="AS44" s="394"/>
      <c r="AT44" s="394"/>
      <c r="AU44" s="394"/>
      <c r="AV44" s="394"/>
      <c r="AW44" s="394"/>
      <c r="AX44" s="394"/>
      <c r="AY44" s="394"/>
      <c r="AZ44" s="394"/>
      <c r="BA44" s="394"/>
      <c r="BB44" s="394"/>
      <c r="BC44" s="394"/>
      <c r="BD44" s="394"/>
      <c r="BE44" s="394"/>
      <c r="BF44" s="394"/>
      <c r="BG44" s="394"/>
    </row>
    <row r="45" spans="1:59" s="361" customFormat="1">
      <c r="A45" s="389"/>
      <c r="B45" s="390"/>
      <c r="C45" s="394"/>
      <c r="D45" s="392"/>
      <c r="E45" s="392"/>
      <c r="G45" s="394"/>
      <c r="H45" s="394"/>
      <c r="I45" s="394"/>
      <c r="J45" s="394"/>
      <c r="K45" s="394"/>
      <c r="L45" s="394"/>
      <c r="M45" s="394"/>
      <c r="N45" s="394"/>
      <c r="O45" s="394"/>
      <c r="P45" s="394"/>
      <c r="Q45" s="394"/>
      <c r="R45" s="394"/>
      <c r="S45" s="394"/>
      <c r="T45" s="394"/>
      <c r="U45" s="394"/>
      <c r="V45" s="394"/>
      <c r="W45" s="394"/>
      <c r="X45" s="394"/>
      <c r="Y45" s="394"/>
      <c r="Z45" s="394"/>
      <c r="AA45" s="394"/>
      <c r="AB45" s="394"/>
      <c r="AC45" s="394"/>
      <c r="AD45" s="394"/>
      <c r="AE45" s="394"/>
      <c r="AF45" s="394"/>
      <c r="AG45" s="394"/>
      <c r="AH45" s="394"/>
      <c r="AI45" s="394"/>
      <c r="AJ45" s="394"/>
      <c r="AK45" s="394"/>
      <c r="AL45" s="394"/>
      <c r="AM45" s="394"/>
      <c r="AN45" s="394"/>
      <c r="AO45" s="394"/>
      <c r="AP45" s="394"/>
      <c r="AQ45" s="394"/>
      <c r="AR45" s="394"/>
      <c r="AS45" s="394"/>
      <c r="AT45" s="394"/>
      <c r="AU45" s="394"/>
      <c r="AV45" s="394"/>
      <c r="AW45" s="394"/>
      <c r="AX45" s="394"/>
      <c r="AY45" s="394"/>
      <c r="AZ45" s="394"/>
      <c r="BA45" s="394"/>
      <c r="BB45" s="394"/>
      <c r="BC45" s="394"/>
      <c r="BD45" s="394"/>
      <c r="BE45" s="394"/>
      <c r="BF45" s="394"/>
      <c r="BG45" s="394"/>
    </row>
    <row r="46" spans="1:59" s="361" customFormat="1">
      <c r="A46" s="389"/>
      <c r="B46" s="390"/>
      <c r="C46" s="394"/>
      <c r="D46" s="392"/>
      <c r="E46" s="392"/>
      <c r="G46" s="394"/>
      <c r="H46" s="394"/>
      <c r="I46" s="394"/>
      <c r="J46" s="394"/>
      <c r="K46" s="394"/>
      <c r="L46" s="394"/>
      <c r="M46" s="394"/>
      <c r="N46" s="394"/>
      <c r="O46" s="394"/>
      <c r="P46" s="394"/>
      <c r="Q46" s="394"/>
      <c r="R46" s="394"/>
      <c r="S46" s="394"/>
      <c r="T46" s="394"/>
      <c r="U46" s="394"/>
      <c r="V46" s="394"/>
      <c r="W46" s="394"/>
      <c r="X46" s="394"/>
      <c r="Y46" s="394"/>
      <c r="Z46" s="394"/>
      <c r="AA46" s="394"/>
      <c r="AB46" s="394"/>
      <c r="AC46" s="394"/>
      <c r="AD46" s="394"/>
      <c r="AE46" s="394"/>
      <c r="AF46" s="394"/>
      <c r="AG46" s="394"/>
      <c r="AH46" s="394"/>
      <c r="AI46" s="394"/>
      <c r="AJ46" s="394"/>
      <c r="AK46" s="394"/>
      <c r="AL46" s="394"/>
      <c r="AM46" s="394"/>
      <c r="AN46" s="394"/>
      <c r="AO46" s="394"/>
      <c r="AP46" s="394"/>
      <c r="AQ46" s="394"/>
      <c r="AR46" s="394"/>
      <c r="AS46" s="394"/>
      <c r="AT46" s="394"/>
      <c r="AU46" s="394"/>
      <c r="AV46" s="394"/>
      <c r="AW46" s="394"/>
      <c r="AX46" s="394"/>
      <c r="AY46" s="394"/>
      <c r="AZ46" s="394"/>
      <c r="BA46" s="394"/>
      <c r="BB46" s="394"/>
      <c r="BC46" s="394"/>
      <c r="BD46" s="394"/>
      <c r="BE46" s="394"/>
      <c r="BF46" s="394"/>
      <c r="BG46" s="394"/>
    </row>
    <row r="47" spans="1:59" s="361" customFormat="1">
      <c r="A47" s="389"/>
      <c r="B47" s="390"/>
      <c r="C47" s="394"/>
      <c r="D47" s="392"/>
      <c r="E47" s="392"/>
      <c r="G47" s="394"/>
      <c r="H47" s="394"/>
      <c r="I47" s="394"/>
      <c r="J47" s="394"/>
      <c r="K47" s="394"/>
      <c r="L47" s="394"/>
      <c r="M47" s="394"/>
      <c r="N47" s="394"/>
      <c r="O47" s="394"/>
      <c r="P47" s="394"/>
      <c r="Q47" s="394"/>
      <c r="R47" s="394"/>
      <c r="S47" s="394"/>
      <c r="T47" s="394"/>
      <c r="U47" s="394"/>
      <c r="V47" s="394"/>
      <c r="W47" s="394"/>
      <c r="X47" s="394"/>
      <c r="Y47" s="394"/>
      <c r="Z47" s="394"/>
      <c r="AA47" s="394"/>
      <c r="AB47" s="394"/>
      <c r="AC47" s="394"/>
      <c r="AD47" s="394"/>
      <c r="AE47" s="394"/>
      <c r="AF47" s="394"/>
      <c r="AG47" s="394"/>
      <c r="AH47" s="394"/>
      <c r="AI47" s="394"/>
      <c r="AJ47" s="394"/>
      <c r="AK47" s="394"/>
      <c r="AL47" s="394"/>
      <c r="AM47" s="394"/>
      <c r="AN47" s="394"/>
      <c r="AO47" s="394"/>
      <c r="AP47" s="394"/>
      <c r="AQ47" s="394"/>
      <c r="AR47" s="394"/>
      <c r="AS47" s="394"/>
      <c r="AT47" s="394"/>
      <c r="AU47" s="394"/>
      <c r="AV47" s="394"/>
      <c r="AW47" s="394"/>
      <c r="AX47" s="394"/>
      <c r="AY47" s="394"/>
      <c r="AZ47" s="394"/>
      <c r="BA47" s="394"/>
      <c r="BB47" s="394"/>
      <c r="BC47" s="394"/>
      <c r="BD47" s="394"/>
      <c r="BE47" s="394"/>
      <c r="BF47" s="394"/>
      <c r="BG47" s="394"/>
    </row>
    <row r="48" spans="1:59" s="361" customFormat="1">
      <c r="A48" s="389"/>
      <c r="B48" s="390"/>
      <c r="C48" s="394"/>
      <c r="D48" s="392"/>
      <c r="E48" s="392"/>
      <c r="G48" s="394"/>
      <c r="H48" s="394"/>
      <c r="I48" s="394"/>
      <c r="J48" s="394"/>
      <c r="K48" s="394"/>
      <c r="L48" s="394"/>
      <c r="M48" s="394"/>
      <c r="N48" s="394"/>
      <c r="O48" s="394"/>
      <c r="P48" s="394"/>
      <c r="Q48" s="394"/>
      <c r="R48" s="394"/>
      <c r="S48" s="394"/>
      <c r="T48" s="394"/>
      <c r="U48" s="394"/>
      <c r="V48" s="394"/>
      <c r="W48" s="394"/>
      <c r="X48" s="394"/>
      <c r="Y48" s="394"/>
      <c r="Z48" s="394"/>
      <c r="AA48" s="394"/>
      <c r="AB48" s="394"/>
      <c r="AC48" s="394"/>
      <c r="AD48" s="394"/>
      <c r="AE48" s="394"/>
      <c r="AF48" s="394"/>
      <c r="AG48" s="394"/>
      <c r="AH48" s="394"/>
      <c r="AI48" s="394"/>
      <c r="AJ48" s="394"/>
      <c r="AK48" s="394"/>
      <c r="AL48" s="394"/>
      <c r="AM48" s="394"/>
      <c r="AN48" s="394"/>
      <c r="AO48" s="394"/>
      <c r="AP48" s="394"/>
      <c r="AQ48" s="394"/>
      <c r="AR48" s="394"/>
      <c r="AS48" s="394"/>
      <c r="AT48" s="394"/>
      <c r="AU48" s="394"/>
      <c r="AV48" s="394"/>
      <c r="AW48" s="394"/>
      <c r="AX48" s="394"/>
      <c r="AY48" s="394"/>
      <c r="AZ48" s="394"/>
      <c r="BA48" s="394"/>
      <c r="BB48" s="394"/>
      <c r="BC48" s="394"/>
      <c r="BD48" s="394"/>
      <c r="BE48" s="394"/>
      <c r="BF48" s="394"/>
      <c r="BG48" s="394"/>
    </row>
    <row r="49" spans="1:59" s="361" customFormat="1">
      <c r="A49" s="389"/>
      <c r="B49" s="390"/>
      <c r="C49" s="394"/>
      <c r="D49" s="392"/>
      <c r="E49" s="392"/>
      <c r="G49" s="394"/>
      <c r="H49" s="394"/>
      <c r="I49" s="394"/>
      <c r="J49" s="394"/>
      <c r="K49" s="394"/>
      <c r="L49" s="394"/>
      <c r="M49" s="394"/>
      <c r="N49" s="394"/>
      <c r="O49" s="394"/>
      <c r="P49" s="394"/>
      <c r="Q49" s="394"/>
      <c r="R49" s="394"/>
      <c r="S49" s="394"/>
      <c r="T49" s="394"/>
      <c r="U49" s="394"/>
      <c r="V49" s="394"/>
      <c r="W49" s="394"/>
      <c r="X49" s="394"/>
      <c r="Y49" s="394"/>
      <c r="Z49" s="394"/>
      <c r="AA49" s="394"/>
      <c r="AB49" s="394"/>
      <c r="AC49" s="394"/>
      <c r="AD49" s="394"/>
      <c r="AE49" s="394"/>
      <c r="AF49" s="394"/>
      <c r="AG49" s="394"/>
      <c r="AH49" s="394"/>
      <c r="AI49" s="394"/>
      <c r="AJ49" s="394"/>
      <c r="AK49" s="394"/>
      <c r="AL49" s="394"/>
      <c r="AM49" s="394"/>
      <c r="AN49" s="394"/>
      <c r="AO49" s="394"/>
      <c r="AP49" s="394"/>
      <c r="AQ49" s="394"/>
      <c r="AR49" s="394"/>
      <c r="AS49" s="394"/>
      <c r="AT49" s="394"/>
      <c r="AU49" s="394"/>
      <c r="AV49" s="394"/>
      <c r="AW49" s="394"/>
      <c r="AX49" s="394"/>
      <c r="AY49" s="394"/>
      <c r="AZ49" s="394"/>
      <c r="BA49" s="394"/>
      <c r="BB49" s="394"/>
      <c r="BC49" s="394"/>
      <c r="BD49" s="394"/>
      <c r="BE49" s="394"/>
      <c r="BF49" s="394"/>
      <c r="BG49" s="394"/>
    </row>
    <row r="50" spans="1:59" s="361" customFormat="1">
      <c r="A50" s="389"/>
      <c r="B50" s="390"/>
      <c r="C50" s="394"/>
      <c r="D50" s="392"/>
      <c r="E50" s="392"/>
      <c r="G50" s="394"/>
      <c r="H50" s="394"/>
      <c r="I50" s="394"/>
      <c r="J50" s="394"/>
      <c r="K50" s="394"/>
      <c r="L50" s="394"/>
      <c r="M50" s="394"/>
      <c r="N50" s="394"/>
      <c r="O50" s="394"/>
      <c r="P50" s="394"/>
      <c r="Q50" s="394"/>
      <c r="R50" s="394"/>
      <c r="S50" s="394"/>
      <c r="T50" s="394"/>
      <c r="U50" s="394"/>
      <c r="V50" s="394"/>
      <c r="W50" s="394"/>
      <c r="X50" s="394"/>
      <c r="Y50" s="394"/>
      <c r="Z50" s="394"/>
      <c r="AA50" s="394"/>
      <c r="AB50" s="394"/>
      <c r="AC50" s="394"/>
      <c r="AD50" s="394"/>
      <c r="AE50" s="394"/>
      <c r="AF50" s="394"/>
      <c r="AG50" s="394"/>
      <c r="AH50" s="394"/>
      <c r="AI50" s="394"/>
      <c r="AJ50" s="394"/>
      <c r="AK50" s="394"/>
      <c r="AL50" s="394"/>
      <c r="AM50" s="394"/>
      <c r="AN50" s="394"/>
      <c r="AO50" s="394"/>
      <c r="AP50" s="394"/>
      <c r="AQ50" s="394"/>
      <c r="AR50" s="394"/>
      <c r="AS50" s="394"/>
      <c r="AT50" s="394"/>
      <c r="AU50" s="394"/>
      <c r="AV50" s="394"/>
      <c r="AW50" s="394"/>
      <c r="AX50" s="394"/>
      <c r="AY50" s="394"/>
      <c r="AZ50" s="394"/>
      <c r="BA50" s="394"/>
      <c r="BB50" s="394"/>
      <c r="BC50" s="394"/>
      <c r="BD50" s="394"/>
      <c r="BE50" s="394"/>
      <c r="BF50" s="394"/>
      <c r="BG50" s="394"/>
    </row>
    <row r="51" spans="1:59" s="361" customFormat="1">
      <c r="A51" s="389"/>
      <c r="B51" s="390"/>
      <c r="C51" s="394"/>
      <c r="D51" s="392"/>
      <c r="E51" s="392"/>
      <c r="G51" s="394"/>
      <c r="H51" s="394"/>
      <c r="I51" s="394"/>
      <c r="J51" s="394"/>
      <c r="K51" s="394"/>
      <c r="L51" s="394"/>
      <c r="M51" s="394"/>
      <c r="N51" s="394"/>
      <c r="O51" s="394"/>
      <c r="P51" s="394"/>
      <c r="Q51" s="394"/>
      <c r="R51" s="394"/>
      <c r="S51" s="394"/>
      <c r="T51" s="394"/>
      <c r="U51" s="394"/>
      <c r="V51" s="394"/>
      <c r="W51" s="394"/>
      <c r="X51" s="394"/>
      <c r="Y51" s="394"/>
      <c r="Z51" s="394"/>
      <c r="AA51" s="394"/>
      <c r="AB51" s="394"/>
      <c r="AC51" s="394"/>
      <c r="AD51" s="394"/>
      <c r="AE51" s="394"/>
      <c r="AF51" s="394"/>
      <c r="AG51" s="394"/>
      <c r="AH51" s="394"/>
      <c r="AI51" s="394"/>
      <c r="AJ51" s="394"/>
      <c r="AK51" s="394"/>
      <c r="AL51" s="394"/>
      <c r="AM51" s="394"/>
      <c r="AN51" s="394"/>
      <c r="AO51" s="394"/>
      <c r="AP51" s="394"/>
      <c r="AQ51" s="394"/>
      <c r="AR51" s="394"/>
      <c r="AS51" s="394"/>
      <c r="AT51" s="394"/>
      <c r="AU51" s="394"/>
      <c r="AV51" s="394"/>
      <c r="AW51" s="394"/>
      <c r="AX51" s="394"/>
      <c r="AY51" s="394"/>
      <c r="AZ51" s="394"/>
      <c r="BA51" s="394"/>
      <c r="BB51" s="394"/>
      <c r="BC51" s="394"/>
      <c r="BD51" s="394"/>
      <c r="BE51" s="394"/>
      <c r="BF51" s="394"/>
      <c r="BG51" s="394"/>
    </row>
    <row r="52" spans="1:59" s="361" customFormat="1">
      <c r="A52" s="389"/>
      <c r="B52" s="390"/>
      <c r="C52" s="394"/>
      <c r="D52" s="392"/>
      <c r="E52" s="392"/>
      <c r="G52" s="394"/>
      <c r="H52" s="394"/>
      <c r="I52" s="394"/>
      <c r="J52" s="394"/>
      <c r="K52" s="394"/>
      <c r="L52" s="394"/>
      <c r="M52" s="394"/>
      <c r="N52" s="394"/>
      <c r="O52" s="394"/>
      <c r="P52" s="394"/>
      <c r="Q52" s="394"/>
      <c r="R52" s="394"/>
      <c r="S52" s="394"/>
      <c r="T52" s="394"/>
      <c r="U52" s="394"/>
      <c r="V52" s="394"/>
      <c r="W52" s="394"/>
      <c r="X52" s="394"/>
      <c r="Y52" s="394"/>
      <c r="Z52" s="394"/>
      <c r="AA52" s="394"/>
      <c r="AB52" s="394"/>
      <c r="AC52" s="394"/>
      <c r="AD52" s="394"/>
      <c r="AE52" s="394"/>
      <c r="AF52" s="394"/>
      <c r="AG52" s="394"/>
      <c r="AH52" s="394"/>
      <c r="AI52" s="394"/>
      <c r="AJ52" s="394"/>
      <c r="AK52" s="394"/>
      <c r="AL52" s="394"/>
      <c r="AM52" s="394"/>
      <c r="AN52" s="394"/>
      <c r="AO52" s="394"/>
      <c r="AP52" s="394"/>
      <c r="AQ52" s="394"/>
      <c r="AR52" s="394"/>
      <c r="AS52" s="394"/>
      <c r="AT52" s="394"/>
      <c r="AU52" s="394"/>
      <c r="AV52" s="394"/>
      <c r="AW52" s="394"/>
      <c r="AX52" s="394"/>
      <c r="AY52" s="394"/>
      <c r="AZ52" s="394"/>
      <c r="BA52" s="394"/>
      <c r="BB52" s="394"/>
      <c r="BC52" s="394"/>
      <c r="BD52" s="394"/>
      <c r="BE52" s="394"/>
      <c r="BF52" s="394"/>
      <c r="BG52" s="394"/>
    </row>
    <row r="53" spans="1:59" s="361" customFormat="1">
      <c r="A53" s="389"/>
      <c r="B53" s="390"/>
      <c r="C53" s="394"/>
      <c r="D53" s="392"/>
      <c r="E53" s="392"/>
      <c r="G53" s="394"/>
      <c r="H53" s="394"/>
      <c r="I53" s="394"/>
      <c r="J53" s="394"/>
      <c r="K53" s="394"/>
      <c r="L53" s="394"/>
      <c r="M53" s="394"/>
      <c r="N53" s="394"/>
      <c r="O53" s="394"/>
      <c r="P53" s="394"/>
      <c r="Q53" s="394"/>
      <c r="R53" s="394"/>
      <c r="S53" s="394"/>
      <c r="T53" s="394"/>
      <c r="U53" s="394"/>
      <c r="V53" s="394"/>
      <c r="W53" s="394"/>
      <c r="X53" s="394"/>
      <c r="Y53" s="394"/>
      <c r="Z53" s="394"/>
      <c r="AA53" s="394"/>
      <c r="AB53" s="394"/>
      <c r="AC53" s="394"/>
      <c r="AD53" s="394"/>
      <c r="AE53" s="394"/>
      <c r="AF53" s="394"/>
      <c r="AG53" s="394"/>
      <c r="AH53" s="394"/>
      <c r="AI53" s="394"/>
      <c r="AJ53" s="394"/>
      <c r="AK53" s="394"/>
      <c r="AL53" s="394"/>
      <c r="AM53" s="394"/>
      <c r="AN53" s="394"/>
      <c r="AO53" s="394"/>
      <c r="AP53" s="394"/>
      <c r="AQ53" s="394"/>
      <c r="AR53" s="394"/>
      <c r="AS53" s="394"/>
      <c r="AT53" s="394"/>
      <c r="AU53" s="394"/>
      <c r="AV53" s="394"/>
      <c r="AW53" s="394"/>
      <c r="AX53" s="394"/>
      <c r="AY53" s="394"/>
      <c r="AZ53" s="394"/>
      <c r="BA53" s="394"/>
      <c r="BB53" s="394"/>
      <c r="BC53" s="394"/>
      <c r="BD53" s="394"/>
      <c r="BE53" s="394"/>
      <c r="BF53" s="394"/>
      <c r="BG53" s="394"/>
    </row>
    <row r="54" spans="1:59" s="361" customFormat="1">
      <c r="A54" s="389"/>
      <c r="B54" s="390"/>
      <c r="C54" s="394"/>
      <c r="D54" s="392"/>
      <c r="E54" s="392"/>
      <c r="G54" s="394"/>
      <c r="H54" s="394"/>
      <c r="I54" s="394"/>
      <c r="J54" s="394"/>
      <c r="K54" s="394"/>
      <c r="L54" s="394"/>
      <c r="M54" s="394"/>
      <c r="N54" s="394"/>
      <c r="O54" s="394"/>
      <c r="P54" s="394"/>
      <c r="Q54" s="394"/>
      <c r="R54" s="394"/>
      <c r="S54" s="394"/>
      <c r="T54" s="394"/>
      <c r="U54" s="394"/>
      <c r="V54" s="394"/>
      <c r="W54" s="394"/>
      <c r="X54" s="394"/>
      <c r="Y54" s="394"/>
      <c r="Z54" s="394"/>
      <c r="AA54" s="394"/>
      <c r="AB54" s="394"/>
      <c r="AC54" s="394"/>
      <c r="AD54" s="394"/>
      <c r="AE54" s="394"/>
      <c r="AF54" s="394"/>
      <c r="AG54" s="394"/>
      <c r="AH54" s="394"/>
      <c r="AI54" s="394"/>
      <c r="AJ54" s="394"/>
      <c r="AK54" s="394"/>
      <c r="AL54" s="394"/>
      <c r="AM54" s="394"/>
      <c r="AN54" s="394"/>
      <c r="AO54" s="394"/>
      <c r="AP54" s="394"/>
      <c r="AQ54" s="394"/>
      <c r="AR54" s="394"/>
      <c r="AS54" s="394"/>
      <c r="AT54" s="394"/>
      <c r="AU54" s="394"/>
      <c r="AV54" s="394"/>
      <c r="AW54" s="394"/>
      <c r="AX54" s="394"/>
      <c r="AY54" s="394"/>
      <c r="AZ54" s="394"/>
      <c r="BA54" s="394"/>
      <c r="BB54" s="394"/>
      <c r="BC54" s="394"/>
      <c r="BD54" s="394"/>
      <c r="BE54" s="394"/>
      <c r="BF54" s="394"/>
      <c r="BG54" s="394"/>
    </row>
    <row r="55" spans="1:59" s="361" customFormat="1">
      <c r="A55" s="389"/>
      <c r="B55" s="390"/>
      <c r="C55" s="394"/>
      <c r="D55" s="392"/>
      <c r="E55" s="392"/>
      <c r="G55" s="394"/>
      <c r="H55" s="394"/>
      <c r="I55" s="394"/>
      <c r="J55" s="394"/>
      <c r="K55" s="394"/>
      <c r="L55" s="394"/>
      <c r="M55" s="394"/>
      <c r="N55" s="394"/>
      <c r="O55" s="394"/>
      <c r="P55" s="394"/>
      <c r="Q55" s="394"/>
      <c r="R55" s="394"/>
      <c r="S55" s="394"/>
      <c r="T55" s="394"/>
      <c r="U55" s="394"/>
      <c r="V55" s="394"/>
      <c r="W55" s="394"/>
      <c r="X55" s="394"/>
      <c r="Y55" s="394"/>
      <c r="Z55" s="394"/>
      <c r="AA55" s="394"/>
      <c r="AB55" s="394"/>
      <c r="AC55" s="394"/>
      <c r="AD55" s="394"/>
      <c r="AE55" s="394"/>
      <c r="AF55" s="394"/>
      <c r="AG55" s="394"/>
      <c r="AH55" s="394"/>
      <c r="AI55" s="394"/>
      <c r="AJ55" s="394"/>
      <c r="AK55" s="394"/>
      <c r="AL55" s="394"/>
      <c r="AM55" s="394"/>
      <c r="AN55" s="394"/>
      <c r="AO55" s="394"/>
      <c r="AP55" s="394"/>
      <c r="AQ55" s="394"/>
      <c r="AR55" s="394"/>
      <c r="AS55" s="394"/>
      <c r="AT55" s="394"/>
      <c r="AU55" s="394"/>
      <c r="AV55" s="394"/>
      <c r="AW55" s="394"/>
      <c r="AX55" s="394"/>
      <c r="AY55" s="394"/>
      <c r="AZ55" s="394"/>
      <c r="BA55" s="394"/>
      <c r="BB55" s="394"/>
      <c r="BC55" s="394"/>
      <c r="BD55" s="394"/>
      <c r="BE55" s="394"/>
      <c r="BF55" s="394"/>
      <c r="BG55" s="394"/>
    </row>
    <row r="56" spans="1:59" s="361" customFormat="1">
      <c r="A56" s="389"/>
      <c r="B56" s="390"/>
      <c r="C56" s="394"/>
      <c r="D56" s="392"/>
      <c r="E56" s="392"/>
      <c r="G56" s="394"/>
      <c r="H56" s="394"/>
      <c r="I56" s="394"/>
      <c r="J56" s="394"/>
      <c r="K56" s="394"/>
      <c r="L56" s="394"/>
      <c r="M56" s="394"/>
      <c r="N56" s="394"/>
      <c r="O56" s="394"/>
      <c r="P56" s="394"/>
      <c r="Q56" s="394"/>
      <c r="R56" s="394"/>
      <c r="S56" s="394"/>
      <c r="T56" s="394"/>
      <c r="U56" s="394"/>
      <c r="V56" s="394"/>
      <c r="W56" s="394"/>
      <c r="X56" s="394"/>
      <c r="Y56" s="394"/>
      <c r="Z56" s="394"/>
      <c r="AA56" s="394"/>
      <c r="AB56" s="394"/>
      <c r="AC56" s="394"/>
      <c r="AD56" s="394"/>
      <c r="AE56" s="394"/>
      <c r="AF56" s="394"/>
      <c r="AG56" s="394"/>
      <c r="AH56" s="394"/>
      <c r="AI56" s="394"/>
      <c r="AJ56" s="394"/>
      <c r="AK56" s="394"/>
      <c r="AL56" s="394"/>
      <c r="AM56" s="394"/>
      <c r="AN56" s="394"/>
      <c r="AO56" s="394"/>
      <c r="AP56" s="394"/>
      <c r="AQ56" s="394"/>
      <c r="AR56" s="394"/>
      <c r="AS56" s="394"/>
      <c r="AT56" s="394"/>
      <c r="AU56" s="394"/>
      <c r="AV56" s="394"/>
      <c r="AW56" s="394"/>
      <c r="AX56" s="394"/>
      <c r="AY56" s="394"/>
      <c r="AZ56" s="394"/>
      <c r="BA56" s="394"/>
      <c r="BB56" s="394"/>
      <c r="BC56" s="394"/>
      <c r="BD56" s="394"/>
      <c r="BE56" s="394"/>
      <c r="BF56" s="394"/>
      <c r="BG56" s="394"/>
    </row>
    <row r="57" spans="1:59" s="361" customFormat="1">
      <c r="A57" s="389"/>
      <c r="B57" s="390"/>
      <c r="C57" s="394"/>
      <c r="D57" s="392"/>
      <c r="E57" s="392"/>
      <c r="G57" s="394"/>
      <c r="H57" s="394"/>
      <c r="I57" s="394"/>
      <c r="J57" s="394"/>
      <c r="K57" s="394"/>
      <c r="L57" s="394"/>
      <c r="M57" s="394"/>
      <c r="N57" s="394"/>
      <c r="O57" s="394"/>
      <c r="P57" s="394"/>
      <c r="Q57" s="394"/>
      <c r="R57" s="394"/>
      <c r="S57" s="394"/>
      <c r="T57" s="394"/>
      <c r="U57" s="394"/>
      <c r="V57" s="394"/>
      <c r="W57" s="394"/>
      <c r="X57" s="394"/>
      <c r="Y57" s="394"/>
      <c r="Z57" s="394"/>
      <c r="AA57" s="394"/>
      <c r="AB57" s="394"/>
      <c r="AC57" s="394"/>
      <c r="AD57" s="394"/>
      <c r="AE57" s="394"/>
      <c r="AF57" s="394"/>
      <c r="AG57" s="394"/>
      <c r="AH57" s="394"/>
      <c r="AI57" s="394"/>
      <c r="AJ57" s="394"/>
      <c r="AK57" s="394"/>
      <c r="AL57" s="394"/>
      <c r="AM57" s="394"/>
      <c r="AN57" s="394"/>
      <c r="AO57" s="394"/>
      <c r="AP57" s="394"/>
      <c r="AQ57" s="394"/>
      <c r="AR57" s="394"/>
      <c r="AS57" s="394"/>
      <c r="AT57" s="394"/>
      <c r="AU57" s="394"/>
      <c r="AV57" s="394"/>
      <c r="AW57" s="394"/>
      <c r="AX57" s="394"/>
      <c r="AY57" s="394"/>
      <c r="AZ57" s="394"/>
      <c r="BA57" s="394"/>
      <c r="BB57" s="394"/>
      <c r="BC57" s="394"/>
      <c r="BD57" s="394"/>
      <c r="BE57" s="394"/>
      <c r="BF57" s="394"/>
      <c r="BG57" s="394"/>
    </row>
    <row r="58" spans="1:59" s="361" customFormat="1">
      <c r="A58" s="389"/>
      <c r="B58" s="390"/>
      <c r="C58" s="394"/>
      <c r="D58" s="392"/>
      <c r="E58" s="392"/>
      <c r="G58" s="394"/>
      <c r="H58" s="394"/>
      <c r="I58" s="394"/>
      <c r="J58" s="394"/>
      <c r="K58" s="394"/>
      <c r="L58" s="394"/>
      <c r="M58" s="394"/>
      <c r="N58" s="394"/>
      <c r="O58" s="394"/>
      <c r="P58" s="394"/>
      <c r="Q58" s="394"/>
      <c r="R58" s="394"/>
      <c r="S58" s="394"/>
      <c r="T58" s="394"/>
      <c r="U58" s="394"/>
      <c r="V58" s="394"/>
      <c r="W58" s="394"/>
      <c r="X58" s="394"/>
      <c r="Y58" s="394"/>
      <c r="Z58" s="394"/>
      <c r="AA58" s="394"/>
      <c r="AB58" s="394"/>
      <c r="AC58" s="394"/>
      <c r="AD58" s="394"/>
      <c r="AE58" s="394"/>
      <c r="AF58" s="394"/>
      <c r="AG58" s="394"/>
      <c r="AH58" s="394"/>
      <c r="AI58" s="394"/>
      <c r="AJ58" s="394"/>
      <c r="AK58" s="394"/>
      <c r="AL58" s="394"/>
      <c r="AM58" s="394"/>
      <c r="AN58" s="394"/>
      <c r="AO58" s="394"/>
      <c r="AP58" s="394"/>
      <c r="AQ58" s="394"/>
      <c r="AR58" s="394"/>
      <c r="AS58" s="394"/>
      <c r="AT58" s="394"/>
      <c r="AU58" s="394"/>
      <c r="AV58" s="394"/>
      <c r="AW58" s="394"/>
      <c r="AX58" s="394"/>
      <c r="AY58" s="394"/>
      <c r="AZ58" s="394"/>
      <c r="BA58" s="394"/>
      <c r="BB58" s="394"/>
      <c r="BC58" s="394"/>
      <c r="BD58" s="394"/>
      <c r="BE58" s="394"/>
      <c r="BF58" s="394"/>
      <c r="BG58" s="394"/>
    </row>
    <row r="59" spans="1:59" s="361" customFormat="1">
      <c r="A59" s="389"/>
      <c r="B59" s="390"/>
      <c r="C59" s="394"/>
      <c r="D59" s="392"/>
      <c r="E59" s="392"/>
      <c r="G59" s="394"/>
      <c r="H59" s="394"/>
      <c r="I59" s="394"/>
      <c r="J59" s="394"/>
      <c r="K59" s="394"/>
      <c r="L59" s="394"/>
      <c r="M59" s="394"/>
      <c r="N59" s="394"/>
      <c r="O59" s="394"/>
      <c r="P59" s="394"/>
      <c r="Q59" s="394"/>
      <c r="R59" s="394"/>
      <c r="S59" s="394"/>
      <c r="T59" s="394"/>
      <c r="U59" s="394"/>
      <c r="V59" s="394"/>
      <c r="W59" s="394"/>
      <c r="X59" s="394"/>
      <c r="Y59" s="394"/>
      <c r="Z59" s="394"/>
      <c r="AA59" s="394"/>
      <c r="AB59" s="394"/>
      <c r="AC59" s="394"/>
      <c r="AD59" s="394"/>
      <c r="AE59" s="394"/>
      <c r="AF59" s="394"/>
      <c r="AG59" s="394"/>
      <c r="AH59" s="394"/>
      <c r="AI59" s="394"/>
      <c r="AJ59" s="394"/>
      <c r="AK59" s="394"/>
      <c r="AL59" s="394"/>
      <c r="AM59" s="394"/>
      <c r="AN59" s="394"/>
      <c r="AO59" s="394"/>
      <c r="AP59" s="394"/>
      <c r="AQ59" s="394"/>
      <c r="AR59" s="394"/>
      <c r="AS59" s="394"/>
      <c r="AT59" s="394"/>
      <c r="AU59" s="394"/>
      <c r="AV59" s="394"/>
      <c r="AW59" s="394"/>
      <c r="AX59" s="394"/>
      <c r="AY59" s="394"/>
      <c r="AZ59" s="394"/>
      <c r="BA59" s="394"/>
      <c r="BB59" s="394"/>
      <c r="BC59" s="394"/>
      <c r="BD59" s="394"/>
      <c r="BE59" s="394"/>
      <c r="BF59" s="394"/>
      <c r="BG59" s="394"/>
    </row>
    <row r="60" spans="1:59" s="361" customFormat="1">
      <c r="A60" s="389"/>
      <c r="B60" s="390"/>
      <c r="C60" s="394"/>
      <c r="D60" s="392"/>
      <c r="E60" s="392"/>
      <c r="G60" s="394"/>
      <c r="H60" s="394"/>
      <c r="I60" s="394"/>
      <c r="J60" s="394"/>
      <c r="K60" s="394"/>
      <c r="L60" s="394"/>
      <c r="M60" s="394"/>
      <c r="N60" s="394"/>
      <c r="O60" s="394"/>
      <c r="P60" s="394"/>
      <c r="Q60" s="394"/>
      <c r="R60" s="394"/>
      <c r="S60" s="394"/>
      <c r="T60" s="394"/>
      <c r="U60" s="394"/>
      <c r="V60" s="394"/>
      <c r="W60" s="394"/>
      <c r="X60" s="394"/>
      <c r="Y60" s="394"/>
      <c r="Z60" s="394"/>
      <c r="AA60" s="394"/>
      <c r="AB60" s="394"/>
      <c r="AC60" s="394"/>
      <c r="AD60" s="394"/>
      <c r="AE60" s="394"/>
      <c r="AF60" s="394"/>
      <c r="AG60" s="394"/>
      <c r="AH60" s="394"/>
      <c r="AI60" s="394"/>
      <c r="AJ60" s="394"/>
      <c r="AK60" s="394"/>
      <c r="AL60" s="394"/>
      <c r="AM60" s="394"/>
      <c r="AN60" s="394"/>
      <c r="AO60" s="394"/>
      <c r="AP60" s="394"/>
      <c r="AQ60" s="394"/>
      <c r="AR60" s="394"/>
      <c r="AS60" s="394"/>
      <c r="AT60" s="394"/>
      <c r="AU60" s="394"/>
      <c r="AV60" s="394"/>
      <c r="AW60" s="394"/>
      <c r="AX60" s="394"/>
      <c r="AY60" s="394"/>
      <c r="AZ60" s="394"/>
      <c r="BA60" s="394"/>
      <c r="BB60" s="394"/>
      <c r="BC60" s="394"/>
      <c r="BD60" s="394"/>
      <c r="BE60" s="394"/>
      <c r="BF60" s="394"/>
      <c r="BG60" s="394"/>
    </row>
    <row r="61" spans="1:59" s="361" customFormat="1">
      <c r="A61" s="389"/>
      <c r="B61" s="390"/>
      <c r="C61" s="394"/>
      <c r="D61" s="392"/>
      <c r="E61" s="392"/>
      <c r="G61" s="394"/>
      <c r="H61" s="394"/>
      <c r="I61" s="394"/>
      <c r="J61" s="394"/>
      <c r="K61" s="394"/>
      <c r="L61" s="394"/>
      <c r="M61" s="394"/>
      <c r="N61" s="394"/>
      <c r="O61" s="394"/>
      <c r="P61" s="394"/>
      <c r="Q61" s="394"/>
      <c r="R61" s="394"/>
      <c r="S61" s="394"/>
      <c r="T61" s="394"/>
      <c r="U61" s="394"/>
      <c r="V61" s="394"/>
      <c r="W61" s="394"/>
      <c r="X61" s="394"/>
      <c r="Y61" s="394"/>
      <c r="Z61" s="394"/>
      <c r="AA61" s="394"/>
      <c r="AB61" s="394"/>
      <c r="AC61" s="394"/>
      <c r="AD61" s="394"/>
      <c r="AE61" s="394"/>
      <c r="AF61" s="394"/>
      <c r="AG61" s="394"/>
      <c r="AH61" s="394"/>
      <c r="AI61" s="394"/>
      <c r="AJ61" s="394"/>
      <c r="AK61" s="394"/>
      <c r="AL61" s="394"/>
      <c r="AM61" s="394"/>
      <c r="AN61" s="394"/>
      <c r="AO61" s="394"/>
      <c r="AP61" s="394"/>
      <c r="AQ61" s="394"/>
      <c r="AR61" s="394"/>
      <c r="AS61" s="394"/>
      <c r="AT61" s="394"/>
      <c r="AU61" s="394"/>
      <c r="AV61" s="394"/>
      <c r="AW61" s="394"/>
      <c r="AX61" s="394"/>
      <c r="AY61" s="394"/>
      <c r="AZ61" s="394"/>
      <c r="BA61" s="394"/>
      <c r="BB61" s="394"/>
      <c r="BC61" s="394"/>
      <c r="BD61" s="394"/>
      <c r="BE61" s="394"/>
      <c r="BF61" s="394"/>
      <c r="BG61" s="394"/>
    </row>
    <row r="62" spans="1:59" s="361" customFormat="1">
      <c r="A62" s="389"/>
      <c r="B62" s="390"/>
      <c r="C62" s="394"/>
      <c r="D62" s="392"/>
      <c r="E62" s="392"/>
      <c r="G62" s="394"/>
      <c r="H62" s="394"/>
      <c r="I62" s="394"/>
      <c r="J62" s="394"/>
      <c r="K62" s="394"/>
      <c r="L62" s="394"/>
      <c r="M62" s="394"/>
      <c r="N62" s="394"/>
      <c r="O62" s="394"/>
      <c r="P62" s="394"/>
      <c r="Q62" s="394"/>
      <c r="R62" s="394"/>
      <c r="S62" s="394"/>
      <c r="T62" s="394"/>
      <c r="U62" s="394"/>
      <c r="V62" s="394"/>
      <c r="W62" s="394"/>
      <c r="X62" s="394"/>
      <c r="Y62" s="394"/>
      <c r="Z62" s="394"/>
      <c r="AA62" s="394"/>
      <c r="AB62" s="394"/>
      <c r="AC62" s="394"/>
      <c r="AD62" s="394"/>
      <c r="AE62" s="394"/>
      <c r="AF62" s="394"/>
      <c r="AG62" s="394"/>
      <c r="AH62" s="394"/>
      <c r="AI62" s="394"/>
      <c r="AJ62" s="394"/>
      <c r="AK62" s="394"/>
      <c r="AL62" s="394"/>
      <c r="AM62" s="394"/>
      <c r="AN62" s="394"/>
      <c r="AO62" s="394"/>
      <c r="AP62" s="394"/>
      <c r="AQ62" s="394"/>
      <c r="AR62" s="394"/>
      <c r="AS62" s="394"/>
      <c r="AT62" s="394"/>
      <c r="AU62" s="394"/>
      <c r="AV62" s="394"/>
      <c r="AW62" s="394"/>
      <c r="AX62" s="394"/>
      <c r="AY62" s="394"/>
      <c r="AZ62" s="394"/>
      <c r="BA62" s="394"/>
      <c r="BB62" s="394"/>
      <c r="BC62" s="394"/>
      <c r="BD62" s="394"/>
      <c r="BE62" s="394"/>
      <c r="BF62" s="394"/>
      <c r="BG62" s="394"/>
    </row>
    <row r="63" spans="1:59" s="361" customFormat="1">
      <c r="A63" s="389"/>
      <c r="B63" s="390"/>
      <c r="C63" s="394"/>
      <c r="D63" s="392"/>
      <c r="E63" s="392"/>
      <c r="G63" s="394"/>
      <c r="H63" s="394"/>
      <c r="I63" s="394"/>
      <c r="J63" s="394"/>
      <c r="K63" s="394"/>
      <c r="L63" s="394"/>
      <c r="M63" s="394"/>
      <c r="N63" s="394"/>
      <c r="O63" s="394"/>
      <c r="P63" s="394"/>
      <c r="Q63" s="394"/>
      <c r="R63" s="394"/>
      <c r="S63" s="394"/>
      <c r="T63" s="394"/>
      <c r="U63" s="394"/>
      <c r="V63" s="394"/>
      <c r="W63" s="394"/>
      <c r="X63" s="394"/>
      <c r="Y63" s="394"/>
      <c r="Z63" s="394"/>
      <c r="AA63" s="394"/>
      <c r="AB63" s="394"/>
      <c r="AC63" s="394"/>
      <c r="AD63" s="394"/>
      <c r="AE63" s="394"/>
      <c r="AF63" s="394"/>
      <c r="AG63" s="394"/>
      <c r="AH63" s="394"/>
      <c r="AI63" s="394"/>
      <c r="AJ63" s="394"/>
      <c r="AK63" s="394"/>
      <c r="AL63" s="394"/>
      <c r="AM63" s="394"/>
      <c r="AN63" s="394"/>
      <c r="AO63" s="394"/>
      <c r="AP63" s="394"/>
      <c r="AQ63" s="394"/>
      <c r="AR63" s="394"/>
      <c r="AS63" s="394"/>
      <c r="AT63" s="394"/>
      <c r="AU63" s="394"/>
      <c r="AV63" s="394"/>
      <c r="AW63" s="394"/>
      <c r="AX63" s="394"/>
      <c r="AY63" s="394"/>
      <c r="AZ63" s="394"/>
      <c r="BA63" s="394"/>
      <c r="BB63" s="394"/>
      <c r="BC63" s="394"/>
      <c r="BD63" s="394"/>
      <c r="BE63" s="394"/>
      <c r="BF63" s="394"/>
      <c r="BG63" s="394"/>
    </row>
    <row r="64" spans="1:59" s="361" customFormat="1">
      <c r="A64" s="389"/>
      <c r="B64" s="390"/>
      <c r="C64" s="394"/>
      <c r="D64" s="392"/>
      <c r="E64" s="392"/>
      <c r="G64" s="394"/>
      <c r="H64" s="394"/>
      <c r="I64" s="394"/>
      <c r="J64" s="394"/>
      <c r="K64" s="394"/>
      <c r="L64" s="394"/>
      <c r="M64" s="394"/>
      <c r="N64" s="394"/>
      <c r="O64" s="394"/>
      <c r="P64" s="394"/>
      <c r="Q64" s="394"/>
      <c r="R64" s="394"/>
      <c r="S64" s="394"/>
      <c r="T64" s="394"/>
      <c r="U64" s="394"/>
      <c r="V64" s="394"/>
      <c r="W64" s="394"/>
      <c r="X64" s="394"/>
      <c r="Y64" s="394"/>
      <c r="Z64" s="394"/>
      <c r="AA64" s="394"/>
      <c r="AB64" s="394"/>
      <c r="AC64" s="394"/>
      <c r="AD64" s="394"/>
      <c r="AE64" s="394"/>
      <c r="AF64" s="394"/>
      <c r="AG64" s="394"/>
      <c r="AH64" s="394"/>
      <c r="AI64" s="394"/>
      <c r="AJ64" s="394"/>
      <c r="AK64" s="394"/>
      <c r="AL64" s="394"/>
      <c r="AM64" s="394"/>
      <c r="AN64" s="394"/>
      <c r="AO64" s="394"/>
      <c r="AP64" s="394"/>
      <c r="AQ64" s="394"/>
      <c r="AR64" s="394"/>
      <c r="AS64" s="394"/>
      <c r="AT64" s="394"/>
      <c r="AU64" s="394"/>
      <c r="AV64" s="394"/>
      <c r="AW64" s="394"/>
      <c r="AX64" s="394"/>
      <c r="AY64" s="394"/>
      <c r="AZ64" s="394"/>
      <c r="BA64" s="394"/>
      <c r="BB64" s="394"/>
      <c r="BC64" s="394"/>
      <c r="BD64" s="394"/>
      <c r="BE64" s="394"/>
      <c r="BF64" s="394"/>
      <c r="BG64" s="394"/>
    </row>
    <row r="65" spans="1:59" s="361" customFormat="1">
      <c r="A65" s="389"/>
      <c r="B65" s="390"/>
      <c r="C65" s="394"/>
      <c r="D65" s="392"/>
      <c r="E65" s="392"/>
      <c r="G65" s="394"/>
      <c r="H65" s="394"/>
      <c r="I65" s="394"/>
      <c r="J65" s="394"/>
      <c r="K65" s="394"/>
      <c r="L65" s="394"/>
      <c r="M65" s="394"/>
      <c r="N65" s="394"/>
      <c r="O65" s="394"/>
      <c r="P65" s="394"/>
      <c r="Q65" s="394"/>
      <c r="R65" s="394"/>
      <c r="S65" s="394"/>
      <c r="T65" s="394"/>
      <c r="U65" s="394"/>
      <c r="V65" s="394"/>
      <c r="W65" s="394"/>
      <c r="X65" s="394"/>
      <c r="Y65" s="394"/>
      <c r="Z65" s="394"/>
      <c r="AA65" s="394"/>
      <c r="AB65" s="394"/>
      <c r="AC65" s="394"/>
      <c r="AD65" s="394"/>
      <c r="AE65" s="394"/>
      <c r="AF65" s="394"/>
      <c r="AG65" s="394"/>
      <c r="AH65" s="394"/>
      <c r="AI65" s="394"/>
      <c r="AJ65" s="394"/>
      <c r="AK65" s="394"/>
      <c r="AL65" s="394"/>
      <c r="AM65" s="394"/>
      <c r="AN65" s="394"/>
      <c r="AO65" s="394"/>
      <c r="AP65" s="394"/>
      <c r="AQ65" s="394"/>
      <c r="AR65" s="394"/>
      <c r="AS65" s="394"/>
      <c r="AT65" s="394"/>
      <c r="AU65" s="394"/>
      <c r="AV65" s="394"/>
      <c r="AW65" s="394"/>
      <c r="AX65" s="394"/>
      <c r="AY65" s="394"/>
      <c r="AZ65" s="394"/>
      <c r="BA65" s="394"/>
      <c r="BB65" s="394"/>
      <c r="BC65" s="394"/>
      <c r="BD65" s="394"/>
      <c r="BE65" s="394"/>
      <c r="BF65" s="394"/>
      <c r="BG65" s="394"/>
    </row>
    <row r="66" spans="1:59" s="361" customFormat="1">
      <c r="A66" s="389"/>
      <c r="B66" s="390"/>
      <c r="C66" s="394"/>
      <c r="D66" s="392"/>
      <c r="E66" s="392"/>
      <c r="G66" s="394"/>
      <c r="H66" s="394"/>
      <c r="I66" s="394"/>
      <c r="J66" s="394"/>
      <c r="K66" s="394"/>
      <c r="L66" s="394"/>
      <c r="M66" s="394"/>
      <c r="N66" s="394"/>
      <c r="O66" s="394"/>
      <c r="P66" s="394"/>
      <c r="Q66" s="394"/>
      <c r="R66" s="394"/>
      <c r="S66" s="394"/>
      <c r="T66" s="394"/>
      <c r="U66" s="394"/>
      <c r="V66" s="394"/>
      <c r="W66" s="394"/>
      <c r="X66" s="394"/>
      <c r="Y66" s="394"/>
      <c r="Z66" s="394"/>
      <c r="AA66" s="394"/>
      <c r="AB66" s="394"/>
      <c r="AC66" s="394"/>
      <c r="AD66" s="394"/>
      <c r="AE66" s="394"/>
      <c r="AF66" s="394"/>
      <c r="AG66" s="394"/>
      <c r="AH66" s="394"/>
      <c r="AI66" s="394"/>
      <c r="AJ66" s="394"/>
      <c r="AK66" s="394"/>
      <c r="AL66" s="394"/>
      <c r="AM66" s="394"/>
      <c r="AN66" s="394"/>
      <c r="AO66" s="394"/>
      <c r="AP66" s="394"/>
      <c r="AQ66" s="394"/>
      <c r="AR66" s="394"/>
      <c r="AS66" s="394"/>
      <c r="AT66" s="394"/>
      <c r="AU66" s="394"/>
      <c r="AV66" s="394"/>
      <c r="AW66" s="394"/>
      <c r="AX66" s="394"/>
      <c r="AY66" s="394"/>
      <c r="AZ66" s="394"/>
      <c r="BA66" s="394"/>
      <c r="BB66" s="394"/>
      <c r="BC66" s="394"/>
      <c r="BD66" s="394"/>
      <c r="BE66" s="394"/>
      <c r="BF66" s="394"/>
      <c r="BG66" s="394"/>
    </row>
    <row r="67" spans="1:59" s="361" customFormat="1">
      <c r="A67" s="389"/>
      <c r="B67" s="390"/>
      <c r="C67" s="394"/>
      <c r="D67" s="392"/>
      <c r="E67" s="392"/>
      <c r="G67" s="394"/>
      <c r="H67" s="394"/>
      <c r="I67" s="394"/>
      <c r="J67" s="394"/>
      <c r="K67" s="394"/>
      <c r="L67" s="394"/>
      <c r="M67" s="394"/>
      <c r="N67" s="394"/>
      <c r="O67" s="394"/>
      <c r="P67" s="394"/>
      <c r="Q67" s="394"/>
      <c r="R67" s="394"/>
      <c r="S67" s="394"/>
      <c r="T67" s="394"/>
      <c r="U67" s="394"/>
      <c r="V67" s="394"/>
      <c r="W67" s="394"/>
      <c r="X67" s="394"/>
      <c r="Y67" s="394"/>
      <c r="Z67" s="394"/>
      <c r="AA67" s="394"/>
      <c r="AB67" s="394"/>
      <c r="AC67" s="394"/>
      <c r="AD67" s="394"/>
      <c r="AE67" s="394"/>
      <c r="AF67" s="394"/>
      <c r="AG67" s="394"/>
      <c r="AH67" s="394"/>
      <c r="AI67" s="394"/>
      <c r="AJ67" s="394"/>
      <c r="AK67" s="394"/>
      <c r="AL67" s="394"/>
      <c r="AM67" s="394"/>
      <c r="AN67" s="394"/>
      <c r="AO67" s="394"/>
      <c r="AP67" s="394"/>
      <c r="AQ67" s="394"/>
      <c r="AR67" s="394"/>
      <c r="AS67" s="394"/>
      <c r="AT67" s="394"/>
      <c r="AU67" s="394"/>
      <c r="AV67" s="394"/>
      <c r="AW67" s="394"/>
      <c r="AX67" s="394"/>
      <c r="AY67" s="394"/>
      <c r="AZ67" s="394"/>
      <c r="BA67" s="394"/>
      <c r="BB67" s="394"/>
      <c r="BC67" s="394"/>
      <c r="BD67" s="394"/>
      <c r="BE67" s="394"/>
      <c r="BF67" s="394"/>
      <c r="BG67" s="394"/>
    </row>
    <row r="68" spans="1:59" s="361" customFormat="1">
      <c r="A68" s="389"/>
      <c r="B68" s="390"/>
      <c r="C68" s="394"/>
      <c r="D68" s="392"/>
      <c r="E68" s="392"/>
      <c r="G68" s="394"/>
      <c r="H68" s="394"/>
      <c r="I68" s="394"/>
      <c r="J68" s="394"/>
      <c r="K68" s="394"/>
      <c r="L68" s="394"/>
      <c r="M68" s="394"/>
      <c r="N68" s="394"/>
      <c r="O68" s="394"/>
      <c r="P68" s="394"/>
      <c r="Q68" s="394"/>
      <c r="R68" s="394"/>
      <c r="S68" s="394"/>
      <c r="T68" s="394"/>
      <c r="U68" s="394"/>
      <c r="V68" s="394"/>
      <c r="W68" s="394"/>
      <c r="X68" s="394"/>
      <c r="Y68" s="394"/>
      <c r="Z68" s="394"/>
      <c r="AA68" s="394"/>
      <c r="AB68" s="394"/>
      <c r="AC68" s="394"/>
      <c r="AD68" s="394"/>
      <c r="AE68" s="394"/>
      <c r="AF68" s="394"/>
      <c r="AG68" s="394"/>
      <c r="AH68" s="394"/>
      <c r="AI68" s="394"/>
      <c r="AJ68" s="394"/>
      <c r="AK68" s="394"/>
      <c r="AL68" s="394"/>
      <c r="AM68" s="394"/>
      <c r="AN68" s="394"/>
      <c r="AO68" s="394"/>
      <c r="AP68" s="394"/>
      <c r="AQ68" s="394"/>
      <c r="AR68" s="394"/>
      <c r="AS68" s="394"/>
      <c r="AT68" s="394"/>
      <c r="AU68" s="394"/>
      <c r="AV68" s="394"/>
      <c r="AW68" s="394"/>
      <c r="AX68" s="394"/>
      <c r="AY68" s="394"/>
      <c r="AZ68" s="394"/>
      <c r="BA68" s="394"/>
      <c r="BB68" s="394"/>
      <c r="BC68" s="394"/>
      <c r="BD68" s="394"/>
      <c r="BE68" s="394"/>
      <c r="BF68" s="394"/>
      <c r="BG68" s="394"/>
    </row>
    <row r="69" spans="1:59" s="361" customFormat="1">
      <c r="A69" s="389"/>
      <c r="B69" s="390"/>
      <c r="C69" s="394"/>
      <c r="D69" s="392"/>
      <c r="E69" s="392"/>
      <c r="G69" s="394"/>
      <c r="H69" s="394"/>
      <c r="I69" s="394"/>
      <c r="J69" s="394"/>
      <c r="K69" s="394"/>
      <c r="L69" s="394"/>
      <c r="M69" s="394"/>
      <c r="N69" s="394"/>
      <c r="O69" s="394"/>
      <c r="P69" s="394"/>
      <c r="Q69" s="394"/>
      <c r="R69" s="394"/>
      <c r="S69" s="394"/>
      <c r="T69" s="394"/>
      <c r="U69" s="394"/>
      <c r="V69" s="394"/>
      <c r="W69" s="394"/>
      <c r="X69" s="394"/>
      <c r="Y69" s="394"/>
      <c r="Z69" s="394"/>
      <c r="AA69" s="394"/>
      <c r="AB69" s="394"/>
      <c r="AC69" s="394"/>
      <c r="AD69" s="394"/>
      <c r="AE69" s="394"/>
      <c r="AF69" s="394"/>
      <c r="AG69" s="394"/>
      <c r="AH69" s="394"/>
      <c r="AI69" s="394"/>
      <c r="AJ69" s="394"/>
      <c r="AK69" s="394"/>
      <c r="AL69" s="394"/>
      <c r="AM69" s="394"/>
      <c r="AN69" s="394"/>
      <c r="AO69" s="394"/>
      <c r="AP69" s="394"/>
      <c r="AQ69" s="394"/>
      <c r="AR69" s="394"/>
      <c r="AS69" s="394"/>
      <c r="AT69" s="394"/>
      <c r="AU69" s="394"/>
      <c r="AV69" s="394"/>
      <c r="AW69" s="394"/>
      <c r="AX69" s="394"/>
      <c r="AY69" s="394"/>
      <c r="AZ69" s="394"/>
      <c r="BA69" s="394"/>
      <c r="BB69" s="394"/>
      <c r="BC69" s="394"/>
      <c r="BD69" s="394"/>
      <c r="BE69" s="394"/>
      <c r="BF69" s="394"/>
      <c r="BG69" s="394"/>
    </row>
    <row r="70" spans="1:59" s="361" customFormat="1">
      <c r="A70" s="389"/>
      <c r="B70" s="390"/>
      <c r="C70" s="394"/>
      <c r="D70" s="392"/>
      <c r="E70" s="392"/>
      <c r="G70" s="394"/>
      <c r="H70" s="394"/>
      <c r="I70" s="394"/>
      <c r="J70" s="394"/>
      <c r="K70" s="394"/>
      <c r="L70" s="394"/>
      <c r="M70" s="394"/>
      <c r="N70" s="394"/>
      <c r="O70" s="394"/>
      <c r="P70" s="394"/>
      <c r="Q70" s="394"/>
      <c r="R70" s="394"/>
      <c r="S70" s="394"/>
      <c r="T70" s="394"/>
      <c r="U70" s="394"/>
      <c r="V70" s="394"/>
      <c r="W70" s="394"/>
      <c r="X70" s="394"/>
      <c r="Y70" s="394"/>
      <c r="Z70" s="394"/>
      <c r="AA70" s="394"/>
      <c r="AB70" s="394"/>
      <c r="AC70" s="394"/>
      <c r="AD70" s="394"/>
      <c r="AE70" s="394"/>
      <c r="AF70" s="394"/>
      <c r="AG70" s="394"/>
      <c r="AH70" s="394"/>
      <c r="AI70" s="394"/>
      <c r="AJ70" s="394"/>
      <c r="AK70" s="394"/>
      <c r="AL70" s="394"/>
      <c r="AM70" s="394"/>
      <c r="AN70" s="394"/>
      <c r="AO70" s="394"/>
      <c r="AP70" s="394"/>
      <c r="AQ70" s="394"/>
      <c r="AR70" s="394"/>
      <c r="AS70" s="394"/>
      <c r="AT70" s="394"/>
      <c r="AU70" s="394"/>
      <c r="AV70" s="394"/>
      <c r="AW70" s="394"/>
      <c r="AX70" s="394"/>
      <c r="AY70" s="394"/>
      <c r="AZ70" s="394"/>
      <c r="BA70" s="394"/>
      <c r="BB70" s="394"/>
      <c r="BC70" s="394"/>
      <c r="BD70" s="394"/>
      <c r="BE70" s="394"/>
      <c r="BF70" s="394"/>
      <c r="BG70" s="394"/>
    </row>
    <row r="71" spans="1:59" s="361" customFormat="1">
      <c r="A71" s="389"/>
      <c r="B71" s="390"/>
      <c r="C71" s="394"/>
      <c r="D71" s="392"/>
      <c r="E71" s="392"/>
      <c r="G71" s="394"/>
      <c r="H71" s="394"/>
      <c r="I71" s="394"/>
      <c r="J71" s="394"/>
      <c r="K71" s="394"/>
      <c r="L71" s="394"/>
      <c r="M71" s="394"/>
      <c r="N71" s="394"/>
      <c r="O71" s="394"/>
      <c r="P71" s="394"/>
      <c r="Q71" s="394"/>
      <c r="R71" s="394"/>
      <c r="S71" s="394"/>
      <c r="T71" s="394"/>
      <c r="U71" s="394"/>
      <c r="V71" s="394"/>
      <c r="W71" s="394"/>
      <c r="X71" s="394"/>
      <c r="Y71" s="394"/>
      <c r="Z71" s="394"/>
      <c r="AA71" s="394"/>
      <c r="AB71" s="394"/>
      <c r="AC71" s="394"/>
      <c r="AD71" s="394"/>
      <c r="AE71" s="394"/>
      <c r="AF71" s="394"/>
      <c r="AG71" s="394"/>
      <c r="AH71" s="394"/>
      <c r="AI71" s="394"/>
      <c r="AJ71" s="394"/>
      <c r="AK71" s="394"/>
      <c r="AL71" s="394"/>
      <c r="AM71" s="394"/>
      <c r="AN71" s="394"/>
      <c r="AO71" s="394"/>
      <c r="AP71" s="394"/>
      <c r="AQ71" s="394"/>
      <c r="AR71" s="394"/>
      <c r="AS71" s="394"/>
      <c r="AT71" s="394"/>
      <c r="AU71" s="394"/>
      <c r="AV71" s="394"/>
      <c r="AW71" s="394"/>
      <c r="AX71" s="394"/>
      <c r="AY71" s="394"/>
      <c r="AZ71" s="394"/>
      <c r="BA71" s="394"/>
      <c r="BB71" s="394"/>
      <c r="BC71" s="394"/>
      <c r="BD71" s="394"/>
      <c r="BE71" s="394"/>
      <c r="BF71" s="394"/>
      <c r="BG71" s="394"/>
    </row>
    <row r="72" spans="1:59" s="361" customFormat="1">
      <c r="A72" s="389"/>
      <c r="B72" s="390"/>
      <c r="C72" s="394"/>
      <c r="D72" s="392"/>
      <c r="E72" s="392"/>
      <c r="G72" s="394"/>
      <c r="H72" s="394"/>
      <c r="I72" s="394"/>
      <c r="J72" s="394"/>
      <c r="K72" s="394"/>
      <c r="L72" s="394"/>
      <c r="M72" s="394"/>
      <c r="N72" s="394"/>
      <c r="O72" s="394"/>
      <c r="P72" s="394"/>
      <c r="Q72" s="394"/>
      <c r="R72" s="394"/>
      <c r="S72" s="394"/>
      <c r="T72" s="394"/>
      <c r="U72" s="394"/>
      <c r="V72" s="394"/>
      <c r="W72" s="394"/>
      <c r="X72" s="394"/>
      <c r="Y72" s="394"/>
      <c r="Z72" s="394"/>
      <c r="AA72" s="394"/>
      <c r="AB72" s="394"/>
      <c r="AC72" s="394"/>
      <c r="AD72" s="394"/>
      <c r="AE72" s="394"/>
      <c r="AF72" s="394"/>
      <c r="AG72" s="394"/>
      <c r="AH72" s="394"/>
      <c r="AI72" s="394"/>
      <c r="AJ72" s="394"/>
      <c r="AK72" s="394"/>
      <c r="AL72" s="394"/>
      <c r="AM72" s="394"/>
      <c r="AN72" s="394"/>
      <c r="AO72" s="394"/>
      <c r="AP72" s="394"/>
      <c r="AQ72" s="394"/>
      <c r="AR72" s="394"/>
      <c r="AS72" s="394"/>
      <c r="AT72" s="394"/>
      <c r="AU72" s="394"/>
      <c r="AV72" s="394"/>
      <c r="AW72" s="394"/>
      <c r="AX72" s="394"/>
      <c r="AY72" s="394"/>
      <c r="AZ72" s="394"/>
      <c r="BA72" s="394"/>
      <c r="BB72" s="394"/>
      <c r="BC72" s="394"/>
      <c r="BD72" s="394"/>
      <c r="BE72" s="394"/>
      <c r="BF72" s="394"/>
      <c r="BG72" s="394"/>
    </row>
    <row r="73" spans="1:59" s="361" customFormat="1">
      <c r="A73" s="389"/>
      <c r="B73" s="390"/>
      <c r="C73" s="394"/>
      <c r="D73" s="392"/>
      <c r="E73" s="392"/>
      <c r="G73" s="394"/>
      <c r="H73" s="394"/>
      <c r="I73" s="394"/>
      <c r="J73" s="394"/>
      <c r="K73" s="394"/>
      <c r="L73" s="394"/>
      <c r="M73" s="394"/>
      <c r="N73" s="394"/>
      <c r="O73" s="394"/>
      <c r="P73" s="394"/>
      <c r="Q73" s="394"/>
      <c r="R73" s="394"/>
      <c r="S73" s="394"/>
      <c r="T73" s="394"/>
      <c r="U73" s="394"/>
      <c r="V73" s="394"/>
      <c r="W73" s="394"/>
      <c r="X73" s="394"/>
      <c r="Y73" s="394"/>
      <c r="Z73" s="394"/>
      <c r="AA73" s="394"/>
      <c r="AB73" s="394"/>
      <c r="AC73" s="394"/>
      <c r="AD73" s="394"/>
      <c r="AE73" s="394"/>
      <c r="AF73" s="394"/>
      <c r="AG73" s="394"/>
      <c r="AH73" s="394"/>
      <c r="AI73" s="394"/>
      <c r="AJ73" s="394"/>
      <c r="AK73" s="394"/>
      <c r="AL73" s="394"/>
      <c r="AM73" s="394"/>
      <c r="AN73" s="394"/>
      <c r="AO73" s="394"/>
      <c r="AP73" s="394"/>
      <c r="AQ73" s="394"/>
      <c r="AR73" s="394"/>
      <c r="AS73" s="394"/>
      <c r="AT73" s="394"/>
      <c r="AU73" s="394"/>
      <c r="AV73" s="394"/>
      <c r="AW73" s="394"/>
      <c r="AX73" s="394"/>
      <c r="AY73" s="394"/>
      <c r="AZ73" s="394"/>
      <c r="BA73" s="394"/>
      <c r="BB73" s="394"/>
      <c r="BC73" s="394"/>
      <c r="BD73" s="394"/>
      <c r="BE73" s="394"/>
      <c r="BF73" s="394"/>
      <c r="BG73" s="394"/>
    </row>
    <row r="74" spans="1:59" s="361" customFormat="1">
      <c r="A74" s="389"/>
      <c r="B74" s="390"/>
      <c r="C74" s="394"/>
      <c r="D74" s="392"/>
      <c r="E74" s="392"/>
      <c r="G74" s="394"/>
      <c r="H74" s="394"/>
      <c r="I74" s="394"/>
      <c r="J74" s="394"/>
      <c r="K74" s="394"/>
      <c r="L74" s="394"/>
      <c r="M74" s="394"/>
      <c r="N74" s="394"/>
      <c r="O74" s="394"/>
      <c r="P74" s="394"/>
      <c r="Q74" s="394"/>
      <c r="R74" s="394"/>
      <c r="S74" s="394"/>
      <c r="T74" s="394"/>
      <c r="U74" s="394"/>
      <c r="V74" s="394"/>
      <c r="W74" s="394"/>
      <c r="X74" s="394"/>
      <c r="Y74" s="394"/>
      <c r="Z74" s="394"/>
      <c r="AA74" s="394"/>
      <c r="AB74" s="394"/>
      <c r="AC74" s="394"/>
      <c r="AD74" s="394"/>
      <c r="AE74" s="394"/>
      <c r="AF74" s="394"/>
      <c r="AG74" s="394"/>
      <c r="AH74" s="394"/>
      <c r="AI74" s="394"/>
      <c r="AJ74" s="394"/>
      <c r="AK74" s="394"/>
      <c r="AL74" s="394"/>
      <c r="AM74" s="394"/>
      <c r="AN74" s="394"/>
      <c r="AO74" s="394"/>
      <c r="AP74" s="394"/>
      <c r="AQ74" s="394"/>
      <c r="AR74" s="394"/>
      <c r="AS74" s="394"/>
      <c r="AT74" s="394"/>
      <c r="AU74" s="394"/>
      <c r="AV74" s="394"/>
      <c r="AW74" s="394"/>
      <c r="AX74" s="394"/>
      <c r="AY74" s="394"/>
      <c r="AZ74" s="394"/>
      <c r="BA74" s="394"/>
      <c r="BB74" s="394"/>
      <c r="BC74" s="394"/>
      <c r="BD74" s="394"/>
      <c r="BE74" s="394"/>
      <c r="BF74" s="394"/>
      <c r="BG74" s="394"/>
    </row>
    <row r="75" spans="1:59" s="361" customFormat="1">
      <c r="A75" s="389"/>
      <c r="B75" s="390"/>
      <c r="C75" s="394"/>
      <c r="D75" s="392"/>
      <c r="E75" s="392"/>
      <c r="G75" s="394"/>
      <c r="H75" s="394"/>
      <c r="I75" s="394"/>
      <c r="J75" s="394"/>
      <c r="K75" s="394"/>
      <c r="L75" s="394"/>
      <c r="M75" s="394"/>
      <c r="N75" s="394"/>
      <c r="O75" s="394"/>
      <c r="P75" s="394"/>
      <c r="Q75" s="394"/>
      <c r="R75" s="394"/>
      <c r="S75" s="394"/>
      <c r="T75" s="394"/>
      <c r="U75" s="394"/>
      <c r="V75" s="394"/>
      <c r="W75" s="394"/>
      <c r="X75" s="394"/>
      <c r="Y75" s="394"/>
      <c r="Z75" s="394"/>
      <c r="AA75" s="394"/>
      <c r="AB75" s="394"/>
      <c r="AC75" s="394"/>
      <c r="AD75" s="394"/>
      <c r="AE75" s="394"/>
      <c r="AF75" s="394"/>
      <c r="AG75" s="394"/>
      <c r="AH75" s="394"/>
      <c r="AI75" s="394"/>
      <c r="AJ75" s="394"/>
      <c r="AK75" s="394"/>
      <c r="AL75" s="394"/>
      <c r="AM75" s="394"/>
      <c r="AN75" s="394"/>
      <c r="AO75" s="394"/>
      <c r="AP75" s="394"/>
      <c r="AQ75" s="394"/>
      <c r="AR75" s="394"/>
      <c r="AS75" s="394"/>
      <c r="AT75" s="394"/>
      <c r="AU75" s="394"/>
      <c r="AV75" s="394"/>
      <c r="AW75" s="394"/>
      <c r="AX75" s="394"/>
      <c r="AY75" s="394"/>
      <c r="AZ75" s="394"/>
      <c r="BA75" s="394"/>
      <c r="BB75" s="394"/>
      <c r="BC75" s="394"/>
      <c r="BD75" s="394"/>
      <c r="BE75" s="394"/>
      <c r="BF75" s="394"/>
      <c r="BG75" s="394"/>
    </row>
    <row r="76" spans="1:59" s="361" customFormat="1">
      <c r="A76" s="389"/>
      <c r="B76" s="390"/>
      <c r="C76" s="394"/>
      <c r="D76" s="392"/>
      <c r="E76" s="392"/>
      <c r="G76" s="394"/>
      <c r="H76" s="394"/>
      <c r="I76" s="394"/>
      <c r="J76" s="394"/>
      <c r="K76" s="394"/>
      <c r="L76" s="394"/>
      <c r="M76" s="394"/>
      <c r="N76" s="394"/>
      <c r="O76" s="394"/>
      <c r="P76" s="394"/>
      <c r="Q76" s="394"/>
      <c r="R76" s="394"/>
      <c r="S76" s="394"/>
      <c r="T76" s="394"/>
      <c r="U76" s="394"/>
      <c r="V76" s="394"/>
      <c r="W76" s="394"/>
      <c r="X76" s="394"/>
      <c r="Y76" s="394"/>
      <c r="Z76" s="394"/>
      <c r="AA76" s="394"/>
      <c r="AB76" s="394"/>
      <c r="AC76" s="394"/>
      <c r="AD76" s="394"/>
      <c r="AE76" s="394"/>
      <c r="AF76" s="394"/>
      <c r="AG76" s="394"/>
      <c r="AH76" s="394"/>
      <c r="AI76" s="394"/>
      <c r="AJ76" s="394"/>
      <c r="AK76" s="394"/>
      <c r="AL76" s="394"/>
      <c r="AM76" s="394"/>
      <c r="AN76" s="394"/>
      <c r="AO76" s="394"/>
      <c r="AP76" s="394"/>
      <c r="AQ76" s="394"/>
      <c r="AR76" s="394"/>
      <c r="AS76" s="394"/>
      <c r="AT76" s="394"/>
      <c r="AU76" s="394"/>
      <c r="AV76" s="394"/>
      <c r="AW76" s="394"/>
      <c r="AX76" s="394"/>
      <c r="AY76" s="394"/>
      <c r="AZ76" s="394"/>
      <c r="BA76" s="394"/>
      <c r="BB76" s="394"/>
      <c r="BC76" s="394"/>
      <c r="BD76" s="394"/>
      <c r="BE76" s="394"/>
      <c r="BF76" s="394"/>
      <c r="BG76" s="394"/>
    </row>
    <row r="77" spans="1:59" s="361" customFormat="1">
      <c r="A77" s="389"/>
      <c r="B77" s="390"/>
      <c r="C77" s="394"/>
      <c r="D77" s="392"/>
      <c r="E77" s="392"/>
      <c r="G77" s="394"/>
      <c r="H77" s="394"/>
      <c r="I77" s="394"/>
      <c r="J77" s="394"/>
      <c r="K77" s="394"/>
      <c r="L77" s="394"/>
      <c r="M77" s="394"/>
      <c r="N77" s="394"/>
      <c r="O77" s="394"/>
      <c r="P77" s="394"/>
      <c r="Q77" s="394"/>
      <c r="R77" s="394"/>
      <c r="S77" s="394"/>
      <c r="T77" s="394"/>
      <c r="U77" s="394"/>
      <c r="V77" s="394"/>
      <c r="W77" s="394"/>
      <c r="X77" s="394"/>
      <c r="Y77" s="394"/>
      <c r="Z77" s="394"/>
      <c r="AA77" s="394"/>
      <c r="AB77" s="394"/>
      <c r="AC77" s="394"/>
      <c r="AD77" s="394"/>
      <c r="AE77" s="394"/>
      <c r="AF77" s="394"/>
      <c r="AG77" s="394"/>
      <c r="AH77" s="394"/>
      <c r="AI77" s="394"/>
      <c r="AJ77" s="394"/>
      <c r="AK77" s="394"/>
      <c r="AL77" s="394"/>
      <c r="AM77" s="394"/>
      <c r="AN77" s="394"/>
      <c r="AO77" s="394"/>
      <c r="AP77" s="394"/>
      <c r="AQ77" s="394"/>
      <c r="AR77" s="394"/>
      <c r="AS77" s="394"/>
      <c r="AT77" s="394"/>
      <c r="AU77" s="394"/>
      <c r="AV77" s="394"/>
      <c r="AW77" s="394"/>
      <c r="AX77" s="394"/>
      <c r="AY77" s="394"/>
      <c r="AZ77" s="394"/>
      <c r="BA77" s="394"/>
      <c r="BB77" s="394"/>
      <c r="BC77" s="394"/>
      <c r="BD77" s="394"/>
      <c r="BE77" s="394"/>
      <c r="BF77" s="394"/>
      <c r="BG77" s="394"/>
    </row>
    <row r="78" spans="1:59" s="361" customFormat="1">
      <c r="A78" s="389"/>
      <c r="B78" s="390"/>
      <c r="C78" s="394"/>
      <c r="D78" s="392"/>
      <c r="E78" s="392"/>
      <c r="G78" s="394"/>
      <c r="H78" s="394"/>
      <c r="I78" s="394"/>
      <c r="J78" s="394"/>
      <c r="K78" s="394"/>
      <c r="L78" s="394"/>
      <c r="M78" s="394"/>
      <c r="N78" s="394"/>
      <c r="O78" s="394"/>
      <c r="P78" s="394"/>
      <c r="Q78" s="394"/>
      <c r="R78" s="394"/>
      <c r="S78" s="394"/>
      <c r="T78" s="394"/>
      <c r="U78" s="394"/>
      <c r="V78" s="394"/>
      <c r="W78" s="394"/>
      <c r="X78" s="394"/>
      <c r="Y78" s="394"/>
      <c r="Z78" s="394"/>
      <c r="AA78" s="394"/>
      <c r="AB78" s="394"/>
      <c r="AC78" s="394"/>
      <c r="AD78" s="394"/>
      <c r="AE78" s="394"/>
      <c r="AF78" s="394"/>
      <c r="AG78" s="394"/>
      <c r="AH78" s="394"/>
      <c r="AI78" s="394"/>
      <c r="AJ78" s="394"/>
      <c r="AK78" s="394"/>
      <c r="AL78" s="394"/>
      <c r="AM78" s="394"/>
      <c r="AN78" s="394"/>
      <c r="AO78" s="394"/>
      <c r="AP78" s="394"/>
      <c r="AQ78" s="394"/>
      <c r="AR78" s="394"/>
      <c r="AS78" s="394"/>
      <c r="AT78" s="394"/>
      <c r="AU78" s="394"/>
      <c r="AV78" s="394"/>
      <c r="AW78" s="394"/>
      <c r="AX78" s="394"/>
      <c r="AY78" s="394"/>
      <c r="AZ78" s="394"/>
      <c r="BA78" s="394"/>
      <c r="BB78" s="394"/>
      <c r="BC78" s="394"/>
      <c r="BD78" s="394"/>
      <c r="BE78" s="394"/>
      <c r="BF78" s="394"/>
      <c r="BG78" s="394"/>
    </row>
    <row r="79" spans="1:59" s="361" customFormat="1">
      <c r="A79" s="389"/>
      <c r="B79" s="390"/>
      <c r="C79" s="394"/>
      <c r="D79" s="392"/>
      <c r="E79" s="392"/>
      <c r="G79" s="394"/>
      <c r="H79" s="394"/>
      <c r="I79" s="394"/>
      <c r="J79" s="394"/>
      <c r="K79" s="394"/>
      <c r="L79" s="394"/>
      <c r="M79" s="394"/>
      <c r="N79" s="394"/>
      <c r="O79" s="394"/>
      <c r="P79" s="394"/>
      <c r="Q79" s="394"/>
      <c r="R79" s="394"/>
      <c r="S79" s="394"/>
      <c r="T79" s="394"/>
      <c r="U79" s="394"/>
      <c r="V79" s="394"/>
      <c r="W79" s="394"/>
      <c r="X79" s="394"/>
      <c r="Y79" s="394"/>
      <c r="Z79" s="394"/>
      <c r="AA79" s="394"/>
      <c r="AB79" s="394"/>
      <c r="AC79" s="394"/>
      <c r="AD79" s="394"/>
      <c r="AE79" s="394"/>
      <c r="AF79" s="394"/>
      <c r="AG79" s="394"/>
      <c r="AH79" s="394"/>
      <c r="AI79" s="394"/>
      <c r="AJ79" s="394"/>
      <c r="AK79" s="394"/>
      <c r="AL79" s="394"/>
      <c r="AM79" s="394"/>
      <c r="AN79" s="394"/>
      <c r="AO79" s="394"/>
      <c r="AP79" s="394"/>
      <c r="AQ79" s="394"/>
      <c r="AR79" s="394"/>
      <c r="AS79" s="394"/>
      <c r="AT79" s="394"/>
      <c r="AU79" s="394"/>
      <c r="AV79" s="394"/>
      <c r="AW79" s="394"/>
      <c r="AX79" s="394"/>
      <c r="AY79" s="394"/>
      <c r="AZ79" s="394"/>
      <c r="BA79" s="394"/>
      <c r="BB79" s="394"/>
      <c r="BC79" s="394"/>
      <c r="BD79" s="394"/>
      <c r="BE79" s="394"/>
      <c r="BF79" s="394"/>
      <c r="BG79" s="394"/>
    </row>
    <row r="80" spans="1:59" s="361" customFormat="1">
      <c r="A80" s="389"/>
      <c r="B80" s="390"/>
      <c r="C80" s="394"/>
      <c r="D80" s="392"/>
      <c r="E80" s="392"/>
      <c r="G80" s="394"/>
      <c r="H80" s="394"/>
      <c r="I80" s="394"/>
      <c r="J80" s="394"/>
      <c r="K80" s="394"/>
      <c r="L80" s="394"/>
      <c r="M80" s="394"/>
      <c r="N80" s="394"/>
      <c r="O80" s="394"/>
      <c r="P80" s="394"/>
      <c r="Q80" s="394"/>
      <c r="R80" s="394"/>
      <c r="S80" s="394"/>
      <c r="T80" s="394"/>
      <c r="U80" s="394"/>
      <c r="V80" s="394"/>
      <c r="W80" s="394"/>
      <c r="X80" s="394"/>
      <c r="Y80" s="394"/>
      <c r="Z80" s="394"/>
      <c r="AA80" s="394"/>
      <c r="AB80" s="394"/>
      <c r="AC80" s="394"/>
      <c r="AD80" s="394"/>
      <c r="AE80" s="394"/>
      <c r="AF80" s="394"/>
      <c r="AG80" s="394"/>
      <c r="AH80" s="394"/>
      <c r="AI80" s="394"/>
      <c r="AJ80" s="394"/>
      <c r="AK80" s="394"/>
      <c r="AL80" s="394"/>
      <c r="AM80" s="394"/>
      <c r="AN80" s="394"/>
      <c r="AO80" s="394"/>
      <c r="AP80" s="394"/>
      <c r="AQ80" s="394"/>
      <c r="AR80" s="394"/>
      <c r="AS80" s="394"/>
      <c r="AT80" s="394"/>
      <c r="AU80" s="394"/>
      <c r="AV80" s="394"/>
      <c r="AW80" s="394"/>
      <c r="AX80" s="394"/>
      <c r="AY80" s="394"/>
      <c r="AZ80" s="394"/>
      <c r="BA80" s="394"/>
      <c r="BB80" s="394"/>
      <c r="BC80" s="394"/>
      <c r="BD80" s="394"/>
      <c r="BE80" s="394"/>
      <c r="BF80" s="394"/>
      <c r="BG80" s="394"/>
    </row>
    <row r="81" spans="1:59" s="361" customFormat="1">
      <c r="A81" s="389"/>
      <c r="B81" s="390"/>
      <c r="C81" s="394"/>
      <c r="D81" s="392"/>
      <c r="E81" s="392"/>
      <c r="G81" s="394"/>
      <c r="H81" s="394"/>
      <c r="I81" s="394"/>
      <c r="J81" s="394"/>
      <c r="K81" s="394"/>
      <c r="L81" s="394"/>
      <c r="M81" s="394"/>
      <c r="N81" s="394"/>
      <c r="O81" s="394"/>
      <c r="P81" s="394"/>
      <c r="Q81" s="394"/>
      <c r="R81" s="394"/>
      <c r="S81" s="394"/>
      <c r="T81" s="394"/>
      <c r="U81" s="394"/>
      <c r="V81" s="394"/>
      <c r="W81" s="394"/>
      <c r="X81" s="394"/>
      <c r="Y81" s="394"/>
      <c r="Z81" s="394"/>
      <c r="AA81" s="394"/>
      <c r="AB81" s="394"/>
      <c r="AC81" s="394"/>
      <c r="AD81" s="394"/>
      <c r="AE81" s="394"/>
      <c r="AF81" s="394"/>
      <c r="AG81" s="394"/>
      <c r="AH81" s="394"/>
      <c r="AI81" s="394"/>
      <c r="AJ81" s="394"/>
      <c r="AK81" s="394"/>
      <c r="AL81" s="394"/>
      <c r="AM81" s="394"/>
      <c r="AN81" s="394"/>
      <c r="AO81" s="394"/>
      <c r="AP81" s="394"/>
      <c r="AQ81" s="394"/>
      <c r="AR81" s="394"/>
      <c r="AS81" s="394"/>
      <c r="AT81" s="394"/>
      <c r="AU81" s="394"/>
      <c r="AV81" s="394"/>
      <c r="AW81" s="394"/>
      <c r="AX81" s="394"/>
      <c r="AY81" s="394"/>
      <c r="AZ81" s="394"/>
      <c r="BA81" s="394"/>
      <c r="BB81" s="394"/>
      <c r="BC81" s="394"/>
      <c r="BD81" s="394"/>
      <c r="BE81" s="394"/>
      <c r="BF81" s="394"/>
      <c r="BG81" s="394"/>
    </row>
    <row r="82" spans="1:59" s="361" customFormat="1">
      <c r="A82" s="389"/>
      <c r="B82" s="390"/>
      <c r="C82" s="394"/>
      <c r="D82" s="392"/>
      <c r="E82" s="392"/>
      <c r="G82" s="394"/>
      <c r="H82" s="394"/>
      <c r="I82" s="394"/>
      <c r="J82" s="394"/>
      <c r="K82" s="394"/>
      <c r="L82" s="394"/>
      <c r="M82" s="394"/>
      <c r="N82" s="394"/>
      <c r="O82" s="394"/>
      <c r="P82" s="394"/>
      <c r="Q82" s="394"/>
      <c r="R82" s="394"/>
      <c r="S82" s="394"/>
      <c r="T82" s="394"/>
      <c r="U82" s="394"/>
      <c r="V82" s="394"/>
      <c r="W82" s="394"/>
      <c r="X82" s="394"/>
      <c r="Y82" s="394"/>
      <c r="Z82" s="394"/>
      <c r="AA82" s="394"/>
      <c r="AB82" s="394"/>
      <c r="AC82" s="394"/>
      <c r="AD82" s="394"/>
      <c r="AE82" s="394"/>
      <c r="AF82" s="394"/>
      <c r="AG82" s="394"/>
      <c r="AH82" s="394"/>
      <c r="AI82" s="394"/>
      <c r="AJ82" s="394"/>
      <c r="AK82" s="394"/>
      <c r="AL82" s="394"/>
      <c r="AM82" s="394"/>
      <c r="AN82" s="394"/>
      <c r="AO82" s="394"/>
      <c r="AP82" s="394"/>
      <c r="AQ82" s="394"/>
      <c r="AR82" s="394"/>
      <c r="AS82" s="394"/>
      <c r="AT82" s="394"/>
      <c r="AU82" s="394"/>
      <c r="AV82" s="394"/>
      <c r="AW82" s="394"/>
      <c r="AX82" s="394"/>
      <c r="AY82" s="394"/>
      <c r="AZ82" s="394"/>
      <c r="BA82" s="394"/>
      <c r="BB82" s="394"/>
      <c r="BC82" s="394"/>
      <c r="BD82" s="394"/>
      <c r="BE82" s="394"/>
      <c r="BF82" s="394"/>
      <c r="BG82" s="394"/>
    </row>
    <row r="83" spans="1:59" s="361" customFormat="1">
      <c r="A83" s="389"/>
      <c r="B83" s="390"/>
      <c r="C83" s="394"/>
      <c r="D83" s="392"/>
      <c r="E83" s="392"/>
      <c r="G83" s="394"/>
      <c r="H83" s="394"/>
      <c r="I83" s="394"/>
      <c r="J83" s="394"/>
      <c r="K83" s="394"/>
      <c r="L83" s="394"/>
      <c r="M83" s="394"/>
      <c r="N83" s="394"/>
      <c r="O83" s="394"/>
      <c r="P83" s="394"/>
      <c r="Q83" s="394"/>
      <c r="R83" s="394"/>
      <c r="S83" s="394"/>
      <c r="T83" s="394"/>
      <c r="U83" s="394"/>
      <c r="V83" s="394"/>
      <c r="W83" s="394"/>
      <c r="X83" s="394"/>
      <c r="Y83" s="394"/>
      <c r="Z83" s="394"/>
      <c r="AA83" s="394"/>
      <c r="AB83" s="394"/>
      <c r="AC83" s="394"/>
      <c r="AD83" s="394"/>
      <c r="AE83" s="394"/>
      <c r="AF83" s="394"/>
      <c r="AG83" s="394"/>
      <c r="AH83" s="394"/>
      <c r="AI83" s="394"/>
      <c r="AJ83" s="394"/>
      <c r="AK83" s="394"/>
      <c r="AL83" s="394"/>
      <c r="AM83" s="394"/>
      <c r="AN83" s="394"/>
      <c r="AO83" s="394"/>
      <c r="AP83" s="394"/>
      <c r="AQ83" s="394"/>
      <c r="AR83" s="394"/>
      <c r="AS83" s="394"/>
      <c r="AT83" s="394"/>
      <c r="AU83" s="394"/>
      <c r="AV83" s="394"/>
      <c r="AW83" s="394"/>
      <c r="AX83" s="394"/>
      <c r="AY83" s="394"/>
      <c r="AZ83" s="394"/>
      <c r="BA83" s="394"/>
      <c r="BB83" s="394"/>
      <c r="BC83" s="394"/>
      <c r="BD83" s="394"/>
      <c r="BE83" s="394"/>
      <c r="BF83" s="394"/>
      <c r="BG83" s="394"/>
    </row>
    <row r="84" spans="1:59" s="361" customFormat="1">
      <c r="A84" s="389"/>
      <c r="B84" s="390"/>
      <c r="C84" s="394"/>
      <c r="D84" s="392"/>
      <c r="E84" s="392"/>
      <c r="G84" s="394"/>
      <c r="H84" s="394"/>
      <c r="I84" s="394"/>
      <c r="J84" s="394"/>
      <c r="K84" s="394"/>
      <c r="L84" s="394"/>
      <c r="M84" s="394"/>
      <c r="N84" s="394"/>
      <c r="O84" s="394"/>
      <c r="P84" s="394"/>
      <c r="Q84" s="394"/>
      <c r="R84" s="394"/>
      <c r="S84" s="394"/>
      <c r="T84" s="394"/>
      <c r="U84" s="394"/>
      <c r="V84" s="394"/>
      <c r="W84" s="394"/>
      <c r="X84" s="394"/>
      <c r="Y84" s="394"/>
      <c r="Z84" s="394"/>
      <c r="AA84" s="394"/>
      <c r="AB84" s="394"/>
      <c r="AC84" s="394"/>
      <c r="AD84" s="394"/>
      <c r="AE84" s="394"/>
      <c r="AF84" s="394"/>
      <c r="AG84" s="394"/>
      <c r="AH84" s="394"/>
      <c r="AI84" s="394"/>
      <c r="AJ84" s="394"/>
      <c r="AK84" s="394"/>
      <c r="AL84" s="394"/>
      <c r="AM84" s="394"/>
      <c r="AN84" s="394"/>
      <c r="AO84" s="394"/>
      <c r="AP84" s="394"/>
      <c r="AQ84" s="394"/>
      <c r="AR84" s="394"/>
      <c r="AS84" s="394"/>
      <c r="AT84" s="394"/>
      <c r="AU84" s="394"/>
      <c r="AV84" s="394"/>
      <c r="AW84" s="394"/>
      <c r="AX84" s="394"/>
      <c r="AY84" s="394"/>
      <c r="AZ84" s="394"/>
      <c r="BA84" s="394"/>
      <c r="BB84" s="394"/>
      <c r="BC84" s="394"/>
      <c r="BD84" s="394"/>
      <c r="BE84" s="394"/>
      <c r="BF84" s="394"/>
      <c r="BG84" s="394"/>
    </row>
    <row r="85" spans="1:59" s="361" customFormat="1">
      <c r="A85" s="389"/>
      <c r="B85" s="390"/>
      <c r="C85" s="394"/>
      <c r="D85" s="392"/>
      <c r="E85" s="392"/>
      <c r="G85" s="394"/>
      <c r="H85" s="394"/>
      <c r="I85" s="394"/>
      <c r="J85" s="394"/>
      <c r="K85" s="394"/>
      <c r="L85" s="394"/>
      <c r="M85" s="394"/>
      <c r="N85" s="394"/>
      <c r="O85" s="394"/>
      <c r="P85" s="394"/>
      <c r="Q85" s="394"/>
      <c r="R85" s="394"/>
      <c r="S85" s="394"/>
      <c r="T85" s="394"/>
      <c r="U85" s="394"/>
      <c r="V85" s="394"/>
      <c r="W85" s="394"/>
      <c r="X85" s="394"/>
      <c r="Y85" s="394"/>
      <c r="Z85" s="394"/>
      <c r="AA85" s="394"/>
      <c r="AB85" s="394"/>
      <c r="AC85" s="394"/>
      <c r="AD85" s="394"/>
      <c r="AE85" s="394"/>
      <c r="AF85" s="394"/>
      <c r="AG85" s="394"/>
      <c r="AH85" s="394"/>
      <c r="AI85" s="394"/>
      <c r="AJ85" s="394"/>
      <c r="AK85" s="394"/>
      <c r="AL85" s="394"/>
      <c r="AM85" s="394"/>
      <c r="AN85" s="394"/>
      <c r="AO85" s="394"/>
      <c r="AP85" s="394"/>
      <c r="AQ85" s="394"/>
      <c r="AR85" s="394"/>
      <c r="AS85" s="394"/>
      <c r="AT85" s="394"/>
      <c r="AU85" s="394"/>
      <c r="AV85" s="394"/>
      <c r="AW85" s="394"/>
      <c r="AX85" s="394"/>
      <c r="AY85" s="394"/>
      <c r="AZ85" s="394"/>
      <c r="BA85" s="394"/>
      <c r="BB85" s="394"/>
      <c r="BC85" s="394"/>
      <c r="BD85" s="394"/>
      <c r="BE85" s="394"/>
      <c r="BF85" s="394"/>
      <c r="BG85" s="394"/>
    </row>
    <row r="86" spans="1:59" s="361" customFormat="1">
      <c r="A86" s="389"/>
      <c r="B86" s="390"/>
      <c r="C86" s="394"/>
      <c r="D86" s="392"/>
      <c r="E86" s="392"/>
      <c r="G86" s="394"/>
      <c r="H86" s="394"/>
      <c r="I86" s="394"/>
      <c r="J86" s="394"/>
      <c r="K86" s="394"/>
      <c r="L86" s="394"/>
      <c r="M86" s="394"/>
      <c r="N86" s="394"/>
      <c r="O86" s="394"/>
      <c r="P86" s="394"/>
      <c r="Q86" s="394"/>
      <c r="R86" s="394"/>
      <c r="S86" s="394"/>
      <c r="T86" s="394"/>
      <c r="U86" s="394"/>
      <c r="V86" s="394"/>
      <c r="W86" s="394"/>
      <c r="X86" s="394"/>
      <c r="Y86" s="394"/>
      <c r="Z86" s="394"/>
      <c r="AA86" s="394"/>
      <c r="AB86" s="394"/>
      <c r="AC86" s="394"/>
      <c r="AD86" s="394"/>
      <c r="AE86" s="394"/>
      <c r="AF86" s="394"/>
      <c r="AG86" s="394"/>
      <c r="AH86" s="394"/>
      <c r="AI86" s="394"/>
      <c r="AJ86" s="394"/>
      <c r="AK86" s="394"/>
      <c r="AL86" s="394"/>
      <c r="AM86" s="394"/>
      <c r="AN86" s="394"/>
      <c r="AO86" s="394"/>
      <c r="AP86" s="394"/>
      <c r="AQ86" s="394"/>
      <c r="AR86" s="394"/>
      <c r="AS86" s="394"/>
      <c r="AT86" s="394"/>
      <c r="AU86" s="394"/>
      <c r="AV86" s="394"/>
      <c r="AW86" s="394"/>
      <c r="AX86" s="394"/>
      <c r="AY86" s="394"/>
      <c r="AZ86" s="394"/>
      <c r="BA86" s="394"/>
      <c r="BB86" s="394"/>
      <c r="BC86" s="394"/>
      <c r="BD86" s="394"/>
      <c r="BE86" s="394"/>
      <c r="BF86" s="394"/>
      <c r="BG86" s="394"/>
    </row>
    <row r="87" spans="1:59" s="361" customFormat="1">
      <c r="A87" s="389"/>
      <c r="B87" s="390"/>
      <c r="C87" s="394"/>
      <c r="D87" s="392"/>
      <c r="E87" s="392"/>
      <c r="G87" s="394"/>
      <c r="H87" s="394"/>
      <c r="I87" s="394"/>
      <c r="J87" s="394"/>
      <c r="K87" s="394"/>
      <c r="L87" s="394"/>
      <c r="M87" s="394"/>
      <c r="N87" s="394"/>
      <c r="O87" s="394"/>
      <c r="P87" s="394"/>
      <c r="Q87" s="394"/>
      <c r="R87" s="394"/>
      <c r="S87" s="394"/>
      <c r="T87" s="394"/>
      <c r="U87" s="394"/>
      <c r="V87" s="394"/>
      <c r="W87" s="394"/>
      <c r="X87" s="394"/>
      <c r="Y87" s="394"/>
      <c r="Z87" s="394"/>
      <c r="AA87" s="394"/>
      <c r="AB87" s="394"/>
      <c r="AC87" s="394"/>
      <c r="AD87" s="394"/>
      <c r="AE87" s="394"/>
      <c r="AF87" s="394"/>
      <c r="AG87" s="394"/>
      <c r="AH87" s="394"/>
      <c r="AI87" s="394"/>
      <c r="AJ87" s="394"/>
      <c r="AK87" s="394"/>
      <c r="AL87" s="394"/>
      <c r="AM87" s="394"/>
      <c r="AN87" s="394"/>
      <c r="AO87" s="394"/>
      <c r="AP87" s="394"/>
      <c r="AQ87" s="394"/>
      <c r="AR87" s="394"/>
      <c r="AS87" s="394"/>
      <c r="AT87" s="394"/>
      <c r="AU87" s="394"/>
      <c r="AV87" s="394"/>
      <c r="AW87" s="394"/>
      <c r="AX87" s="394"/>
      <c r="AY87" s="394"/>
      <c r="AZ87" s="394"/>
      <c r="BA87" s="394"/>
      <c r="BB87" s="394"/>
      <c r="BC87" s="394"/>
      <c r="BD87" s="394"/>
      <c r="BE87" s="394"/>
      <c r="BF87" s="394"/>
      <c r="BG87" s="394"/>
    </row>
    <row r="88" spans="1:59" s="361" customFormat="1">
      <c r="A88" s="389"/>
      <c r="B88" s="390"/>
      <c r="C88" s="394"/>
      <c r="D88" s="392"/>
      <c r="E88" s="392"/>
      <c r="G88" s="394"/>
      <c r="H88" s="394"/>
      <c r="I88" s="394"/>
      <c r="J88" s="394"/>
      <c r="K88" s="394"/>
      <c r="L88" s="394"/>
      <c r="M88" s="394"/>
      <c r="N88" s="394"/>
      <c r="O88" s="394"/>
      <c r="P88" s="394"/>
      <c r="Q88" s="394"/>
      <c r="R88" s="394"/>
      <c r="S88" s="394"/>
      <c r="T88" s="394"/>
      <c r="U88" s="394"/>
      <c r="V88" s="394"/>
      <c r="W88" s="394"/>
      <c r="X88" s="394"/>
      <c r="Y88" s="394"/>
      <c r="Z88" s="394"/>
      <c r="AA88" s="394"/>
      <c r="AB88" s="394"/>
      <c r="AC88" s="394"/>
      <c r="AD88" s="394"/>
      <c r="AE88" s="394"/>
      <c r="AF88" s="394"/>
      <c r="AG88" s="394"/>
      <c r="AH88" s="394"/>
      <c r="AI88" s="394"/>
      <c r="AJ88" s="394"/>
      <c r="AK88" s="394"/>
      <c r="AL88" s="394"/>
      <c r="AM88" s="394"/>
      <c r="AN88" s="394"/>
      <c r="AO88" s="394"/>
      <c r="AP88" s="394"/>
      <c r="AQ88" s="394"/>
      <c r="AR88" s="394"/>
      <c r="AS88" s="394"/>
      <c r="AT88" s="394"/>
      <c r="AU88" s="394"/>
      <c r="AV88" s="394"/>
      <c r="AW88" s="394"/>
      <c r="AX88" s="394"/>
      <c r="AY88" s="394"/>
      <c r="AZ88" s="394"/>
      <c r="BA88" s="394"/>
      <c r="BB88" s="394"/>
      <c r="BC88" s="394"/>
      <c r="BD88" s="394"/>
      <c r="BE88" s="394"/>
      <c r="BF88" s="394"/>
      <c r="BG88" s="394"/>
    </row>
    <row r="89" spans="1:59" s="361" customFormat="1">
      <c r="A89" s="389"/>
      <c r="B89" s="390"/>
      <c r="C89" s="394"/>
      <c r="D89" s="392"/>
      <c r="E89" s="392"/>
      <c r="G89" s="394"/>
      <c r="H89" s="394"/>
      <c r="I89" s="394"/>
      <c r="J89" s="394"/>
      <c r="K89" s="394"/>
      <c r="L89" s="394"/>
      <c r="M89" s="394"/>
      <c r="N89" s="394"/>
      <c r="O89" s="394"/>
      <c r="P89" s="394"/>
      <c r="Q89" s="394"/>
      <c r="R89" s="394"/>
      <c r="S89" s="394"/>
      <c r="T89" s="394"/>
      <c r="U89" s="394"/>
      <c r="V89" s="394"/>
      <c r="W89" s="394"/>
      <c r="X89" s="394"/>
      <c r="Y89" s="394"/>
      <c r="Z89" s="394"/>
      <c r="AA89" s="394"/>
      <c r="AB89" s="394"/>
      <c r="AC89" s="394"/>
      <c r="AD89" s="394"/>
      <c r="AE89" s="394"/>
      <c r="AF89" s="394"/>
      <c r="AG89" s="394"/>
      <c r="AH89" s="394"/>
      <c r="AI89" s="394"/>
      <c r="AJ89" s="394"/>
      <c r="AK89" s="394"/>
      <c r="AL89" s="394"/>
      <c r="AM89" s="394"/>
      <c r="AN89" s="394"/>
      <c r="AO89" s="394"/>
      <c r="AP89" s="394"/>
      <c r="AQ89" s="394"/>
      <c r="AR89" s="394"/>
      <c r="AS89" s="394"/>
      <c r="AT89" s="394"/>
      <c r="AU89" s="394"/>
      <c r="AV89" s="394"/>
      <c r="AW89" s="394"/>
      <c r="AX89" s="394"/>
      <c r="AY89" s="394"/>
      <c r="AZ89" s="394"/>
      <c r="BA89" s="394"/>
      <c r="BB89" s="394"/>
      <c r="BC89" s="394"/>
      <c r="BD89" s="394"/>
      <c r="BE89" s="394"/>
      <c r="BF89" s="394"/>
      <c r="BG89" s="394"/>
    </row>
    <row r="90" spans="1:59" s="361" customFormat="1">
      <c r="A90" s="389"/>
      <c r="B90" s="390"/>
      <c r="C90" s="394"/>
      <c r="D90" s="392"/>
      <c r="E90" s="392"/>
      <c r="G90" s="394"/>
      <c r="H90" s="394"/>
      <c r="I90" s="394"/>
      <c r="J90" s="394"/>
      <c r="K90" s="394"/>
      <c r="L90" s="394"/>
      <c r="M90" s="394"/>
      <c r="N90" s="394"/>
      <c r="O90" s="394"/>
      <c r="P90" s="394"/>
      <c r="Q90" s="394"/>
      <c r="R90" s="394"/>
      <c r="S90" s="394"/>
      <c r="T90" s="394"/>
      <c r="U90" s="394"/>
      <c r="V90" s="394"/>
      <c r="W90" s="394"/>
      <c r="X90" s="394"/>
      <c r="Y90" s="394"/>
      <c r="Z90" s="394"/>
      <c r="AA90" s="394"/>
      <c r="AB90" s="394"/>
      <c r="AC90" s="394"/>
      <c r="AD90" s="394"/>
      <c r="AE90" s="394"/>
      <c r="AF90" s="394"/>
      <c r="AG90" s="394"/>
      <c r="AH90" s="394"/>
      <c r="AI90" s="394"/>
      <c r="AJ90" s="394"/>
      <c r="AK90" s="394"/>
      <c r="AL90" s="394"/>
      <c r="AM90" s="394"/>
      <c r="AN90" s="394"/>
      <c r="AO90" s="394"/>
      <c r="AP90" s="394"/>
      <c r="AQ90" s="394"/>
      <c r="AR90" s="394"/>
      <c r="AS90" s="394"/>
      <c r="AT90" s="394"/>
      <c r="AU90" s="394"/>
      <c r="AV90" s="394"/>
      <c r="AW90" s="394"/>
      <c r="AX90" s="394"/>
      <c r="AY90" s="394"/>
      <c r="AZ90" s="394"/>
      <c r="BA90" s="394"/>
      <c r="BB90" s="394"/>
      <c r="BC90" s="394"/>
      <c r="BD90" s="394"/>
      <c r="BE90" s="394"/>
      <c r="BF90" s="394"/>
      <c r="BG90" s="394"/>
    </row>
    <row r="91" spans="1:59" s="361" customFormat="1">
      <c r="A91" s="389"/>
      <c r="B91" s="390"/>
      <c r="C91" s="394"/>
      <c r="D91" s="392"/>
      <c r="E91" s="392"/>
      <c r="G91" s="394"/>
      <c r="H91" s="394"/>
      <c r="I91" s="394"/>
      <c r="J91" s="394"/>
      <c r="K91" s="394"/>
      <c r="L91" s="394"/>
      <c r="M91" s="394"/>
      <c r="N91" s="394"/>
      <c r="O91" s="394"/>
      <c r="P91" s="394"/>
      <c r="Q91" s="394"/>
      <c r="R91" s="394"/>
      <c r="S91" s="394"/>
      <c r="T91" s="394"/>
      <c r="U91" s="394"/>
      <c r="V91" s="394"/>
      <c r="W91" s="394"/>
      <c r="X91" s="394"/>
      <c r="Y91" s="394"/>
      <c r="Z91" s="394"/>
      <c r="AA91" s="394"/>
      <c r="AB91" s="394"/>
      <c r="AC91" s="394"/>
      <c r="AD91" s="394"/>
      <c r="AE91" s="394"/>
      <c r="AF91" s="394"/>
      <c r="AG91" s="394"/>
      <c r="AH91" s="394"/>
      <c r="AI91" s="394"/>
      <c r="AJ91" s="394"/>
      <c r="AK91" s="394"/>
      <c r="AL91" s="394"/>
      <c r="AM91" s="394"/>
      <c r="AN91" s="394"/>
      <c r="AO91" s="394"/>
      <c r="AP91" s="394"/>
      <c r="AQ91" s="394"/>
      <c r="AR91" s="394"/>
      <c r="AS91" s="394"/>
      <c r="AT91" s="394"/>
      <c r="AU91" s="394"/>
      <c r="AV91" s="394"/>
      <c r="AW91" s="394"/>
      <c r="AX91" s="394"/>
      <c r="AY91" s="394"/>
      <c r="AZ91" s="394"/>
      <c r="BA91" s="394"/>
      <c r="BB91" s="394"/>
      <c r="BC91" s="394"/>
      <c r="BD91" s="394"/>
      <c r="BE91" s="394"/>
      <c r="BF91" s="394"/>
      <c r="BG91" s="394"/>
    </row>
    <row r="92" spans="1:59" s="361" customFormat="1">
      <c r="A92" s="389"/>
      <c r="B92" s="390"/>
      <c r="C92" s="394"/>
      <c r="D92" s="392"/>
      <c r="E92" s="392"/>
      <c r="G92" s="394"/>
      <c r="H92" s="394"/>
      <c r="I92" s="394"/>
      <c r="J92" s="394"/>
      <c r="K92" s="394"/>
      <c r="L92" s="394"/>
      <c r="M92" s="394"/>
      <c r="N92" s="394"/>
      <c r="O92" s="394"/>
      <c r="P92" s="394"/>
      <c r="Q92" s="394"/>
      <c r="R92" s="394"/>
      <c r="S92" s="394"/>
      <c r="T92" s="394"/>
      <c r="U92" s="394"/>
      <c r="V92" s="394"/>
      <c r="W92" s="394"/>
      <c r="X92" s="394"/>
      <c r="Y92" s="394"/>
      <c r="Z92" s="394"/>
      <c r="AA92" s="394"/>
      <c r="AB92" s="394"/>
      <c r="AC92" s="394"/>
      <c r="AD92" s="394"/>
      <c r="AE92" s="394"/>
      <c r="AF92" s="394"/>
      <c r="AG92" s="394"/>
      <c r="AH92" s="394"/>
      <c r="AI92" s="394"/>
      <c r="AJ92" s="394"/>
      <c r="AK92" s="394"/>
      <c r="AL92" s="394"/>
      <c r="AM92" s="394"/>
      <c r="AN92" s="394"/>
      <c r="AO92" s="394"/>
      <c r="AP92" s="394"/>
      <c r="AQ92" s="394"/>
      <c r="AR92" s="394"/>
      <c r="AS92" s="394"/>
      <c r="AT92" s="394"/>
      <c r="AU92" s="394"/>
      <c r="AV92" s="394"/>
      <c r="AW92" s="394"/>
      <c r="AX92" s="394"/>
      <c r="AY92" s="394"/>
      <c r="AZ92" s="394"/>
      <c r="BA92" s="394"/>
      <c r="BB92" s="394"/>
      <c r="BC92" s="394"/>
      <c r="BD92" s="394"/>
      <c r="BE92" s="394"/>
      <c r="BF92" s="394"/>
      <c r="BG92" s="394"/>
    </row>
    <row r="93" spans="1:59" s="361" customFormat="1">
      <c r="A93" s="389"/>
      <c r="B93" s="390"/>
      <c r="C93" s="394"/>
      <c r="D93" s="392"/>
      <c r="E93" s="392"/>
      <c r="G93" s="394"/>
      <c r="H93" s="394"/>
      <c r="I93" s="394"/>
      <c r="J93" s="394"/>
      <c r="K93" s="394"/>
      <c r="L93" s="394"/>
      <c r="M93" s="394"/>
      <c r="N93" s="394"/>
      <c r="O93" s="394"/>
      <c r="P93" s="394"/>
      <c r="Q93" s="394"/>
      <c r="R93" s="394"/>
      <c r="S93" s="394"/>
      <c r="T93" s="394"/>
      <c r="U93" s="394"/>
      <c r="V93" s="394"/>
      <c r="W93" s="394"/>
      <c r="X93" s="394"/>
      <c r="Y93" s="394"/>
      <c r="Z93" s="394"/>
      <c r="AA93" s="394"/>
      <c r="AB93" s="394"/>
      <c r="AC93" s="394"/>
      <c r="AD93" s="394"/>
      <c r="AE93" s="394"/>
      <c r="AF93" s="394"/>
      <c r="AG93" s="394"/>
      <c r="AH93" s="394"/>
      <c r="AI93" s="394"/>
      <c r="AJ93" s="394"/>
      <c r="AK93" s="394"/>
      <c r="AL93" s="394"/>
      <c r="AM93" s="394"/>
      <c r="AN93" s="394"/>
      <c r="AO93" s="394"/>
      <c r="AP93" s="394"/>
      <c r="AQ93" s="394"/>
      <c r="AR93" s="394"/>
      <c r="AS93" s="394"/>
      <c r="AT93" s="394"/>
      <c r="AU93" s="394"/>
      <c r="AV93" s="394"/>
      <c r="AW93" s="394"/>
      <c r="AX93" s="394"/>
      <c r="AY93" s="394"/>
      <c r="AZ93" s="394"/>
      <c r="BA93" s="394"/>
      <c r="BB93" s="394"/>
      <c r="BC93" s="394"/>
      <c r="BD93" s="394"/>
      <c r="BE93" s="394"/>
      <c r="BF93" s="394"/>
      <c r="BG93" s="394"/>
    </row>
    <row r="94" spans="1:59" s="361" customFormat="1">
      <c r="A94" s="389"/>
      <c r="B94" s="390"/>
      <c r="C94" s="394"/>
      <c r="D94" s="392"/>
      <c r="E94" s="392"/>
      <c r="G94" s="394"/>
      <c r="H94" s="394"/>
      <c r="I94" s="394"/>
      <c r="J94" s="394"/>
      <c r="K94" s="394"/>
      <c r="L94" s="394"/>
      <c r="M94" s="394"/>
      <c r="N94" s="394"/>
      <c r="O94" s="394"/>
      <c r="P94" s="394"/>
      <c r="Q94" s="394"/>
      <c r="R94" s="394"/>
      <c r="S94" s="394"/>
      <c r="T94" s="394"/>
      <c r="U94" s="394"/>
      <c r="V94" s="394"/>
      <c r="W94" s="394"/>
      <c r="X94" s="394"/>
      <c r="Y94" s="394"/>
      <c r="Z94" s="394"/>
      <c r="AA94" s="394"/>
      <c r="AB94" s="394"/>
      <c r="AC94" s="394"/>
      <c r="AD94" s="394"/>
      <c r="AE94" s="394"/>
      <c r="AF94" s="394"/>
      <c r="AG94" s="394"/>
      <c r="AH94" s="394"/>
      <c r="AI94" s="394"/>
      <c r="AJ94" s="394"/>
      <c r="AK94" s="394"/>
      <c r="AL94" s="394"/>
      <c r="AM94" s="394"/>
      <c r="AN94" s="394"/>
      <c r="AO94" s="394"/>
      <c r="AP94" s="394"/>
      <c r="AQ94" s="394"/>
      <c r="AR94" s="394"/>
      <c r="AS94" s="394"/>
      <c r="AT94" s="394"/>
      <c r="AU94" s="394"/>
      <c r="AV94" s="394"/>
      <c r="AW94" s="394"/>
      <c r="AX94" s="394"/>
      <c r="AY94" s="394"/>
      <c r="AZ94" s="394"/>
      <c r="BA94" s="394"/>
      <c r="BB94" s="394"/>
      <c r="BC94" s="394"/>
      <c r="BD94" s="394"/>
      <c r="BE94" s="394"/>
      <c r="BF94" s="394"/>
      <c r="BG94" s="394"/>
    </row>
    <row r="95" spans="1:59" s="361" customFormat="1">
      <c r="A95" s="389"/>
      <c r="B95" s="390"/>
      <c r="C95" s="394"/>
      <c r="D95" s="392"/>
      <c r="E95" s="392"/>
      <c r="G95" s="394"/>
      <c r="H95" s="394"/>
      <c r="I95" s="394"/>
      <c r="J95" s="394"/>
      <c r="K95" s="394"/>
      <c r="L95" s="394"/>
      <c r="M95" s="394"/>
      <c r="N95" s="394"/>
      <c r="O95" s="394"/>
      <c r="P95" s="394"/>
      <c r="Q95" s="394"/>
      <c r="R95" s="394"/>
      <c r="S95" s="394"/>
      <c r="T95" s="394"/>
      <c r="U95" s="394"/>
      <c r="V95" s="394"/>
      <c r="W95" s="394"/>
      <c r="X95" s="394"/>
      <c r="Y95" s="394"/>
      <c r="Z95" s="394"/>
      <c r="AA95" s="394"/>
      <c r="AB95" s="394"/>
      <c r="AC95" s="394"/>
      <c r="AD95" s="394"/>
      <c r="AE95" s="394"/>
      <c r="AF95" s="394"/>
      <c r="AG95" s="394"/>
      <c r="AH95" s="394"/>
      <c r="AI95" s="394"/>
      <c r="AJ95" s="394"/>
      <c r="AK95" s="394"/>
      <c r="AL95" s="394"/>
      <c r="AM95" s="394"/>
      <c r="AN95" s="394"/>
      <c r="AO95" s="394"/>
      <c r="AP95" s="394"/>
      <c r="AQ95" s="394"/>
      <c r="AR95" s="394"/>
      <c r="AS95" s="394"/>
      <c r="AT95" s="394"/>
      <c r="AU95" s="394"/>
      <c r="AV95" s="394"/>
      <c r="AW95" s="394"/>
      <c r="AX95" s="394"/>
      <c r="AY95" s="394"/>
      <c r="AZ95" s="394"/>
      <c r="BA95" s="394"/>
      <c r="BB95" s="394"/>
      <c r="BC95" s="394"/>
      <c r="BD95" s="394"/>
      <c r="BE95" s="394"/>
      <c r="BF95" s="394"/>
      <c r="BG95" s="394"/>
    </row>
    <row r="96" spans="1:59" s="361" customFormat="1">
      <c r="A96" s="389"/>
      <c r="B96" s="390"/>
      <c r="C96" s="394"/>
      <c r="D96" s="392"/>
      <c r="E96" s="392"/>
      <c r="G96" s="394"/>
      <c r="H96" s="394"/>
      <c r="I96" s="394"/>
      <c r="J96" s="394"/>
      <c r="K96" s="394"/>
      <c r="L96" s="394"/>
      <c r="M96" s="394"/>
      <c r="N96" s="394"/>
      <c r="O96" s="394"/>
      <c r="P96" s="394"/>
      <c r="Q96" s="394"/>
      <c r="R96" s="394"/>
      <c r="S96" s="394"/>
      <c r="T96" s="394"/>
      <c r="U96" s="394"/>
      <c r="V96" s="394"/>
      <c r="W96" s="394"/>
      <c r="X96" s="394"/>
      <c r="Y96" s="394"/>
      <c r="Z96" s="394"/>
      <c r="AA96" s="394"/>
      <c r="AB96" s="394"/>
      <c r="AC96" s="394"/>
      <c r="AD96" s="394"/>
      <c r="AE96" s="394"/>
      <c r="AF96" s="394"/>
      <c r="AG96" s="394"/>
      <c r="AH96" s="394"/>
      <c r="AI96" s="394"/>
      <c r="AJ96" s="394"/>
      <c r="AK96" s="394"/>
      <c r="AL96" s="394"/>
      <c r="AM96" s="394"/>
      <c r="AN96" s="394"/>
      <c r="AO96" s="394"/>
      <c r="AP96" s="394"/>
      <c r="AQ96" s="394"/>
      <c r="AR96" s="394"/>
      <c r="AS96" s="394"/>
      <c r="AT96" s="394"/>
      <c r="AU96" s="394"/>
      <c r="AV96" s="394"/>
      <c r="AW96" s="394"/>
      <c r="AX96" s="394"/>
      <c r="AY96" s="394"/>
      <c r="AZ96" s="394"/>
      <c r="BA96" s="394"/>
      <c r="BB96" s="394"/>
      <c r="BC96" s="394"/>
      <c r="BD96" s="394"/>
      <c r="BE96" s="394"/>
      <c r="BF96" s="394"/>
      <c r="BG96" s="394"/>
    </row>
    <row r="97" spans="1:59" s="361" customFormat="1">
      <c r="A97" s="389"/>
      <c r="B97" s="390"/>
      <c r="C97" s="394"/>
      <c r="D97" s="392"/>
      <c r="E97" s="392"/>
      <c r="G97" s="394"/>
      <c r="H97" s="394"/>
      <c r="I97" s="394"/>
      <c r="J97" s="394"/>
      <c r="K97" s="394"/>
      <c r="L97" s="394"/>
      <c r="M97" s="394"/>
      <c r="N97" s="394"/>
      <c r="O97" s="394"/>
      <c r="P97" s="394"/>
      <c r="Q97" s="394"/>
      <c r="R97" s="394"/>
      <c r="S97" s="394"/>
      <c r="T97" s="394"/>
      <c r="U97" s="394"/>
      <c r="V97" s="394"/>
      <c r="W97" s="394"/>
      <c r="X97" s="394"/>
      <c r="Y97" s="394"/>
      <c r="Z97" s="394"/>
      <c r="AA97" s="394"/>
      <c r="AB97" s="394"/>
      <c r="AC97" s="394"/>
      <c r="AD97" s="394"/>
      <c r="AE97" s="394"/>
      <c r="AF97" s="394"/>
      <c r="AG97" s="394"/>
      <c r="AH97" s="394"/>
      <c r="AI97" s="394"/>
      <c r="AJ97" s="394"/>
      <c r="AK97" s="394"/>
      <c r="AL97" s="394"/>
      <c r="AM97" s="394"/>
      <c r="AN97" s="394"/>
      <c r="AO97" s="394"/>
      <c r="AP97" s="394"/>
      <c r="AQ97" s="394"/>
      <c r="AR97" s="394"/>
      <c r="AS97" s="394"/>
      <c r="AT97" s="394"/>
      <c r="AU97" s="394"/>
      <c r="AV97" s="394"/>
      <c r="AW97" s="394"/>
      <c r="AX97" s="394"/>
      <c r="AY97" s="394"/>
      <c r="AZ97" s="394"/>
      <c r="BA97" s="394"/>
      <c r="BB97" s="394"/>
      <c r="BC97" s="394"/>
      <c r="BD97" s="394"/>
      <c r="BE97" s="394"/>
      <c r="BF97" s="394"/>
      <c r="BG97" s="394"/>
    </row>
    <row r="98" spans="1:59" s="361" customFormat="1">
      <c r="A98" s="389"/>
      <c r="B98" s="390"/>
      <c r="C98" s="394"/>
      <c r="D98" s="392"/>
      <c r="E98" s="392"/>
      <c r="G98" s="394"/>
      <c r="H98" s="394"/>
      <c r="I98" s="394"/>
      <c r="J98" s="394"/>
      <c r="K98" s="394"/>
      <c r="L98" s="394"/>
      <c r="M98" s="394"/>
      <c r="N98" s="394"/>
      <c r="O98" s="394"/>
      <c r="P98" s="394"/>
      <c r="Q98" s="394"/>
      <c r="R98" s="394"/>
      <c r="S98" s="394"/>
      <c r="T98" s="394"/>
      <c r="U98" s="394"/>
      <c r="V98" s="394"/>
      <c r="W98" s="394"/>
      <c r="X98" s="394"/>
      <c r="Y98" s="394"/>
      <c r="Z98" s="394"/>
      <c r="AA98" s="394"/>
      <c r="AB98" s="394"/>
      <c r="AC98" s="394"/>
      <c r="AD98" s="394"/>
      <c r="AE98" s="394"/>
      <c r="AF98" s="394"/>
      <c r="AG98" s="394"/>
      <c r="AH98" s="394"/>
      <c r="AI98" s="394"/>
      <c r="AJ98" s="394"/>
      <c r="AK98" s="394"/>
      <c r="AL98" s="394"/>
      <c r="AM98" s="394"/>
      <c r="AN98" s="394"/>
      <c r="AO98" s="394"/>
      <c r="AP98" s="394"/>
      <c r="AQ98" s="394"/>
      <c r="AR98" s="394"/>
      <c r="AS98" s="394"/>
      <c r="AT98" s="394"/>
      <c r="AU98" s="394"/>
      <c r="AV98" s="394"/>
      <c r="AW98" s="394"/>
      <c r="AX98" s="394"/>
      <c r="AY98" s="394"/>
      <c r="AZ98" s="394"/>
      <c r="BA98" s="394"/>
      <c r="BB98" s="394"/>
      <c r="BC98" s="394"/>
      <c r="BD98" s="394"/>
      <c r="BE98" s="394"/>
      <c r="BF98" s="394"/>
      <c r="BG98" s="394"/>
    </row>
    <row r="99" spans="1:59" s="361" customFormat="1">
      <c r="A99" s="389"/>
      <c r="B99" s="390"/>
      <c r="C99" s="394"/>
      <c r="D99" s="392"/>
      <c r="E99" s="392"/>
      <c r="G99" s="394"/>
      <c r="H99" s="394"/>
      <c r="I99" s="394"/>
      <c r="J99" s="394"/>
      <c r="K99" s="394"/>
      <c r="L99" s="394"/>
      <c r="M99" s="394"/>
      <c r="N99" s="394"/>
      <c r="O99" s="394"/>
      <c r="P99" s="394"/>
      <c r="Q99" s="394"/>
      <c r="R99" s="394"/>
      <c r="S99" s="394"/>
      <c r="T99" s="394"/>
      <c r="U99" s="394"/>
      <c r="V99" s="394"/>
      <c r="W99" s="394"/>
      <c r="X99" s="394"/>
      <c r="Y99" s="394"/>
      <c r="Z99" s="394"/>
      <c r="AA99" s="394"/>
      <c r="AB99" s="394"/>
      <c r="AC99" s="394"/>
      <c r="AD99" s="394"/>
      <c r="AE99" s="394"/>
      <c r="AF99" s="394"/>
      <c r="AG99" s="394"/>
      <c r="AH99" s="394"/>
      <c r="AI99" s="394"/>
      <c r="AJ99" s="394"/>
      <c r="AK99" s="394"/>
      <c r="AL99" s="394"/>
      <c r="AM99" s="394"/>
      <c r="AN99" s="394"/>
      <c r="AO99" s="394"/>
      <c r="AP99" s="394"/>
      <c r="AQ99" s="394"/>
      <c r="AR99" s="394"/>
      <c r="AS99" s="394"/>
      <c r="AT99" s="394"/>
      <c r="AU99" s="394"/>
      <c r="AV99" s="394"/>
      <c r="AW99" s="394"/>
      <c r="AX99" s="394"/>
      <c r="AY99" s="394"/>
      <c r="AZ99" s="394"/>
      <c r="BA99" s="394"/>
      <c r="BB99" s="394"/>
      <c r="BC99" s="394"/>
      <c r="BD99" s="394"/>
      <c r="BE99" s="394"/>
      <c r="BF99" s="394"/>
      <c r="BG99" s="394"/>
    </row>
    <row r="100" spans="1:59" s="361" customFormat="1">
      <c r="A100" s="389"/>
      <c r="B100" s="390"/>
      <c r="C100" s="394"/>
      <c r="D100" s="392"/>
      <c r="E100" s="392"/>
      <c r="G100" s="394"/>
      <c r="H100" s="394"/>
      <c r="I100" s="394"/>
      <c r="J100" s="394"/>
      <c r="K100" s="394"/>
      <c r="L100" s="394"/>
      <c r="M100" s="394"/>
      <c r="N100" s="394"/>
      <c r="O100" s="394"/>
      <c r="P100" s="394"/>
      <c r="Q100" s="394"/>
      <c r="R100" s="394"/>
      <c r="S100" s="394"/>
      <c r="T100" s="394"/>
      <c r="U100" s="394"/>
      <c r="V100" s="394"/>
      <c r="W100" s="394"/>
      <c r="X100" s="394"/>
      <c r="Y100" s="394"/>
      <c r="Z100" s="394"/>
      <c r="AA100" s="394"/>
      <c r="AB100" s="394"/>
      <c r="AC100" s="394"/>
      <c r="AD100" s="394"/>
      <c r="AE100" s="394"/>
      <c r="AF100" s="394"/>
      <c r="AG100" s="394"/>
      <c r="AH100" s="394"/>
      <c r="AI100" s="394"/>
      <c r="AJ100" s="394"/>
      <c r="AK100" s="394"/>
      <c r="AL100" s="394"/>
      <c r="AM100" s="394"/>
      <c r="AN100" s="394"/>
      <c r="AO100" s="394"/>
      <c r="AP100" s="394"/>
      <c r="AQ100" s="394"/>
      <c r="AR100" s="394"/>
      <c r="AS100" s="394"/>
      <c r="AT100" s="394"/>
      <c r="AU100" s="394"/>
      <c r="AV100" s="394"/>
      <c r="AW100" s="394"/>
      <c r="AX100" s="394"/>
      <c r="AY100" s="394"/>
      <c r="AZ100" s="394"/>
      <c r="BA100" s="394"/>
      <c r="BB100" s="394"/>
      <c r="BC100" s="394"/>
      <c r="BD100" s="394"/>
      <c r="BE100" s="394"/>
      <c r="BF100" s="394"/>
      <c r="BG100" s="394"/>
    </row>
    <row r="101" spans="1:59" s="361" customFormat="1">
      <c r="A101" s="389"/>
      <c r="B101" s="390"/>
      <c r="C101" s="394"/>
      <c r="D101" s="392"/>
      <c r="E101" s="392"/>
      <c r="G101" s="394"/>
      <c r="H101" s="394"/>
      <c r="I101" s="394"/>
      <c r="J101" s="394"/>
      <c r="K101" s="394"/>
      <c r="L101" s="394"/>
      <c r="M101" s="394"/>
      <c r="N101" s="394"/>
      <c r="O101" s="394"/>
      <c r="P101" s="394"/>
      <c r="Q101" s="394"/>
      <c r="R101" s="394"/>
      <c r="S101" s="394"/>
      <c r="T101" s="394"/>
      <c r="U101" s="394"/>
      <c r="V101" s="394"/>
      <c r="W101" s="394"/>
      <c r="X101" s="394"/>
      <c r="Y101" s="394"/>
      <c r="Z101" s="394"/>
      <c r="AA101" s="394"/>
      <c r="AB101" s="394"/>
      <c r="AC101" s="394"/>
      <c r="AD101" s="394"/>
      <c r="AE101" s="394"/>
      <c r="AF101" s="394"/>
      <c r="AG101" s="394"/>
      <c r="AH101" s="394"/>
      <c r="AI101" s="394"/>
      <c r="AJ101" s="394"/>
      <c r="AK101" s="394"/>
      <c r="AL101" s="394"/>
      <c r="AM101" s="394"/>
      <c r="AN101" s="394"/>
      <c r="AO101" s="394"/>
      <c r="AP101" s="394"/>
      <c r="AQ101" s="394"/>
      <c r="AR101" s="394"/>
      <c r="AS101" s="394"/>
      <c r="AT101" s="394"/>
      <c r="AU101" s="394"/>
      <c r="AV101" s="394"/>
      <c r="AW101" s="394"/>
      <c r="AX101" s="394"/>
      <c r="AY101" s="394"/>
      <c r="AZ101" s="394"/>
      <c r="BA101" s="394"/>
      <c r="BB101" s="394"/>
      <c r="BC101" s="394"/>
      <c r="BD101" s="394"/>
      <c r="BE101" s="394"/>
      <c r="BF101" s="394"/>
      <c r="BG101" s="394"/>
    </row>
    <row r="102" spans="1:59" s="361" customFormat="1">
      <c r="A102" s="389"/>
      <c r="B102" s="390"/>
      <c r="C102" s="394"/>
      <c r="D102" s="392"/>
      <c r="E102" s="392"/>
      <c r="G102" s="394"/>
      <c r="H102" s="394"/>
      <c r="I102" s="394"/>
      <c r="J102" s="394"/>
      <c r="K102" s="394"/>
      <c r="L102" s="394"/>
      <c r="M102" s="394"/>
      <c r="N102" s="394"/>
      <c r="O102" s="394"/>
      <c r="P102" s="394"/>
      <c r="Q102" s="394"/>
      <c r="R102" s="394"/>
      <c r="S102" s="394"/>
      <c r="T102" s="394"/>
      <c r="U102" s="394"/>
      <c r="V102" s="394"/>
      <c r="W102" s="394"/>
      <c r="X102" s="394"/>
      <c r="Y102" s="394"/>
      <c r="Z102" s="394"/>
      <c r="AA102" s="394"/>
      <c r="AB102" s="394"/>
      <c r="AC102" s="394"/>
      <c r="AD102" s="394"/>
      <c r="AE102" s="394"/>
      <c r="AF102" s="394"/>
      <c r="AG102" s="394"/>
      <c r="AH102" s="394"/>
      <c r="AI102" s="394"/>
      <c r="AJ102" s="394"/>
      <c r="AK102" s="394"/>
      <c r="AL102" s="394"/>
      <c r="AM102" s="394"/>
      <c r="AN102" s="394"/>
      <c r="AO102" s="394"/>
      <c r="AP102" s="394"/>
      <c r="AQ102" s="394"/>
      <c r="AR102" s="394"/>
      <c r="AS102" s="394"/>
      <c r="AT102" s="394"/>
      <c r="AU102" s="394"/>
      <c r="AV102" s="394"/>
      <c r="AW102" s="394"/>
      <c r="AX102" s="394"/>
      <c r="AY102" s="394"/>
      <c r="AZ102" s="394"/>
      <c r="BA102" s="394"/>
      <c r="BB102" s="394"/>
      <c r="BC102" s="394"/>
      <c r="BD102" s="394"/>
      <c r="BE102" s="394"/>
      <c r="BF102" s="394"/>
      <c r="BG102" s="394"/>
    </row>
    <row r="103" spans="1:59" s="361" customFormat="1">
      <c r="A103" s="389"/>
      <c r="B103" s="390"/>
      <c r="C103" s="394"/>
      <c r="D103" s="392"/>
      <c r="E103" s="392"/>
      <c r="G103" s="394"/>
      <c r="H103" s="394"/>
      <c r="I103" s="394"/>
      <c r="J103" s="394"/>
      <c r="K103" s="394"/>
      <c r="L103" s="394"/>
      <c r="M103" s="394"/>
      <c r="N103" s="394"/>
      <c r="O103" s="394"/>
      <c r="P103" s="394"/>
      <c r="Q103" s="394"/>
      <c r="R103" s="394"/>
      <c r="S103" s="394"/>
      <c r="T103" s="394"/>
      <c r="U103" s="394"/>
      <c r="V103" s="394"/>
      <c r="W103" s="394"/>
      <c r="X103" s="394"/>
      <c r="Y103" s="394"/>
      <c r="Z103" s="394"/>
      <c r="AA103" s="394"/>
      <c r="AB103" s="394"/>
      <c r="AC103" s="394"/>
      <c r="AD103" s="394"/>
      <c r="AE103" s="394"/>
      <c r="AF103" s="394"/>
      <c r="AG103" s="394"/>
      <c r="AH103" s="394"/>
      <c r="AI103" s="394"/>
      <c r="AJ103" s="394"/>
      <c r="AK103" s="394"/>
      <c r="AL103" s="394"/>
      <c r="AM103" s="394"/>
      <c r="AN103" s="394"/>
      <c r="AO103" s="394"/>
      <c r="AP103" s="394"/>
      <c r="AQ103" s="394"/>
      <c r="AR103" s="394"/>
      <c r="AS103" s="394"/>
      <c r="AT103" s="394"/>
      <c r="AU103" s="394"/>
      <c r="AV103" s="394"/>
      <c r="AW103" s="394"/>
      <c r="AX103" s="394"/>
      <c r="AY103" s="394"/>
      <c r="AZ103" s="394"/>
      <c r="BA103" s="394"/>
      <c r="BB103" s="394"/>
      <c r="BC103" s="394"/>
      <c r="BD103" s="394"/>
      <c r="BE103" s="394"/>
      <c r="BF103" s="394"/>
      <c r="BG103" s="394"/>
    </row>
    <row r="104" spans="1:59" s="361" customFormat="1">
      <c r="A104" s="389"/>
      <c r="B104" s="390"/>
      <c r="C104" s="394"/>
      <c r="D104" s="392"/>
      <c r="E104" s="392"/>
      <c r="G104" s="394"/>
      <c r="H104" s="394"/>
      <c r="I104" s="394"/>
      <c r="J104" s="394"/>
      <c r="K104" s="394"/>
      <c r="L104" s="394"/>
      <c r="M104" s="394"/>
      <c r="N104" s="394"/>
      <c r="O104" s="394"/>
      <c r="P104" s="394"/>
      <c r="Q104" s="394"/>
      <c r="R104" s="394"/>
      <c r="S104" s="394"/>
      <c r="T104" s="394"/>
      <c r="U104" s="394"/>
      <c r="V104" s="394"/>
      <c r="W104" s="394"/>
      <c r="X104" s="394"/>
      <c r="Y104" s="394"/>
      <c r="Z104" s="394"/>
      <c r="AA104" s="394"/>
      <c r="AB104" s="394"/>
      <c r="AC104" s="394"/>
      <c r="AD104" s="394"/>
      <c r="AE104" s="394"/>
      <c r="AF104" s="394"/>
      <c r="AG104" s="394"/>
      <c r="AH104" s="394"/>
      <c r="AI104" s="394"/>
      <c r="AJ104" s="394"/>
      <c r="AK104" s="394"/>
      <c r="AL104" s="394"/>
      <c r="AM104" s="394"/>
      <c r="AN104" s="394"/>
      <c r="AO104" s="394"/>
      <c r="AP104" s="394"/>
      <c r="AQ104" s="394"/>
      <c r="AR104" s="394"/>
      <c r="AS104" s="394"/>
      <c r="AT104" s="394"/>
      <c r="AU104" s="394"/>
      <c r="AV104" s="394"/>
      <c r="AW104" s="394"/>
      <c r="AX104" s="394"/>
      <c r="AY104" s="394"/>
      <c r="AZ104" s="394"/>
      <c r="BA104" s="394"/>
      <c r="BB104" s="394"/>
      <c r="BC104" s="394"/>
      <c r="BD104" s="394"/>
      <c r="BE104" s="394"/>
      <c r="BF104" s="394"/>
      <c r="BG104" s="394"/>
    </row>
    <row r="105" spans="1:59" s="361" customFormat="1">
      <c r="A105" s="389"/>
      <c r="B105" s="390"/>
      <c r="C105" s="394"/>
      <c r="D105" s="392"/>
      <c r="E105" s="392"/>
      <c r="G105" s="394"/>
      <c r="H105" s="394"/>
      <c r="I105" s="394"/>
      <c r="J105" s="394"/>
      <c r="K105" s="394"/>
      <c r="L105" s="394"/>
      <c r="M105" s="394"/>
      <c r="N105" s="394"/>
      <c r="O105" s="394"/>
      <c r="P105" s="394"/>
      <c r="Q105" s="394"/>
      <c r="R105" s="394"/>
      <c r="S105" s="394"/>
      <c r="T105" s="394"/>
      <c r="U105" s="394"/>
      <c r="V105" s="394"/>
      <c r="W105" s="394"/>
      <c r="X105" s="394"/>
      <c r="Y105" s="394"/>
      <c r="Z105" s="394"/>
      <c r="AA105" s="394"/>
      <c r="AB105" s="394"/>
      <c r="AC105" s="394"/>
      <c r="AD105" s="394"/>
      <c r="AE105" s="394"/>
      <c r="AF105" s="394"/>
      <c r="AG105" s="394"/>
      <c r="AH105" s="394"/>
      <c r="AI105" s="394"/>
      <c r="AJ105" s="394"/>
      <c r="AK105" s="394"/>
      <c r="AL105" s="394"/>
      <c r="AM105" s="394"/>
      <c r="AN105" s="394"/>
      <c r="AO105" s="394"/>
      <c r="AP105" s="394"/>
      <c r="AQ105" s="394"/>
      <c r="AR105" s="394"/>
      <c r="AS105" s="394"/>
      <c r="AT105" s="394"/>
      <c r="AU105" s="394"/>
      <c r="AV105" s="394"/>
      <c r="AW105" s="394"/>
      <c r="AX105" s="394"/>
      <c r="AY105" s="394"/>
      <c r="AZ105" s="394"/>
      <c r="BA105" s="394"/>
      <c r="BB105" s="394"/>
      <c r="BC105" s="394"/>
      <c r="BD105" s="394"/>
      <c r="BE105" s="394"/>
      <c r="BF105" s="394"/>
      <c r="BG105" s="394"/>
    </row>
    <row r="106" spans="1:59" s="361" customFormat="1">
      <c r="A106" s="389"/>
      <c r="B106" s="390"/>
      <c r="C106" s="394"/>
      <c r="D106" s="392"/>
      <c r="E106" s="392"/>
      <c r="G106" s="394"/>
      <c r="H106" s="394"/>
      <c r="I106" s="394"/>
      <c r="J106" s="394"/>
      <c r="K106" s="394"/>
      <c r="L106" s="394"/>
      <c r="M106" s="394"/>
      <c r="N106" s="394"/>
      <c r="O106" s="394"/>
      <c r="P106" s="394"/>
      <c r="Q106" s="394"/>
      <c r="R106" s="394"/>
      <c r="S106" s="394"/>
      <c r="T106" s="394"/>
      <c r="U106" s="394"/>
      <c r="V106" s="394"/>
      <c r="W106" s="394"/>
      <c r="X106" s="394"/>
      <c r="Y106" s="394"/>
      <c r="Z106" s="394"/>
      <c r="AA106" s="394"/>
      <c r="AB106" s="394"/>
      <c r="AC106" s="394"/>
      <c r="AD106" s="394"/>
      <c r="AE106" s="394"/>
      <c r="AF106" s="394"/>
      <c r="AG106" s="394"/>
      <c r="AH106" s="394"/>
      <c r="AI106" s="394"/>
      <c r="AJ106" s="394"/>
      <c r="AK106" s="394"/>
      <c r="AL106" s="394"/>
      <c r="AM106" s="394"/>
      <c r="AN106" s="394"/>
      <c r="AO106" s="394"/>
      <c r="AP106" s="394"/>
      <c r="AQ106" s="394"/>
      <c r="AR106" s="394"/>
      <c r="AS106" s="394"/>
      <c r="AT106" s="394"/>
      <c r="AU106" s="394"/>
      <c r="AV106" s="394"/>
      <c r="AW106" s="394"/>
      <c r="AX106" s="394"/>
      <c r="AY106" s="394"/>
      <c r="AZ106" s="394"/>
      <c r="BA106" s="394"/>
      <c r="BB106" s="394"/>
      <c r="BC106" s="394"/>
      <c r="BD106" s="394"/>
      <c r="BE106" s="394"/>
      <c r="BF106" s="394"/>
      <c r="BG106" s="394"/>
    </row>
    <row r="107" spans="1:59" s="361" customFormat="1">
      <c r="A107" s="389"/>
      <c r="B107" s="390"/>
      <c r="C107" s="394"/>
      <c r="D107" s="392"/>
      <c r="E107" s="392"/>
      <c r="G107" s="394"/>
      <c r="H107" s="394"/>
      <c r="I107" s="394"/>
      <c r="J107" s="394"/>
      <c r="K107" s="394"/>
      <c r="L107" s="394"/>
      <c r="M107" s="394"/>
      <c r="N107" s="394"/>
      <c r="O107" s="394"/>
      <c r="P107" s="394"/>
      <c r="Q107" s="394"/>
      <c r="R107" s="394"/>
      <c r="S107" s="394"/>
      <c r="T107" s="394"/>
      <c r="U107" s="394"/>
      <c r="V107" s="394"/>
      <c r="W107" s="394"/>
      <c r="X107" s="394"/>
      <c r="Y107" s="394"/>
      <c r="Z107" s="394"/>
      <c r="AA107" s="394"/>
      <c r="AB107" s="394"/>
      <c r="AC107" s="394"/>
      <c r="AD107" s="394"/>
      <c r="AE107" s="394"/>
      <c r="AF107" s="394"/>
      <c r="AG107" s="394"/>
      <c r="AH107" s="394"/>
      <c r="AI107" s="394"/>
      <c r="AJ107" s="394"/>
      <c r="AK107" s="394"/>
      <c r="AL107" s="394"/>
      <c r="AM107" s="394"/>
      <c r="AN107" s="394"/>
      <c r="AO107" s="394"/>
      <c r="AP107" s="394"/>
      <c r="AQ107" s="394"/>
      <c r="AR107" s="394"/>
      <c r="AS107" s="394"/>
      <c r="AT107" s="394"/>
      <c r="AU107" s="394"/>
      <c r="AV107" s="394"/>
      <c r="AW107" s="394"/>
      <c r="AX107" s="394"/>
      <c r="AY107" s="394"/>
      <c r="AZ107" s="394"/>
      <c r="BA107" s="394"/>
      <c r="BB107" s="394"/>
      <c r="BC107" s="394"/>
      <c r="BD107" s="394"/>
      <c r="BE107" s="394"/>
      <c r="BF107" s="394"/>
      <c r="BG107" s="394"/>
    </row>
    <row r="108" spans="1:59" s="361" customFormat="1">
      <c r="A108" s="389"/>
      <c r="B108" s="390"/>
      <c r="C108" s="394"/>
      <c r="D108" s="392"/>
      <c r="E108" s="392"/>
      <c r="G108" s="394"/>
      <c r="H108" s="394"/>
      <c r="I108" s="394"/>
      <c r="J108" s="394"/>
      <c r="K108" s="394"/>
      <c r="L108" s="394"/>
      <c r="M108" s="394"/>
      <c r="N108" s="394"/>
      <c r="O108" s="394"/>
      <c r="P108" s="394"/>
      <c r="Q108" s="394"/>
      <c r="R108" s="394"/>
      <c r="S108" s="394"/>
      <c r="T108" s="394"/>
      <c r="U108" s="394"/>
      <c r="V108" s="394"/>
      <c r="W108" s="394"/>
      <c r="X108" s="394"/>
      <c r="Y108" s="394"/>
      <c r="Z108" s="394"/>
      <c r="AA108" s="394"/>
      <c r="AB108" s="394"/>
      <c r="AC108" s="394"/>
      <c r="AD108" s="394"/>
      <c r="AE108" s="394"/>
      <c r="AF108" s="394"/>
      <c r="AG108" s="394"/>
      <c r="AH108" s="394"/>
      <c r="AI108" s="394"/>
      <c r="AJ108" s="394"/>
      <c r="AK108" s="394"/>
      <c r="AL108" s="394"/>
      <c r="AM108" s="394"/>
      <c r="AN108" s="394"/>
      <c r="AO108" s="394"/>
      <c r="AP108" s="394"/>
      <c r="AQ108" s="394"/>
      <c r="AR108" s="394"/>
      <c r="AS108" s="394"/>
      <c r="AT108" s="394"/>
      <c r="AU108" s="394"/>
      <c r="AV108" s="394"/>
      <c r="AW108" s="394"/>
      <c r="AX108" s="394"/>
      <c r="AY108" s="394"/>
      <c r="AZ108" s="394"/>
      <c r="BA108" s="394"/>
      <c r="BB108" s="394"/>
      <c r="BC108" s="394"/>
      <c r="BD108" s="394"/>
      <c r="BE108" s="394"/>
      <c r="BF108" s="394"/>
      <c r="BG108" s="394"/>
    </row>
    <row r="109" spans="1:59" s="361" customFormat="1">
      <c r="A109" s="389"/>
      <c r="B109" s="390"/>
      <c r="C109" s="394"/>
      <c r="D109" s="392"/>
      <c r="E109" s="392"/>
      <c r="G109" s="394"/>
      <c r="H109" s="394"/>
      <c r="I109" s="394"/>
      <c r="J109" s="394"/>
      <c r="K109" s="394"/>
      <c r="L109" s="394"/>
      <c r="M109" s="394"/>
      <c r="N109" s="394"/>
      <c r="O109" s="394"/>
      <c r="P109" s="394"/>
      <c r="Q109" s="394"/>
      <c r="R109" s="394"/>
      <c r="S109" s="394"/>
      <c r="T109" s="394"/>
      <c r="U109" s="394"/>
      <c r="V109" s="394"/>
      <c r="W109" s="394"/>
      <c r="X109" s="394"/>
      <c r="Y109" s="394"/>
      <c r="Z109" s="394"/>
      <c r="AA109" s="394"/>
      <c r="AB109" s="394"/>
      <c r="AC109" s="394"/>
      <c r="AD109" s="394"/>
      <c r="AE109" s="394"/>
      <c r="AF109" s="394"/>
      <c r="AG109" s="394"/>
      <c r="AH109" s="394"/>
      <c r="AI109" s="394"/>
      <c r="AJ109" s="394"/>
      <c r="AK109" s="394"/>
      <c r="AL109" s="394"/>
      <c r="AM109" s="394"/>
      <c r="AN109" s="394"/>
      <c r="AO109" s="394"/>
      <c r="AP109" s="394"/>
      <c r="AQ109" s="394"/>
      <c r="AR109" s="394"/>
      <c r="AS109" s="394"/>
      <c r="AT109" s="394"/>
      <c r="AU109" s="394"/>
      <c r="AV109" s="394"/>
      <c r="AW109" s="394"/>
      <c r="AX109" s="394"/>
      <c r="AY109" s="394"/>
      <c r="AZ109" s="394"/>
      <c r="BA109" s="394"/>
      <c r="BB109" s="394"/>
      <c r="BC109" s="394"/>
      <c r="BD109" s="394"/>
      <c r="BE109" s="394"/>
      <c r="BF109" s="394"/>
      <c r="BG109" s="394"/>
    </row>
    <row r="110" spans="1:59" s="361" customFormat="1">
      <c r="A110" s="389"/>
      <c r="B110" s="390"/>
      <c r="C110" s="394"/>
      <c r="D110" s="392"/>
      <c r="E110" s="392"/>
      <c r="G110" s="394"/>
      <c r="H110" s="394"/>
      <c r="I110" s="394"/>
      <c r="J110" s="394"/>
      <c r="K110" s="394"/>
      <c r="L110" s="394"/>
      <c r="M110" s="394"/>
      <c r="N110" s="394"/>
      <c r="O110" s="394"/>
      <c r="P110" s="394"/>
      <c r="Q110" s="394"/>
      <c r="R110" s="394"/>
      <c r="S110" s="394"/>
      <c r="T110" s="394"/>
      <c r="U110" s="394"/>
      <c r="V110" s="394"/>
      <c r="W110" s="394"/>
      <c r="X110" s="394"/>
      <c r="Y110" s="394"/>
      <c r="Z110" s="394"/>
      <c r="AA110" s="394"/>
      <c r="AB110" s="394"/>
      <c r="AC110" s="394"/>
      <c r="AD110" s="394"/>
      <c r="AE110" s="394"/>
      <c r="AF110" s="394"/>
      <c r="AG110" s="394"/>
      <c r="AH110" s="394"/>
      <c r="AI110" s="394"/>
      <c r="AJ110" s="394"/>
      <c r="AK110" s="394"/>
      <c r="AL110" s="394"/>
      <c r="AM110" s="394"/>
      <c r="AN110" s="394"/>
      <c r="AO110" s="394"/>
      <c r="AP110" s="394"/>
      <c r="AQ110" s="394"/>
      <c r="AR110" s="394"/>
      <c r="AS110" s="394"/>
      <c r="AT110" s="394"/>
      <c r="AU110" s="394"/>
      <c r="AV110" s="394"/>
      <c r="AW110" s="394"/>
      <c r="AX110" s="394"/>
      <c r="AY110" s="394"/>
      <c r="AZ110" s="394"/>
      <c r="BA110" s="394"/>
      <c r="BB110" s="394"/>
      <c r="BC110" s="394"/>
      <c r="BD110" s="394"/>
      <c r="BE110" s="394"/>
      <c r="BF110" s="394"/>
      <c r="BG110" s="394"/>
    </row>
    <row r="111" spans="1:59" s="361" customFormat="1">
      <c r="A111" s="389"/>
      <c r="B111" s="390"/>
      <c r="C111" s="394"/>
      <c r="D111" s="392"/>
      <c r="E111" s="392"/>
      <c r="G111" s="394"/>
      <c r="H111" s="394"/>
      <c r="I111" s="394"/>
      <c r="J111" s="394"/>
      <c r="K111" s="394"/>
      <c r="L111" s="394"/>
      <c r="M111" s="394"/>
      <c r="N111" s="394"/>
      <c r="O111" s="394"/>
      <c r="P111" s="394"/>
      <c r="Q111" s="394"/>
      <c r="R111" s="394"/>
      <c r="S111" s="394"/>
      <c r="T111" s="394"/>
      <c r="U111" s="394"/>
      <c r="V111" s="394"/>
      <c r="W111" s="394"/>
      <c r="X111" s="394"/>
      <c r="Y111" s="394"/>
      <c r="Z111" s="394"/>
      <c r="AA111" s="394"/>
      <c r="AB111" s="394"/>
      <c r="AC111" s="394"/>
      <c r="AD111" s="394"/>
      <c r="AE111" s="394"/>
      <c r="AF111" s="394"/>
      <c r="AG111" s="394"/>
      <c r="AH111" s="394"/>
      <c r="AI111" s="394"/>
      <c r="AJ111" s="394"/>
      <c r="AK111" s="394"/>
      <c r="AL111" s="394"/>
      <c r="AM111" s="394"/>
      <c r="AN111" s="394"/>
      <c r="AO111" s="394"/>
      <c r="AP111" s="394"/>
      <c r="AQ111" s="394"/>
      <c r="AR111" s="394"/>
      <c r="AS111" s="394"/>
      <c r="AT111" s="394"/>
      <c r="AU111" s="394"/>
      <c r="AV111" s="394"/>
      <c r="AW111" s="394"/>
      <c r="AX111" s="394"/>
      <c r="AY111" s="394"/>
      <c r="AZ111" s="394"/>
      <c r="BA111" s="394"/>
      <c r="BB111" s="394"/>
      <c r="BC111" s="394"/>
      <c r="BD111" s="394"/>
      <c r="BE111" s="394"/>
      <c r="BF111" s="394"/>
      <c r="BG111" s="394"/>
    </row>
    <row r="112" spans="1:59" s="361" customFormat="1">
      <c r="A112" s="389"/>
      <c r="B112" s="390"/>
      <c r="C112" s="394"/>
      <c r="D112" s="392"/>
      <c r="E112" s="392"/>
      <c r="G112" s="394"/>
      <c r="H112" s="394"/>
      <c r="I112" s="394"/>
      <c r="J112" s="394"/>
      <c r="K112" s="394"/>
      <c r="L112" s="394"/>
      <c r="M112" s="394"/>
      <c r="N112" s="394"/>
      <c r="O112" s="394"/>
      <c r="P112" s="394"/>
      <c r="Q112" s="394"/>
      <c r="R112" s="394"/>
      <c r="S112" s="394"/>
      <c r="T112" s="394"/>
      <c r="U112" s="394"/>
      <c r="V112" s="394"/>
      <c r="W112" s="394"/>
      <c r="X112" s="394"/>
      <c r="Y112" s="394"/>
      <c r="Z112" s="394"/>
      <c r="AA112" s="394"/>
      <c r="AB112" s="394"/>
      <c r="AC112" s="394"/>
      <c r="AD112" s="394"/>
      <c r="AE112" s="394"/>
      <c r="AF112" s="394"/>
      <c r="AG112" s="394"/>
      <c r="AH112" s="394"/>
      <c r="AI112" s="394"/>
      <c r="AJ112" s="394"/>
      <c r="AK112" s="394"/>
      <c r="AL112" s="394"/>
      <c r="AM112" s="394"/>
      <c r="AN112" s="394"/>
      <c r="AO112" s="394"/>
      <c r="AP112" s="394"/>
      <c r="AQ112" s="394"/>
      <c r="AR112" s="394"/>
      <c r="AS112" s="394"/>
      <c r="AT112" s="394"/>
      <c r="AU112" s="394"/>
      <c r="AV112" s="394"/>
      <c r="AW112" s="394"/>
      <c r="AX112" s="394"/>
      <c r="AY112" s="394"/>
      <c r="AZ112" s="394"/>
      <c r="BA112" s="394"/>
      <c r="BB112" s="394"/>
      <c r="BC112" s="394"/>
      <c r="BD112" s="394"/>
      <c r="BE112" s="394"/>
      <c r="BF112" s="394"/>
      <c r="BG112" s="394"/>
    </row>
    <row r="113" spans="1:59" s="361" customFormat="1">
      <c r="A113" s="389"/>
      <c r="B113" s="390"/>
      <c r="C113" s="394"/>
      <c r="D113" s="392"/>
      <c r="E113" s="392"/>
      <c r="G113" s="394"/>
      <c r="H113" s="394"/>
      <c r="I113" s="394"/>
      <c r="J113" s="394"/>
      <c r="K113" s="394"/>
      <c r="L113" s="394"/>
      <c r="M113" s="394"/>
      <c r="N113" s="394"/>
      <c r="O113" s="394"/>
      <c r="P113" s="394"/>
      <c r="Q113" s="394"/>
      <c r="R113" s="394"/>
      <c r="S113" s="394"/>
      <c r="T113" s="394"/>
      <c r="U113" s="394"/>
      <c r="V113" s="394"/>
      <c r="W113" s="394"/>
      <c r="X113" s="394"/>
      <c r="Y113" s="394"/>
      <c r="Z113" s="394"/>
      <c r="AA113" s="394"/>
      <c r="AB113" s="394"/>
      <c r="AC113" s="394"/>
      <c r="AD113" s="394"/>
      <c r="AE113" s="394"/>
      <c r="AF113" s="394"/>
      <c r="AG113" s="394"/>
      <c r="AH113" s="394"/>
      <c r="AI113" s="394"/>
      <c r="AJ113" s="394"/>
      <c r="AK113" s="394"/>
      <c r="AL113" s="394"/>
      <c r="AM113" s="394"/>
      <c r="AN113" s="394"/>
      <c r="AO113" s="394"/>
      <c r="AP113" s="394"/>
      <c r="AQ113" s="394"/>
      <c r="AR113" s="394"/>
      <c r="AS113" s="394"/>
      <c r="AT113" s="394"/>
      <c r="AU113" s="394"/>
      <c r="AV113" s="394"/>
      <c r="AW113" s="394"/>
      <c r="AX113" s="394"/>
      <c r="AY113" s="394"/>
      <c r="AZ113" s="394"/>
      <c r="BA113" s="394"/>
      <c r="BB113" s="394"/>
      <c r="BC113" s="394"/>
      <c r="BD113" s="394"/>
      <c r="BE113" s="394"/>
      <c r="BF113" s="394"/>
      <c r="BG113" s="394"/>
    </row>
    <row r="114" spans="1:59" s="361" customFormat="1">
      <c r="A114" s="389"/>
      <c r="B114" s="390"/>
      <c r="C114" s="394"/>
      <c r="D114" s="392"/>
      <c r="E114" s="392"/>
      <c r="G114" s="394"/>
      <c r="H114" s="394"/>
      <c r="I114" s="394"/>
      <c r="J114" s="394"/>
      <c r="K114" s="394"/>
      <c r="L114" s="394"/>
      <c r="M114" s="394"/>
      <c r="N114" s="394"/>
      <c r="O114" s="394"/>
      <c r="P114" s="394"/>
      <c r="Q114" s="394"/>
      <c r="R114" s="394"/>
      <c r="S114" s="394"/>
      <c r="T114" s="394"/>
      <c r="U114" s="394"/>
      <c r="V114" s="394"/>
      <c r="W114" s="394"/>
      <c r="X114" s="394"/>
      <c r="Y114" s="394"/>
      <c r="Z114" s="394"/>
      <c r="AA114" s="394"/>
      <c r="AB114" s="394"/>
      <c r="AC114" s="394"/>
      <c r="AD114" s="394"/>
      <c r="AE114" s="394"/>
      <c r="AF114" s="394"/>
      <c r="AG114" s="394"/>
      <c r="AH114" s="394"/>
      <c r="AI114" s="394"/>
      <c r="AJ114" s="394"/>
      <c r="AK114" s="394"/>
      <c r="AL114" s="394"/>
      <c r="AM114" s="394"/>
      <c r="AN114" s="394"/>
      <c r="AO114" s="394"/>
      <c r="AP114" s="394"/>
      <c r="AQ114" s="394"/>
      <c r="AR114" s="394"/>
      <c r="AS114" s="394"/>
      <c r="AT114" s="394"/>
      <c r="AU114" s="394"/>
      <c r="AV114" s="394"/>
      <c r="AW114" s="394"/>
      <c r="AX114" s="394"/>
      <c r="AY114" s="394"/>
      <c r="AZ114" s="394"/>
      <c r="BA114" s="394"/>
      <c r="BB114" s="394"/>
      <c r="BC114" s="394"/>
      <c r="BD114" s="394"/>
      <c r="BE114" s="394"/>
      <c r="BF114" s="394"/>
      <c r="BG114" s="394"/>
    </row>
    <row r="115" spans="1:59" s="361" customFormat="1">
      <c r="A115" s="389"/>
      <c r="B115" s="390"/>
      <c r="C115" s="394"/>
      <c r="D115" s="392"/>
      <c r="E115" s="392"/>
      <c r="G115" s="394"/>
      <c r="H115" s="394"/>
      <c r="I115" s="394"/>
      <c r="J115" s="394"/>
      <c r="K115" s="394"/>
      <c r="L115" s="394"/>
      <c r="M115" s="394"/>
      <c r="N115" s="394"/>
      <c r="O115" s="394"/>
      <c r="P115" s="394"/>
      <c r="Q115" s="394"/>
      <c r="R115" s="394"/>
      <c r="S115" s="394"/>
      <c r="T115" s="394"/>
      <c r="U115" s="394"/>
      <c r="V115" s="394"/>
      <c r="W115" s="394"/>
      <c r="X115" s="394"/>
      <c r="Y115" s="394"/>
      <c r="Z115" s="394"/>
      <c r="AA115" s="394"/>
      <c r="AB115" s="394"/>
      <c r="AC115" s="394"/>
      <c r="AD115" s="394"/>
      <c r="AE115" s="394"/>
      <c r="AF115" s="394"/>
      <c r="AG115" s="394"/>
      <c r="AH115" s="394"/>
      <c r="AI115" s="394"/>
      <c r="AJ115" s="394"/>
      <c r="AK115" s="394"/>
      <c r="AL115" s="394"/>
      <c r="AM115" s="394"/>
      <c r="AN115" s="394"/>
      <c r="AO115" s="394"/>
      <c r="AP115" s="394"/>
      <c r="AQ115" s="394"/>
      <c r="AR115" s="394"/>
      <c r="AS115" s="394"/>
      <c r="AT115" s="394"/>
      <c r="AU115" s="394"/>
      <c r="AV115" s="394"/>
      <c r="AW115" s="394"/>
      <c r="AX115" s="394"/>
      <c r="AY115" s="394"/>
      <c r="AZ115" s="394"/>
      <c r="BA115" s="394"/>
      <c r="BB115" s="394"/>
      <c r="BC115" s="394"/>
      <c r="BD115" s="394"/>
      <c r="BE115" s="394"/>
      <c r="BF115" s="394"/>
      <c r="BG115" s="394"/>
    </row>
    <row r="116" spans="1:59" s="361" customFormat="1">
      <c r="A116" s="389"/>
      <c r="B116" s="390"/>
      <c r="C116" s="394"/>
      <c r="D116" s="392"/>
      <c r="E116" s="392"/>
      <c r="G116" s="394"/>
      <c r="H116" s="394"/>
      <c r="I116" s="394"/>
      <c r="J116" s="394"/>
      <c r="K116" s="394"/>
      <c r="L116" s="394"/>
      <c r="M116" s="394"/>
      <c r="N116" s="394"/>
      <c r="O116" s="394"/>
      <c r="P116" s="394"/>
      <c r="Q116" s="394"/>
      <c r="R116" s="394"/>
      <c r="S116" s="394"/>
      <c r="T116" s="394"/>
      <c r="U116" s="394"/>
      <c r="V116" s="394"/>
      <c r="W116" s="394"/>
      <c r="X116" s="394"/>
      <c r="Y116" s="394"/>
      <c r="Z116" s="394"/>
      <c r="AA116" s="394"/>
      <c r="AB116" s="394"/>
      <c r="AC116" s="394"/>
      <c r="AD116" s="394"/>
      <c r="AE116" s="394"/>
      <c r="AF116" s="394"/>
      <c r="AG116" s="394"/>
      <c r="AH116" s="394"/>
      <c r="AI116" s="394"/>
      <c r="AJ116" s="394"/>
      <c r="AK116" s="394"/>
      <c r="AL116" s="394"/>
      <c r="AM116" s="394"/>
      <c r="AN116" s="394"/>
      <c r="AO116" s="394"/>
      <c r="AP116" s="394"/>
      <c r="AQ116" s="394"/>
      <c r="AR116" s="394"/>
      <c r="AS116" s="394"/>
      <c r="AT116" s="394"/>
      <c r="AU116" s="394"/>
      <c r="AV116" s="394"/>
      <c r="AW116" s="394"/>
      <c r="AX116" s="394"/>
      <c r="AY116" s="394"/>
      <c r="AZ116" s="394"/>
      <c r="BA116" s="394"/>
      <c r="BB116" s="394"/>
      <c r="BC116" s="394"/>
      <c r="BD116" s="394"/>
      <c r="BE116" s="394"/>
      <c r="BF116" s="394"/>
      <c r="BG116" s="394"/>
    </row>
    <row r="117" spans="1:59" s="361" customFormat="1">
      <c r="A117" s="389"/>
      <c r="B117" s="390"/>
      <c r="C117" s="394"/>
      <c r="D117" s="392"/>
      <c r="E117" s="392"/>
      <c r="G117" s="394"/>
      <c r="H117" s="394"/>
      <c r="I117" s="394"/>
      <c r="J117" s="394"/>
      <c r="K117" s="394"/>
      <c r="L117" s="394"/>
      <c r="M117" s="394"/>
      <c r="N117" s="394"/>
      <c r="O117" s="394"/>
      <c r="P117" s="394"/>
      <c r="Q117" s="394"/>
      <c r="R117" s="394"/>
      <c r="S117" s="394"/>
      <c r="T117" s="394"/>
      <c r="U117" s="394"/>
      <c r="V117" s="394"/>
      <c r="W117" s="394"/>
      <c r="X117" s="394"/>
      <c r="Y117" s="394"/>
      <c r="Z117" s="394"/>
      <c r="AA117" s="394"/>
      <c r="AB117" s="394"/>
      <c r="AC117" s="394"/>
      <c r="AD117" s="394"/>
      <c r="AE117" s="394"/>
      <c r="AF117" s="394"/>
      <c r="AG117" s="394"/>
      <c r="AH117" s="394"/>
      <c r="AI117" s="394"/>
      <c r="AJ117" s="394"/>
      <c r="AK117" s="394"/>
      <c r="AL117" s="394"/>
      <c r="AM117" s="394"/>
      <c r="AN117" s="394"/>
      <c r="AO117" s="394"/>
      <c r="AP117" s="394"/>
      <c r="AQ117" s="394"/>
      <c r="AR117" s="394"/>
      <c r="AS117" s="394"/>
      <c r="AT117" s="394"/>
      <c r="AU117" s="394"/>
      <c r="AV117" s="394"/>
      <c r="AW117" s="394"/>
      <c r="AX117" s="394"/>
      <c r="AY117" s="394"/>
      <c r="AZ117" s="394"/>
      <c r="BA117" s="394"/>
      <c r="BB117" s="394"/>
      <c r="BC117" s="394"/>
      <c r="BD117" s="394"/>
      <c r="BE117" s="394"/>
      <c r="BF117" s="394"/>
      <c r="BG117" s="394"/>
    </row>
    <row r="118" spans="1:59" s="361" customFormat="1">
      <c r="A118" s="389"/>
      <c r="B118" s="390"/>
      <c r="C118" s="394"/>
      <c r="D118" s="392"/>
      <c r="E118" s="392"/>
      <c r="G118" s="394"/>
      <c r="H118" s="394"/>
      <c r="I118" s="394"/>
      <c r="J118" s="394"/>
      <c r="K118" s="394"/>
      <c r="L118" s="394"/>
      <c r="M118" s="394"/>
      <c r="N118" s="394"/>
      <c r="O118" s="394"/>
      <c r="P118" s="394"/>
      <c r="Q118" s="394"/>
      <c r="R118" s="394"/>
      <c r="S118" s="394"/>
      <c r="T118" s="394"/>
      <c r="U118" s="394"/>
      <c r="V118" s="394"/>
      <c r="W118" s="394"/>
      <c r="X118" s="394"/>
      <c r="Y118" s="394"/>
      <c r="Z118" s="394"/>
      <c r="AA118" s="394"/>
      <c r="AB118" s="394"/>
      <c r="AC118" s="394"/>
      <c r="AD118" s="394"/>
      <c r="AE118" s="394"/>
      <c r="AF118" s="394"/>
      <c r="AG118" s="394"/>
      <c r="AH118" s="394"/>
      <c r="AI118" s="394"/>
      <c r="AJ118" s="394"/>
      <c r="AK118" s="394"/>
      <c r="AL118" s="394"/>
      <c r="AM118" s="394"/>
      <c r="AN118" s="394"/>
      <c r="AO118" s="394"/>
      <c r="AP118" s="394"/>
      <c r="AQ118" s="394"/>
      <c r="AR118" s="394"/>
      <c r="AS118" s="394"/>
      <c r="AT118" s="394"/>
      <c r="AU118" s="394"/>
      <c r="AV118" s="394"/>
      <c r="AW118" s="394"/>
      <c r="AX118" s="394"/>
      <c r="AY118" s="394"/>
      <c r="AZ118" s="394"/>
      <c r="BA118" s="394"/>
      <c r="BB118" s="394"/>
      <c r="BC118" s="394"/>
      <c r="BD118" s="394"/>
      <c r="BE118" s="394"/>
      <c r="BF118" s="394"/>
      <c r="BG118" s="394"/>
    </row>
    <row r="119" spans="1:59" s="361" customFormat="1">
      <c r="A119" s="389"/>
      <c r="B119" s="390"/>
      <c r="C119" s="394"/>
      <c r="D119" s="392"/>
      <c r="E119" s="392"/>
      <c r="G119" s="394"/>
      <c r="H119" s="394"/>
      <c r="I119" s="394"/>
      <c r="J119" s="394"/>
      <c r="K119" s="394"/>
      <c r="L119" s="394"/>
      <c r="M119" s="394"/>
      <c r="N119" s="394"/>
      <c r="O119" s="394"/>
      <c r="P119" s="394"/>
      <c r="Q119" s="394"/>
      <c r="R119" s="394"/>
      <c r="S119" s="394"/>
      <c r="T119" s="394"/>
      <c r="U119" s="394"/>
      <c r="V119" s="394"/>
      <c r="W119" s="394"/>
      <c r="X119" s="394"/>
      <c r="Y119" s="394"/>
      <c r="Z119" s="394"/>
      <c r="AA119" s="394"/>
      <c r="AB119" s="394"/>
      <c r="AC119" s="394"/>
      <c r="AD119" s="394"/>
      <c r="AE119" s="394"/>
      <c r="AF119" s="394"/>
      <c r="AG119" s="394"/>
      <c r="AH119" s="394"/>
      <c r="AI119" s="394"/>
      <c r="AJ119" s="394"/>
      <c r="AK119" s="394"/>
      <c r="AL119" s="394"/>
      <c r="AM119" s="394"/>
      <c r="AN119" s="394"/>
      <c r="AO119" s="394"/>
      <c r="AP119" s="394"/>
      <c r="AQ119" s="394"/>
      <c r="AR119" s="394"/>
      <c r="AS119" s="394"/>
      <c r="AT119" s="394"/>
      <c r="AU119" s="394"/>
      <c r="AV119" s="394"/>
      <c r="AW119" s="394"/>
      <c r="AX119" s="394"/>
      <c r="AY119" s="394"/>
      <c r="AZ119" s="394"/>
      <c r="BA119" s="394"/>
      <c r="BB119" s="394"/>
      <c r="BC119" s="394"/>
      <c r="BD119" s="394"/>
      <c r="BE119" s="394"/>
      <c r="BF119" s="394"/>
      <c r="BG119" s="394"/>
    </row>
    <row r="120" spans="1:59" s="361" customFormat="1">
      <c r="A120" s="389"/>
      <c r="B120" s="390"/>
      <c r="C120" s="394"/>
      <c r="D120" s="392"/>
      <c r="E120" s="392"/>
      <c r="G120" s="394"/>
      <c r="H120" s="394"/>
      <c r="I120" s="394"/>
      <c r="J120" s="394"/>
      <c r="K120" s="394"/>
      <c r="L120" s="394"/>
      <c r="M120" s="394"/>
      <c r="N120" s="394"/>
      <c r="O120" s="394"/>
      <c r="P120" s="394"/>
      <c r="Q120" s="394"/>
      <c r="R120" s="394"/>
      <c r="S120" s="394"/>
      <c r="T120" s="394"/>
      <c r="U120" s="394"/>
      <c r="V120" s="394"/>
      <c r="W120" s="394"/>
      <c r="X120" s="394"/>
      <c r="Y120" s="394"/>
      <c r="Z120" s="394"/>
      <c r="AA120" s="394"/>
      <c r="AB120" s="394"/>
      <c r="AC120" s="394"/>
      <c r="AD120" s="394"/>
      <c r="AE120" s="394"/>
      <c r="AF120" s="394"/>
      <c r="AG120" s="394"/>
      <c r="AH120" s="394"/>
      <c r="AI120" s="394"/>
      <c r="AJ120" s="394"/>
      <c r="AK120" s="394"/>
      <c r="AL120" s="394"/>
      <c r="AM120" s="394"/>
      <c r="AN120" s="394"/>
      <c r="AO120" s="394"/>
      <c r="AP120" s="394"/>
      <c r="AQ120" s="394"/>
      <c r="AR120" s="394"/>
      <c r="AS120" s="394"/>
      <c r="AT120" s="394"/>
      <c r="AU120" s="394"/>
      <c r="AV120" s="394"/>
      <c r="AW120" s="394"/>
      <c r="AX120" s="394"/>
      <c r="AY120" s="394"/>
      <c r="AZ120" s="394"/>
      <c r="BA120" s="394"/>
      <c r="BB120" s="394"/>
      <c r="BC120" s="394"/>
      <c r="BD120" s="394"/>
      <c r="BE120" s="394"/>
      <c r="BF120" s="394"/>
      <c r="BG120" s="394"/>
    </row>
    <row r="121" spans="1:59" s="361" customFormat="1">
      <c r="A121" s="389"/>
      <c r="B121" s="390"/>
      <c r="C121" s="394"/>
      <c r="D121" s="392"/>
      <c r="E121" s="392"/>
      <c r="G121" s="394"/>
      <c r="H121" s="394"/>
      <c r="I121" s="394"/>
      <c r="J121" s="394"/>
      <c r="K121" s="394"/>
      <c r="L121" s="394"/>
      <c r="M121" s="394"/>
      <c r="N121" s="394"/>
      <c r="O121" s="394"/>
      <c r="P121" s="394"/>
      <c r="Q121" s="394"/>
      <c r="R121" s="394"/>
      <c r="S121" s="394"/>
      <c r="T121" s="394"/>
      <c r="U121" s="394"/>
      <c r="V121" s="394"/>
      <c r="W121" s="394"/>
      <c r="X121" s="394"/>
      <c r="Y121" s="394"/>
      <c r="Z121" s="394"/>
      <c r="AA121" s="394"/>
      <c r="AB121" s="394"/>
      <c r="AC121" s="394"/>
      <c r="AD121" s="394"/>
      <c r="AE121" s="394"/>
      <c r="AF121" s="394"/>
      <c r="AG121" s="394"/>
      <c r="AH121" s="394"/>
      <c r="AI121" s="394"/>
      <c r="AJ121" s="394"/>
      <c r="AK121" s="394"/>
      <c r="AL121" s="394"/>
      <c r="AM121" s="394"/>
      <c r="AN121" s="394"/>
      <c r="AO121" s="394"/>
      <c r="AP121" s="394"/>
      <c r="AQ121" s="394"/>
      <c r="AR121" s="394"/>
      <c r="AS121" s="394"/>
      <c r="AT121" s="394"/>
      <c r="AU121" s="394"/>
      <c r="AV121" s="394"/>
      <c r="AW121" s="394"/>
      <c r="AX121" s="394"/>
      <c r="AY121" s="394"/>
      <c r="AZ121" s="394"/>
      <c r="BA121" s="394"/>
      <c r="BB121" s="394"/>
      <c r="BC121" s="394"/>
      <c r="BD121" s="394"/>
      <c r="BE121" s="394"/>
      <c r="BF121" s="394"/>
      <c r="BG121" s="394"/>
    </row>
    <row r="122" spans="1:59" s="361" customFormat="1">
      <c r="A122" s="389"/>
      <c r="B122" s="390"/>
      <c r="C122" s="394"/>
      <c r="D122" s="392"/>
      <c r="E122" s="392"/>
      <c r="G122" s="394"/>
      <c r="H122" s="394"/>
      <c r="I122" s="394"/>
      <c r="J122" s="394"/>
      <c r="K122" s="394"/>
      <c r="L122" s="394"/>
      <c r="M122" s="394"/>
      <c r="N122" s="394"/>
      <c r="O122" s="394"/>
      <c r="P122" s="394"/>
      <c r="Q122" s="394"/>
      <c r="R122" s="394"/>
      <c r="S122" s="394"/>
      <c r="T122" s="394"/>
      <c r="U122" s="394"/>
      <c r="V122" s="394"/>
      <c r="W122" s="394"/>
      <c r="X122" s="394"/>
      <c r="Y122" s="394"/>
      <c r="Z122" s="394"/>
      <c r="AA122" s="394"/>
      <c r="AB122" s="394"/>
      <c r="AC122" s="394"/>
      <c r="AD122" s="394"/>
      <c r="AE122" s="394"/>
      <c r="AF122" s="394"/>
      <c r="AG122" s="394"/>
      <c r="AH122" s="394"/>
      <c r="AI122" s="394"/>
      <c r="AJ122" s="394"/>
      <c r="AK122" s="394"/>
      <c r="AL122" s="394"/>
      <c r="AM122" s="394"/>
      <c r="AN122" s="394"/>
      <c r="AO122" s="394"/>
      <c r="AP122" s="394"/>
      <c r="AQ122" s="394"/>
      <c r="AR122" s="394"/>
      <c r="AS122" s="394"/>
      <c r="AT122" s="394"/>
      <c r="AU122" s="394"/>
      <c r="AV122" s="394"/>
      <c r="AW122" s="394"/>
      <c r="AX122" s="394"/>
      <c r="AY122" s="394"/>
      <c r="AZ122" s="394"/>
      <c r="BA122" s="394"/>
      <c r="BB122" s="394"/>
      <c r="BC122" s="394"/>
      <c r="BD122" s="394"/>
      <c r="BE122" s="394"/>
      <c r="BF122" s="394"/>
      <c r="BG122" s="394"/>
    </row>
    <row r="123" spans="1:59" s="361" customFormat="1">
      <c r="A123" s="389"/>
      <c r="B123" s="390"/>
      <c r="C123" s="394"/>
      <c r="D123" s="392"/>
      <c r="E123" s="392"/>
      <c r="G123" s="394"/>
      <c r="H123" s="394"/>
      <c r="I123" s="394"/>
      <c r="J123" s="394"/>
      <c r="K123" s="394"/>
      <c r="L123" s="394"/>
      <c r="M123" s="394"/>
      <c r="N123" s="394"/>
      <c r="O123" s="394"/>
      <c r="P123" s="394"/>
      <c r="Q123" s="394"/>
      <c r="R123" s="394"/>
      <c r="S123" s="394"/>
      <c r="T123" s="394"/>
      <c r="U123" s="394"/>
      <c r="V123" s="394"/>
      <c r="W123" s="394"/>
      <c r="X123" s="394"/>
      <c r="Y123" s="394"/>
      <c r="Z123" s="394"/>
      <c r="AA123" s="394"/>
      <c r="AB123" s="394"/>
      <c r="AC123" s="394"/>
      <c r="AD123" s="394"/>
      <c r="AE123" s="394"/>
      <c r="AF123" s="394"/>
      <c r="AG123" s="394"/>
      <c r="AH123" s="394"/>
      <c r="AI123" s="394"/>
      <c r="AJ123" s="394"/>
      <c r="AK123" s="394"/>
      <c r="AL123" s="394"/>
      <c r="AM123" s="394"/>
      <c r="AN123" s="394"/>
      <c r="AO123" s="394"/>
      <c r="AP123" s="394"/>
      <c r="AQ123" s="394"/>
      <c r="AR123" s="394"/>
      <c r="AS123" s="394"/>
      <c r="AT123" s="394"/>
      <c r="AU123" s="394"/>
      <c r="AV123" s="394"/>
      <c r="AW123" s="394"/>
      <c r="AX123" s="394"/>
      <c r="AY123" s="394"/>
      <c r="AZ123" s="394"/>
      <c r="BA123" s="394"/>
      <c r="BB123" s="394"/>
      <c r="BC123" s="394"/>
      <c r="BD123" s="394"/>
      <c r="BE123" s="394"/>
      <c r="BF123" s="394"/>
      <c r="BG123" s="394"/>
    </row>
    <row r="124" spans="1:59" s="361" customFormat="1">
      <c r="A124" s="389"/>
      <c r="B124" s="390"/>
      <c r="C124" s="394"/>
      <c r="D124" s="392"/>
      <c r="E124" s="392"/>
      <c r="G124" s="394"/>
      <c r="H124" s="394"/>
      <c r="I124" s="394"/>
      <c r="J124" s="394"/>
      <c r="K124" s="394"/>
      <c r="L124" s="394"/>
      <c r="M124" s="394"/>
      <c r="N124" s="394"/>
      <c r="O124" s="394"/>
      <c r="P124" s="394"/>
      <c r="Q124" s="394"/>
      <c r="R124" s="394"/>
      <c r="S124" s="394"/>
      <c r="T124" s="394"/>
      <c r="U124" s="394"/>
      <c r="V124" s="394"/>
      <c r="W124" s="394"/>
      <c r="X124" s="394"/>
      <c r="Y124" s="394"/>
      <c r="Z124" s="394"/>
      <c r="AA124" s="394"/>
      <c r="AB124" s="394"/>
      <c r="AC124" s="394"/>
      <c r="AD124" s="394"/>
      <c r="AE124" s="394"/>
      <c r="AF124" s="394"/>
      <c r="AG124" s="394"/>
      <c r="AH124" s="394"/>
      <c r="AI124" s="394"/>
      <c r="AJ124" s="394"/>
      <c r="AK124" s="394"/>
      <c r="AL124" s="394"/>
      <c r="AM124" s="394"/>
      <c r="AN124" s="394"/>
      <c r="AO124" s="394"/>
      <c r="AP124" s="394"/>
      <c r="AQ124" s="394"/>
      <c r="AR124" s="394"/>
      <c r="AS124" s="394"/>
      <c r="AT124" s="394"/>
      <c r="AU124" s="394"/>
      <c r="AV124" s="394"/>
      <c r="AW124" s="394"/>
      <c r="AX124" s="394"/>
      <c r="AY124" s="394"/>
      <c r="AZ124" s="394"/>
      <c r="BA124" s="394"/>
      <c r="BB124" s="394"/>
      <c r="BC124" s="394"/>
      <c r="BD124" s="394"/>
      <c r="BE124" s="394"/>
      <c r="BF124" s="394"/>
      <c r="BG124" s="394"/>
    </row>
    <row r="125" spans="1:59" s="361" customFormat="1">
      <c r="A125" s="389"/>
      <c r="B125" s="390"/>
      <c r="C125" s="394"/>
      <c r="D125" s="392"/>
      <c r="E125" s="392"/>
      <c r="G125" s="394"/>
      <c r="H125" s="394"/>
      <c r="I125" s="394"/>
      <c r="J125" s="394"/>
      <c r="K125" s="394"/>
      <c r="L125" s="394"/>
      <c r="M125" s="394"/>
      <c r="N125" s="394"/>
      <c r="O125" s="394"/>
      <c r="P125" s="394"/>
      <c r="Q125" s="394"/>
      <c r="R125" s="394"/>
      <c r="S125" s="394"/>
      <c r="T125" s="394"/>
      <c r="U125" s="394"/>
      <c r="V125" s="394"/>
      <c r="W125" s="394"/>
      <c r="X125" s="394"/>
      <c r="Y125" s="394"/>
      <c r="Z125" s="394"/>
      <c r="AA125" s="394"/>
      <c r="AB125" s="394"/>
      <c r="AC125" s="394"/>
      <c r="AD125" s="394"/>
      <c r="AE125" s="394"/>
      <c r="AF125" s="394"/>
      <c r="AG125" s="394"/>
      <c r="AH125" s="394"/>
      <c r="AI125" s="394"/>
      <c r="AJ125" s="394"/>
      <c r="AK125" s="394"/>
      <c r="AL125" s="394"/>
      <c r="AM125" s="394"/>
      <c r="AN125" s="394"/>
      <c r="AO125" s="394"/>
      <c r="AP125" s="394"/>
      <c r="AQ125" s="394"/>
      <c r="AR125" s="394"/>
      <c r="AS125" s="394"/>
      <c r="AT125" s="394"/>
      <c r="AU125" s="394"/>
      <c r="AV125" s="394"/>
      <c r="AW125" s="394"/>
      <c r="AX125" s="394"/>
      <c r="AY125" s="394"/>
      <c r="AZ125" s="394"/>
      <c r="BA125" s="394"/>
      <c r="BB125" s="394"/>
      <c r="BC125" s="394"/>
      <c r="BD125" s="394"/>
      <c r="BE125" s="394"/>
      <c r="BF125" s="394"/>
      <c r="BG125" s="394"/>
    </row>
    <row r="126" spans="1:59" s="361" customFormat="1">
      <c r="A126" s="389"/>
      <c r="B126" s="390"/>
      <c r="C126" s="394"/>
      <c r="D126" s="392"/>
      <c r="E126" s="392"/>
      <c r="G126" s="394"/>
      <c r="H126" s="394"/>
      <c r="I126" s="394"/>
      <c r="J126" s="394"/>
      <c r="K126" s="394"/>
      <c r="L126" s="394"/>
      <c r="M126" s="394"/>
      <c r="N126" s="394"/>
      <c r="O126" s="394"/>
      <c r="P126" s="394"/>
      <c r="Q126" s="394"/>
      <c r="R126" s="394"/>
      <c r="S126" s="394"/>
      <c r="T126" s="394"/>
      <c r="U126" s="394"/>
      <c r="V126" s="394"/>
      <c r="W126" s="394"/>
      <c r="X126" s="394"/>
      <c r="Y126" s="394"/>
      <c r="Z126" s="394"/>
      <c r="AA126" s="394"/>
      <c r="AB126" s="394"/>
      <c r="AC126" s="394"/>
      <c r="AD126" s="394"/>
      <c r="AE126" s="394"/>
      <c r="AF126" s="394"/>
      <c r="AG126" s="394"/>
      <c r="AH126" s="394"/>
      <c r="AI126" s="394"/>
      <c r="AJ126" s="394"/>
      <c r="AK126" s="394"/>
      <c r="AL126" s="394"/>
      <c r="AM126" s="394"/>
      <c r="AN126" s="394"/>
      <c r="AO126" s="394"/>
      <c r="AP126" s="394"/>
      <c r="AQ126" s="394"/>
      <c r="AR126" s="394"/>
      <c r="AS126" s="394"/>
      <c r="AT126" s="394"/>
      <c r="AU126" s="394"/>
      <c r="AV126" s="394"/>
      <c r="AW126" s="394"/>
      <c r="AX126" s="394"/>
      <c r="AY126" s="394"/>
      <c r="AZ126" s="394"/>
      <c r="BA126" s="394"/>
      <c r="BB126" s="394"/>
      <c r="BC126" s="394"/>
      <c r="BD126" s="394"/>
      <c r="BE126" s="394"/>
      <c r="BF126" s="394"/>
      <c r="BG126" s="394"/>
    </row>
    <row r="127" spans="1:59" s="361" customFormat="1">
      <c r="A127" s="389"/>
      <c r="B127" s="390"/>
      <c r="C127" s="394"/>
      <c r="D127" s="392"/>
      <c r="E127" s="392"/>
      <c r="G127" s="394"/>
      <c r="H127" s="394"/>
      <c r="I127" s="394"/>
      <c r="J127" s="394"/>
      <c r="K127" s="394"/>
      <c r="L127" s="394"/>
      <c r="M127" s="394"/>
      <c r="N127" s="394"/>
      <c r="O127" s="394"/>
      <c r="P127" s="394"/>
      <c r="Q127" s="394"/>
      <c r="R127" s="394"/>
      <c r="S127" s="394"/>
      <c r="T127" s="394"/>
      <c r="U127" s="394"/>
      <c r="V127" s="394"/>
      <c r="W127" s="394"/>
      <c r="X127" s="394"/>
      <c r="Y127" s="394"/>
      <c r="Z127" s="394"/>
      <c r="AA127" s="394"/>
      <c r="AB127" s="394"/>
      <c r="AC127" s="394"/>
      <c r="AD127" s="394"/>
      <c r="AE127" s="394"/>
      <c r="AF127" s="394"/>
      <c r="AG127" s="394"/>
      <c r="AH127" s="394"/>
      <c r="AI127" s="394"/>
      <c r="AJ127" s="394"/>
      <c r="AK127" s="394"/>
      <c r="AL127" s="394"/>
      <c r="AM127" s="394"/>
      <c r="AN127" s="394"/>
      <c r="AO127" s="394"/>
      <c r="AP127" s="394"/>
      <c r="AQ127" s="394"/>
      <c r="AR127" s="394"/>
      <c r="AS127" s="394"/>
      <c r="AT127" s="394"/>
      <c r="AU127" s="394"/>
      <c r="AV127" s="394"/>
      <c r="AW127" s="394"/>
      <c r="AX127" s="394"/>
      <c r="AY127" s="394"/>
      <c r="AZ127" s="394"/>
      <c r="BA127" s="394"/>
      <c r="BB127" s="394"/>
      <c r="BC127" s="394"/>
      <c r="BD127" s="394"/>
      <c r="BE127" s="394"/>
      <c r="BF127" s="394"/>
      <c r="BG127" s="394"/>
    </row>
    <row r="128" spans="1:59" s="361" customFormat="1">
      <c r="A128" s="389"/>
      <c r="B128" s="390"/>
      <c r="C128" s="394"/>
      <c r="D128" s="392"/>
      <c r="E128" s="392"/>
      <c r="G128" s="394"/>
      <c r="H128" s="394"/>
      <c r="I128" s="394"/>
      <c r="J128" s="394"/>
      <c r="K128" s="394"/>
      <c r="L128" s="394"/>
      <c r="M128" s="394"/>
      <c r="N128" s="394"/>
      <c r="O128" s="394"/>
      <c r="P128" s="394"/>
      <c r="Q128" s="394"/>
      <c r="R128" s="394"/>
      <c r="S128" s="394"/>
      <c r="T128" s="394"/>
      <c r="U128" s="394"/>
      <c r="V128" s="394"/>
      <c r="W128" s="394"/>
      <c r="X128" s="394"/>
      <c r="Y128" s="394"/>
      <c r="Z128" s="394"/>
      <c r="AA128" s="394"/>
      <c r="AB128" s="394"/>
      <c r="AC128" s="394"/>
      <c r="AD128" s="394"/>
      <c r="AE128" s="394"/>
      <c r="AF128" s="394"/>
      <c r="AG128" s="394"/>
      <c r="AH128" s="394"/>
      <c r="AI128" s="394"/>
      <c r="AJ128" s="394"/>
      <c r="AK128" s="394"/>
      <c r="AL128" s="394"/>
      <c r="AM128" s="394"/>
      <c r="AN128" s="394"/>
      <c r="AO128" s="394"/>
      <c r="AP128" s="394"/>
      <c r="AQ128" s="394"/>
      <c r="AR128" s="394"/>
      <c r="AS128" s="394"/>
      <c r="AT128" s="394"/>
      <c r="AU128" s="394"/>
      <c r="AV128" s="394"/>
      <c r="AW128" s="394"/>
      <c r="AX128" s="394"/>
      <c r="AY128" s="394"/>
      <c r="AZ128" s="394"/>
      <c r="BA128" s="394"/>
      <c r="BB128" s="394"/>
      <c r="BC128" s="394"/>
      <c r="BD128" s="394"/>
      <c r="BE128" s="394"/>
      <c r="BF128" s="394"/>
      <c r="BG128" s="394"/>
    </row>
    <row r="129" spans="1:59" s="361" customFormat="1">
      <c r="A129" s="389"/>
      <c r="B129" s="390"/>
      <c r="C129" s="394"/>
      <c r="D129" s="392"/>
      <c r="E129" s="392"/>
      <c r="G129" s="394"/>
      <c r="H129" s="394"/>
      <c r="I129" s="394"/>
      <c r="J129" s="394"/>
      <c r="K129" s="394"/>
      <c r="L129" s="394"/>
      <c r="M129" s="394"/>
      <c r="N129" s="394"/>
      <c r="O129" s="394"/>
      <c r="P129" s="394"/>
      <c r="Q129" s="394"/>
      <c r="R129" s="394"/>
      <c r="S129" s="394"/>
      <c r="T129" s="394"/>
      <c r="U129" s="394"/>
      <c r="V129" s="394"/>
      <c r="W129" s="394"/>
      <c r="X129" s="394"/>
      <c r="Y129" s="394"/>
      <c r="Z129" s="394"/>
      <c r="AA129" s="394"/>
      <c r="AB129" s="394"/>
      <c r="AC129" s="394"/>
      <c r="AD129" s="394"/>
      <c r="AE129" s="394"/>
      <c r="AF129" s="394"/>
      <c r="AG129" s="394"/>
      <c r="AH129" s="394"/>
      <c r="AI129" s="394"/>
      <c r="AJ129" s="394"/>
      <c r="AK129" s="394"/>
      <c r="AL129" s="394"/>
      <c r="AM129" s="394"/>
      <c r="AN129" s="394"/>
      <c r="AO129" s="394"/>
      <c r="AP129" s="394"/>
      <c r="AQ129" s="394"/>
      <c r="AR129" s="394"/>
      <c r="AS129" s="394"/>
      <c r="AT129" s="394"/>
      <c r="AU129" s="394"/>
      <c r="AV129" s="394"/>
      <c r="AW129" s="394"/>
      <c r="AX129" s="394"/>
      <c r="AY129" s="394"/>
      <c r="AZ129" s="394"/>
      <c r="BA129" s="394"/>
      <c r="BB129" s="394"/>
      <c r="BC129" s="394"/>
      <c r="BD129" s="394"/>
      <c r="BE129" s="394"/>
      <c r="BF129" s="394"/>
      <c r="BG129" s="394"/>
    </row>
    <row r="130" spans="1:59" s="361" customFormat="1">
      <c r="A130" s="389"/>
      <c r="B130" s="390"/>
      <c r="C130" s="394"/>
      <c r="D130" s="392"/>
      <c r="E130" s="392"/>
      <c r="G130" s="394"/>
      <c r="H130" s="394"/>
      <c r="I130" s="394"/>
      <c r="J130" s="394"/>
      <c r="K130" s="394"/>
      <c r="L130" s="394"/>
      <c r="M130" s="394"/>
      <c r="N130" s="394"/>
      <c r="O130" s="394"/>
      <c r="P130" s="394"/>
      <c r="Q130" s="394"/>
      <c r="R130" s="394"/>
      <c r="S130" s="394"/>
      <c r="T130" s="394"/>
      <c r="U130" s="394"/>
      <c r="V130" s="394"/>
      <c r="W130" s="394"/>
      <c r="X130" s="394"/>
      <c r="Y130" s="394"/>
      <c r="Z130" s="394"/>
      <c r="AA130" s="394"/>
      <c r="AB130" s="394"/>
      <c r="AC130" s="394"/>
      <c r="AD130" s="394"/>
      <c r="AE130" s="394"/>
      <c r="AF130" s="394"/>
      <c r="AG130" s="394"/>
      <c r="AH130" s="394"/>
      <c r="AI130" s="394"/>
      <c r="AJ130" s="394"/>
      <c r="AK130" s="394"/>
      <c r="AL130" s="394"/>
      <c r="AM130" s="394"/>
      <c r="AN130" s="394"/>
      <c r="AO130" s="394"/>
      <c r="AP130" s="394"/>
      <c r="AQ130" s="394"/>
      <c r="AR130" s="394"/>
      <c r="AS130" s="394"/>
      <c r="AT130" s="394"/>
      <c r="AU130" s="394"/>
      <c r="AV130" s="394"/>
      <c r="AW130" s="394"/>
      <c r="AX130" s="394"/>
      <c r="AY130" s="394"/>
      <c r="AZ130" s="394"/>
      <c r="BA130" s="394"/>
      <c r="BB130" s="394"/>
      <c r="BC130" s="394"/>
      <c r="BD130" s="394"/>
      <c r="BE130" s="394"/>
      <c r="BF130" s="394"/>
      <c r="BG130" s="394"/>
    </row>
    <row r="131" spans="1:59" s="361" customFormat="1">
      <c r="A131" s="389"/>
      <c r="B131" s="390"/>
      <c r="C131" s="394"/>
      <c r="D131" s="392"/>
      <c r="E131" s="392"/>
      <c r="G131" s="394"/>
      <c r="H131" s="394"/>
      <c r="I131" s="394"/>
      <c r="J131" s="394"/>
      <c r="K131" s="394"/>
      <c r="L131" s="394"/>
      <c r="M131" s="394"/>
      <c r="N131" s="394"/>
      <c r="O131" s="394"/>
      <c r="P131" s="394"/>
      <c r="Q131" s="394"/>
      <c r="R131" s="394"/>
      <c r="S131" s="394"/>
      <c r="T131" s="394"/>
      <c r="U131" s="394"/>
      <c r="V131" s="394"/>
      <c r="W131" s="394"/>
      <c r="X131" s="394"/>
      <c r="Y131" s="394"/>
      <c r="Z131" s="394"/>
      <c r="AA131" s="394"/>
      <c r="AB131" s="394"/>
      <c r="AC131" s="394"/>
      <c r="AD131" s="394"/>
      <c r="AE131" s="394"/>
      <c r="AF131" s="394"/>
      <c r="AG131" s="394"/>
      <c r="AH131" s="394"/>
      <c r="AI131" s="394"/>
      <c r="AJ131" s="394"/>
      <c r="AK131" s="394"/>
      <c r="AL131" s="394"/>
      <c r="AM131" s="394"/>
      <c r="AN131" s="394"/>
      <c r="AO131" s="394"/>
      <c r="AP131" s="394"/>
      <c r="AQ131" s="394"/>
      <c r="AR131" s="394"/>
      <c r="AS131" s="394"/>
      <c r="AT131" s="394"/>
      <c r="AU131" s="394"/>
      <c r="AV131" s="394"/>
      <c r="AW131" s="394"/>
      <c r="AX131" s="394"/>
      <c r="AY131" s="394"/>
      <c r="AZ131" s="394"/>
      <c r="BA131" s="394"/>
      <c r="BB131" s="394"/>
      <c r="BC131" s="394"/>
      <c r="BD131" s="394"/>
      <c r="BE131" s="394"/>
      <c r="BF131" s="394"/>
      <c r="BG131" s="394"/>
    </row>
    <row r="132" spans="1:59" s="361" customFormat="1">
      <c r="A132" s="389"/>
      <c r="B132" s="390"/>
      <c r="C132" s="394"/>
      <c r="D132" s="392"/>
      <c r="E132" s="392"/>
      <c r="G132" s="394"/>
      <c r="H132" s="394"/>
      <c r="I132" s="394"/>
      <c r="J132" s="394"/>
      <c r="K132" s="394"/>
      <c r="L132" s="394"/>
      <c r="M132" s="394"/>
      <c r="N132" s="394"/>
      <c r="O132" s="394"/>
      <c r="P132" s="394"/>
      <c r="Q132" s="394"/>
      <c r="R132" s="394"/>
      <c r="S132" s="394"/>
      <c r="T132" s="394"/>
      <c r="U132" s="394"/>
      <c r="V132" s="394"/>
      <c r="W132" s="394"/>
      <c r="X132" s="394"/>
      <c r="Y132" s="394"/>
      <c r="Z132" s="394"/>
      <c r="AA132" s="394"/>
      <c r="AB132" s="394"/>
      <c r="AC132" s="394"/>
      <c r="AD132" s="394"/>
      <c r="AE132" s="394"/>
      <c r="AF132" s="394"/>
      <c r="AG132" s="394"/>
      <c r="AH132" s="394"/>
      <c r="AI132" s="394"/>
      <c r="AJ132" s="394"/>
      <c r="AK132" s="394"/>
      <c r="AL132" s="394"/>
      <c r="AM132" s="394"/>
      <c r="AN132" s="394"/>
      <c r="AO132" s="394"/>
      <c r="AP132" s="394"/>
      <c r="AQ132" s="394"/>
      <c r="AR132" s="394"/>
      <c r="AS132" s="394"/>
      <c r="AT132" s="394"/>
      <c r="AU132" s="394"/>
      <c r="AV132" s="394"/>
      <c r="AW132" s="394"/>
      <c r="AX132" s="394"/>
      <c r="AY132" s="394"/>
      <c r="AZ132" s="394"/>
      <c r="BA132" s="394"/>
      <c r="BB132" s="394"/>
      <c r="BC132" s="394"/>
      <c r="BD132" s="394"/>
      <c r="BE132" s="394"/>
      <c r="BF132" s="394"/>
      <c r="BG132" s="394"/>
    </row>
    <row r="133" spans="1:59" s="361" customFormat="1">
      <c r="A133" s="389"/>
      <c r="B133" s="390"/>
      <c r="C133" s="394"/>
      <c r="D133" s="392"/>
      <c r="E133" s="392"/>
      <c r="G133" s="394"/>
      <c r="H133" s="394"/>
      <c r="I133" s="394"/>
      <c r="J133" s="394"/>
      <c r="K133" s="394"/>
      <c r="L133" s="394"/>
      <c r="M133" s="394"/>
      <c r="N133" s="394"/>
      <c r="O133" s="394"/>
      <c r="P133" s="394"/>
      <c r="Q133" s="394"/>
      <c r="R133" s="394"/>
      <c r="S133" s="394"/>
      <c r="T133" s="394"/>
      <c r="U133" s="394"/>
      <c r="V133" s="394"/>
      <c r="W133" s="394"/>
      <c r="X133" s="394"/>
      <c r="Y133" s="394"/>
      <c r="Z133" s="394"/>
      <c r="AA133" s="394"/>
      <c r="AB133" s="394"/>
      <c r="AC133" s="394"/>
      <c r="AD133" s="394"/>
      <c r="AE133" s="394"/>
      <c r="AF133" s="394"/>
      <c r="AG133" s="394"/>
      <c r="AH133" s="394"/>
      <c r="AI133" s="394"/>
      <c r="AJ133" s="394"/>
      <c r="AK133" s="394"/>
      <c r="AL133" s="394"/>
      <c r="AM133" s="394"/>
      <c r="AN133" s="394"/>
      <c r="AO133" s="394"/>
      <c r="AP133" s="394"/>
      <c r="AQ133" s="394"/>
      <c r="AR133" s="394"/>
      <c r="AS133" s="394"/>
      <c r="AT133" s="394"/>
      <c r="AU133" s="394"/>
      <c r="AV133" s="394"/>
      <c r="AW133" s="394"/>
      <c r="AX133" s="394"/>
      <c r="AY133" s="394"/>
      <c r="AZ133" s="394"/>
      <c r="BA133" s="394"/>
      <c r="BB133" s="394"/>
      <c r="BC133" s="394"/>
      <c r="BD133" s="394"/>
      <c r="BE133" s="394"/>
      <c r="BF133" s="394"/>
      <c r="BG133" s="394"/>
    </row>
    <row r="134" spans="1:59" s="361" customFormat="1">
      <c r="A134" s="394"/>
      <c r="B134" s="396"/>
      <c r="C134" s="394"/>
      <c r="D134" s="394"/>
      <c r="E134" s="394"/>
      <c r="G134" s="394"/>
      <c r="H134" s="394"/>
      <c r="I134" s="394"/>
      <c r="J134" s="394"/>
      <c r="K134" s="394"/>
      <c r="L134" s="394"/>
      <c r="M134" s="394"/>
      <c r="N134" s="394"/>
      <c r="O134" s="394"/>
      <c r="P134" s="394"/>
      <c r="Q134" s="394"/>
      <c r="R134" s="394"/>
      <c r="S134" s="394"/>
      <c r="T134" s="394"/>
      <c r="U134" s="394"/>
      <c r="V134" s="394"/>
      <c r="W134" s="394"/>
      <c r="X134" s="394"/>
      <c r="Y134" s="394"/>
      <c r="Z134" s="394"/>
      <c r="AA134" s="394"/>
      <c r="AB134" s="394"/>
      <c r="AC134" s="394"/>
      <c r="AD134" s="394"/>
      <c r="AE134" s="394"/>
      <c r="AF134" s="394"/>
      <c r="AG134" s="394"/>
      <c r="AH134" s="394"/>
      <c r="AI134" s="394"/>
      <c r="AJ134" s="394"/>
      <c r="AK134" s="394"/>
      <c r="AL134" s="394"/>
      <c r="AM134" s="394"/>
      <c r="AN134" s="394"/>
      <c r="AO134" s="394"/>
      <c r="AP134" s="394"/>
      <c r="AQ134" s="394"/>
      <c r="AR134" s="394"/>
      <c r="AS134" s="394"/>
      <c r="AT134" s="394"/>
      <c r="AU134" s="394"/>
      <c r="AV134" s="394"/>
      <c r="AW134" s="394"/>
      <c r="AX134" s="394"/>
      <c r="AY134" s="394"/>
      <c r="AZ134" s="394"/>
      <c r="BA134" s="394"/>
      <c r="BB134" s="394"/>
      <c r="BC134" s="394"/>
      <c r="BD134" s="394"/>
      <c r="BE134" s="394"/>
      <c r="BF134" s="394"/>
      <c r="BG134" s="394"/>
    </row>
    <row r="135" spans="1:59" s="361" customFormat="1">
      <c r="A135" s="394"/>
      <c r="B135" s="396"/>
      <c r="C135" s="394"/>
      <c r="D135" s="394"/>
      <c r="E135" s="394"/>
      <c r="G135" s="394"/>
      <c r="H135" s="394"/>
      <c r="I135" s="394"/>
      <c r="J135" s="394"/>
      <c r="K135" s="394"/>
      <c r="L135" s="394"/>
      <c r="M135" s="394"/>
      <c r="N135" s="394"/>
      <c r="O135" s="394"/>
      <c r="P135" s="394"/>
      <c r="Q135" s="394"/>
      <c r="R135" s="394"/>
      <c r="S135" s="394"/>
      <c r="T135" s="394"/>
      <c r="U135" s="394"/>
      <c r="V135" s="394"/>
      <c r="W135" s="394"/>
      <c r="X135" s="394"/>
      <c r="Y135" s="394"/>
      <c r="Z135" s="394"/>
      <c r="AA135" s="394"/>
      <c r="AB135" s="394"/>
      <c r="AC135" s="394"/>
      <c r="AD135" s="394"/>
      <c r="AE135" s="394"/>
      <c r="AF135" s="394"/>
      <c r="AG135" s="394"/>
      <c r="AH135" s="394"/>
      <c r="AI135" s="394"/>
      <c r="AJ135" s="394"/>
      <c r="AK135" s="394"/>
      <c r="AL135" s="394"/>
      <c r="AM135" s="394"/>
      <c r="AN135" s="394"/>
      <c r="AO135" s="394"/>
      <c r="AP135" s="394"/>
      <c r="AQ135" s="394"/>
      <c r="AR135" s="394"/>
      <c r="AS135" s="394"/>
      <c r="AT135" s="394"/>
      <c r="AU135" s="394"/>
      <c r="AV135" s="394"/>
      <c r="AW135" s="394"/>
      <c r="AX135" s="394"/>
      <c r="AY135" s="394"/>
      <c r="AZ135" s="394"/>
      <c r="BA135" s="394"/>
      <c r="BB135" s="394"/>
      <c r="BC135" s="394"/>
      <c r="BD135" s="394"/>
      <c r="BE135" s="394"/>
      <c r="BF135" s="394"/>
      <c r="BG135" s="394"/>
    </row>
    <row r="136" spans="1:59" s="361" customFormat="1">
      <c r="A136" s="394"/>
      <c r="B136" s="396"/>
      <c r="C136" s="394"/>
      <c r="D136" s="394"/>
      <c r="E136" s="394"/>
      <c r="G136" s="394"/>
      <c r="H136" s="394"/>
      <c r="I136" s="394"/>
      <c r="J136" s="394"/>
      <c r="K136" s="394"/>
      <c r="L136" s="394"/>
      <c r="M136" s="394"/>
      <c r="N136" s="394"/>
      <c r="O136" s="394"/>
      <c r="P136" s="394"/>
      <c r="Q136" s="394"/>
      <c r="R136" s="394"/>
      <c r="S136" s="394"/>
      <c r="T136" s="394"/>
      <c r="U136" s="394"/>
      <c r="V136" s="394"/>
      <c r="W136" s="394"/>
      <c r="X136" s="394"/>
      <c r="Y136" s="394"/>
      <c r="Z136" s="394"/>
      <c r="AA136" s="394"/>
      <c r="AB136" s="394"/>
      <c r="AC136" s="394"/>
      <c r="AD136" s="394"/>
      <c r="AE136" s="394"/>
      <c r="AF136" s="394"/>
      <c r="AG136" s="394"/>
      <c r="AH136" s="394"/>
      <c r="AI136" s="394"/>
      <c r="AJ136" s="394"/>
      <c r="AK136" s="394"/>
      <c r="AL136" s="394"/>
      <c r="AM136" s="394"/>
      <c r="AN136" s="394"/>
      <c r="AO136" s="394"/>
      <c r="AP136" s="394"/>
      <c r="AQ136" s="394"/>
      <c r="AR136" s="394"/>
      <c r="AS136" s="394"/>
      <c r="AT136" s="394"/>
      <c r="AU136" s="394"/>
      <c r="AV136" s="394"/>
      <c r="AW136" s="394"/>
      <c r="AX136" s="394"/>
      <c r="AY136" s="394"/>
      <c r="AZ136" s="394"/>
      <c r="BA136" s="394"/>
      <c r="BB136" s="394"/>
      <c r="BC136" s="394"/>
      <c r="BD136" s="394"/>
      <c r="BE136" s="394"/>
      <c r="BF136" s="394"/>
      <c r="BG136" s="394"/>
    </row>
    <row r="137" spans="1:59" s="361" customFormat="1">
      <c r="A137" s="394"/>
      <c r="B137" s="396"/>
      <c r="C137" s="394"/>
      <c r="D137" s="394"/>
      <c r="E137" s="394"/>
      <c r="G137" s="394"/>
      <c r="H137" s="394"/>
      <c r="I137" s="394"/>
      <c r="J137" s="394"/>
      <c r="K137" s="394"/>
      <c r="L137" s="394"/>
      <c r="M137" s="394"/>
      <c r="N137" s="394"/>
      <c r="O137" s="394"/>
      <c r="P137" s="394"/>
      <c r="Q137" s="394"/>
      <c r="R137" s="394"/>
      <c r="S137" s="394"/>
      <c r="T137" s="394"/>
      <c r="U137" s="394"/>
      <c r="V137" s="394"/>
      <c r="W137" s="394"/>
      <c r="X137" s="394"/>
      <c r="Y137" s="394"/>
      <c r="Z137" s="394"/>
      <c r="AA137" s="394"/>
      <c r="AB137" s="394"/>
      <c r="AC137" s="394"/>
      <c r="AD137" s="394"/>
      <c r="AE137" s="394"/>
      <c r="AF137" s="394"/>
      <c r="AG137" s="394"/>
      <c r="AH137" s="394"/>
      <c r="AI137" s="394"/>
      <c r="AJ137" s="394"/>
      <c r="AK137" s="394"/>
      <c r="AL137" s="394"/>
      <c r="AM137" s="394"/>
      <c r="AN137" s="394"/>
      <c r="AO137" s="394"/>
      <c r="AP137" s="394"/>
      <c r="AQ137" s="394"/>
      <c r="AR137" s="394"/>
      <c r="AS137" s="394"/>
      <c r="AT137" s="394"/>
      <c r="AU137" s="394"/>
      <c r="AV137" s="394"/>
      <c r="AW137" s="394"/>
      <c r="AX137" s="394"/>
      <c r="AY137" s="394"/>
      <c r="AZ137" s="394"/>
      <c r="BA137" s="394"/>
      <c r="BB137" s="394"/>
      <c r="BC137" s="394"/>
      <c r="BD137" s="394"/>
      <c r="BE137" s="394"/>
      <c r="BF137" s="394"/>
      <c r="BG137" s="394"/>
    </row>
    <row r="138" spans="1:59" s="361" customFormat="1">
      <c r="A138" s="394"/>
      <c r="B138" s="396"/>
      <c r="C138" s="394"/>
      <c r="D138" s="394"/>
      <c r="E138" s="394"/>
      <c r="G138" s="394"/>
      <c r="H138" s="394"/>
      <c r="I138" s="394"/>
      <c r="J138" s="394"/>
      <c r="K138" s="394"/>
      <c r="L138" s="394"/>
      <c r="M138" s="394"/>
      <c r="N138" s="394"/>
      <c r="O138" s="394"/>
      <c r="P138" s="394"/>
      <c r="Q138" s="394"/>
      <c r="R138" s="394"/>
      <c r="S138" s="394"/>
      <c r="T138" s="394"/>
      <c r="U138" s="394"/>
      <c r="V138" s="394"/>
      <c r="W138" s="394"/>
      <c r="X138" s="394"/>
      <c r="Y138" s="394"/>
      <c r="Z138" s="394"/>
      <c r="AA138" s="394"/>
      <c r="AB138" s="394"/>
      <c r="AC138" s="394"/>
      <c r="AD138" s="394"/>
      <c r="AE138" s="394"/>
      <c r="AF138" s="394"/>
      <c r="AG138" s="394"/>
      <c r="AH138" s="394"/>
      <c r="AI138" s="394"/>
      <c r="AJ138" s="394"/>
      <c r="AK138" s="394"/>
      <c r="AL138" s="394"/>
      <c r="AM138" s="394"/>
      <c r="AN138" s="394"/>
      <c r="AO138" s="394"/>
      <c r="AP138" s="394"/>
      <c r="AQ138" s="394"/>
      <c r="AR138" s="394"/>
      <c r="AS138" s="394"/>
      <c r="AT138" s="394"/>
      <c r="AU138" s="394"/>
      <c r="AV138" s="394"/>
      <c r="AW138" s="394"/>
      <c r="AX138" s="394"/>
      <c r="AY138" s="394"/>
      <c r="AZ138" s="394"/>
      <c r="BA138" s="394"/>
      <c r="BB138" s="394"/>
      <c r="BC138" s="394"/>
      <c r="BD138" s="394"/>
      <c r="BE138" s="394"/>
      <c r="BF138" s="394"/>
      <c r="BG138" s="394"/>
    </row>
    <row r="139" spans="1:59" s="361" customFormat="1">
      <c r="A139" s="394"/>
      <c r="B139" s="396"/>
      <c r="C139" s="394"/>
      <c r="D139" s="394"/>
      <c r="E139" s="394"/>
      <c r="G139" s="394"/>
      <c r="H139" s="394"/>
      <c r="I139" s="394"/>
      <c r="J139" s="394"/>
      <c r="K139" s="394"/>
      <c r="L139" s="394"/>
      <c r="M139" s="394"/>
      <c r="N139" s="394"/>
      <c r="O139" s="394"/>
      <c r="P139" s="394"/>
      <c r="Q139" s="394"/>
      <c r="R139" s="394"/>
      <c r="S139" s="394"/>
      <c r="T139" s="394"/>
      <c r="U139" s="394"/>
      <c r="V139" s="394"/>
      <c r="W139" s="394"/>
      <c r="X139" s="394"/>
      <c r="Y139" s="394"/>
      <c r="Z139" s="394"/>
      <c r="AA139" s="394"/>
      <c r="AB139" s="394"/>
      <c r="AC139" s="394"/>
      <c r="AD139" s="394"/>
      <c r="AE139" s="394"/>
      <c r="AF139" s="394"/>
      <c r="AG139" s="394"/>
      <c r="AH139" s="394"/>
      <c r="AI139" s="394"/>
      <c r="AJ139" s="394"/>
      <c r="AK139" s="394"/>
      <c r="AL139" s="394"/>
      <c r="AM139" s="394"/>
      <c r="AN139" s="394"/>
      <c r="AO139" s="394"/>
      <c r="AP139" s="394"/>
      <c r="AQ139" s="394"/>
      <c r="AR139" s="394"/>
      <c r="AS139" s="394"/>
      <c r="AT139" s="394"/>
      <c r="AU139" s="394"/>
      <c r="AV139" s="394"/>
      <c r="AW139" s="394"/>
      <c r="AX139" s="394"/>
      <c r="AY139" s="394"/>
      <c r="AZ139" s="394"/>
      <c r="BA139" s="394"/>
      <c r="BB139" s="394"/>
      <c r="BC139" s="394"/>
      <c r="BD139" s="394"/>
      <c r="BE139" s="394"/>
      <c r="BF139" s="394"/>
      <c r="BG139" s="394"/>
    </row>
    <row r="140" spans="1:59" s="361" customFormat="1">
      <c r="A140" s="394"/>
      <c r="B140" s="396"/>
      <c r="C140" s="394"/>
      <c r="D140" s="394"/>
      <c r="E140" s="394"/>
      <c r="G140" s="394"/>
      <c r="H140" s="394"/>
      <c r="I140" s="394"/>
      <c r="J140" s="394"/>
      <c r="K140" s="394"/>
      <c r="L140" s="394"/>
      <c r="M140" s="394"/>
      <c r="N140" s="394"/>
      <c r="O140" s="394"/>
      <c r="P140" s="394"/>
      <c r="Q140" s="394"/>
      <c r="R140" s="394"/>
      <c r="S140" s="394"/>
      <c r="T140" s="394"/>
      <c r="U140" s="394"/>
      <c r="V140" s="394"/>
      <c r="W140" s="394"/>
      <c r="X140" s="394"/>
      <c r="Y140" s="394"/>
      <c r="Z140" s="394"/>
      <c r="AA140" s="394"/>
      <c r="AB140" s="394"/>
      <c r="AC140" s="394"/>
      <c r="AD140" s="394"/>
      <c r="AE140" s="394"/>
      <c r="AF140" s="394"/>
      <c r="AG140" s="394"/>
      <c r="AH140" s="394"/>
      <c r="AI140" s="394"/>
      <c r="AJ140" s="394"/>
      <c r="AK140" s="394"/>
      <c r="AL140" s="394"/>
      <c r="AM140" s="394"/>
      <c r="AN140" s="394"/>
      <c r="AO140" s="394"/>
      <c r="AP140" s="394"/>
      <c r="AQ140" s="394"/>
      <c r="AR140" s="394"/>
      <c r="AS140" s="394"/>
      <c r="AT140" s="394"/>
      <c r="AU140" s="394"/>
      <c r="AV140" s="394"/>
      <c r="AW140" s="394"/>
      <c r="AX140" s="394"/>
      <c r="AY140" s="394"/>
      <c r="AZ140" s="394"/>
      <c r="BA140" s="394"/>
      <c r="BB140" s="394"/>
      <c r="BC140" s="394"/>
      <c r="BD140" s="394"/>
      <c r="BE140" s="394"/>
      <c r="BF140" s="394"/>
      <c r="BG140" s="394"/>
    </row>
    <row r="141" spans="1:59" s="361" customFormat="1">
      <c r="A141" s="394"/>
      <c r="B141" s="396"/>
      <c r="C141" s="394"/>
      <c r="D141" s="394"/>
      <c r="E141" s="394"/>
      <c r="G141" s="394"/>
      <c r="H141" s="394"/>
      <c r="I141" s="394"/>
      <c r="J141" s="394"/>
      <c r="K141" s="394"/>
      <c r="L141" s="394"/>
      <c r="M141" s="394"/>
      <c r="N141" s="394"/>
      <c r="O141" s="394"/>
      <c r="P141" s="394"/>
      <c r="Q141" s="394"/>
      <c r="R141" s="394"/>
      <c r="S141" s="394"/>
      <c r="T141" s="394"/>
      <c r="U141" s="394"/>
      <c r="V141" s="394"/>
      <c r="W141" s="394"/>
      <c r="X141" s="394"/>
      <c r="Y141" s="394"/>
      <c r="Z141" s="394"/>
      <c r="AA141" s="394"/>
      <c r="AB141" s="394"/>
      <c r="AC141" s="394"/>
      <c r="AD141" s="394"/>
      <c r="AE141" s="394"/>
      <c r="AF141" s="394"/>
      <c r="AG141" s="394"/>
      <c r="AH141" s="394"/>
      <c r="AI141" s="394"/>
      <c r="AJ141" s="394"/>
      <c r="AK141" s="394"/>
      <c r="AL141" s="394"/>
      <c r="AM141" s="394"/>
      <c r="AN141" s="394"/>
      <c r="AO141" s="394"/>
      <c r="AP141" s="394"/>
      <c r="AQ141" s="394"/>
      <c r="AR141" s="394"/>
      <c r="AS141" s="394"/>
      <c r="AT141" s="394"/>
      <c r="AU141" s="394"/>
      <c r="AV141" s="394"/>
      <c r="AW141" s="394"/>
      <c r="AX141" s="394"/>
      <c r="AY141" s="394"/>
      <c r="AZ141" s="394"/>
      <c r="BA141" s="394"/>
      <c r="BB141" s="394"/>
      <c r="BC141" s="394"/>
      <c r="BD141" s="394"/>
      <c r="BE141" s="394"/>
      <c r="BF141" s="394"/>
      <c r="BG141" s="394"/>
    </row>
    <row r="142" spans="1:59" s="361" customFormat="1">
      <c r="A142" s="394"/>
      <c r="B142" s="396"/>
      <c r="C142" s="394"/>
      <c r="D142" s="394"/>
      <c r="E142" s="394"/>
      <c r="G142" s="394"/>
      <c r="H142" s="394"/>
      <c r="I142" s="394"/>
      <c r="J142" s="394"/>
      <c r="K142" s="394"/>
      <c r="L142" s="394"/>
      <c r="M142" s="394"/>
      <c r="N142" s="394"/>
      <c r="O142" s="394"/>
      <c r="P142" s="394"/>
      <c r="Q142" s="394"/>
      <c r="R142" s="394"/>
      <c r="S142" s="394"/>
      <c r="T142" s="394"/>
      <c r="U142" s="394"/>
      <c r="V142" s="394"/>
      <c r="W142" s="394"/>
      <c r="X142" s="394"/>
      <c r="Y142" s="394"/>
      <c r="Z142" s="394"/>
      <c r="AA142" s="394"/>
      <c r="AB142" s="394"/>
      <c r="AC142" s="394"/>
      <c r="AD142" s="394"/>
      <c r="AE142" s="394"/>
      <c r="AF142" s="394"/>
      <c r="AG142" s="394"/>
      <c r="AH142" s="394"/>
      <c r="AI142" s="394"/>
      <c r="AJ142" s="394"/>
      <c r="AK142" s="394"/>
      <c r="AL142" s="394"/>
      <c r="AM142" s="394"/>
      <c r="AN142" s="394"/>
      <c r="AO142" s="394"/>
      <c r="AP142" s="394"/>
      <c r="AQ142" s="394"/>
      <c r="AR142" s="394"/>
      <c r="AS142" s="394"/>
      <c r="AT142" s="394"/>
      <c r="AU142" s="394"/>
      <c r="AV142" s="394"/>
      <c r="AW142" s="394"/>
      <c r="AX142" s="394"/>
      <c r="AY142" s="394"/>
      <c r="AZ142" s="394"/>
      <c r="BA142" s="394"/>
      <c r="BB142" s="394"/>
      <c r="BC142" s="394"/>
      <c r="BD142" s="394"/>
      <c r="BE142" s="394"/>
      <c r="BF142" s="394"/>
      <c r="BG142" s="394"/>
    </row>
    <row r="143" spans="1:59" s="361" customFormat="1">
      <c r="A143" s="394"/>
      <c r="B143" s="396"/>
      <c r="C143" s="394"/>
      <c r="D143" s="394"/>
      <c r="E143" s="394"/>
      <c r="G143" s="394"/>
      <c r="H143" s="394"/>
      <c r="I143" s="394"/>
      <c r="J143" s="394"/>
      <c r="K143" s="394"/>
      <c r="L143" s="394"/>
      <c r="M143" s="394"/>
      <c r="N143" s="394"/>
      <c r="O143" s="394"/>
      <c r="P143" s="394"/>
      <c r="Q143" s="394"/>
      <c r="R143" s="394"/>
      <c r="S143" s="394"/>
      <c r="T143" s="394"/>
      <c r="U143" s="394"/>
      <c r="V143" s="394"/>
      <c r="W143" s="394"/>
      <c r="X143" s="394"/>
      <c r="Y143" s="394"/>
      <c r="Z143" s="394"/>
      <c r="AA143" s="394"/>
      <c r="AB143" s="394"/>
      <c r="AC143" s="394"/>
      <c r="AD143" s="394"/>
      <c r="AE143" s="394"/>
      <c r="AF143" s="394"/>
      <c r="AG143" s="394"/>
      <c r="AH143" s="394"/>
      <c r="AI143" s="394"/>
      <c r="AJ143" s="394"/>
      <c r="AK143" s="394"/>
      <c r="AL143" s="394"/>
      <c r="AM143" s="394"/>
      <c r="AN143" s="394"/>
      <c r="AO143" s="394"/>
      <c r="AP143" s="394"/>
      <c r="AQ143" s="394"/>
      <c r="AR143" s="394"/>
      <c r="AS143" s="394"/>
      <c r="AT143" s="394"/>
      <c r="AU143" s="394"/>
      <c r="AV143" s="394"/>
      <c r="AW143" s="394"/>
      <c r="AX143" s="394"/>
      <c r="AY143" s="394"/>
      <c r="AZ143" s="394"/>
      <c r="BA143" s="394"/>
      <c r="BB143" s="394"/>
      <c r="BC143" s="394"/>
      <c r="BD143" s="394"/>
      <c r="BE143" s="394"/>
      <c r="BF143" s="394"/>
      <c r="BG143" s="394"/>
    </row>
    <row r="144" spans="1:59" s="361" customFormat="1">
      <c r="A144" s="394"/>
      <c r="B144" s="396"/>
      <c r="C144" s="394"/>
      <c r="D144" s="394"/>
      <c r="E144" s="394"/>
      <c r="G144" s="394"/>
      <c r="H144" s="394"/>
      <c r="I144" s="394"/>
      <c r="J144" s="394"/>
      <c r="K144" s="394"/>
      <c r="L144" s="394"/>
      <c r="M144" s="394"/>
      <c r="N144" s="394"/>
      <c r="O144" s="394"/>
      <c r="P144" s="394"/>
      <c r="Q144" s="394"/>
      <c r="R144" s="394"/>
      <c r="S144" s="394"/>
      <c r="T144" s="394"/>
      <c r="U144" s="394"/>
      <c r="V144" s="394"/>
      <c r="W144" s="394"/>
      <c r="X144" s="394"/>
      <c r="Y144" s="394"/>
      <c r="Z144" s="394"/>
      <c r="AA144" s="394"/>
      <c r="AB144" s="394"/>
      <c r="AC144" s="394"/>
      <c r="AD144" s="394"/>
      <c r="AE144" s="394"/>
      <c r="AF144" s="394"/>
      <c r="AG144" s="394"/>
      <c r="AH144" s="394"/>
      <c r="AI144" s="394"/>
      <c r="AJ144" s="394"/>
      <c r="AK144" s="394"/>
      <c r="AL144" s="394"/>
      <c r="AM144" s="394"/>
      <c r="AN144" s="394"/>
      <c r="AO144" s="394"/>
      <c r="AP144" s="394"/>
      <c r="AQ144" s="394"/>
      <c r="AR144" s="394"/>
      <c r="AS144" s="394"/>
      <c r="AT144" s="394"/>
      <c r="AU144" s="394"/>
      <c r="AV144" s="394"/>
      <c r="AW144" s="394"/>
      <c r="AX144" s="394"/>
      <c r="AY144" s="394"/>
      <c r="AZ144" s="394"/>
      <c r="BA144" s="394"/>
      <c r="BB144" s="394"/>
      <c r="BC144" s="394"/>
      <c r="BD144" s="394"/>
      <c r="BE144" s="394"/>
      <c r="BF144" s="394"/>
      <c r="BG144" s="394"/>
    </row>
    <row r="145" spans="1:59" s="361" customFormat="1">
      <c r="A145" s="394"/>
      <c r="B145" s="396"/>
      <c r="C145" s="394"/>
      <c r="D145" s="394"/>
      <c r="E145" s="394"/>
      <c r="G145" s="394"/>
      <c r="H145" s="394"/>
      <c r="I145" s="394"/>
      <c r="J145" s="394"/>
      <c r="K145" s="394"/>
      <c r="L145" s="394"/>
      <c r="M145" s="394"/>
      <c r="N145" s="394"/>
      <c r="O145" s="394"/>
      <c r="P145" s="394"/>
      <c r="Q145" s="394"/>
      <c r="R145" s="394"/>
      <c r="S145" s="394"/>
      <c r="T145" s="394"/>
      <c r="U145" s="394"/>
      <c r="V145" s="394"/>
      <c r="W145" s="394"/>
      <c r="X145" s="394"/>
      <c r="Y145" s="394"/>
      <c r="Z145" s="394"/>
      <c r="AA145" s="394"/>
      <c r="AB145" s="394"/>
      <c r="AC145" s="394"/>
      <c r="AD145" s="394"/>
      <c r="AE145" s="394"/>
      <c r="AF145" s="394"/>
      <c r="AG145" s="394"/>
      <c r="AH145" s="394"/>
      <c r="AI145" s="394"/>
      <c r="AJ145" s="394"/>
      <c r="AK145" s="394"/>
      <c r="AL145" s="394"/>
      <c r="AM145" s="394"/>
      <c r="AN145" s="394"/>
      <c r="AO145" s="394"/>
      <c r="AP145" s="394"/>
      <c r="AQ145" s="394"/>
      <c r="AR145" s="394"/>
      <c r="AS145" s="394"/>
      <c r="AT145" s="394"/>
      <c r="AU145" s="394"/>
      <c r="AV145" s="394"/>
      <c r="AW145" s="394"/>
      <c r="AX145" s="394"/>
      <c r="AY145" s="394"/>
      <c r="AZ145" s="394"/>
      <c r="BA145" s="394"/>
      <c r="BB145" s="394"/>
      <c r="BC145" s="394"/>
      <c r="BD145" s="394"/>
      <c r="BE145" s="394"/>
      <c r="BF145" s="394"/>
      <c r="BG145" s="394"/>
    </row>
    <row r="146" spans="1:59" s="361" customFormat="1">
      <c r="A146" s="394"/>
      <c r="B146" s="396"/>
      <c r="C146" s="394"/>
      <c r="D146" s="394"/>
      <c r="E146" s="394"/>
      <c r="G146" s="394"/>
      <c r="H146" s="394"/>
      <c r="I146" s="394"/>
      <c r="J146" s="394"/>
      <c r="K146" s="394"/>
      <c r="L146" s="394"/>
      <c r="M146" s="394"/>
      <c r="N146" s="394"/>
      <c r="O146" s="394"/>
      <c r="P146" s="394"/>
      <c r="Q146" s="394"/>
      <c r="R146" s="394"/>
      <c r="S146" s="394"/>
      <c r="T146" s="394"/>
      <c r="U146" s="394"/>
      <c r="V146" s="394"/>
      <c r="W146" s="394"/>
      <c r="X146" s="394"/>
      <c r="Y146" s="394"/>
      <c r="Z146" s="394"/>
      <c r="AA146" s="394"/>
      <c r="AB146" s="394"/>
      <c r="AC146" s="394"/>
      <c r="AD146" s="394"/>
      <c r="AE146" s="394"/>
      <c r="AF146" s="394"/>
      <c r="AG146" s="394"/>
      <c r="AH146" s="394"/>
      <c r="AI146" s="394"/>
      <c r="AJ146" s="394"/>
      <c r="AK146" s="394"/>
      <c r="AL146" s="394"/>
      <c r="AM146" s="394"/>
      <c r="AN146" s="394"/>
      <c r="AO146" s="394"/>
      <c r="AP146" s="394"/>
      <c r="AQ146" s="394"/>
      <c r="AR146" s="394"/>
      <c r="AS146" s="394"/>
      <c r="AT146" s="394"/>
      <c r="AU146" s="394"/>
      <c r="AV146" s="394"/>
      <c r="AW146" s="394"/>
      <c r="AX146" s="394"/>
      <c r="AY146" s="394"/>
      <c r="AZ146" s="394"/>
      <c r="BA146" s="394"/>
      <c r="BB146" s="394"/>
      <c r="BC146" s="394"/>
      <c r="BD146" s="394"/>
      <c r="BE146" s="394"/>
      <c r="BF146" s="394"/>
      <c r="BG146" s="394"/>
    </row>
    <row r="147" spans="1:59" s="361" customFormat="1">
      <c r="A147" s="394"/>
      <c r="B147" s="396"/>
      <c r="C147" s="394"/>
      <c r="D147" s="394"/>
      <c r="E147" s="394"/>
      <c r="G147" s="394"/>
      <c r="H147" s="394"/>
      <c r="I147" s="394"/>
      <c r="J147" s="394"/>
      <c r="K147" s="394"/>
      <c r="L147" s="394"/>
      <c r="M147" s="394"/>
      <c r="N147" s="394"/>
      <c r="O147" s="394"/>
      <c r="P147" s="394"/>
      <c r="Q147" s="394"/>
      <c r="R147" s="394"/>
      <c r="S147" s="394"/>
      <c r="T147" s="394"/>
      <c r="U147" s="394"/>
      <c r="V147" s="394"/>
      <c r="W147" s="394"/>
      <c r="X147" s="394"/>
      <c r="Y147" s="394"/>
      <c r="Z147" s="394"/>
      <c r="AA147" s="394"/>
      <c r="AB147" s="394"/>
      <c r="AC147" s="394"/>
      <c r="AD147" s="394"/>
      <c r="AE147" s="394"/>
      <c r="AF147" s="394"/>
      <c r="AG147" s="394"/>
      <c r="AH147" s="394"/>
      <c r="AI147" s="394"/>
      <c r="AJ147" s="394"/>
      <c r="AK147" s="394"/>
      <c r="AL147" s="394"/>
      <c r="AM147" s="394"/>
      <c r="AN147" s="394"/>
      <c r="AO147" s="394"/>
      <c r="AP147" s="394"/>
      <c r="AQ147" s="394"/>
      <c r="AR147" s="394"/>
      <c r="AS147" s="394"/>
      <c r="AT147" s="394"/>
      <c r="AU147" s="394"/>
      <c r="AV147" s="394"/>
      <c r="AW147" s="394"/>
      <c r="AX147" s="394"/>
      <c r="AY147" s="394"/>
      <c r="AZ147" s="394"/>
      <c r="BA147" s="394"/>
      <c r="BB147" s="394"/>
      <c r="BC147" s="394"/>
      <c r="BD147" s="394"/>
      <c r="BE147" s="394"/>
      <c r="BF147" s="394"/>
      <c r="BG147" s="394"/>
    </row>
    <row r="148" spans="1:59">
      <c r="C148" s="394"/>
    </row>
    <row r="149" spans="1:59">
      <c r="C149" s="394"/>
    </row>
    <row r="150" spans="1:59">
      <c r="C150" s="394"/>
    </row>
    <row r="151" spans="1:59">
      <c r="C151" s="394"/>
    </row>
    <row r="152" spans="1:59">
      <c r="C152" s="394"/>
    </row>
    <row r="153" spans="1:59">
      <c r="C153" s="394"/>
    </row>
    <row r="154" spans="1:59">
      <c r="C154" s="394"/>
    </row>
    <row r="155" spans="1:59">
      <c r="C155" s="394"/>
    </row>
    <row r="156" spans="1:59">
      <c r="C156" s="394"/>
    </row>
    <row r="157" spans="1:59">
      <c r="C157" s="394"/>
    </row>
    <row r="158" spans="1:59">
      <c r="C158" s="394"/>
    </row>
    <row r="159" spans="1:59">
      <c r="C159" s="394"/>
    </row>
    <row r="160" spans="1:59">
      <c r="C160" s="394"/>
    </row>
    <row r="161" spans="3:3">
      <c r="C161" s="394"/>
    </row>
    <row r="162" spans="3:3">
      <c r="C162" s="394"/>
    </row>
    <row r="163" spans="3:3">
      <c r="C163" s="394"/>
    </row>
    <row r="164" spans="3:3">
      <c r="C164" s="394"/>
    </row>
    <row r="165" spans="3:3">
      <c r="C165" s="394"/>
    </row>
    <row r="166" spans="3:3">
      <c r="C166" s="394"/>
    </row>
    <row r="167" spans="3:3">
      <c r="C167" s="394"/>
    </row>
    <row r="168" spans="3:3">
      <c r="C168" s="394"/>
    </row>
    <row r="169" spans="3:3">
      <c r="C169" s="394"/>
    </row>
    <row r="170" spans="3:3">
      <c r="C170" s="394"/>
    </row>
    <row r="171" spans="3:3">
      <c r="C171" s="394"/>
    </row>
    <row r="172" spans="3:3">
      <c r="C172" s="394"/>
    </row>
    <row r="173" spans="3:3">
      <c r="C173" s="394"/>
    </row>
    <row r="174" spans="3:3">
      <c r="C174" s="394"/>
    </row>
    <row r="175" spans="3:3">
      <c r="C175" s="394"/>
    </row>
    <row r="176" spans="3:3">
      <c r="C176" s="394"/>
    </row>
    <row r="177" spans="3:3">
      <c r="C177" s="394"/>
    </row>
    <row r="178" spans="3:3">
      <c r="C178" s="394"/>
    </row>
    <row r="179" spans="3:3">
      <c r="C179" s="394"/>
    </row>
    <row r="180" spans="3:3">
      <c r="C180" s="394"/>
    </row>
    <row r="181" spans="3:3">
      <c r="C181" s="394"/>
    </row>
    <row r="182" spans="3:3">
      <c r="C182" s="394"/>
    </row>
    <row r="183" spans="3:3">
      <c r="C183" s="394"/>
    </row>
    <row r="184" spans="3:3">
      <c r="C184" s="394"/>
    </row>
    <row r="185" spans="3:3">
      <c r="C185" s="394"/>
    </row>
    <row r="186" spans="3:3">
      <c r="C186" s="394"/>
    </row>
    <row r="187" spans="3:3">
      <c r="C187" s="394"/>
    </row>
    <row r="188" spans="3:3">
      <c r="C188" s="394"/>
    </row>
    <row r="189" spans="3:3">
      <c r="C189" s="394"/>
    </row>
    <row r="190" spans="3:3">
      <c r="C190" s="394"/>
    </row>
    <row r="191" spans="3:3">
      <c r="C191" s="394"/>
    </row>
    <row r="192" spans="3:3">
      <c r="C192" s="394"/>
    </row>
    <row r="193" spans="3:3">
      <c r="C193" s="394"/>
    </row>
    <row r="194" spans="3:3">
      <c r="C194" s="394"/>
    </row>
    <row r="195" spans="3:3">
      <c r="C195" s="394"/>
    </row>
    <row r="196" spans="3:3">
      <c r="C196" s="394"/>
    </row>
    <row r="197" spans="3:3">
      <c r="C197" s="394"/>
    </row>
    <row r="198" spans="3:3">
      <c r="C198" s="394"/>
    </row>
    <row r="199" spans="3:3">
      <c r="C199" s="394"/>
    </row>
    <row r="200" spans="3:3">
      <c r="C200" s="394"/>
    </row>
    <row r="201" spans="3:3">
      <c r="C201" s="394"/>
    </row>
    <row r="202" spans="3:3">
      <c r="C202" s="394"/>
    </row>
    <row r="203" spans="3:3">
      <c r="C203" s="394"/>
    </row>
    <row r="204" spans="3:3">
      <c r="C204" s="394"/>
    </row>
    <row r="205" spans="3:3">
      <c r="C205" s="394"/>
    </row>
    <row r="206" spans="3:3">
      <c r="C206" s="394"/>
    </row>
    <row r="207" spans="3:3">
      <c r="C207" s="394"/>
    </row>
    <row r="208" spans="3:3">
      <c r="C208" s="394"/>
    </row>
    <row r="209" spans="3:3">
      <c r="C209" s="394"/>
    </row>
    <row r="210" spans="3:3">
      <c r="C210" s="394"/>
    </row>
    <row r="211" spans="3:3">
      <c r="C211" s="394"/>
    </row>
    <row r="212" spans="3:3">
      <c r="C212" s="394"/>
    </row>
    <row r="213" spans="3:3">
      <c r="C213" s="394"/>
    </row>
    <row r="214" spans="3:3">
      <c r="C214" s="394"/>
    </row>
    <row r="215" spans="3:3">
      <c r="C215" s="394"/>
    </row>
    <row r="216" spans="3:3">
      <c r="C216" s="394"/>
    </row>
    <row r="217" spans="3:3">
      <c r="C217" s="394"/>
    </row>
    <row r="218" spans="3:3">
      <c r="C218" s="394"/>
    </row>
    <row r="219" spans="3:3">
      <c r="C219" s="394"/>
    </row>
    <row r="220" spans="3:3">
      <c r="C220" s="394"/>
    </row>
    <row r="221" spans="3:3">
      <c r="C221" s="394"/>
    </row>
    <row r="222" spans="3:3">
      <c r="C222" s="394"/>
    </row>
    <row r="223" spans="3:3">
      <c r="C223" s="394"/>
    </row>
    <row r="224" spans="3:3">
      <c r="C224" s="394"/>
    </row>
    <row r="225" spans="3:3">
      <c r="C225" s="394"/>
    </row>
    <row r="226" spans="3:3">
      <c r="C226" s="394"/>
    </row>
    <row r="227" spans="3:3">
      <c r="C227" s="394"/>
    </row>
    <row r="228" spans="3:3">
      <c r="C228" s="394"/>
    </row>
    <row r="229" spans="3:3">
      <c r="C229" s="394"/>
    </row>
    <row r="230" spans="3:3">
      <c r="C230" s="394"/>
    </row>
    <row r="231" spans="3:3">
      <c r="C231" s="394"/>
    </row>
    <row r="232" spans="3:3">
      <c r="C232" s="394"/>
    </row>
    <row r="233" spans="3:3">
      <c r="C233" s="394"/>
    </row>
    <row r="234" spans="3:3">
      <c r="C234" s="394"/>
    </row>
    <row r="235" spans="3:3">
      <c r="C235" s="394"/>
    </row>
    <row r="236" spans="3:3">
      <c r="C236" s="394"/>
    </row>
    <row r="237" spans="3:3">
      <c r="C237" s="394"/>
    </row>
    <row r="238" spans="3:3">
      <c r="C238" s="394"/>
    </row>
    <row r="239" spans="3:3">
      <c r="C239" s="394"/>
    </row>
    <row r="240" spans="3:3">
      <c r="C240" s="394"/>
    </row>
    <row r="241" spans="3:3">
      <c r="C241" s="394"/>
    </row>
    <row r="242" spans="3:3">
      <c r="C242" s="394"/>
    </row>
    <row r="243" spans="3:3">
      <c r="C243" s="394"/>
    </row>
    <row r="244" spans="3:3">
      <c r="C244" s="394"/>
    </row>
    <row r="245" spans="3:3">
      <c r="C245" s="394"/>
    </row>
    <row r="246" spans="3:3">
      <c r="C246" s="394"/>
    </row>
    <row r="247" spans="3:3">
      <c r="C247" s="394"/>
    </row>
    <row r="248" spans="3:3">
      <c r="C248" s="394"/>
    </row>
    <row r="249" spans="3:3">
      <c r="C249" s="394"/>
    </row>
    <row r="250" spans="3:3">
      <c r="C250" s="394"/>
    </row>
    <row r="251" spans="3:3">
      <c r="C251" s="394"/>
    </row>
    <row r="252" spans="3:3">
      <c r="C252" s="394"/>
    </row>
    <row r="253" spans="3:3">
      <c r="C253" s="394"/>
    </row>
    <row r="254" spans="3:3">
      <c r="C254" s="394"/>
    </row>
    <row r="255" spans="3:3">
      <c r="C255" s="394"/>
    </row>
    <row r="256" spans="3:3">
      <c r="C256" s="394"/>
    </row>
    <row r="257" spans="3:3">
      <c r="C257" s="394"/>
    </row>
    <row r="258" spans="3:3">
      <c r="C258" s="394"/>
    </row>
    <row r="259" spans="3:3">
      <c r="C259" s="394"/>
    </row>
    <row r="260" spans="3:3">
      <c r="C260" s="394"/>
    </row>
    <row r="261" spans="3:3">
      <c r="C261" s="394"/>
    </row>
    <row r="262" spans="3:3">
      <c r="C262" s="394"/>
    </row>
    <row r="263" spans="3:3">
      <c r="C263" s="394"/>
    </row>
    <row r="264" spans="3:3">
      <c r="C264" s="394"/>
    </row>
    <row r="265" spans="3:3">
      <c r="C265" s="394"/>
    </row>
    <row r="266" spans="3:3">
      <c r="C266" s="394"/>
    </row>
    <row r="267" spans="3:3">
      <c r="C267" s="394"/>
    </row>
    <row r="268" spans="3:3">
      <c r="C268" s="394"/>
    </row>
    <row r="269" spans="3:3">
      <c r="C269" s="394"/>
    </row>
    <row r="270" spans="3:3">
      <c r="C270" s="394"/>
    </row>
    <row r="271" spans="3:3">
      <c r="C271" s="394"/>
    </row>
    <row r="272" spans="3:3">
      <c r="C272" s="394"/>
    </row>
    <row r="273" spans="3:3">
      <c r="C273" s="394"/>
    </row>
    <row r="274" spans="3:3">
      <c r="C274" s="394"/>
    </row>
    <row r="275" spans="3:3">
      <c r="C275" s="394"/>
    </row>
    <row r="276" spans="3:3">
      <c r="C276" s="394"/>
    </row>
    <row r="277" spans="3:3">
      <c r="C277" s="394"/>
    </row>
    <row r="278" spans="3:3">
      <c r="C278" s="394"/>
    </row>
    <row r="279" spans="3:3">
      <c r="C279" s="394"/>
    </row>
    <row r="280" spans="3:3">
      <c r="C280" s="394"/>
    </row>
    <row r="281" spans="3:3">
      <c r="C281" s="394"/>
    </row>
    <row r="282" spans="3:3">
      <c r="C282" s="394"/>
    </row>
    <row r="283" spans="3:3">
      <c r="C283" s="394"/>
    </row>
    <row r="284" spans="3:3">
      <c r="C284" s="394"/>
    </row>
    <row r="285" spans="3:3">
      <c r="C285" s="394"/>
    </row>
    <row r="286" spans="3:3">
      <c r="C286" s="394"/>
    </row>
    <row r="287" spans="3:3">
      <c r="C287" s="394"/>
    </row>
    <row r="288" spans="3:3">
      <c r="C288" s="394"/>
    </row>
    <row r="289" spans="3:3">
      <c r="C289" s="394"/>
    </row>
    <row r="290" spans="3:3">
      <c r="C290" s="394"/>
    </row>
    <row r="291" spans="3:3">
      <c r="C291" s="394"/>
    </row>
    <row r="292" spans="3:3">
      <c r="C292" s="394"/>
    </row>
    <row r="293" spans="3:3">
      <c r="C293" s="394"/>
    </row>
    <row r="294" spans="3:3">
      <c r="C294" s="394"/>
    </row>
    <row r="295" spans="3:3">
      <c r="C295" s="394"/>
    </row>
    <row r="296" spans="3:3">
      <c r="C296" s="394"/>
    </row>
    <row r="297" spans="3:3">
      <c r="C297" s="394"/>
    </row>
    <row r="298" spans="3:3">
      <c r="C298" s="394"/>
    </row>
    <row r="299" spans="3:3">
      <c r="C299" s="394"/>
    </row>
    <row r="300" spans="3:3">
      <c r="C300" s="394"/>
    </row>
    <row r="301" spans="3:3">
      <c r="C301" s="394"/>
    </row>
    <row r="302" spans="3:3">
      <c r="C302" s="394"/>
    </row>
    <row r="303" spans="3:3">
      <c r="C303" s="394"/>
    </row>
    <row r="304" spans="3:3">
      <c r="C304" s="394"/>
    </row>
    <row r="305" spans="3:3">
      <c r="C305" s="394"/>
    </row>
    <row r="306" spans="3:3">
      <c r="C306" s="394"/>
    </row>
    <row r="307" spans="3:3">
      <c r="C307" s="394"/>
    </row>
    <row r="308" spans="3:3">
      <c r="C308" s="394"/>
    </row>
    <row r="309" spans="3:3">
      <c r="C309" s="394"/>
    </row>
    <row r="310" spans="3:3">
      <c r="C310" s="394"/>
    </row>
    <row r="311" spans="3:3">
      <c r="C311" s="394"/>
    </row>
    <row r="312" spans="3:3">
      <c r="C312" s="394"/>
    </row>
    <row r="313" spans="3:3">
      <c r="C313" s="394"/>
    </row>
    <row r="314" spans="3:3">
      <c r="C314" s="394"/>
    </row>
    <row r="315" spans="3:3">
      <c r="C315" s="394"/>
    </row>
    <row r="316" spans="3:3">
      <c r="C316" s="394"/>
    </row>
    <row r="317" spans="3:3">
      <c r="C317" s="394"/>
    </row>
    <row r="318" spans="3:3">
      <c r="C318" s="394"/>
    </row>
    <row r="319" spans="3:3">
      <c r="C319" s="394"/>
    </row>
    <row r="320" spans="3:3">
      <c r="C320" s="394"/>
    </row>
    <row r="321" spans="3:3">
      <c r="C321" s="394"/>
    </row>
    <row r="322" spans="3:3">
      <c r="C322" s="394"/>
    </row>
    <row r="323" spans="3:3">
      <c r="C323" s="394"/>
    </row>
    <row r="324" spans="3:3">
      <c r="C324" s="394"/>
    </row>
    <row r="325" spans="3:3">
      <c r="C325" s="394"/>
    </row>
    <row r="326" spans="3:3">
      <c r="C326" s="394"/>
    </row>
    <row r="327" spans="3:3">
      <c r="C327" s="394"/>
    </row>
    <row r="328" spans="3:3">
      <c r="C328" s="394"/>
    </row>
    <row r="329" spans="3:3">
      <c r="C329" s="394"/>
    </row>
    <row r="330" spans="3:3">
      <c r="C330" s="394"/>
    </row>
    <row r="331" spans="3:3">
      <c r="C331" s="394"/>
    </row>
    <row r="332" spans="3:3">
      <c r="C332" s="394"/>
    </row>
    <row r="333" spans="3:3">
      <c r="C333" s="394"/>
    </row>
    <row r="334" spans="3:3">
      <c r="C334" s="394"/>
    </row>
    <row r="335" spans="3:3">
      <c r="C335" s="394"/>
    </row>
    <row r="336" spans="3:3">
      <c r="C336" s="394"/>
    </row>
    <row r="337" spans="3:3">
      <c r="C337" s="394"/>
    </row>
    <row r="338" spans="3:3">
      <c r="C338" s="394"/>
    </row>
    <row r="339" spans="3:3">
      <c r="C339" s="394"/>
    </row>
    <row r="340" spans="3:3">
      <c r="C340" s="394"/>
    </row>
    <row r="341" spans="3:3">
      <c r="C341" s="394"/>
    </row>
    <row r="342" spans="3:3">
      <c r="C342" s="394"/>
    </row>
    <row r="343" spans="3:3">
      <c r="C343" s="394"/>
    </row>
    <row r="344" spans="3:3">
      <c r="C344" s="394"/>
    </row>
    <row r="345" spans="3:3">
      <c r="C345" s="394"/>
    </row>
    <row r="346" spans="3:3">
      <c r="C346" s="394"/>
    </row>
    <row r="347" spans="3:3">
      <c r="C347" s="394"/>
    </row>
    <row r="348" spans="3:3">
      <c r="C348" s="394"/>
    </row>
    <row r="349" spans="3:3">
      <c r="C349" s="394"/>
    </row>
    <row r="350" spans="3:3">
      <c r="C350" s="394"/>
    </row>
    <row r="351" spans="3:3">
      <c r="C351" s="394"/>
    </row>
    <row r="352" spans="3:3">
      <c r="C352" s="394"/>
    </row>
    <row r="353" spans="3:3">
      <c r="C353" s="394"/>
    </row>
    <row r="354" spans="3:3">
      <c r="C354" s="394"/>
    </row>
    <row r="355" spans="3:3">
      <c r="C355" s="394"/>
    </row>
    <row r="356" spans="3:3">
      <c r="C356" s="394"/>
    </row>
    <row r="357" spans="3:3">
      <c r="C357" s="394"/>
    </row>
    <row r="358" spans="3:3">
      <c r="C358" s="394"/>
    </row>
    <row r="359" spans="3:3">
      <c r="C359" s="394"/>
    </row>
    <row r="360" spans="3:3">
      <c r="C360" s="394"/>
    </row>
    <row r="361" spans="3:3">
      <c r="C361" s="394"/>
    </row>
    <row r="362" spans="3:3">
      <c r="C362" s="394"/>
    </row>
    <row r="363" spans="3:3">
      <c r="C363" s="394"/>
    </row>
    <row r="364" spans="3:3">
      <c r="C364" s="394"/>
    </row>
    <row r="365" spans="3:3">
      <c r="C365" s="394"/>
    </row>
    <row r="366" spans="3:3">
      <c r="C366" s="394"/>
    </row>
    <row r="367" spans="3:3">
      <c r="C367" s="394"/>
    </row>
    <row r="368" spans="3:3">
      <c r="C368" s="394"/>
    </row>
    <row r="369" spans="3:3">
      <c r="C369" s="394"/>
    </row>
    <row r="370" spans="3:3">
      <c r="C370" s="394"/>
    </row>
    <row r="371" spans="3:3">
      <c r="C371" s="394"/>
    </row>
    <row r="372" spans="3:3">
      <c r="C372" s="394"/>
    </row>
    <row r="373" spans="3:3">
      <c r="C373" s="394"/>
    </row>
    <row r="374" spans="3:3">
      <c r="C374" s="394"/>
    </row>
    <row r="375" spans="3:3">
      <c r="C375" s="394"/>
    </row>
    <row r="376" spans="3:3">
      <c r="C376" s="394"/>
    </row>
    <row r="377" spans="3:3">
      <c r="C377" s="394"/>
    </row>
    <row r="378" spans="3:3">
      <c r="C378" s="394"/>
    </row>
    <row r="379" spans="3:3">
      <c r="C379" s="394"/>
    </row>
    <row r="380" spans="3:3">
      <c r="C380" s="394"/>
    </row>
    <row r="381" spans="3:3">
      <c r="C381" s="394"/>
    </row>
    <row r="382" spans="3:3">
      <c r="C382" s="394"/>
    </row>
    <row r="383" spans="3:3">
      <c r="C383" s="394"/>
    </row>
    <row r="384" spans="3:3">
      <c r="C384" s="394"/>
    </row>
    <row r="385" spans="3:3">
      <c r="C385" s="394"/>
    </row>
    <row r="386" spans="3:3">
      <c r="C386" s="394"/>
    </row>
    <row r="387" spans="3:3">
      <c r="C387" s="394"/>
    </row>
    <row r="388" spans="3:3">
      <c r="C388" s="394"/>
    </row>
    <row r="389" spans="3:3">
      <c r="C389" s="394"/>
    </row>
    <row r="390" spans="3:3">
      <c r="C390" s="394"/>
    </row>
    <row r="391" spans="3:3">
      <c r="C391" s="394"/>
    </row>
    <row r="392" spans="3:3">
      <c r="C392" s="394"/>
    </row>
    <row r="393" spans="3:3">
      <c r="C393" s="394"/>
    </row>
    <row r="394" spans="3:3">
      <c r="C394" s="394"/>
    </row>
    <row r="395" spans="3:3">
      <c r="C395" s="394"/>
    </row>
    <row r="396" spans="3:3">
      <c r="C396" s="394"/>
    </row>
    <row r="397" spans="3:3">
      <c r="C397" s="394"/>
    </row>
    <row r="398" spans="3:3">
      <c r="C398" s="394"/>
    </row>
    <row r="399" spans="3:3">
      <c r="C399" s="394"/>
    </row>
    <row r="400" spans="3:3">
      <c r="C400" s="394"/>
    </row>
    <row r="401" spans="3:3">
      <c r="C401" s="394"/>
    </row>
    <row r="402" spans="3:3">
      <c r="C402" s="394"/>
    </row>
    <row r="403" spans="3:3">
      <c r="C403" s="394"/>
    </row>
    <row r="404" spans="3:3">
      <c r="C404" s="394"/>
    </row>
    <row r="405" spans="3:3">
      <c r="C405" s="394"/>
    </row>
    <row r="406" spans="3:3">
      <c r="C406" s="394"/>
    </row>
    <row r="407" spans="3:3">
      <c r="C407" s="394"/>
    </row>
    <row r="408" spans="3:3">
      <c r="C408" s="394"/>
    </row>
    <row r="409" spans="3:3">
      <c r="C409" s="394"/>
    </row>
    <row r="410" spans="3:3">
      <c r="C410" s="394"/>
    </row>
    <row r="411" spans="3:3">
      <c r="C411" s="394"/>
    </row>
    <row r="412" spans="3:3">
      <c r="C412" s="394"/>
    </row>
    <row r="413" spans="3:3">
      <c r="C413" s="394"/>
    </row>
    <row r="414" spans="3:3">
      <c r="C414" s="394"/>
    </row>
    <row r="415" spans="3:3">
      <c r="C415" s="394"/>
    </row>
    <row r="416" spans="3:3">
      <c r="C416" s="394"/>
    </row>
    <row r="417" spans="3:3">
      <c r="C417" s="394"/>
    </row>
    <row r="418" spans="3:3">
      <c r="C418" s="394"/>
    </row>
    <row r="419" spans="3:3">
      <c r="C419" s="394"/>
    </row>
    <row r="420" spans="3:3">
      <c r="C420" s="394"/>
    </row>
    <row r="421" spans="3:3">
      <c r="C421" s="394"/>
    </row>
    <row r="422" spans="3:3">
      <c r="C422" s="394"/>
    </row>
    <row r="423" spans="3:3">
      <c r="C423" s="394"/>
    </row>
    <row r="424" spans="3:3">
      <c r="C424" s="394"/>
    </row>
    <row r="425" spans="3:3">
      <c r="C425" s="394"/>
    </row>
    <row r="426" spans="3:3">
      <c r="C426" s="394"/>
    </row>
    <row r="427" spans="3:3">
      <c r="C427" s="394"/>
    </row>
    <row r="428" spans="3:3">
      <c r="C428" s="394"/>
    </row>
    <row r="429" spans="3:3">
      <c r="C429" s="394"/>
    </row>
    <row r="430" spans="3:3">
      <c r="C430" s="394"/>
    </row>
    <row r="431" spans="3:3">
      <c r="C431" s="394"/>
    </row>
    <row r="432" spans="3:3">
      <c r="C432" s="394"/>
    </row>
    <row r="433" spans="3:3">
      <c r="C433" s="394"/>
    </row>
    <row r="434" spans="3:3">
      <c r="C434" s="394"/>
    </row>
    <row r="435" spans="3:3">
      <c r="C435" s="394"/>
    </row>
    <row r="436" spans="3:3">
      <c r="C436" s="394"/>
    </row>
    <row r="437" spans="3:3">
      <c r="C437" s="394"/>
    </row>
    <row r="438" spans="3:3">
      <c r="C438" s="394"/>
    </row>
    <row r="439" spans="3:3">
      <c r="C439" s="394"/>
    </row>
    <row r="440" spans="3:3">
      <c r="C440" s="394"/>
    </row>
    <row r="441" spans="3:3">
      <c r="C441" s="394"/>
    </row>
    <row r="442" spans="3:3">
      <c r="C442" s="394"/>
    </row>
    <row r="443" spans="3:3">
      <c r="C443" s="394"/>
    </row>
    <row r="444" spans="3:3">
      <c r="C444" s="394"/>
    </row>
    <row r="445" spans="3:3">
      <c r="C445" s="394"/>
    </row>
    <row r="446" spans="3:3">
      <c r="C446" s="394"/>
    </row>
    <row r="447" spans="3:3">
      <c r="C447" s="394"/>
    </row>
    <row r="448" spans="3:3">
      <c r="C448" s="394"/>
    </row>
    <row r="449" spans="3:3">
      <c r="C449" s="394"/>
    </row>
    <row r="450" spans="3:3">
      <c r="C450" s="394"/>
    </row>
    <row r="451" spans="3:3">
      <c r="C451" s="394"/>
    </row>
    <row r="452" spans="3:3">
      <c r="C452" s="394"/>
    </row>
    <row r="453" spans="3:3">
      <c r="C453" s="394"/>
    </row>
    <row r="454" spans="3:3">
      <c r="C454" s="394"/>
    </row>
    <row r="455" spans="3:3">
      <c r="C455" s="394"/>
    </row>
    <row r="456" spans="3:3">
      <c r="C456" s="394"/>
    </row>
    <row r="457" spans="3:3">
      <c r="C457" s="394"/>
    </row>
    <row r="458" spans="3:3">
      <c r="C458" s="394"/>
    </row>
    <row r="459" spans="3:3">
      <c r="C459" s="394"/>
    </row>
    <row r="460" spans="3:3">
      <c r="C460" s="394"/>
    </row>
    <row r="461" spans="3:3">
      <c r="C461" s="394"/>
    </row>
    <row r="462" spans="3:3">
      <c r="C462" s="394"/>
    </row>
    <row r="463" spans="3:3">
      <c r="C463" s="394"/>
    </row>
    <row r="464" spans="3:3">
      <c r="C464" s="394"/>
    </row>
    <row r="465" spans="3:3">
      <c r="C465" s="394"/>
    </row>
    <row r="466" spans="3:3">
      <c r="C466" s="394"/>
    </row>
    <row r="467" spans="3:3">
      <c r="C467" s="394"/>
    </row>
    <row r="468" spans="3:3">
      <c r="C468" s="394"/>
    </row>
    <row r="469" spans="3:3">
      <c r="C469" s="394"/>
    </row>
    <row r="470" spans="3:3">
      <c r="C470" s="394"/>
    </row>
    <row r="471" spans="3:3">
      <c r="C471" s="394"/>
    </row>
    <row r="472" spans="3:3">
      <c r="C472" s="394"/>
    </row>
    <row r="473" spans="3:3">
      <c r="C473" s="394"/>
    </row>
    <row r="474" spans="3:3">
      <c r="C474" s="394"/>
    </row>
    <row r="475" spans="3:3">
      <c r="C475" s="394"/>
    </row>
    <row r="476" spans="3:3">
      <c r="C476" s="394"/>
    </row>
    <row r="477" spans="3:3">
      <c r="C477" s="394"/>
    </row>
    <row r="478" spans="3:3">
      <c r="C478" s="394"/>
    </row>
    <row r="479" spans="3:3">
      <c r="C479" s="394"/>
    </row>
    <row r="480" spans="3:3">
      <c r="C480" s="394"/>
    </row>
    <row r="481" spans="3:3">
      <c r="C481" s="394"/>
    </row>
    <row r="482" spans="3:3">
      <c r="C482" s="394"/>
    </row>
    <row r="483" spans="3:3">
      <c r="C483" s="394"/>
    </row>
    <row r="484" spans="3:3">
      <c r="C484" s="394"/>
    </row>
    <row r="485" spans="3:3">
      <c r="C485" s="394"/>
    </row>
    <row r="486" spans="3:3">
      <c r="C486" s="394"/>
    </row>
    <row r="487" spans="3:3">
      <c r="C487" s="394"/>
    </row>
    <row r="488" spans="3:3">
      <c r="C488" s="394"/>
    </row>
    <row r="489" spans="3:3">
      <c r="C489" s="394"/>
    </row>
    <row r="490" spans="3:3">
      <c r="C490" s="394"/>
    </row>
    <row r="491" spans="3:3">
      <c r="C491" s="394"/>
    </row>
    <row r="492" spans="3:3">
      <c r="C492" s="394"/>
    </row>
    <row r="493" spans="3:3">
      <c r="C493" s="394"/>
    </row>
    <row r="494" spans="3:3">
      <c r="C494" s="394"/>
    </row>
    <row r="495" spans="3:3">
      <c r="C495" s="394"/>
    </row>
    <row r="496" spans="3:3">
      <c r="C496" s="394"/>
    </row>
    <row r="497" spans="3:3">
      <c r="C497" s="394"/>
    </row>
    <row r="498" spans="3:3">
      <c r="C498" s="394"/>
    </row>
    <row r="499" spans="3:3">
      <c r="C499" s="394"/>
    </row>
    <row r="500" spans="3:3">
      <c r="C500" s="394"/>
    </row>
    <row r="501" spans="3:3">
      <c r="C501" s="394"/>
    </row>
    <row r="502" spans="3:3">
      <c r="C502" s="394"/>
    </row>
    <row r="503" spans="3:3">
      <c r="C503" s="394"/>
    </row>
    <row r="504" spans="3:3">
      <c r="C504" s="394"/>
    </row>
    <row r="505" spans="3:3">
      <c r="C505" s="394"/>
    </row>
    <row r="506" spans="3:3">
      <c r="C506" s="394"/>
    </row>
    <row r="507" spans="3:3">
      <c r="C507" s="394"/>
    </row>
    <row r="508" spans="3:3">
      <c r="C508" s="394"/>
    </row>
    <row r="509" spans="3:3">
      <c r="C509" s="394"/>
    </row>
    <row r="510" spans="3:3">
      <c r="C510" s="394"/>
    </row>
    <row r="511" spans="3:3">
      <c r="C511" s="394"/>
    </row>
    <row r="512" spans="3:3">
      <c r="C512" s="394"/>
    </row>
    <row r="513" spans="3:3">
      <c r="C513" s="394"/>
    </row>
    <row r="514" spans="3:3">
      <c r="C514" s="394"/>
    </row>
    <row r="515" spans="3:3">
      <c r="C515" s="394"/>
    </row>
    <row r="516" spans="3:3">
      <c r="C516" s="394"/>
    </row>
    <row r="517" spans="3:3">
      <c r="C517" s="394"/>
    </row>
    <row r="518" spans="3:3">
      <c r="C518" s="394"/>
    </row>
    <row r="519" spans="3:3">
      <c r="C519" s="394"/>
    </row>
    <row r="520" spans="3:3">
      <c r="C520" s="394"/>
    </row>
    <row r="521" spans="3:3">
      <c r="C521" s="394"/>
    </row>
    <row r="522" spans="3:3">
      <c r="C522" s="394"/>
    </row>
    <row r="523" spans="3:3">
      <c r="C523" s="394"/>
    </row>
    <row r="524" spans="3:3">
      <c r="C524" s="394"/>
    </row>
    <row r="525" spans="3:3">
      <c r="C525" s="394"/>
    </row>
    <row r="526" spans="3:3">
      <c r="C526" s="394"/>
    </row>
    <row r="527" spans="3:3">
      <c r="C527" s="394"/>
    </row>
    <row r="528" spans="3:3">
      <c r="C528" s="394"/>
    </row>
    <row r="529" spans="3:3">
      <c r="C529" s="394"/>
    </row>
    <row r="530" spans="3:3">
      <c r="C530" s="394"/>
    </row>
    <row r="531" spans="3:3">
      <c r="C531" s="394"/>
    </row>
    <row r="532" spans="3:3">
      <c r="C532" s="394"/>
    </row>
    <row r="533" spans="3:3">
      <c r="C533" s="394"/>
    </row>
    <row r="534" spans="3:3">
      <c r="C534" s="394"/>
    </row>
    <row r="535" spans="3:3">
      <c r="C535" s="394"/>
    </row>
    <row r="536" spans="3:3">
      <c r="C536" s="394"/>
    </row>
    <row r="537" spans="3:3">
      <c r="C537" s="394"/>
    </row>
    <row r="538" spans="3:3">
      <c r="C538" s="394"/>
    </row>
    <row r="539" spans="3:3">
      <c r="C539" s="394"/>
    </row>
    <row r="540" spans="3:3">
      <c r="C540" s="394"/>
    </row>
    <row r="541" spans="3:3">
      <c r="C541" s="394"/>
    </row>
    <row r="542" spans="3:3">
      <c r="C542" s="394"/>
    </row>
    <row r="543" spans="3:3">
      <c r="C543" s="394"/>
    </row>
    <row r="544" spans="3:3">
      <c r="C544" s="394"/>
    </row>
    <row r="545" spans="3:3">
      <c r="C545" s="394"/>
    </row>
    <row r="546" spans="3:3">
      <c r="C546" s="394"/>
    </row>
    <row r="547" spans="3:3">
      <c r="C547" s="394"/>
    </row>
    <row r="548" spans="3:3">
      <c r="C548" s="394"/>
    </row>
    <row r="549" spans="3:3">
      <c r="C549" s="394"/>
    </row>
    <row r="550" spans="3:3">
      <c r="C550" s="394"/>
    </row>
    <row r="551" spans="3:3">
      <c r="C551" s="394"/>
    </row>
    <row r="552" spans="3:3">
      <c r="C552" s="394"/>
    </row>
    <row r="553" spans="3:3">
      <c r="C553" s="394"/>
    </row>
    <row r="554" spans="3:3">
      <c r="C554" s="394"/>
    </row>
    <row r="555" spans="3:3">
      <c r="C555" s="394"/>
    </row>
    <row r="556" spans="3:3">
      <c r="C556" s="394"/>
    </row>
    <row r="557" spans="3:3">
      <c r="C557" s="394"/>
    </row>
    <row r="558" spans="3:3">
      <c r="C558" s="394"/>
    </row>
    <row r="559" spans="3:3">
      <c r="C559" s="394"/>
    </row>
    <row r="560" spans="3:3">
      <c r="C560" s="394"/>
    </row>
    <row r="561" spans="3:3">
      <c r="C561" s="394"/>
    </row>
    <row r="562" spans="3:3">
      <c r="C562" s="394"/>
    </row>
    <row r="563" spans="3:3">
      <c r="C563" s="394"/>
    </row>
    <row r="564" spans="3:3">
      <c r="C564" s="394"/>
    </row>
    <row r="565" spans="3:3">
      <c r="C565" s="394"/>
    </row>
    <row r="566" spans="3:3">
      <c r="C566" s="394"/>
    </row>
    <row r="567" spans="3:3">
      <c r="C567" s="394"/>
    </row>
    <row r="568" spans="3:3">
      <c r="C568" s="394"/>
    </row>
    <row r="569" spans="3:3">
      <c r="C569" s="394"/>
    </row>
    <row r="570" spans="3:3">
      <c r="C570" s="394"/>
    </row>
    <row r="571" spans="3:3">
      <c r="C571" s="394"/>
    </row>
    <row r="572" spans="3:3">
      <c r="C572" s="394"/>
    </row>
    <row r="573" spans="3:3">
      <c r="C573" s="394"/>
    </row>
    <row r="574" spans="3:3">
      <c r="C574" s="394"/>
    </row>
    <row r="575" spans="3:3">
      <c r="C575" s="394"/>
    </row>
    <row r="576" spans="3:3">
      <c r="C576" s="394"/>
    </row>
    <row r="577" spans="3:3">
      <c r="C577" s="394"/>
    </row>
    <row r="578" spans="3:3">
      <c r="C578" s="394"/>
    </row>
    <row r="579" spans="3:3">
      <c r="C579" s="394"/>
    </row>
    <row r="580" spans="3:3">
      <c r="C580" s="394"/>
    </row>
    <row r="581" spans="3:3">
      <c r="C581" s="394"/>
    </row>
    <row r="582" spans="3:3">
      <c r="C582" s="394"/>
    </row>
    <row r="583" spans="3:3">
      <c r="C583" s="394"/>
    </row>
    <row r="584" spans="3:3">
      <c r="C584" s="394"/>
    </row>
    <row r="585" spans="3:3">
      <c r="C585" s="394"/>
    </row>
    <row r="586" spans="3:3">
      <c r="C586" s="394"/>
    </row>
    <row r="587" spans="3:3">
      <c r="C587" s="394"/>
    </row>
    <row r="588" spans="3:3">
      <c r="C588" s="394"/>
    </row>
    <row r="589" spans="3:3">
      <c r="C589" s="394"/>
    </row>
    <row r="590" spans="3:3">
      <c r="C590" s="394"/>
    </row>
    <row r="591" spans="3:3">
      <c r="C591" s="394"/>
    </row>
    <row r="592" spans="3:3">
      <c r="C592" s="394"/>
    </row>
    <row r="593" spans="3:3">
      <c r="C593" s="394"/>
    </row>
    <row r="594" spans="3:3">
      <c r="C594" s="394"/>
    </row>
    <row r="595" spans="3:3">
      <c r="C595" s="394"/>
    </row>
    <row r="596" spans="3:3">
      <c r="C596" s="394"/>
    </row>
    <row r="597" spans="3:3">
      <c r="C597" s="394"/>
    </row>
    <row r="598" spans="3:3">
      <c r="C598" s="394"/>
    </row>
    <row r="599" spans="3:3">
      <c r="C599" s="394"/>
    </row>
    <row r="600" spans="3:3">
      <c r="C600" s="394"/>
    </row>
    <row r="601" spans="3:3">
      <c r="C601" s="394"/>
    </row>
    <row r="602" spans="3:3">
      <c r="C602" s="394"/>
    </row>
    <row r="603" spans="3:3">
      <c r="C603" s="394"/>
    </row>
    <row r="604" spans="3:3">
      <c r="C604" s="394"/>
    </row>
    <row r="605" spans="3:3">
      <c r="C605" s="394"/>
    </row>
    <row r="606" spans="3:3">
      <c r="C606" s="394"/>
    </row>
    <row r="607" spans="3:3">
      <c r="C607" s="394"/>
    </row>
    <row r="608" spans="3:3">
      <c r="C608" s="394"/>
    </row>
    <row r="609" spans="3:3">
      <c r="C609" s="394"/>
    </row>
    <row r="610" spans="3:3">
      <c r="C610" s="394"/>
    </row>
    <row r="611" spans="3:3">
      <c r="C611" s="394"/>
    </row>
    <row r="612" spans="3:3">
      <c r="C612" s="394"/>
    </row>
    <row r="613" spans="3:3">
      <c r="C613" s="394"/>
    </row>
    <row r="614" spans="3:3">
      <c r="C614" s="394"/>
    </row>
    <row r="615" spans="3:3">
      <c r="C615" s="394"/>
    </row>
    <row r="616" spans="3:3">
      <c r="C616" s="394"/>
    </row>
    <row r="617" spans="3:3">
      <c r="C617" s="394"/>
    </row>
    <row r="618" spans="3:3">
      <c r="C618" s="394"/>
    </row>
    <row r="619" spans="3:3">
      <c r="C619" s="394"/>
    </row>
    <row r="620" spans="3:3">
      <c r="C620" s="394"/>
    </row>
    <row r="621" spans="3:3">
      <c r="C621" s="394"/>
    </row>
    <row r="622" spans="3:3">
      <c r="C622" s="394"/>
    </row>
    <row r="623" spans="3:3">
      <c r="C623" s="394"/>
    </row>
    <row r="624" spans="3:3">
      <c r="C624" s="394"/>
    </row>
    <row r="625" spans="3:3">
      <c r="C625" s="394"/>
    </row>
    <row r="626" spans="3:3">
      <c r="C626" s="394"/>
    </row>
    <row r="627" spans="3:3">
      <c r="C627" s="394"/>
    </row>
    <row r="628" spans="3:3">
      <c r="C628" s="394"/>
    </row>
    <row r="629" spans="3:3">
      <c r="C629" s="394"/>
    </row>
    <row r="630" spans="3:3">
      <c r="C630" s="394"/>
    </row>
    <row r="631" spans="3:3">
      <c r="C631" s="394"/>
    </row>
    <row r="632" spans="3:3">
      <c r="C632" s="394"/>
    </row>
    <row r="633" spans="3:3">
      <c r="C633" s="394"/>
    </row>
    <row r="634" spans="3:3">
      <c r="C634" s="394"/>
    </row>
    <row r="635" spans="3:3">
      <c r="C635" s="394"/>
    </row>
    <row r="636" spans="3:3">
      <c r="C636" s="394"/>
    </row>
    <row r="637" spans="3:3">
      <c r="C637" s="394"/>
    </row>
    <row r="638" spans="3:3">
      <c r="C638" s="394"/>
    </row>
    <row r="639" spans="3:3">
      <c r="C639" s="394"/>
    </row>
    <row r="640" spans="3:3">
      <c r="C640" s="394"/>
    </row>
    <row r="641" spans="3:3">
      <c r="C641" s="394"/>
    </row>
    <row r="642" spans="3:3">
      <c r="C642" s="394"/>
    </row>
    <row r="643" spans="3:3">
      <c r="C643" s="394"/>
    </row>
    <row r="644" spans="3:3">
      <c r="C644" s="394"/>
    </row>
    <row r="645" spans="3:3">
      <c r="C645" s="394"/>
    </row>
    <row r="646" spans="3:3">
      <c r="C646" s="394"/>
    </row>
    <row r="647" spans="3:3">
      <c r="C647" s="394"/>
    </row>
    <row r="648" spans="3:3">
      <c r="C648" s="394"/>
    </row>
    <row r="649" spans="3:3">
      <c r="C649" s="394"/>
    </row>
    <row r="650" spans="3:3">
      <c r="C650" s="394"/>
    </row>
    <row r="651" spans="3:3">
      <c r="C651" s="394"/>
    </row>
    <row r="652" spans="3:3">
      <c r="C652" s="394"/>
    </row>
    <row r="653" spans="3:3">
      <c r="C653" s="394"/>
    </row>
    <row r="654" spans="3:3">
      <c r="C654" s="394"/>
    </row>
    <row r="655" spans="3:3">
      <c r="C655" s="394"/>
    </row>
    <row r="656" spans="3:3">
      <c r="C656" s="394"/>
    </row>
    <row r="657" spans="3:3">
      <c r="C657" s="394"/>
    </row>
    <row r="658" spans="3:3">
      <c r="C658" s="394"/>
    </row>
    <row r="659" spans="3:3">
      <c r="C659" s="394"/>
    </row>
    <row r="660" spans="3:3">
      <c r="C660" s="394"/>
    </row>
    <row r="661" spans="3:3">
      <c r="C661" s="394"/>
    </row>
    <row r="662" spans="3:3">
      <c r="C662" s="394"/>
    </row>
    <row r="663" spans="3:3">
      <c r="C663" s="394"/>
    </row>
    <row r="664" spans="3:3">
      <c r="C664" s="394"/>
    </row>
    <row r="665" spans="3:3">
      <c r="C665" s="394"/>
    </row>
    <row r="666" spans="3:3">
      <c r="C666" s="394"/>
    </row>
    <row r="667" spans="3:3">
      <c r="C667" s="394"/>
    </row>
    <row r="668" spans="3:3">
      <c r="C668" s="394"/>
    </row>
    <row r="669" spans="3:3">
      <c r="C669" s="394"/>
    </row>
    <row r="670" spans="3:3">
      <c r="C670" s="394"/>
    </row>
    <row r="671" spans="3:3">
      <c r="C671" s="394"/>
    </row>
    <row r="672" spans="3:3">
      <c r="C672" s="394"/>
    </row>
    <row r="673" spans="3:3">
      <c r="C673" s="394"/>
    </row>
    <row r="674" spans="3:3">
      <c r="C674" s="394"/>
    </row>
    <row r="675" spans="3:3">
      <c r="C675" s="394"/>
    </row>
    <row r="676" spans="3:3">
      <c r="C676" s="394"/>
    </row>
    <row r="677" spans="3:3">
      <c r="C677" s="394"/>
    </row>
    <row r="678" spans="3:3">
      <c r="C678" s="394"/>
    </row>
    <row r="679" spans="3:3">
      <c r="C679" s="394"/>
    </row>
    <row r="680" spans="3:3">
      <c r="C680" s="394"/>
    </row>
    <row r="681" spans="3:3">
      <c r="C681" s="394"/>
    </row>
    <row r="682" spans="3:3">
      <c r="C682" s="394"/>
    </row>
    <row r="683" spans="3:3">
      <c r="C683" s="394"/>
    </row>
    <row r="684" spans="3:3">
      <c r="C684" s="394"/>
    </row>
    <row r="685" spans="3:3">
      <c r="C685" s="394"/>
    </row>
    <row r="686" spans="3:3">
      <c r="C686" s="394"/>
    </row>
    <row r="687" spans="3:3">
      <c r="C687" s="394"/>
    </row>
    <row r="688" spans="3:3">
      <c r="C688" s="394"/>
    </row>
    <row r="689" spans="3:3">
      <c r="C689" s="394"/>
    </row>
    <row r="690" spans="3:3">
      <c r="C690" s="394"/>
    </row>
    <row r="691" spans="3:3">
      <c r="C691" s="394"/>
    </row>
    <row r="692" spans="3:3">
      <c r="C692" s="394"/>
    </row>
    <row r="693" spans="3:3">
      <c r="C693" s="394"/>
    </row>
    <row r="694" spans="3:3">
      <c r="C694" s="394"/>
    </row>
    <row r="695" spans="3:3">
      <c r="C695" s="394"/>
    </row>
    <row r="696" spans="3:3">
      <c r="C696" s="394"/>
    </row>
    <row r="697" spans="3:3">
      <c r="C697" s="394"/>
    </row>
    <row r="698" spans="3:3">
      <c r="C698" s="394"/>
    </row>
    <row r="699" spans="3:3">
      <c r="C699" s="394"/>
    </row>
    <row r="700" spans="3:3">
      <c r="C700" s="394"/>
    </row>
    <row r="701" spans="3:3">
      <c r="C701" s="394"/>
    </row>
    <row r="702" spans="3:3">
      <c r="C702" s="394"/>
    </row>
    <row r="703" spans="3:3">
      <c r="C703" s="394"/>
    </row>
    <row r="704" spans="3:3">
      <c r="C704" s="394"/>
    </row>
    <row r="705" spans="3:3">
      <c r="C705" s="394"/>
    </row>
    <row r="706" spans="3:3">
      <c r="C706" s="394"/>
    </row>
    <row r="707" spans="3:3">
      <c r="C707" s="394"/>
    </row>
    <row r="708" spans="3:3">
      <c r="C708" s="394"/>
    </row>
    <row r="709" spans="3:3">
      <c r="C709" s="394"/>
    </row>
    <row r="710" spans="3:3">
      <c r="C710" s="394"/>
    </row>
    <row r="711" spans="3:3">
      <c r="C711" s="394"/>
    </row>
    <row r="712" spans="3:3">
      <c r="C712" s="394"/>
    </row>
    <row r="713" spans="3:3">
      <c r="C713" s="394"/>
    </row>
    <row r="714" spans="3:3">
      <c r="C714" s="394"/>
    </row>
    <row r="715" spans="3:3">
      <c r="C715" s="394"/>
    </row>
    <row r="716" spans="3:3">
      <c r="C716" s="394"/>
    </row>
    <row r="717" spans="3:3">
      <c r="C717" s="394"/>
    </row>
    <row r="718" spans="3:3">
      <c r="C718" s="394"/>
    </row>
    <row r="719" spans="3:3">
      <c r="C719" s="394"/>
    </row>
    <row r="720" spans="3:3">
      <c r="C720" s="394"/>
    </row>
    <row r="721" spans="3:3">
      <c r="C721" s="394"/>
    </row>
    <row r="722" spans="3:3">
      <c r="C722" s="394"/>
    </row>
    <row r="723" spans="3:3">
      <c r="C723" s="394"/>
    </row>
    <row r="724" spans="3:3">
      <c r="C724" s="394"/>
    </row>
    <row r="725" spans="3:3">
      <c r="C725" s="394"/>
    </row>
    <row r="726" spans="3:3">
      <c r="C726" s="394"/>
    </row>
    <row r="727" spans="3:3">
      <c r="C727" s="394"/>
    </row>
    <row r="728" spans="3:3">
      <c r="C728" s="394"/>
    </row>
    <row r="729" spans="3:3">
      <c r="C729" s="394"/>
    </row>
    <row r="730" spans="3:3">
      <c r="C730" s="394"/>
    </row>
    <row r="731" spans="3:3">
      <c r="C731" s="394"/>
    </row>
    <row r="732" spans="3:3">
      <c r="C732" s="394"/>
    </row>
    <row r="733" spans="3:3">
      <c r="C733" s="394"/>
    </row>
    <row r="734" spans="3:3">
      <c r="C734" s="394"/>
    </row>
    <row r="735" spans="3:3">
      <c r="C735" s="394"/>
    </row>
    <row r="736" spans="3:3">
      <c r="C736" s="394"/>
    </row>
    <row r="737" spans="3:3">
      <c r="C737" s="394"/>
    </row>
    <row r="738" spans="3:3">
      <c r="C738" s="394"/>
    </row>
    <row r="739" spans="3:3">
      <c r="C739" s="394"/>
    </row>
    <row r="740" spans="3:3">
      <c r="C740" s="394"/>
    </row>
    <row r="741" spans="3:3">
      <c r="C741" s="394"/>
    </row>
    <row r="742" spans="3:3">
      <c r="C742" s="394"/>
    </row>
    <row r="743" spans="3:3">
      <c r="C743" s="394"/>
    </row>
    <row r="744" spans="3:3">
      <c r="C744" s="394"/>
    </row>
    <row r="745" spans="3:3">
      <c r="C745" s="394"/>
    </row>
    <row r="746" spans="3:3">
      <c r="C746" s="394"/>
    </row>
    <row r="747" spans="3:3">
      <c r="C747" s="394"/>
    </row>
    <row r="748" spans="3:3">
      <c r="C748" s="394"/>
    </row>
    <row r="749" spans="3:3">
      <c r="C749" s="394"/>
    </row>
    <row r="750" spans="3:3">
      <c r="C750" s="394"/>
    </row>
    <row r="751" spans="3:3">
      <c r="C751" s="394"/>
    </row>
    <row r="752" spans="3:3">
      <c r="C752" s="394"/>
    </row>
    <row r="753" spans="3:3">
      <c r="C753" s="394"/>
    </row>
    <row r="754" spans="3:3">
      <c r="C754" s="394"/>
    </row>
    <row r="755" spans="3:3">
      <c r="C755" s="394"/>
    </row>
    <row r="756" spans="3:3">
      <c r="C756" s="394"/>
    </row>
    <row r="757" spans="3:3">
      <c r="C757" s="394"/>
    </row>
    <row r="758" spans="3:3">
      <c r="C758" s="394"/>
    </row>
    <row r="759" spans="3:3">
      <c r="C759" s="394"/>
    </row>
    <row r="760" spans="3:3">
      <c r="C760" s="394"/>
    </row>
    <row r="761" spans="3:3">
      <c r="C761" s="394"/>
    </row>
    <row r="762" spans="3:3">
      <c r="C762" s="394"/>
    </row>
    <row r="763" spans="3:3">
      <c r="C763" s="394"/>
    </row>
    <row r="764" spans="3:3">
      <c r="C764" s="394"/>
    </row>
    <row r="765" spans="3:3">
      <c r="C765" s="394"/>
    </row>
    <row r="766" spans="3:3">
      <c r="C766" s="394"/>
    </row>
    <row r="767" spans="3:3">
      <c r="C767" s="394"/>
    </row>
    <row r="768" spans="3:3">
      <c r="C768" s="394"/>
    </row>
    <row r="769" spans="3:3">
      <c r="C769" s="394"/>
    </row>
    <row r="770" spans="3:3">
      <c r="C770" s="394"/>
    </row>
    <row r="771" spans="3:3">
      <c r="C771" s="394"/>
    </row>
    <row r="772" spans="3:3">
      <c r="C772" s="394"/>
    </row>
    <row r="773" spans="3:3">
      <c r="C773" s="394"/>
    </row>
    <row r="774" spans="3:3">
      <c r="C774" s="394"/>
    </row>
    <row r="775" spans="3:3">
      <c r="C775" s="394"/>
    </row>
    <row r="776" spans="3:3">
      <c r="C776" s="394"/>
    </row>
    <row r="777" spans="3:3">
      <c r="C777" s="394"/>
    </row>
    <row r="778" spans="3:3">
      <c r="C778" s="394"/>
    </row>
    <row r="779" spans="3:3">
      <c r="C779" s="394"/>
    </row>
    <row r="780" spans="3:3">
      <c r="C780" s="394"/>
    </row>
    <row r="781" spans="3:3">
      <c r="C781" s="394"/>
    </row>
    <row r="782" spans="3:3">
      <c r="C782" s="394"/>
    </row>
    <row r="783" spans="3:3">
      <c r="C783" s="394"/>
    </row>
    <row r="784" spans="3:3">
      <c r="C784" s="394"/>
    </row>
    <row r="785" spans="3:3">
      <c r="C785" s="394"/>
    </row>
    <row r="786" spans="3:3">
      <c r="C786" s="394"/>
    </row>
    <row r="787" spans="3:3">
      <c r="C787" s="394"/>
    </row>
    <row r="788" spans="3:3">
      <c r="C788" s="394"/>
    </row>
    <row r="789" spans="3:3">
      <c r="C789" s="394"/>
    </row>
    <row r="790" spans="3:3">
      <c r="C790" s="394"/>
    </row>
    <row r="791" spans="3:3">
      <c r="C791" s="394"/>
    </row>
    <row r="792" spans="3:3">
      <c r="C792" s="394"/>
    </row>
    <row r="793" spans="3:3">
      <c r="C793" s="394"/>
    </row>
    <row r="794" spans="3:3">
      <c r="C794" s="394"/>
    </row>
    <row r="795" spans="3:3">
      <c r="C795" s="394"/>
    </row>
    <row r="796" spans="3:3">
      <c r="C796" s="394"/>
    </row>
    <row r="797" spans="3:3">
      <c r="C797" s="394"/>
    </row>
    <row r="798" spans="3:3">
      <c r="C798" s="394"/>
    </row>
    <row r="799" spans="3:3">
      <c r="C799" s="394"/>
    </row>
    <row r="800" spans="3:3">
      <c r="C800" s="394"/>
    </row>
    <row r="801" spans="3:3">
      <c r="C801" s="394"/>
    </row>
    <row r="802" spans="3:3">
      <c r="C802" s="394"/>
    </row>
    <row r="803" spans="3:3">
      <c r="C803" s="394"/>
    </row>
    <row r="804" spans="3:3">
      <c r="C804" s="394"/>
    </row>
    <row r="805" spans="3:3">
      <c r="C805" s="394"/>
    </row>
    <row r="806" spans="3:3">
      <c r="C806" s="394"/>
    </row>
    <row r="807" spans="3:3">
      <c r="C807" s="394"/>
    </row>
    <row r="808" spans="3:3">
      <c r="C808" s="394"/>
    </row>
    <row r="809" spans="3:3">
      <c r="C809" s="394"/>
    </row>
    <row r="810" spans="3:3">
      <c r="C810" s="394"/>
    </row>
    <row r="811" spans="3:3">
      <c r="C811" s="394"/>
    </row>
    <row r="812" spans="3:3">
      <c r="C812" s="394"/>
    </row>
    <row r="813" spans="3:3">
      <c r="C813" s="394"/>
    </row>
    <row r="814" spans="3:3">
      <c r="C814" s="394"/>
    </row>
    <row r="815" spans="3:3">
      <c r="C815" s="394"/>
    </row>
    <row r="816" spans="3:3">
      <c r="C816" s="394"/>
    </row>
    <row r="817" spans="3:3">
      <c r="C817" s="394"/>
    </row>
    <row r="818" spans="3:3">
      <c r="C818" s="394"/>
    </row>
    <row r="819" spans="3:3">
      <c r="C819" s="394"/>
    </row>
    <row r="820" spans="3:3">
      <c r="C820" s="394"/>
    </row>
    <row r="821" spans="3:3">
      <c r="C821" s="394"/>
    </row>
    <row r="822" spans="3:3">
      <c r="C822" s="394"/>
    </row>
    <row r="823" spans="3:3">
      <c r="C823" s="394"/>
    </row>
    <row r="824" spans="3:3">
      <c r="C824" s="394"/>
    </row>
    <row r="825" spans="3:3">
      <c r="C825" s="394"/>
    </row>
    <row r="826" spans="3:3">
      <c r="C826" s="394"/>
    </row>
    <row r="827" spans="3:3">
      <c r="C827" s="394"/>
    </row>
    <row r="828" spans="3:3">
      <c r="C828" s="394"/>
    </row>
    <row r="829" spans="3:3">
      <c r="C829" s="394"/>
    </row>
    <row r="830" spans="3:3">
      <c r="C830" s="394"/>
    </row>
    <row r="831" spans="3:3">
      <c r="C831" s="394"/>
    </row>
    <row r="832" spans="3:3">
      <c r="C832" s="394"/>
    </row>
    <row r="833" spans="3:3">
      <c r="C833" s="394"/>
    </row>
    <row r="834" spans="3:3">
      <c r="C834" s="394"/>
    </row>
    <row r="835" spans="3:3">
      <c r="C835" s="394"/>
    </row>
    <row r="836" spans="3:3">
      <c r="C836" s="394"/>
    </row>
    <row r="837" spans="3:3">
      <c r="C837" s="394"/>
    </row>
    <row r="838" spans="3:3">
      <c r="C838" s="394"/>
    </row>
    <row r="839" spans="3:3">
      <c r="C839" s="394"/>
    </row>
    <row r="840" spans="3:3">
      <c r="C840" s="394"/>
    </row>
    <row r="841" spans="3:3">
      <c r="C841" s="394"/>
    </row>
    <row r="842" spans="3:3">
      <c r="C842" s="394"/>
    </row>
    <row r="843" spans="3:3">
      <c r="C843" s="394"/>
    </row>
    <row r="844" spans="3:3">
      <c r="C844" s="394"/>
    </row>
    <row r="845" spans="3:3">
      <c r="C845" s="394"/>
    </row>
    <row r="846" spans="3:3">
      <c r="C846" s="394"/>
    </row>
    <row r="847" spans="3:3">
      <c r="C847" s="394"/>
    </row>
    <row r="848" spans="3:3">
      <c r="C848" s="394"/>
    </row>
    <row r="849" spans="3:3">
      <c r="C849" s="394"/>
    </row>
    <row r="850" spans="3:3">
      <c r="C850" s="394"/>
    </row>
    <row r="851" spans="3:3">
      <c r="C851" s="394"/>
    </row>
    <row r="852" spans="3:3">
      <c r="C852" s="394"/>
    </row>
    <row r="853" spans="3:3">
      <c r="C853" s="394"/>
    </row>
    <row r="854" spans="3:3">
      <c r="C854" s="394"/>
    </row>
    <row r="855" spans="3:3">
      <c r="C855" s="394"/>
    </row>
    <row r="856" spans="3:3">
      <c r="C856" s="394"/>
    </row>
    <row r="857" spans="3:3">
      <c r="C857" s="394"/>
    </row>
    <row r="858" spans="3:3">
      <c r="C858" s="394"/>
    </row>
    <row r="859" spans="3:3">
      <c r="C859" s="394"/>
    </row>
    <row r="860" spans="3:3">
      <c r="C860" s="394"/>
    </row>
    <row r="861" spans="3:3">
      <c r="C861" s="394"/>
    </row>
    <row r="862" spans="3:3">
      <c r="C862" s="394"/>
    </row>
    <row r="863" spans="3:3">
      <c r="C863" s="394"/>
    </row>
    <row r="864" spans="3:3">
      <c r="C864" s="394"/>
    </row>
    <row r="865" spans="3:3">
      <c r="C865" s="394"/>
    </row>
    <row r="866" spans="3:3">
      <c r="C866" s="394"/>
    </row>
    <row r="867" spans="3:3">
      <c r="C867" s="394"/>
    </row>
    <row r="868" spans="3:3">
      <c r="C868" s="394"/>
    </row>
    <row r="869" spans="3:3">
      <c r="C869" s="394"/>
    </row>
    <row r="870" spans="3:3">
      <c r="C870" s="394"/>
    </row>
    <row r="871" spans="3:3">
      <c r="C871" s="394"/>
    </row>
    <row r="872" spans="3:3">
      <c r="C872" s="394"/>
    </row>
    <row r="873" spans="3:3">
      <c r="C873" s="394"/>
    </row>
    <row r="874" spans="3:3">
      <c r="C874" s="394"/>
    </row>
    <row r="875" spans="3:3">
      <c r="C875" s="394"/>
    </row>
    <row r="876" spans="3:3">
      <c r="C876" s="394"/>
    </row>
    <row r="877" spans="3:3">
      <c r="C877" s="394"/>
    </row>
    <row r="878" spans="3:3">
      <c r="C878" s="394"/>
    </row>
    <row r="879" spans="3:3">
      <c r="C879" s="394"/>
    </row>
    <row r="880" spans="3:3">
      <c r="C880" s="394"/>
    </row>
    <row r="881" spans="3:3">
      <c r="C881" s="394"/>
    </row>
    <row r="882" spans="3:3">
      <c r="C882" s="394"/>
    </row>
    <row r="883" spans="3:3">
      <c r="C883" s="394"/>
    </row>
    <row r="884" spans="3:3">
      <c r="C884" s="394"/>
    </row>
    <row r="885" spans="3:3">
      <c r="C885" s="394"/>
    </row>
    <row r="886" spans="3:3">
      <c r="C886" s="394"/>
    </row>
    <row r="887" spans="3:3">
      <c r="C887" s="394"/>
    </row>
    <row r="888" spans="3:3">
      <c r="C888" s="394"/>
    </row>
    <row r="889" spans="3:3">
      <c r="C889" s="394"/>
    </row>
    <row r="890" spans="3:3">
      <c r="C890" s="394"/>
    </row>
    <row r="891" spans="3:3">
      <c r="C891" s="394"/>
    </row>
    <row r="892" spans="3:3">
      <c r="C892" s="394"/>
    </row>
    <row r="893" spans="3:3">
      <c r="C893" s="394"/>
    </row>
    <row r="894" spans="3:3">
      <c r="C894" s="394"/>
    </row>
    <row r="895" spans="3:3">
      <c r="C895" s="394"/>
    </row>
    <row r="896" spans="3:3">
      <c r="C896" s="394"/>
    </row>
    <row r="897" spans="3:3">
      <c r="C897" s="394"/>
    </row>
    <row r="898" spans="3:3">
      <c r="C898" s="394"/>
    </row>
    <row r="899" spans="3:3">
      <c r="C899" s="394"/>
    </row>
    <row r="900" spans="3:3">
      <c r="C900" s="394"/>
    </row>
    <row r="901" spans="3:3">
      <c r="C901" s="394"/>
    </row>
    <row r="902" spans="3:3">
      <c r="C902" s="394"/>
    </row>
    <row r="903" spans="3:3">
      <c r="C903" s="394"/>
    </row>
    <row r="904" spans="3:3">
      <c r="C904" s="394"/>
    </row>
    <row r="905" spans="3:3">
      <c r="C905" s="394"/>
    </row>
    <row r="906" spans="3:3">
      <c r="C906" s="394"/>
    </row>
    <row r="907" spans="3:3">
      <c r="C907" s="394"/>
    </row>
    <row r="908" spans="3:3">
      <c r="C908" s="394"/>
    </row>
    <row r="909" spans="3:3">
      <c r="C909" s="394"/>
    </row>
    <row r="910" spans="3:3">
      <c r="C910" s="394"/>
    </row>
    <row r="911" spans="3:3">
      <c r="C911" s="394"/>
    </row>
    <row r="912" spans="3:3">
      <c r="C912" s="394"/>
    </row>
    <row r="913" spans="3:3">
      <c r="C913" s="394"/>
    </row>
    <row r="914" spans="3:3">
      <c r="C914" s="394"/>
    </row>
    <row r="915" spans="3:3">
      <c r="C915" s="394"/>
    </row>
    <row r="916" spans="3:3">
      <c r="C916" s="394"/>
    </row>
    <row r="917" spans="3:3">
      <c r="C917" s="394"/>
    </row>
    <row r="918" spans="3:3">
      <c r="C918" s="394"/>
    </row>
    <row r="919" spans="3:3">
      <c r="C919" s="394"/>
    </row>
    <row r="920" spans="3:3">
      <c r="C920" s="394"/>
    </row>
    <row r="921" spans="3:3">
      <c r="C921" s="394"/>
    </row>
    <row r="922" spans="3:3">
      <c r="C922" s="394"/>
    </row>
    <row r="923" spans="3:3">
      <c r="C923" s="394"/>
    </row>
    <row r="924" spans="3:3">
      <c r="C924" s="394"/>
    </row>
    <row r="925" spans="3:3">
      <c r="C925" s="394"/>
    </row>
    <row r="926" spans="3:3">
      <c r="C926" s="394"/>
    </row>
    <row r="927" spans="3:3">
      <c r="C927" s="394"/>
    </row>
    <row r="928" spans="3:3">
      <c r="C928" s="394"/>
    </row>
    <row r="929" spans="3:3">
      <c r="C929" s="394"/>
    </row>
    <row r="930" spans="3:3">
      <c r="C930" s="394"/>
    </row>
    <row r="931" spans="3:3">
      <c r="C931" s="394"/>
    </row>
    <row r="932" spans="3:3">
      <c r="C932" s="394"/>
    </row>
    <row r="933" spans="3:3">
      <c r="C933" s="394"/>
    </row>
    <row r="934" spans="3:3">
      <c r="C934" s="394"/>
    </row>
    <row r="935" spans="3:3">
      <c r="C935" s="394"/>
    </row>
    <row r="936" spans="3:3">
      <c r="C936" s="394"/>
    </row>
    <row r="937" spans="3:3">
      <c r="C937" s="394"/>
    </row>
    <row r="938" spans="3:3">
      <c r="C938" s="394"/>
    </row>
    <row r="939" spans="3:3">
      <c r="C939" s="394"/>
    </row>
    <row r="940" spans="3:3">
      <c r="C940" s="394"/>
    </row>
    <row r="941" spans="3:3">
      <c r="C941" s="394"/>
    </row>
    <row r="942" spans="3:3">
      <c r="C942" s="394"/>
    </row>
    <row r="943" spans="3:3">
      <c r="C943" s="394"/>
    </row>
    <row r="944" spans="3:3">
      <c r="C944" s="394"/>
    </row>
    <row r="945" spans="3:3">
      <c r="C945" s="394"/>
    </row>
    <row r="946" spans="3:3">
      <c r="C946" s="394"/>
    </row>
    <row r="947" spans="3:3">
      <c r="C947" s="394"/>
    </row>
    <row r="948" spans="3:3">
      <c r="C948" s="394"/>
    </row>
    <row r="949" spans="3:3">
      <c r="C949" s="394"/>
    </row>
    <row r="950" spans="3:3">
      <c r="C950" s="394"/>
    </row>
    <row r="951" spans="3:3">
      <c r="C951" s="394"/>
    </row>
    <row r="952" spans="3:3">
      <c r="C952" s="394"/>
    </row>
    <row r="953" spans="3:3">
      <c r="C953" s="394"/>
    </row>
    <row r="954" spans="3:3">
      <c r="C954" s="394"/>
    </row>
    <row r="955" spans="3:3">
      <c r="C955" s="394"/>
    </row>
    <row r="956" spans="3:3">
      <c r="C956" s="394"/>
    </row>
    <row r="957" spans="3:3">
      <c r="C957" s="394"/>
    </row>
    <row r="958" spans="3:3">
      <c r="C958" s="394"/>
    </row>
    <row r="959" spans="3:3">
      <c r="C959" s="394"/>
    </row>
    <row r="960" spans="3:3">
      <c r="C960" s="394"/>
    </row>
    <row r="961" spans="3:3">
      <c r="C961" s="394"/>
    </row>
    <row r="962" spans="3:3">
      <c r="C962" s="394"/>
    </row>
    <row r="963" spans="3:3">
      <c r="C963" s="394"/>
    </row>
    <row r="964" spans="3:3">
      <c r="C964" s="394"/>
    </row>
    <row r="965" spans="3:3">
      <c r="C965" s="394"/>
    </row>
    <row r="966" spans="3:3">
      <c r="C966" s="394"/>
    </row>
    <row r="967" spans="3:3">
      <c r="C967" s="394"/>
    </row>
    <row r="968" spans="3:3">
      <c r="C968" s="394"/>
    </row>
    <row r="969" spans="3:3">
      <c r="C969" s="394"/>
    </row>
    <row r="970" spans="3:3">
      <c r="C970" s="394"/>
    </row>
    <row r="971" spans="3:3">
      <c r="C971" s="394"/>
    </row>
    <row r="972" spans="3:3">
      <c r="C972" s="394"/>
    </row>
    <row r="973" spans="3:3">
      <c r="C973" s="394"/>
    </row>
    <row r="974" spans="3:3">
      <c r="C974" s="394"/>
    </row>
    <row r="975" spans="3:3">
      <c r="C975" s="394"/>
    </row>
    <row r="976" spans="3:3">
      <c r="C976" s="394"/>
    </row>
    <row r="977" spans="3:3">
      <c r="C977" s="394"/>
    </row>
    <row r="978" spans="3:3">
      <c r="C978" s="394"/>
    </row>
    <row r="979" spans="3:3">
      <c r="C979" s="394"/>
    </row>
    <row r="980" spans="3:3">
      <c r="C980" s="394"/>
    </row>
    <row r="981" spans="3:3">
      <c r="C981" s="394"/>
    </row>
    <row r="982" spans="3:3">
      <c r="C982" s="394"/>
    </row>
    <row r="983" spans="3:3">
      <c r="C983" s="394"/>
    </row>
    <row r="984" spans="3:3">
      <c r="C984" s="394"/>
    </row>
    <row r="985" spans="3:3">
      <c r="C985" s="394"/>
    </row>
    <row r="986" spans="3:3">
      <c r="C986" s="394"/>
    </row>
    <row r="987" spans="3:3">
      <c r="C987" s="394"/>
    </row>
    <row r="988" spans="3:3">
      <c r="C988" s="394"/>
    </row>
    <row r="989" spans="3:3">
      <c r="C989" s="394"/>
    </row>
    <row r="990" spans="3:3">
      <c r="C990" s="394"/>
    </row>
    <row r="991" spans="3:3">
      <c r="C991" s="394"/>
    </row>
    <row r="992" spans="3:3">
      <c r="C992" s="394"/>
    </row>
    <row r="993" spans="3:3">
      <c r="C993" s="394"/>
    </row>
    <row r="994" spans="3:3">
      <c r="C994" s="394"/>
    </row>
    <row r="995" spans="3:3">
      <c r="C995" s="394"/>
    </row>
    <row r="996" spans="3:3">
      <c r="C996" s="394"/>
    </row>
    <row r="997" spans="3:3">
      <c r="C997" s="394"/>
    </row>
    <row r="998" spans="3:3">
      <c r="C998" s="394"/>
    </row>
    <row r="999" spans="3:3">
      <c r="C999" s="394"/>
    </row>
    <row r="1000" spans="3:3">
      <c r="C1000" s="394"/>
    </row>
    <row r="1001" spans="3:3">
      <c r="C1001" s="394"/>
    </row>
    <row r="1002" spans="3:3">
      <c r="C1002" s="394"/>
    </row>
    <row r="1003" spans="3:3">
      <c r="C1003" s="394"/>
    </row>
    <row r="1004" spans="3:3">
      <c r="C1004" s="394"/>
    </row>
    <row r="1005" spans="3:3">
      <c r="C1005" s="394"/>
    </row>
    <row r="1006" spans="3:3">
      <c r="C1006" s="394"/>
    </row>
    <row r="1007" spans="3:3">
      <c r="C1007" s="394"/>
    </row>
    <row r="1008" spans="3:3">
      <c r="C1008" s="394"/>
    </row>
    <row r="1009" spans="3:3">
      <c r="C1009" s="394"/>
    </row>
    <row r="1010" spans="3:3">
      <c r="C1010" s="394"/>
    </row>
    <row r="1011" spans="3:3">
      <c r="C1011" s="394"/>
    </row>
    <row r="1012" spans="3:3">
      <c r="C1012" s="394"/>
    </row>
    <row r="1013" spans="3:3">
      <c r="C1013" s="394"/>
    </row>
    <row r="1014" spans="3:3">
      <c r="C1014" s="394"/>
    </row>
    <row r="1015" spans="3:3">
      <c r="C1015" s="394"/>
    </row>
    <row r="1016" spans="3:3">
      <c r="C1016" s="394"/>
    </row>
    <row r="1017" spans="3:3">
      <c r="C1017" s="394"/>
    </row>
    <row r="1018" spans="3:3">
      <c r="C1018" s="394"/>
    </row>
    <row r="1019" spans="3:3">
      <c r="C1019" s="394"/>
    </row>
    <row r="1020" spans="3:3">
      <c r="C1020" s="394"/>
    </row>
    <row r="1021" spans="3:3">
      <c r="C1021" s="394"/>
    </row>
    <row r="1022" spans="3:3">
      <c r="C1022" s="394"/>
    </row>
    <row r="1023" spans="3:3">
      <c r="C1023" s="394"/>
    </row>
    <row r="1024" spans="3:3">
      <c r="C1024" s="394"/>
    </row>
    <row r="1025" spans="3:3">
      <c r="C1025" s="394"/>
    </row>
    <row r="1026" spans="3:3">
      <c r="C1026" s="394"/>
    </row>
    <row r="1027" spans="3:3">
      <c r="C1027" s="394"/>
    </row>
    <row r="1028" spans="3:3">
      <c r="C1028" s="394"/>
    </row>
    <row r="1029" spans="3:3">
      <c r="C1029" s="394"/>
    </row>
    <row r="1030" spans="3:3">
      <c r="C1030" s="394"/>
    </row>
    <row r="1031" spans="3:3">
      <c r="C1031" s="394"/>
    </row>
    <row r="1032" spans="3:3">
      <c r="C1032" s="394"/>
    </row>
    <row r="1033" spans="3:3">
      <c r="C1033" s="394"/>
    </row>
    <row r="1034" spans="3:3">
      <c r="C1034" s="394"/>
    </row>
    <row r="1035" spans="3:3">
      <c r="C1035" s="394"/>
    </row>
    <row r="1036" spans="3:3">
      <c r="C1036" s="394"/>
    </row>
    <row r="1037" spans="3:3">
      <c r="C1037" s="394"/>
    </row>
    <row r="1038" spans="3:3">
      <c r="C1038" s="394"/>
    </row>
    <row r="1039" spans="3:3">
      <c r="C1039" s="394"/>
    </row>
    <row r="1040" spans="3:3">
      <c r="C1040" s="394"/>
    </row>
    <row r="1041" spans="3:3">
      <c r="C1041" s="394"/>
    </row>
    <row r="1042" spans="3:3">
      <c r="C1042" s="394"/>
    </row>
    <row r="1043" spans="3:3">
      <c r="C1043" s="394"/>
    </row>
    <row r="1044" spans="3:3">
      <c r="C1044" s="394"/>
    </row>
    <row r="1045" spans="3:3">
      <c r="C1045" s="394"/>
    </row>
    <row r="1046" spans="3:3">
      <c r="C1046" s="394"/>
    </row>
    <row r="1047" spans="3:3">
      <c r="C1047" s="394"/>
    </row>
    <row r="1048" spans="3:3">
      <c r="C1048" s="394"/>
    </row>
    <row r="1049" spans="3:3">
      <c r="C1049" s="394"/>
    </row>
    <row r="1050" spans="3:3">
      <c r="C1050" s="394"/>
    </row>
    <row r="1051" spans="3:3">
      <c r="C1051" s="394"/>
    </row>
    <row r="1052" spans="3:3">
      <c r="C1052" s="394"/>
    </row>
    <row r="1053" spans="3:3">
      <c r="C1053" s="394"/>
    </row>
    <row r="1054" spans="3:3">
      <c r="C1054" s="394"/>
    </row>
    <row r="1055" spans="3:3">
      <c r="C1055" s="394"/>
    </row>
    <row r="1056" spans="3:3">
      <c r="C1056" s="394"/>
    </row>
    <row r="1057" spans="3:3">
      <c r="C1057" s="394"/>
    </row>
    <row r="1058" spans="3:3">
      <c r="C1058" s="394"/>
    </row>
    <row r="1059" spans="3:3">
      <c r="C1059" s="394"/>
    </row>
    <row r="1060" spans="3:3">
      <c r="C1060" s="394"/>
    </row>
    <row r="1061" spans="3:3">
      <c r="C1061" s="394"/>
    </row>
    <row r="1062" spans="3:3">
      <c r="C1062" s="394"/>
    </row>
    <row r="1063" spans="3:3">
      <c r="C1063" s="394"/>
    </row>
    <row r="1064" spans="3:3">
      <c r="C1064" s="394"/>
    </row>
    <row r="1065" spans="3:3">
      <c r="C1065" s="394"/>
    </row>
    <row r="1066" spans="3:3">
      <c r="C1066" s="394"/>
    </row>
    <row r="1067" spans="3:3">
      <c r="C1067" s="394"/>
    </row>
    <row r="1068" spans="3:3">
      <c r="C1068" s="394"/>
    </row>
    <row r="1069" spans="3:3">
      <c r="C1069" s="394"/>
    </row>
    <row r="1070" spans="3:3">
      <c r="C1070" s="394"/>
    </row>
    <row r="1071" spans="3:3">
      <c r="C1071" s="394"/>
    </row>
    <row r="1072" spans="3:3">
      <c r="C1072" s="394"/>
    </row>
    <row r="1073" spans="3:3">
      <c r="C1073" s="394"/>
    </row>
    <row r="1074" spans="3:3">
      <c r="C1074" s="394"/>
    </row>
    <row r="1075" spans="3:3">
      <c r="C1075" s="394"/>
    </row>
    <row r="1076" spans="3:3">
      <c r="C1076" s="394"/>
    </row>
    <row r="1077" spans="3:3">
      <c r="C1077" s="394"/>
    </row>
    <row r="1078" spans="3:3">
      <c r="C1078" s="394"/>
    </row>
    <row r="1079" spans="3:3">
      <c r="C1079" s="394"/>
    </row>
    <row r="1080" spans="3:3">
      <c r="C1080" s="394"/>
    </row>
    <row r="1081" spans="3:3">
      <c r="C1081" s="394"/>
    </row>
    <row r="1082" spans="3:3">
      <c r="C1082" s="394"/>
    </row>
    <row r="1083" spans="3:3">
      <c r="C1083" s="394"/>
    </row>
    <row r="1084" spans="3:3">
      <c r="C1084" s="394"/>
    </row>
    <row r="1085" spans="3:3">
      <c r="C1085" s="394"/>
    </row>
    <row r="1086" spans="3:3">
      <c r="C1086" s="394"/>
    </row>
    <row r="1087" spans="3:3">
      <c r="C1087" s="394"/>
    </row>
    <row r="1088" spans="3:3">
      <c r="C1088" s="394"/>
    </row>
    <row r="1089" spans="3:3">
      <c r="C1089" s="394"/>
    </row>
    <row r="1090" spans="3:3">
      <c r="C1090" s="394"/>
    </row>
    <row r="1091" spans="3:3">
      <c r="C1091" s="394"/>
    </row>
    <row r="1092" spans="3:3">
      <c r="C1092" s="394"/>
    </row>
    <row r="1093" spans="3:3">
      <c r="C1093" s="394"/>
    </row>
    <row r="1094" spans="3:3">
      <c r="C1094" s="394"/>
    </row>
    <row r="1095" spans="3:3">
      <c r="C1095" s="394"/>
    </row>
    <row r="1096" spans="3:3">
      <c r="C1096" s="394"/>
    </row>
    <row r="1097" spans="3:3">
      <c r="C1097" s="394"/>
    </row>
    <row r="1098" spans="3:3">
      <c r="C1098" s="394"/>
    </row>
    <row r="1099" spans="3:3">
      <c r="C1099" s="394"/>
    </row>
    <row r="1100" spans="3:3">
      <c r="C1100" s="394"/>
    </row>
    <row r="1101" spans="3:3">
      <c r="C1101" s="394"/>
    </row>
    <row r="1102" spans="3:3">
      <c r="C1102" s="394"/>
    </row>
    <row r="1103" spans="3:3">
      <c r="C1103" s="394"/>
    </row>
    <row r="1104" spans="3:3">
      <c r="C1104" s="394"/>
    </row>
    <row r="1105" spans="3:3">
      <c r="C1105" s="394"/>
    </row>
    <row r="1106" spans="3:3">
      <c r="C1106" s="394"/>
    </row>
    <row r="1107" spans="3:3">
      <c r="C1107" s="394"/>
    </row>
    <row r="1108" spans="3:3">
      <c r="C1108" s="394"/>
    </row>
    <row r="1109" spans="3:3">
      <c r="C1109" s="394"/>
    </row>
    <row r="1110" spans="3:3">
      <c r="C1110" s="394"/>
    </row>
    <row r="1111" spans="3:3">
      <c r="C1111" s="394"/>
    </row>
    <row r="1112" spans="3:3">
      <c r="C1112" s="394"/>
    </row>
    <row r="1113" spans="3:3">
      <c r="C1113" s="394"/>
    </row>
    <row r="1114" spans="3:3">
      <c r="C1114" s="394"/>
    </row>
    <row r="1115" spans="3:3">
      <c r="C1115" s="394"/>
    </row>
    <row r="1116" spans="3:3">
      <c r="C1116" s="394"/>
    </row>
    <row r="1117" spans="3:3">
      <c r="C1117" s="394"/>
    </row>
    <row r="1118" spans="3:3">
      <c r="C1118" s="394"/>
    </row>
    <row r="1119" spans="3:3">
      <c r="C1119" s="394"/>
    </row>
    <row r="1120" spans="3:3">
      <c r="C1120" s="394"/>
    </row>
    <row r="1121" spans="3:3">
      <c r="C1121" s="394"/>
    </row>
    <row r="1122" spans="3:3">
      <c r="C1122" s="394"/>
    </row>
    <row r="1123" spans="3:3">
      <c r="C1123" s="394"/>
    </row>
    <row r="1124" spans="3:3">
      <c r="C1124" s="394"/>
    </row>
    <row r="1125" spans="3:3">
      <c r="C1125" s="394"/>
    </row>
    <row r="1126" spans="3:3">
      <c r="C1126" s="394"/>
    </row>
    <row r="1127" spans="3:3">
      <c r="C1127" s="394"/>
    </row>
    <row r="1128" spans="3:3">
      <c r="C1128" s="394"/>
    </row>
    <row r="1129" spans="3:3">
      <c r="C1129" s="394"/>
    </row>
    <row r="1130" spans="3:3">
      <c r="C1130" s="394"/>
    </row>
    <row r="1131" spans="3:3">
      <c r="C1131" s="394"/>
    </row>
    <row r="1132" spans="3:3">
      <c r="C1132" s="394"/>
    </row>
    <row r="1133" spans="3:3">
      <c r="C1133" s="394"/>
    </row>
    <row r="1134" spans="3:3">
      <c r="C1134" s="394"/>
    </row>
    <row r="1135" spans="3:3">
      <c r="C1135" s="394"/>
    </row>
    <row r="1136" spans="3:3">
      <c r="C1136" s="394"/>
    </row>
    <row r="1137" spans="3:3">
      <c r="C1137" s="394"/>
    </row>
    <row r="1138" spans="3:3">
      <c r="C1138" s="394"/>
    </row>
    <row r="1139" spans="3:3">
      <c r="C1139" s="394"/>
    </row>
    <row r="1140" spans="3:3">
      <c r="C1140" s="394"/>
    </row>
    <row r="1141" spans="3:3">
      <c r="C1141" s="394"/>
    </row>
    <row r="1142" spans="3:3">
      <c r="C1142" s="394"/>
    </row>
    <row r="1143" spans="3:3">
      <c r="C1143" s="394"/>
    </row>
    <row r="1144" spans="3:3">
      <c r="C1144" s="394"/>
    </row>
    <row r="1145" spans="3:3">
      <c r="C1145" s="394"/>
    </row>
    <row r="1146" spans="3:3">
      <c r="C1146" s="394"/>
    </row>
    <row r="1147" spans="3:3">
      <c r="C1147" s="394"/>
    </row>
    <row r="1148" spans="3:3">
      <c r="C1148" s="394"/>
    </row>
    <row r="1149" spans="3:3">
      <c r="C1149" s="394"/>
    </row>
    <row r="1150" spans="3:3">
      <c r="C1150" s="394"/>
    </row>
    <row r="1151" spans="3:3">
      <c r="C1151" s="394"/>
    </row>
    <row r="1152" spans="3:3">
      <c r="C1152" s="394"/>
    </row>
    <row r="1153" spans="3:3">
      <c r="C1153" s="394"/>
    </row>
    <row r="1154" spans="3:3">
      <c r="C1154" s="394"/>
    </row>
    <row r="1155" spans="3:3">
      <c r="C1155" s="394"/>
    </row>
    <row r="1156" spans="3:3">
      <c r="C1156" s="394"/>
    </row>
    <row r="1157" spans="3:3">
      <c r="C1157" s="394"/>
    </row>
    <row r="1158" spans="3:3">
      <c r="C1158" s="394"/>
    </row>
    <row r="1159" spans="3:3">
      <c r="C1159" s="394"/>
    </row>
    <row r="1160" spans="3:3">
      <c r="C1160" s="394"/>
    </row>
    <row r="1161" spans="3:3">
      <c r="C1161" s="394"/>
    </row>
    <row r="1162" spans="3:3">
      <c r="C1162" s="394"/>
    </row>
    <row r="1163" spans="3:3">
      <c r="C1163" s="394"/>
    </row>
    <row r="1164" spans="3:3">
      <c r="C1164" s="394"/>
    </row>
    <row r="1165" spans="3:3">
      <c r="C1165" s="394"/>
    </row>
    <row r="1166" spans="3:3">
      <c r="C1166" s="394"/>
    </row>
    <row r="1167" spans="3:3">
      <c r="C1167" s="394"/>
    </row>
    <row r="1168" spans="3:3">
      <c r="C1168" s="394"/>
    </row>
    <row r="1169" spans="3:3">
      <c r="C1169" s="394"/>
    </row>
    <row r="1170" spans="3:3">
      <c r="C1170" s="394"/>
    </row>
    <row r="1171" spans="3:3">
      <c r="C1171" s="394"/>
    </row>
    <row r="1172" spans="3:3">
      <c r="C1172" s="394"/>
    </row>
    <row r="1173" spans="3:3">
      <c r="C1173" s="394"/>
    </row>
    <row r="1174" spans="3:3">
      <c r="C1174" s="394"/>
    </row>
    <row r="1175" spans="3:3">
      <c r="C1175" s="394"/>
    </row>
    <row r="1176" spans="3:3">
      <c r="C1176" s="394"/>
    </row>
    <row r="1177" spans="3:3">
      <c r="C1177" s="394"/>
    </row>
  </sheetData>
  <mergeCells count="4">
    <mergeCell ref="B8:B10"/>
    <mergeCell ref="B12:B13"/>
    <mergeCell ref="B14:B19"/>
    <mergeCell ref="B20:B21"/>
  </mergeCells>
  <phoneticPr fontId="3" type="noConversion"/>
  <conditionalFormatting sqref="F1:F1048576">
    <cfRule type="cellIs" dxfId="5" priority="1" operator="equal">
      <formula>"NA"</formula>
    </cfRule>
    <cfRule type="cellIs" dxfId="4" priority="2" operator="equal">
      <formula>"NOK"</formula>
    </cfRule>
    <cfRule type="cellIs" dxfId="3" priority="3" operator="equal">
      <formula>"OK"</formula>
    </cfRule>
  </conditionalFormatting>
  <dataValidations count="1">
    <dataValidation type="list" allowBlank="1" showInputMessage="1" sqref="F8:F22" xr:uid="{4EACDD50-D5FD-4225-8942-40C6A31EE4F8}">
      <formula1>"OK, NOK, NA"</formula1>
    </dataValidation>
  </dataValidations>
  <pageMargins left="0.7" right="0.7" top="0.75" bottom="0.75" header="0.3" footer="0.3"/>
  <pageSetup paperSize="9" orientation="portrait" horizontalDpi="300" verticalDpi="30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AD7E46-0486-4A05-9EE7-650AD1802CB4}">
  <sheetPr>
    <pageSetUpPr autoPageBreaks="0"/>
  </sheetPr>
  <dimension ref="A1:AS48"/>
  <sheetViews>
    <sheetView zoomScale="90" zoomScaleNormal="90" workbookViewId="0">
      <pane xSplit="2" topLeftCell="C1" activePane="topRight" state="frozen"/>
      <selection activeCell="A4" sqref="A4"/>
      <selection pane="topRight" activeCell="G16" sqref="G16:H23"/>
    </sheetView>
  </sheetViews>
  <sheetFormatPr defaultColWidth="14.25" defaultRowHeight="13.5"/>
  <cols>
    <col min="1" max="1" width="35.125" style="268" bestFit="1" customWidth="1"/>
    <col min="2" max="2" width="18.25" style="268" customWidth="1"/>
    <col min="3" max="3" width="23.25" style="268" customWidth="1"/>
    <col min="4" max="4" width="13.375" style="268" bestFit="1" customWidth="1"/>
    <col min="5" max="5" width="13.625" style="268" bestFit="1" customWidth="1"/>
    <col min="6" max="6" width="12.5" style="268" bestFit="1" customWidth="1"/>
    <col min="7" max="7" width="14.875" style="268" bestFit="1" customWidth="1"/>
    <col min="8" max="8" width="11.875" style="268" bestFit="1" customWidth="1"/>
    <col min="9" max="9" width="22.25" style="268" bestFit="1" customWidth="1"/>
    <col min="10" max="10" width="5.25" style="268" bestFit="1" customWidth="1"/>
    <col min="11" max="16" width="14.25" style="268" customWidth="1"/>
    <col min="17" max="17" width="22.375" style="268" customWidth="1"/>
    <col min="18" max="19" width="14.25" style="268" customWidth="1"/>
    <col min="20" max="20" width="26.25" style="268" bestFit="1" customWidth="1"/>
    <col min="21" max="21" width="26" style="268" bestFit="1" customWidth="1"/>
    <col min="22" max="22" width="53.375" style="268" bestFit="1" customWidth="1"/>
    <col min="23" max="24" width="14.25" style="268" customWidth="1"/>
    <col min="25" max="25" width="45.125" style="268" bestFit="1" customWidth="1"/>
    <col min="26" max="27" width="14.25" style="268" customWidth="1"/>
    <col min="28" max="28" width="44.25" style="269" bestFit="1" customWidth="1"/>
    <col min="29" max="30" width="14.25" style="269" customWidth="1"/>
    <col min="31" max="31" width="45.125" style="269" bestFit="1" customWidth="1"/>
    <col min="32" max="33" width="14.25" style="269" customWidth="1"/>
    <col min="34" max="34" width="45.25" style="269" bestFit="1" customWidth="1"/>
    <col min="35" max="36" width="14.25" style="269" customWidth="1"/>
    <col min="37" max="37" width="48.625" style="269" bestFit="1" customWidth="1"/>
    <col min="38" max="39" width="14.25" style="269" customWidth="1"/>
    <col min="40" max="40" width="40.5" style="269" bestFit="1" customWidth="1"/>
    <col min="41" max="42" width="14.25" style="269" customWidth="1"/>
    <col min="43" max="43" width="39" style="269" bestFit="1" customWidth="1"/>
    <col min="44" max="45" width="14.25" style="269" customWidth="1"/>
    <col min="46" max="55" width="14.25" style="268" customWidth="1"/>
    <col min="56" max="16384" width="14.25" style="268"/>
  </cols>
  <sheetData>
    <row r="1" spans="1:45" s="263" customFormat="1" ht="14.45" customHeight="1" thickBot="1">
      <c r="A1" s="256" t="s">
        <v>1387</v>
      </c>
      <c r="B1" s="257" t="s">
        <v>1388</v>
      </c>
      <c r="C1" s="257" t="s">
        <v>1389</v>
      </c>
      <c r="D1" s="257" t="s">
        <v>1390</v>
      </c>
      <c r="E1" s="257" t="s">
        <v>1391</v>
      </c>
      <c r="F1" s="257" t="s">
        <v>1392</v>
      </c>
      <c r="G1" s="257" t="s">
        <v>1393</v>
      </c>
      <c r="H1" s="258" t="s">
        <v>1394</v>
      </c>
      <c r="I1" s="259"/>
      <c r="J1" s="259"/>
      <c r="K1" s="259"/>
      <c r="L1" s="259"/>
      <c r="M1" s="259"/>
      <c r="N1" s="259"/>
      <c r="O1" s="259"/>
      <c r="P1" s="259"/>
      <c r="Q1" s="259"/>
      <c r="R1" s="259"/>
      <c r="S1" s="260"/>
      <c r="T1" s="260"/>
      <c r="U1" s="260"/>
      <c r="V1" s="259"/>
      <c r="W1" s="259"/>
      <c r="X1" s="259"/>
      <c r="Y1" s="259"/>
      <c r="Z1" s="259"/>
      <c r="AA1" s="259"/>
      <c r="AB1" s="261"/>
      <c r="AC1" s="261"/>
      <c r="AD1" s="261"/>
      <c r="AE1" s="261"/>
      <c r="AF1" s="261"/>
      <c r="AG1" s="261"/>
      <c r="AH1" s="261"/>
      <c r="AI1" s="261"/>
      <c r="AJ1" s="261"/>
      <c r="AK1" s="261"/>
      <c r="AL1" s="261"/>
      <c r="AM1" s="261"/>
      <c r="AN1" s="261"/>
      <c r="AO1" s="261"/>
      <c r="AP1" s="261"/>
      <c r="AQ1" s="261"/>
      <c r="AR1" s="261"/>
      <c r="AS1" s="262"/>
    </row>
    <row r="2" spans="1:45" ht="15" customHeight="1" thickBot="1">
      <c r="A2" s="264" t="s">
        <v>1395</v>
      </c>
      <c r="B2" s="265" t="s">
        <v>1396</v>
      </c>
      <c r="C2" s="265" t="s">
        <v>1397</v>
      </c>
      <c r="D2" s="266" t="s">
        <v>2255</v>
      </c>
      <c r="E2" s="267" t="s">
        <v>1398</v>
      </c>
      <c r="F2" s="267" t="s">
        <v>1399</v>
      </c>
      <c r="G2" s="267" t="s">
        <v>1400</v>
      </c>
      <c r="H2" s="267" t="s">
        <v>1401</v>
      </c>
      <c r="I2" s="259"/>
      <c r="J2" s="259"/>
      <c r="K2" s="259"/>
      <c r="L2" s="259"/>
      <c r="M2" s="259"/>
      <c r="N2" s="259"/>
      <c r="O2" s="259"/>
      <c r="P2" s="259"/>
      <c r="Q2" s="259"/>
      <c r="R2" s="259"/>
    </row>
    <row r="3" spans="1:45" ht="15" customHeight="1" thickBot="1">
      <c r="A3" s="270" t="s">
        <v>1402</v>
      </c>
      <c r="B3" s="271" t="s">
        <v>1402</v>
      </c>
      <c r="C3" s="265" t="s">
        <v>1403</v>
      </c>
      <c r="D3" s="266" t="s">
        <v>2252</v>
      </c>
      <c r="E3" s="272" t="s">
        <v>1404</v>
      </c>
      <c r="F3" s="272" t="s">
        <v>1405</v>
      </c>
      <c r="G3" s="267" t="s">
        <v>1400</v>
      </c>
      <c r="H3" s="267" t="s">
        <v>1401</v>
      </c>
      <c r="I3" s="259"/>
      <c r="J3" s="259"/>
      <c r="K3" s="259"/>
      <c r="L3" s="259"/>
      <c r="M3" s="259"/>
      <c r="N3" s="259"/>
      <c r="O3" s="259"/>
      <c r="P3" s="259"/>
      <c r="Q3" s="259"/>
      <c r="R3" s="259"/>
    </row>
    <row r="4" spans="1:45" ht="15" customHeight="1" thickBot="1">
      <c r="A4" s="270" t="s">
        <v>2272</v>
      </c>
      <c r="B4" s="271"/>
      <c r="C4" s="265"/>
      <c r="D4" s="266"/>
      <c r="E4" s="272" t="s">
        <v>1406</v>
      </c>
      <c r="F4" s="272" t="s">
        <v>1407</v>
      </c>
      <c r="G4" s="267" t="s">
        <v>1400</v>
      </c>
      <c r="H4" s="267" t="s">
        <v>1401</v>
      </c>
      <c r="I4" s="259"/>
      <c r="J4" s="259"/>
      <c r="K4" s="259"/>
      <c r="L4" s="259"/>
      <c r="M4" s="259"/>
      <c r="N4" s="259"/>
      <c r="O4" s="259"/>
      <c r="P4" s="259"/>
      <c r="Q4" s="259"/>
      <c r="R4" s="259"/>
    </row>
    <row r="5" spans="1:45" ht="15" customHeight="1" thickBot="1">
      <c r="A5" s="270" t="s">
        <v>2271</v>
      </c>
      <c r="B5" s="271"/>
      <c r="C5" s="265"/>
      <c r="D5" s="266"/>
      <c r="E5" s="273" t="s">
        <v>1409</v>
      </c>
      <c r="F5" s="273" t="s">
        <v>1410</v>
      </c>
      <c r="G5" s="267" t="s">
        <v>1400</v>
      </c>
      <c r="H5" s="267" t="s">
        <v>1401</v>
      </c>
      <c r="I5" s="259"/>
      <c r="J5" s="259"/>
      <c r="K5" s="259"/>
      <c r="L5" s="259"/>
      <c r="M5" s="259"/>
      <c r="N5" s="259"/>
      <c r="O5" s="259"/>
      <c r="P5" s="259"/>
      <c r="Q5" s="259"/>
      <c r="R5" s="259"/>
    </row>
    <row r="8" spans="1:45" ht="15" customHeight="1"/>
    <row r="10" spans="1:45" ht="14.25">
      <c r="H10" s="263"/>
    </row>
    <row r="11" spans="1:45" ht="15" customHeight="1" thickBot="1">
      <c r="P11" s="268" t="s">
        <v>1393</v>
      </c>
      <c r="V11" s="274" t="s">
        <v>1411</v>
      </c>
      <c r="Y11" s="274"/>
    </row>
    <row r="12" spans="1:45" s="279" customFormat="1" ht="17.45" customHeight="1" thickBot="1">
      <c r="A12" s="275"/>
      <c r="B12" s="276" t="s">
        <v>1412</v>
      </c>
      <c r="C12" s="571" t="s">
        <v>1413</v>
      </c>
      <c r="D12" s="572"/>
      <c r="E12" s="573"/>
      <c r="F12" s="277" t="str">
        <f>IF(ISBLANK($F$13),"",$F$13)</f>
        <v>100R</v>
      </c>
      <c r="G12" s="277" t="str">
        <f>IF(ISBLANK($G$13),"",$G$13)</f>
        <v>400R</v>
      </c>
      <c r="H12" s="277" t="str">
        <f>IF(ISBLANK($H$13),"",$H$13)</f>
        <v>100R</v>
      </c>
      <c r="I12" s="277" t="str">
        <f>IF(ISBLANK($I$13),"",$I$13)</f>
        <v>CROSS_CONNECTED</v>
      </c>
      <c r="J12" s="277" t="str">
        <f>IF(ISBLANK($J$13),"",$J$13)</f>
        <v>STB</v>
      </c>
      <c r="K12" s="277" t="str">
        <f>IF(ISBLANK($K$13),"",$K$13)</f>
        <v/>
      </c>
      <c r="L12" s="277" t="str">
        <f>IF(ISBLANK($L$13),"",$L$13)</f>
        <v/>
      </c>
      <c r="M12" s="277" t="str">
        <f>IF(ISBLANK($M$13),"",$M$13)</f>
        <v/>
      </c>
      <c r="N12" s="277" t="str">
        <f>IF(ISBLANK($N$13),"",$N$13)</f>
        <v/>
      </c>
      <c r="O12" s="277" t="str">
        <f>IF(ISBLANK($O$13),"",$O$13)</f>
        <v/>
      </c>
      <c r="P12" s="277" t="str">
        <f>IF(ISBLANK($P$13),"",$P$13)</f>
        <v/>
      </c>
      <c r="Q12" s="277"/>
      <c r="R12" s="277"/>
      <c r="S12" s="277" t="str">
        <f>IF(ISBLANK($S$13),"",$S$13)</f>
        <v>FDC</v>
      </c>
      <c r="T12" s="277" t="str">
        <f>IF(ISBLANK($T$13),"",$T$13)</f>
        <v>SDM_PTEXTCANFD_FrP05</v>
      </c>
      <c r="U12" s="277" t="str">
        <f>IF(ISBLANK($U$13),"",$U$13)</f>
        <v/>
      </c>
      <c r="V12" s="277" t="str">
        <f>IF(ISBLANK($V$13),"",$V$13&amp;D12&amp;"_0_define")</f>
        <v>DCS_F_CROSS_CONNECT__0_define</v>
      </c>
      <c r="W12" s="277" t="str">
        <f>IF(ISBLANK($W$13),"",$W$13)</f>
        <v>880,1120</v>
      </c>
      <c r="X12" s="277" t="str">
        <f>IF(ISBLANK($X$13),"",$X$13)</f>
        <v>880,1120</v>
      </c>
      <c r="Y12" s="277" t="str">
        <f>IF(ISBLANK($Y$13),"",$Y$13&amp;D12&amp;"_0_define")</f>
        <v>DCS_F_SHORT_PLUS__0_define</v>
      </c>
      <c r="Z12" s="277" t="str">
        <f>IF(ISBLANK($Z$13),"",$Z$13)</f>
        <v>880,1120</v>
      </c>
      <c r="AA12" s="277" t="str">
        <f>IF(ISBLANK($AA$13),"",$AA$13)</f>
        <v>880,1120</v>
      </c>
      <c r="AB12" s="277" t="str">
        <f>IF(ISBLANK($AB$13),"",$AB$13&amp;D12&amp;"_0_define")</f>
        <v>DCS_F_SHORT_GND__0_define</v>
      </c>
      <c r="AC12" s="277" t="str">
        <f>IF(ISBLANK($AC$13),"",$AC$13)</f>
        <v>880,1120</v>
      </c>
      <c r="AD12" s="277" t="str">
        <f>IF(ISBLANK($AD$13),"",$AD$13)</f>
        <v>880,1120</v>
      </c>
      <c r="AE12" s="277" t="str">
        <f>IF(ISBLANK($AE$13),"",$AE$13&amp;D12&amp;"_0_define")</f>
        <v>DCS_F_TOO_HIGH__0_define</v>
      </c>
      <c r="AF12" s="277" t="str">
        <f>IF(ISBLANK($AF$13),"",$AF$13)</f>
        <v>880,1120</v>
      </c>
      <c r="AG12" s="277" t="str">
        <f>IF(ISBLANK($AG$13),"",$AG$13)</f>
        <v>880,1120</v>
      </c>
      <c r="AH12" s="277" t="str">
        <f>IF(ISBLANK($AH$13),"",$AH$13&amp;D12&amp;"_0_define")</f>
        <v>DCS_F_TOO_LOW__0_define</v>
      </c>
      <c r="AI12" s="277" t="str">
        <f>IF(ISBLANK($AI$13),"",$AI$13)</f>
        <v>880,1120</v>
      </c>
      <c r="AJ12" s="277" t="str">
        <f>IF(ISBLANK($AJ$13),"",$AJ$13)</f>
        <v>880,1120</v>
      </c>
      <c r="AK12" s="277" t="str">
        <f>IF(ISBLANK($AK$13),"",$AK$13&amp;D12&amp;"_0_define")</f>
        <v>DCS_F_BAD_SENSOR__0_define</v>
      </c>
      <c r="AL12" s="277" t="str">
        <f>IF(ISBLANK($AL$13),"",$AL$13)</f>
        <v>880,1120</v>
      </c>
      <c r="AM12" s="277" t="str">
        <f>IF(ISBLANK($AM$13),"",$AM$13)</f>
        <v>880,1120</v>
      </c>
      <c r="AN12" s="277" t="str">
        <f>IF(ISBLANK($AN$13),"",$AN$13&amp;D12&amp;"_0_define")</f>
        <v>DCS_F_OPEN__0_define</v>
      </c>
      <c r="AO12" s="277" t="str">
        <f>IF(ISBLANK($AO$13),"",$AO$13)</f>
        <v>880,1120</v>
      </c>
      <c r="AP12" s="277" t="str">
        <f>IF(ISBLANK($AP$13),"",$AP$13)</f>
        <v>880,1120</v>
      </c>
      <c r="AQ12" s="277" t="str">
        <f>IF(ISBLANK($AQ$13),"",$AQ$13&amp;D12&amp;"_0_define")</f>
        <v>DCS_F_UNEXPECTED_LOAD__0_define</v>
      </c>
      <c r="AR12" s="277" t="str">
        <f>IF(ISBLANK($AR$13),"",$AR$13)</f>
        <v>880,1120</v>
      </c>
      <c r="AS12" s="278" t="str">
        <f>IF(ISBLANK($AS$13),"",$AS$13)</f>
        <v>880,1120</v>
      </c>
    </row>
    <row r="13" spans="1:45" ht="18" customHeight="1">
      <c r="A13" s="280"/>
      <c r="B13" s="281" t="s">
        <v>1414</v>
      </c>
      <c r="C13" s="282"/>
      <c r="D13" s="282"/>
      <c r="E13" s="283"/>
      <c r="F13" s="284" t="s">
        <v>303</v>
      </c>
      <c r="G13" s="284" t="s">
        <v>1415</v>
      </c>
      <c r="H13" s="284" t="s">
        <v>303</v>
      </c>
      <c r="I13" s="285" t="s">
        <v>1416</v>
      </c>
      <c r="J13" s="284" t="s">
        <v>1417</v>
      </c>
      <c r="K13" s="284"/>
      <c r="L13" s="284"/>
      <c r="M13" s="284"/>
      <c r="N13" s="284"/>
      <c r="O13" s="284"/>
      <c r="P13" s="284"/>
      <c r="Q13" s="284"/>
      <c r="R13" s="284"/>
      <c r="S13" s="284" t="s">
        <v>1418</v>
      </c>
      <c r="T13" s="284" t="s">
        <v>1420</v>
      </c>
      <c r="U13" s="284"/>
      <c r="V13" s="266" t="s">
        <v>1421</v>
      </c>
      <c r="W13" s="284" t="s">
        <v>1422</v>
      </c>
      <c r="X13" s="284" t="s">
        <v>1422</v>
      </c>
      <c r="Y13" s="284" t="s">
        <v>1423</v>
      </c>
      <c r="Z13" s="284" t="s">
        <v>1422</v>
      </c>
      <c r="AA13" s="284" t="s">
        <v>1422</v>
      </c>
      <c r="AB13" s="284" t="s">
        <v>1424</v>
      </c>
      <c r="AC13" s="284" t="s">
        <v>1422</v>
      </c>
      <c r="AD13" s="284" t="s">
        <v>1422</v>
      </c>
      <c r="AE13" s="284" t="s">
        <v>1425</v>
      </c>
      <c r="AF13" s="284" t="s">
        <v>1422</v>
      </c>
      <c r="AG13" s="284" t="s">
        <v>1422</v>
      </c>
      <c r="AH13" s="284" t="s">
        <v>1426</v>
      </c>
      <c r="AI13" s="284" t="s">
        <v>1422</v>
      </c>
      <c r="AJ13" s="284" t="s">
        <v>1422</v>
      </c>
      <c r="AK13" s="284" t="s">
        <v>1427</v>
      </c>
      <c r="AL13" s="284" t="s">
        <v>1422</v>
      </c>
      <c r="AM13" s="284" t="s">
        <v>1422</v>
      </c>
      <c r="AN13" s="284" t="s">
        <v>1428</v>
      </c>
      <c r="AO13" s="284" t="s">
        <v>1422</v>
      </c>
      <c r="AP13" s="284" t="s">
        <v>1422</v>
      </c>
      <c r="AQ13" s="284" t="s">
        <v>1429</v>
      </c>
      <c r="AR13" s="284" t="s">
        <v>1422</v>
      </c>
      <c r="AS13" s="284" t="s">
        <v>1422</v>
      </c>
    </row>
    <row r="14" spans="1:45" s="263" customFormat="1" ht="14.45" customHeight="1">
      <c r="A14" s="286" t="s">
        <v>1430</v>
      </c>
      <c r="B14" s="287" t="s">
        <v>1397</v>
      </c>
      <c r="C14" s="287" t="s">
        <v>1431</v>
      </c>
      <c r="D14" s="287" t="s">
        <v>1432</v>
      </c>
      <c r="E14" s="287" t="s">
        <v>1433</v>
      </c>
      <c r="F14" s="267" t="s">
        <v>1434</v>
      </c>
      <c r="G14" s="267" t="s">
        <v>2257</v>
      </c>
      <c r="H14" s="267" t="s">
        <v>2256</v>
      </c>
      <c r="I14" s="288" t="s">
        <v>1400</v>
      </c>
      <c r="J14" s="288" t="s">
        <v>1417</v>
      </c>
      <c r="K14" s="288" t="s">
        <v>1435</v>
      </c>
      <c r="L14" s="288" t="s">
        <v>144</v>
      </c>
      <c r="M14" s="288" t="s">
        <v>1436</v>
      </c>
      <c r="N14" s="288" t="s">
        <v>1437</v>
      </c>
      <c r="O14" s="288" t="s">
        <v>1438</v>
      </c>
      <c r="P14" s="288" t="s">
        <v>1401</v>
      </c>
      <c r="Q14" s="288" t="s">
        <v>2290</v>
      </c>
      <c r="R14" s="288" t="s">
        <v>2262</v>
      </c>
      <c r="S14" s="267" t="s">
        <v>1439</v>
      </c>
      <c r="T14" s="267" t="s">
        <v>1440</v>
      </c>
      <c r="U14" s="267" t="s">
        <v>1441</v>
      </c>
      <c r="V14" s="288" t="s">
        <v>1442</v>
      </c>
      <c r="W14" s="288" t="s">
        <v>1443</v>
      </c>
      <c r="X14" s="288" t="s">
        <v>1444</v>
      </c>
      <c r="Y14" s="288" t="s">
        <v>1445</v>
      </c>
      <c r="Z14" s="288" t="s">
        <v>1446</v>
      </c>
      <c r="AA14" s="288" t="s">
        <v>1447</v>
      </c>
      <c r="AB14" s="267" t="s">
        <v>1448</v>
      </c>
      <c r="AC14" s="267" t="s">
        <v>1449</v>
      </c>
      <c r="AD14" s="267" t="s">
        <v>1450</v>
      </c>
      <c r="AE14" s="267" t="s">
        <v>1451</v>
      </c>
      <c r="AF14" s="267" t="s">
        <v>1452</v>
      </c>
      <c r="AG14" s="267" t="s">
        <v>1453</v>
      </c>
      <c r="AH14" s="267" t="s">
        <v>1454</v>
      </c>
      <c r="AI14" s="267" t="s">
        <v>1455</v>
      </c>
      <c r="AJ14" s="267" t="s">
        <v>1456</v>
      </c>
      <c r="AK14" s="267" t="s">
        <v>1457</v>
      </c>
      <c r="AL14" s="267" t="s">
        <v>1458</v>
      </c>
      <c r="AM14" s="267" t="s">
        <v>1459</v>
      </c>
      <c r="AN14" s="267" t="s">
        <v>1460</v>
      </c>
      <c r="AO14" s="267" t="s">
        <v>1461</v>
      </c>
      <c r="AP14" s="267" t="s">
        <v>1462</v>
      </c>
      <c r="AQ14" s="267" t="s">
        <v>1463</v>
      </c>
      <c r="AR14" s="267" t="s">
        <v>1464</v>
      </c>
      <c r="AS14" s="289" t="s">
        <v>1465</v>
      </c>
    </row>
    <row r="15" spans="1:45" ht="15.6" customHeight="1">
      <c r="A15" s="255" t="s">
        <v>1466</v>
      </c>
      <c r="B15" s="255" t="s">
        <v>2248</v>
      </c>
      <c r="C15" s="255" t="s">
        <v>265</v>
      </c>
      <c r="D15" s="255">
        <v>0</v>
      </c>
      <c r="E15" s="297" t="s">
        <v>91</v>
      </c>
      <c r="F15" s="292" t="str">
        <f t="shared" ref="F15:F23" si="0">IF(ISBLANK($F$12),"",$F$12)</f>
        <v>100R</v>
      </c>
      <c r="G15" s="293" t="s">
        <v>1467</v>
      </c>
      <c r="H15" s="292" t="str">
        <f t="shared" ref="H15:H23" si="1">IF(ISBLANK($H$12),"",$H$12)</f>
        <v>100R</v>
      </c>
      <c r="I15" s="292" t="str">
        <f t="shared" ref="I15" si="2">IF(ISBLANK($I$12),"",$I$12)</f>
        <v>CROSS_CONNECTED</v>
      </c>
      <c r="J15" s="292" t="str">
        <f t="shared" ref="J15:J23" si="3">IF(ISBLANK($J$12),"",$J$12)</f>
        <v>STB</v>
      </c>
      <c r="K15" s="292">
        <v>0</v>
      </c>
      <c r="L15" s="292" t="s">
        <v>1468</v>
      </c>
      <c r="M15" s="292" t="s">
        <v>1469</v>
      </c>
      <c r="N15" s="292" t="s">
        <v>1470</v>
      </c>
      <c r="O15" s="292" t="s">
        <v>1471</v>
      </c>
      <c r="P15" s="292" t="str">
        <f>IF(ISBLANK($P$12),"",$P$12)</f>
        <v/>
      </c>
      <c r="Q15" s="292" t="s">
        <v>2263</v>
      </c>
      <c r="R15" s="292" t="s">
        <v>2263</v>
      </c>
      <c r="S15" s="294" t="s">
        <v>1472</v>
      </c>
      <c r="T15" s="295" t="str">
        <f>T12</f>
        <v>SDM_PTEXTCANFD_FrP05</v>
      </c>
      <c r="U15" s="292" t="s">
        <v>1473</v>
      </c>
      <c r="V15" s="292" t="str">
        <f t="shared" ref="V15:V23" si="4">IF(ISBLANK($V$13),"",$V$13&amp;D15&amp;"_0_define")</f>
        <v>DCS_F_CROSS_CONNECT_0_0_define</v>
      </c>
      <c r="W15" s="292" t="str">
        <f t="shared" ref="W15:W23" si="5">IF(ISBLANK($W$12),"",$W$12)</f>
        <v>880,1120</v>
      </c>
      <c r="X15" s="292" t="str">
        <f t="shared" ref="X15:X23" si="6">IF(ISBLANK($X$12),"",$X$12)</f>
        <v>880,1120</v>
      </c>
      <c r="Y15" s="292" t="str">
        <f t="shared" ref="Y15:Y23" si="7">IF(ISBLANK($Y$13),"",$Y$13&amp;D15&amp;"_0_define")</f>
        <v>DCS_F_SHORT_PLUS_0_0_define</v>
      </c>
      <c r="Z15" s="292" t="str">
        <f t="shared" ref="Z15:Z23" si="8">IF(ISBLANK($Z$12),"",$Z$12)</f>
        <v>880,1120</v>
      </c>
      <c r="AA15" s="292" t="str">
        <f t="shared" ref="AA15:AA23" si="9">IF(ISBLANK($AA$12),"",$AA$12)</f>
        <v>880,1120</v>
      </c>
      <c r="AB15" s="292" t="str">
        <f t="shared" ref="AB15:AB23" si="10">IF(ISBLANK($AB$13),"",$AB$13&amp;D15&amp;"_0_define")</f>
        <v>DCS_F_SHORT_GND_0_0_define</v>
      </c>
      <c r="AC15" s="292" t="str">
        <f t="shared" ref="AC15:AC23" si="11">IF(ISBLANK($AC$12),"",$AC$12)</f>
        <v>880,1120</v>
      </c>
      <c r="AD15" s="292" t="str">
        <f t="shared" ref="AD15:AD23" si="12">IF(ISBLANK($AD$12),"",$AD$12)</f>
        <v>880,1120</v>
      </c>
      <c r="AE15" s="292" t="str">
        <f t="shared" ref="AE15:AE23" si="13">IF(ISBLANK($AE$13),"",$AE$13&amp;D15&amp;"_0_define")</f>
        <v>DCS_F_TOO_HIGH_0_0_define</v>
      </c>
      <c r="AF15" s="292" t="str">
        <f t="shared" ref="AF15:AF23" si="14">IF(ISBLANK($AF$12),"",$AF$12)</f>
        <v>880,1120</v>
      </c>
      <c r="AG15" s="292" t="str">
        <f t="shared" ref="AG15:AG23" si="15">IF(ISBLANK($AG$12),"",$AG$12)</f>
        <v>880,1120</v>
      </c>
      <c r="AH15" s="292" t="str">
        <f t="shared" ref="AH15:AH23" si="16">IF(ISBLANK($AH$13),"",$AH$13&amp;D15&amp;"_0_define")</f>
        <v>DCS_F_TOO_LOW_0_0_define</v>
      </c>
      <c r="AI15" s="292" t="str">
        <f t="shared" ref="AI15:AI23" si="17">IF(ISBLANK($AI$12),"",$AI$12)</f>
        <v>880,1120</v>
      </c>
      <c r="AJ15" s="292" t="str">
        <f t="shared" ref="AJ15:AJ23" si="18">IF(ISBLANK($AJ$12),"",$AJ$12)</f>
        <v>880,1120</v>
      </c>
      <c r="AK15" s="292" t="str">
        <f t="shared" ref="AK15:AK23" si="19">IF(ISBLANK($AK$13),"",$AK$13&amp;D15&amp;"_0_define")</f>
        <v>DCS_F_BAD_SENSOR_0_0_define</v>
      </c>
      <c r="AL15" s="292" t="str">
        <f t="shared" ref="AL15:AL23" si="20">IF(ISBLANK($AL$12),"",$AL$12)</f>
        <v>880,1120</v>
      </c>
      <c r="AM15" s="292" t="str">
        <f t="shared" ref="AM15:AM23" si="21">IF(ISBLANK($AM$12),"",$AM$12)</f>
        <v>880,1120</v>
      </c>
      <c r="AN15" s="292" t="str">
        <f t="shared" ref="AN15:AN23" si="22">IF(ISBLANK($AN$13),"",$AN$13&amp;D15&amp;"_0_define")</f>
        <v>DCS_F_OPEN_0_0_define</v>
      </c>
      <c r="AO15" s="292" t="str">
        <f t="shared" ref="AO15:AO23" si="23">IF(ISBLANK($AO$12),"",$AO$12)</f>
        <v>880,1120</v>
      </c>
      <c r="AP15" s="292" t="str">
        <f t="shared" ref="AP15:AP23" si="24">IF(ISBLANK($AP$12),"",$AP$12)</f>
        <v>880,1120</v>
      </c>
      <c r="AQ15" s="292" t="str">
        <f t="shared" ref="AQ15:AQ23" si="25">IF(ISBLANK($AQ$13),"",$AQ$13&amp;D15&amp;"_0_define")</f>
        <v>DCS_F_UNEXPECTED_LOAD_0_0_define</v>
      </c>
      <c r="AR15" s="292" t="str">
        <f t="shared" ref="AR15:AR23" si="26">IF(ISBLANK($AR$12),"",$AR$12)</f>
        <v>880,1120</v>
      </c>
      <c r="AS15" s="296" t="str">
        <f t="shared" ref="AS15:AS23" si="27">IF(ISBLANK($AS$12),"",$AS$12)</f>
        <v>880,1120</v>
      </c>
    </row>
    <row r="16" spans="1:45" ht="15.6" customHeight="1">
      <c r="A16" s="255" t="s">
        <v>1474</v>
      </c>
      <c r="B16" s="255" t="s">
        <v>2249</v>
      </c>
      <c r="C16" s="255" t="s">
        <v>269</v>
      </c>
      <c r="D16" s="255">
        <v>1</v>
      </c>
      <c r="E16" s="297" t="s">
        <v>91</v>
      </c>
      <c r="F16" s="292" t="str">
        <f t="shared" si="0"/>
        <v>100R</v>
      </c>
      <c r="G16" s="292" t="str">
        <f t="shared" ref="G16:G20" si="28">IF(ISBLANK($G$12),"",$G$12)</f>
        <v>400R</v>
      </c>
      <c r="H16" s="292" t="str">
        <f t="shared" si="1"/>
        <v>100R</v>
      </c>
      <c r="I16" s="292"/>
      <c r="J16" s="292" t="str">
        <f t="shared" si="3"/>
        <v>STB</v>
      </c>
      <c r="K16" s="292"/>
      <c r="L16" s="292"/>
      <c r="M16" s="292"/>
      <c r="N16" s="292"/>
      <c r="O16" s="292"/>
      <c r="P16" s="292"/>
      <c r="Q16" s="292" t="s">
        <v>2264</v>
      </c>
      <c r="R16" s="292" t="s">
        <v>2264</v>
      </c>
      <c r="S16" s="294" t="s">
        <v>1475</v>
      </c>
      <c r="T16" s="295" t="str">
        <f>T13</f>
        <v>SDM_PTEXTCANFD_FrP05</v>
      </c>
      <c r="U16" s="292" t="s">
        <v>1476</v>
      </c>
      <c r="V16" s="292" t="s">
        <v>1477</v>
      </c>
      <c r="W16" s="292" t="str">
        <f t="shared" si="5"/>
        <v>880,1120</v>
      </c>
      <c r="X16" s="292" t="str">
        <f t="shared" si="6"/>
        <v>880,1120</v>
      </c>
      <c r="Y16" s="292" t="str">
        <f t="shared" si="7"/>
        <v>DCS_F_SHORT_PLUS_1_0_define</v>
      </c>
      <c r="Z16" s="292" t="str">
        <f t="shared" si="8"/>
        <v>880,1120</v>
      </c>
      <c r="AA16" s="292" t="str">
        <f t="shared" si="9"/>
        <v>880,1120</v>
      </c>
      <c r="AB16" s="292" t="str">
        <f t="shared" si="10"/>
        <v>DCS_F_SHORT_GND_1_0_define</v>
      </c>
      <c r="AC16" s="292" t="str">
        <f t="shared" si="11"/>
        <v>880,1120</v>
      </c>
      <c r="AD16" s="292" t="str">
        <f t="shared" si="12"/>
        <v>880,1120</v>
      </c>
      <c r="AE16" s="292" t="str">
        <f t="shared" si="13"/>
        <v>DCS_F_TOO_HIGH_1_0_define</v>
      </c>
      <c r="AF16" s="292" t="str">
        <f t="shared" si="14"/>
        <v>880,1120</v>
      </c>
      <c r="AG16" s="292" t="str">
        <f t="shared" si="15"/>
        <v>880,1120</v>
      </c>
      <c r="AH16" s="292" t="str">
        <f t="shared" si="16"/>
        <v>DCS_F_TOO_LOW_1_0_define</v>
      </c>
      <c r="AI16" s="292" t="str">
        <f t="shared" si="17"/>
        <v>880,1120</v>
      </c>
      <c r="AJ16" s="292" t="str">
        <f t="shared" si="18"/>
        <v>880,1120</v>
      </c>
      <c r="AK16" s="292" t="str">
        <f t="shared" si="19"/>
        <v>DCS_F_BAD_SENSOR_1_0_define</v>
      </c>
      <c r="AL16" s="292" t="str">
        <f t="shared" si="20"/>
        <v>880,1120</v>
      </c>
      <c r="AM16" s="292" t="str">
        <f t="shared" si="21"/>
        <v>880,1120</v>
      </c>
      <c r="AN16" s="292" t="str">
        <f t="shared" si="22"/>
        <v>DCS_F_OPEN_1_0_define</v>
      </c>
      <c r="AO16" s="292" t="str">
        <f t="shared" si="23"/>
        <v>880,1120</v>
      </c>
      <c r="AP16" s="292" t="str">
        <f t="shared" si="24"/>
        <v>880,1120</v>
      </c>
      <c r="AQ16" s="292" t="str">
        <f t="shared" si="25"/>
        <v>DCS_F_UNEXPECTED_LOAD_1_0_define</v>
      </c>
      <c r="AR16" s="292" t="str">
        <f t="shared" si="26"/>
        <v>880,1120</v>
      </c>
      <c r="AS16" s="296" t="str">
        <f t="shared" si="27"/>
        <v>880,1120</v>
      </c>
    </row>
    <row r="17" spans="1:45" ht="15.6" customHeight="1">
      <c r="A17" s="255" t="s">
        <v>1478</v>
      </c>
      <c r="B17" s="255" t="s">
        <v>2250</v>
      </c>
      <c r="C17" s="255" t="s">
        <v>273</v>
      </c>
      <c r="D17" s="255">
        <v>3</v>
      </c>
      <c r="E17" s="297" t="s">
        <v>91</v>
      </c>
      <c r="F17" s="292" t="str">
        <f t="shared" si="0"/>
        <v>100R</v>
      </c>
      <c r="G17" s="292" t="str">
        <f t="shared" si="28"/>
        <v>400R</v>
      </c>
      <c r="H17" s="292" t="str">
        <f t="shared" si="1"/>
        <v>100R</v>
      </c>
      <c r="I17" s="292"/>
      <c r="J17" s="292" t="str">
        <f t="shared" si="3"/>
        <v>STB</v>
      </c>
      <c r="K17" s="292"/>
      <c r="L17" s="292"/>
      <c r="M17" s="292"/>
      <c r="N17" s="292"/>
      <c r="O17" s="292"/>
      <c r="P17" s="292" t="str">
        <f t="shared" ref="P17:P23" si="29">IF(ISBLANK($P$12),"",$P$12)</f>
        <v/>
      </c>
      <c r="Q17" s="292" t="s">
        <v>2266</v>
      </c>
      <c r="R17" s="292" t="s">
        <v>2266</v>
      </c>
      <c r="S17" s="294" t="s">
        <v>1479</v>
      </c>
      <c r="T17" s="295" t="str">
        <f>T12</f>
        <v>SDM_PTEXTCANFD_FrP05</v>
      </c>
      <c r="U17" s="292" t="s">
        <v>1480</v>
      </c>
      <c r="V17" s="292" t="s">
        <v>1477</v>
      </c>
      <c r="W17" s="292" t="str">
        <f t="shared" si="5"/>
        <v>880,1120</v>
      </c>
      <c r="X17" s="292" t="str">
        <f t="shared" si="6"/>
        <v>880,1120</v>
      </c>
      <c r="Y17" s="292" t="str">
        <f t="shared" si="7"/>
        <v>DCS_F_SHORT_PLUS_3_0_define</v>
      </c>
      <c r="Z17" s="292" t="str">
        <f t="shared" si="8"/>
        <v>880,1120</v>
      </c>
      <c r="AA17" s="292" t="str">
        <f t="shared" si="9"/>
        <v>880,1120</v>
      </c>
      <c r="AB17" s="292" t="str">
        <f t="shared" si="10"/>
        <v>DCS_F_SHORT_GND_3_0_define</v>
      </c>
      <c r="AC17" s="292" t="str">
        <f t="shared" si="11"/>
        <v>880,1120</v>
      </c>
      <c r="AD17" s="292" t="str">
        <f t="shared" si="12"/>
        <v>880,1120</v>
      </c>
      <c r="AE17" s="292" t="str">
        <f t="shared" si="13"/>
        <v>DCS_F_TOO_HIGH_3_0_define</v>
      </c>
      <c r="AF17" s="292" t="str">
        <f t="shared" si="14"/>
        <v>880,1120</v>
      </c>
      <c r="AG17" s="292" t="str">
        <f t="shared" si="15"/>
        <v>880,1120</v>
      </c>
      <c r="AH17" s="292" t="str">
        <f t="shared" si="16"/>
        <v>DCS_F_TOO_LOW_3_0_define</v>
      </c>
      <c r="AI17" s="292" t="str">
        <f t="shared" si="17"/>
        <v>880,1120</v>
      </c>
      <c r="AJ17" s="292" t="str">
        <f t="shared" si="18"/>
        <v>880,1120</v>
      </c>
      <c r="AK17" s="292" t="str">
        <f t="shared" si="19"/>
        <v>DCS_F_BAD_SENSOR_3_0_define</v>
      </c>
      <c r="AL17" s="292" t="str">
        <f t="shared" si="20"/>
        <v>880,1120</v>
      </c>
      <c r="AM17" s="292" t="str">
        <f t="shared" si="21"/>
        <v>880,1120</v>
      </c>
      <c r="AN17" s="292" t="str">
        <f t="shared" si="22"/>
        <v>DCS_F_OPEN_3_0_define</v>
      </c>
      <c r="AO17" s="292" t="str">
        <f t="shared" si="23"/>
        <v>880,1120</v>
      </c>
      <c r="AP17" s="292" t="str">
        <f t="shared" si="24"/>
        <v>880,1120</v>
      </c>
      <c r="AQ17" s="292" t="str">
        <f t="shared" si="25"/>
        <v>DCS_F_UNEXPECTED_LOAD_3_0_define</v>
      </c>
      <c r="AR17" s="292" t="str">
        <f t="shared" si="26"/>
        <v>880,1120</v>
      </c>
      <c r="AS17" s="296" t="str">
        <f t="shared" si="27"/>
        <v>880,1120</v>
      </c>
    </row>
    <row r="18" spans="1:45" ht="15.6" customHeight="1">
      <c r="A18" s="255" t="s">
        <v>1481</v>
      </c>
      <c r="B18" s="255" t="s">
        <v>2251</v>
      </c>
      <c r="C18" s="255" t="s">
        <v>1482</v>
      </c>
      <c r="D18" s="255">
        <v>4</v>
      </c>
      <c r="E18" s="297" t="s">
        <v>91</v>
      </c>
      <c r="F18" s="292" t="str">
        <f t="shared" si="0"/>
        <v>100R</v>
      </c>
      <c r="G18" s="292" t="str">
        <f t="shared" si="28"/>
        <v>400R</v>
      </c>
      <c r="H18" s="292" t="str">
        <f t="shared" si="1"/>
        <v>100R</v>
      </c>
      <c r="I18" s="292"/>
      <c r="J18" s="292" t="str">
        <f t="shared" si="3"/>
        <v>STB</v>
      </c>
      <c r="K18" s="292"/>
      <c r="L18" s="292"/>
      <c r="M18" s="292"/>
      <c r="N18" s="292"/>
      <c r="O18" s="292"/>
      <c r="P18" s="292" t="str">
        <f t="shared" si="29"/>
        <v/>
      </c>
      <c r="Q18" s="292" t="s">
        <v>2267</v>
      </c>
      <c r="R18" s="292" t="s">
        <v>2267</v>
      </c>
      <c r="S18" s="297" t="s">
        <v>1483</v>
      </c>
      <c r="T18" s="295" t="str">
        <f>T13</f>
        <v>SDM_PTEXTCANFD_FrP05</v>
      </c>
      <c r="U18" s="292" t="s">
        <v>1484</v>
      </c>
      <c r="V18" s="292" t="s">
        <v>1477</v>
      </c>
      <c r="W18" s="292" t="str">
        <f t="shared" si="5"/>
        <v>880,1120</v>
      </c>
      <c r="X18" s="292" t="str">
        <f t="shared" si="6"/>
        <v>880,1120</v>
      </c>
      <c r="Y18" s="292" t="str">
        <f t="shared" si="7"/>
        <v>DCS_F_SHORT_PLUS_4_0_define</v>
      </c>
      <c r="Z18" s="292" t="str">
        <f t="shared" si="8"/>
        <v>880,1120</v>
      </c>
      <c r="AA18" s="292" t="str">
        <f t="shared" si="9"/>
        <v>880,1120</v>
      </c>
      <c r="AB18" s="292" t="str">
        <f t="shared" si="10"/>
        <v>DCS_F_SHORT_GND_4_0_define</v>
      </c>
      <c r="AC18" s="292" t="str">
        <f t="shared" si="11"/>
        <v>880,1120</v>
      </c>
      <c r="AD18" s="292" t="str">
        <f t="shared" si="12"/>
        <v>880,1120</v>
      </c>
      <c r="AE18" s="292" t="str">
        <f t="shared" si="13"/>
        <v>DCS_F_TOO_HIGH_4_0_define</v>
      </c>
      <c r="AF18" s="292" t="str">
        <f t="shared" si="14"/>
        <v>880,1120</v>
      </c>
      <c r="AG18" s="292" t="str">
        <f t="shared" si="15"/>
        <v>880,1120</v>
      </c>
      <c r="AH18" s="292" t="str">
        <f t="shared" si="16"/>
        <v>DCS_F_TOO_LOW_4_0_define</v>
      </c>
      <c r="AI18" s="292" t="str">
        <f t="shared" si="17"/>
        <v>880,1120</v>
      </c>
      <c r="AJ18" s="292" t="str">
        <f t="shared" si="18"/>
        <v>880,1120</v>
      </c>
      <c r="AK18" s="292" t="str">
        <f t="shared" si="19"/>
        <v>DCS_F_BAD_SENSOR_4_0_define</v>
      </c>
      <c r="AL18" s="292" t="str">
        <f t="shared" si="20"/>
        <v>880,1120</v>
      </c>
      <c r="AM18" s="292" t="str">
        <f t="shared" si="21"/>
        <v>880,1120</v>
      </c>
      <c r="AN18" s="292" t="str">
        <f t="shared" si="22"/>
        <v>DCS_F_OPEN_4_0_define</v>
      </c>
      <c r="AO18" s="292" t="str">
        <f t="shared" si="23"/>
        <v>880,1120</v>
      </c>
      <c r="AP18" s="292" t="str">
        <f t="shared" si="24"/>
        <v>880,1120</v>
      </c>
      <c r="AQ18" s="292" t="str">
        <f t="shared" si="25"/>
        <v>DCS_F_UNEXPECTED_LOAD_4_0_define</v>
      </c>
      <c r="AR18" s="292" t="str">
        <f t="shared" si="26"/>
        <v>880,1120</v>
      </c>
      <c r="AS18" s="296" t="str">
        <f t="shared" si="27"/>
        <v>880,1120</v>
      </c>
    </row>
    <row r="19" spans="1:45" ht="15.6" customHeight="1">
      <c r="A19" s="255" t="s">
        <v>1485</v>
      </c>
      <c r="B19" s="255" t="s">
        <v>2252</v>
      </c>
      <c r="C19" s="255" t="s">
        <v>285</v>
      </c>
      <c r="D19" s="255">
        <v>5</v>
      </c>
      <c r="E19" s="297" t="s">
        <v>91</v>
      </c>
      <c r="F19" s="292" t="str">
        <f t="shared" si="0"/>
        <v>100R</v>
      </c>
      <c r="G19" s="292" t="str">
        <f t="shared" si="28"/>
        <v>400R</v>
      </c>
      <c r="H19" s="292" t="str">
        <f t="shared" si="1"/>
        <v>100R</v>
      </c>
      <c r="I19" s="292"/>
      <c r="J19" s="292" t="str">
        <f t="shared" si="3"/>
        <v>STB</v>
      </c>
      <c r="K19" s="292"/>
      <c r="L19" s="292"/>
      <c r="M19" s="292"/>
      <c r="N19" s="292"/>
      <c r="O19" s="292"/>
      <c r="P19" s="292" t="str">
        <f t="shared" si="29"/>
        <v/>
      </c>
      <c r="Q19" s="292" t="s">
        <v>2268</v>
      </c>
      <c r="R19" s="292" t="s">
        <v>2268</v>
      </c>
      <c r="S19" s="297" t="s">
        <v>1486</v>
      </c>
      <c r="T19" s="255" t="str">
        <f>T12</f>
        <v>SDM_PTEXTCANFD_FrP05</v>
      </c>
      <c r="U19" s="292" t="s">
        <v>1487</v>
      </c>
      <c r="V19" s="292" t="s">
        <v>1477</v>
      </c>
      <c r="W19" s="292" t="str">
        <f t="shared" si="5"/>
        <v>880,1120</v>
      </c>
      <c r="X19" s="292" t="str">
        <f t="shared" si="6"/>
        <v>880,1120</v>
      </c>
      <c r="Y19" s="292" t="str">
        <f t="shared" si="7"/>
        <v>DCS_F_SHORT_PLUS_5_0_define</v>
      </c>
      <c r="Z19" s="292" t="str">
        <f t="shared" si="8"/>
        <v>880,1120</v>
      </c>
      <c r="AA19" s="292" t="str">
        <f t="shared" si="9"/>
        <v>880,1120</v>
      </c>
      <c r="AB19" s="292" t="str">
        <f t="shared" si="10"/>
        <v>DCS_F_SHORT_GND_5_0_define</v>
      </c>
      <c r="AC19" s="292" t="str">
        <f t="shared" si="11"/>
        <v>880,1120</v>
      </c>
      <c r="AD19" s="292" t="str">
        <f t="shared" si="12"/>
        <v>880,1120</v>
      </c>
      <c r="AE19" s="292" t="str">
        <f t="shared" si="13"/>
        <v>DCS_F_TOO_HIGH_5_0_define</v>
      </c>
      <c r="AF19" s="292" t="str">
        <f t="shared" si="14"/>
        <v>880,1120</v>
      </c>
      <c r="AG19" s="292" t="str">
        <f t="shared" si="15"/>
        <v>880,1120</v>
      </c>
      <c r="AH19" s="292" t="str">
        <f t="shared" si="16"/>
        <v>DCS_F_TOO_LOW_5_0_define</v>
      </c>
      <c r="AI19" s="292" t="str">
        <f t="shared" si="17"/>
        <v>880,1120</v>
      </c>
      <c r="AJ19" s="292" t="str">
        <f t="shared" si="18"/>
        <v>880,1120</v>
      </c>
      <c r="AK19" s="292" t="str">
        <f t="shared" si="19"/>
        <v>DCS_F_BAD_SENSOR_5_0_define</v>
      </c>
      <c r="AL19" s="292" t="str">
        <f t="shared" si="20"/>
        <v>880,1120</v>
      </c>
      <c r="AM19" s="292" t="str">
        <f t="shared" si="21"/>
        <v>880,1120</v>
      </c>
      <c r="AN19" s="292" t="str">
        <f t="shared" si="22"/>
        <v>DCS_F_OPEN_5_0_define</v>
      </c>
      <c r="AO19" s="292" t="str">
        <f t="shared" si="23"/>
        <v>880,1120</v>
      </c>
      <c r="AP19" s="292" t="str">
        <f t="shared" si="24"/>
        <v>880,1120</v>
      </c>
      <c r="AQ19" s="292" t="str">
        <f t="shared" si="25"/>
        <v>DCS_F_UNEXPECTED_LOAD_5_0_define</v>
      </c>
      <c r="AR19" s="292" t="str">
        <f t="shared" si="26"/>
        <v>880,1120</v>
      </c>
      <c r="AS19" s="296" t="str">
        <f t="shared" si="27"/>
        <v>880,1120</v>
      </c>
    </row>
    <row r="20" spans="1:45" ht="15.6" customHeight="1">
      <c r="A20" s="255"/>
      <c r="B20" s="255" t="s">
        <v>2275</v>
      </c>
      <c r="C20" s="255"/>
      <c r="D20" s="457"/>
      <c r="E20" s="297" t="s">
        <v>196</v>
      </c>
      <c r="F20" s="292" t="str">
        <f t="shared" si="0"/>
        <v>100R</v>
      </c>
      <c r="G20" s="292" t="str">
        <f t="shared" si="28"/>
        <v>400R</v>
      </c>
      <c r="H20" s="292" t="str">
        <f t="shared" si="1"/>
        <v>100R</v>
      </c>
      <c r="I20" s="292"/>
      <c r="J20" s="292" t="str">
        <f t="shared" si="3"/>
        <v>STB</v>
      </c>
      <c r="K20" s="292"/>
      <c r="L20" s="292"/>
      <c r="M20" s="292"/>
      <c r="N20" s="292"/>
      <c r="O20" s="292"/>
      <c r="P20" s="292" t="str">
        <f t="shared" si="29"/>
        <v/>
      </c>
      <c r="Q20" s="292"/>
      <c r="R20" s="292"/>
      <c r="S20" s="458" t="s">
        <v>1488</v>
      </c>
      <c r="T20" s="295" t="str">
        <f>T15</f>
        <v>SDM_PTEXTCANFD_FrP05</v>
      </c>
      <c r="U20" s="292" t="s">
        <v>1489</v>
      </c>
      <c r="V20" s="292" t="str">
        <f t="shared" si="4"/>
        <v>DCS_F_CROSS_CONNECT__0_define</v>
      </c>
      <c r="W20" s="292" t="str">
        <f t="shared" si="5"/>
        <v>880,1120</v>
      </c>
      <c r="X20" s="292" t="str">
        <f t="shared" si="6"/>
        <v>880,1120</v>
      </c>
      <c r="Y20" s="292" t="str">
        <f t="shared" si="7"/>
        <v>DCS_F_SHORT_PLUS__0_define</v>
      </c>
      <c r="Z20" s="292" t="str">
        <f t="shared" si="8"/>
        <v>880,1120</v>
      </c>
      <c r="AA20" s="292" t="str">
        <f t="shared" si="9"/>
        <v>880,1120</v>
      </c>
      <c r="AB20" s="292" t="str">
        <f t="shared" si="10"/>
        <v>DCS_F_SHORT_GND__0_define</v>
      </c>
      <c r="AC20" s="292" t="str">
        <f t="shared" si="11"/>
        <v>880,1120</v>
      </c>
      <c r="AD20" s="292" t="str">
        <f t="shared" si="12"/>
        <v>880,1120</v>
      </c>
      <c r="AE20" s="292" t="str">
        <f t="shared" si="13"/>
        <v>DCS_F_TOO_HIGH__0_define</v>
      </c>
      <c r="AF20" s="292" t="str">
        <f t="shared" si="14"/>
        <v>880,1120</v>
      </c>
      <c r="AG20" s="292" t="str">
        <f t="shared" si="15"/>
        <v>880,1120</v>
      </c>
      <c r="AH20" s="292" t="str">
        <f t="shared" si="16"/>
        <v>DCS_F_TOO_LOW__0_define</v>
      </c>
      <c r="AI20" s="292" t="str">
        <f t="shared" si="17"/>
        <v>880,1120</v>
      </c>
      <c r="AJ20" s="292" t="str">
        <f t="shared" si="18"/>
        <v>880,1120</v>
      </c>
      <c r="AK20" s="292" t="str">
        <f t="shared" si="19"/>
        <v>DCS_F_BAD_SENSOR__0_define</v>
      </c>
      <c r="AL20" s="292" t="str">
        <f t="shared" si="20"/>
        <v>880,1120</v>
      </c>
      <c r="AM20" s="292" t="str">
        <f t="shared" si="21"/>
        <v>880,1120</v>
      </c>
      <c r="AN20" s="292" t="str">
        <f t="shared" si="22"/>
        <v>DCS_F_OPEN__0_define</v>
      </c>
      <c r="AO20" s="292" t="str">
        <f t="shared" si="23"/>
        <v>880,1120</v>
      </c>
      <c r="AP20" s="292" t="str">
        <f t="shared" si="24"/>
        <v>880,1120</v>
      </c>
      <c r="AQ20" s="292" t="str">
        <f t="shared" si="25"/>
        <v>DCS_F_UNEXPECTED_LOAD__0_define</v>
      </c>
      <c r="AR20" s="292" t="str">
        <f t="shared" si="26"/>
        <v>880,1120</v>
      </c>
      <c r="AS20" s="296" t="str">
        <f t="shared" si="27"/>
        <v>880,1120</v>
      </c>
    </row>
    <row r="21" spans="1:45" ht="15.6" customHeight="1">
      <c r="A21" s="255"/>
      <c r="B21" s="255" t="s">
        <v>2276</v>
      </c>
      <c r="C21" s="255"/>
      <c r="D21" s="457"/>
      <c r="E21" s="297" t="s">
        <v>196</v>
      </c>
      <c r="F21" s="292" t="str">
        <f t="shared" si="0"/>
        <v>100R</v>
      </c>
      <c r="G21" s="292" t="s">
        <v>1490</v>
      </c>
      <c r="H21" s="292" t="str">
        <f t="shared" si="1"/>
        <v>100R</v>
      </c>
      <c r="I21" s="292"/>
      <c r="J21" s="292" t="str">
        <f t="shared" si="3"/>
        <v>STB</v>
      </c>
      <c r="K21" s="292"/>
      <c r="L21" s="292"/>
      <c r="M21" s="292"/>
      <c r="N21" s="292"/>
      <c r="O21" s="292"/>
      <c r="P21" s="292" t="str">
        <f t="shared" si="29"/>
        <v/>
      </c>
      <c r="Q21" s="292"/>
      <c r="R21" s="292"/>
      <c r="S21" s="458" t="s">
        <v>1491</v>
      </c>
      <c r="T21" s="295" t="str">
        <f>T16</f>
        <v>SDM_PTEXTCANFD_FrP05</v>
      </c>
      <c r="U21" s="292" t="s">
        <v>1492</v>
      </c>
      <c r="V21" s="292" t="str">
        <f t="shared" si="4"/>
        <v>DCS_F_CROSS_CONNECT__0_define</v>
      </c>
      <c r="W21" s="292" t="str">
        <f t="shared" si="5"/>
        <v>880,1120</v>
      </c>
      <c r="X21" s="292" t="str">
        <f t="shared" si="6"/>
        <v>880,1120</v>
      </c>
      <c r="Y21" s="292" t="str">
        <f t="shared" si="7"/>
        <v>DCS_F_SHORT_PLUS__0_define</v>
      </c>
      <c r="Z21" s="292" t="str">
        <f t="shared" si="8"/>
        <v>880,1120</v>
      </c>
      <c r="AA21" s="292" t="str">
        <f t="shared" si="9"/>
        <v>880,1120</v>
      </c>
      <c r="AB21" s="292" t="str">
        <f t="shared" si="10"/>
        <v>DCS_F_SHORT_GND__0_define</v>
      </c>
      <c r="AC21" s="292" t="str">
        <f t="shared" si="11"/>
        <v>880,1120</v>
      </c>
      <c r="AD21" s="292" t="str">
        <f t="shared" si="12"/>
        <v>880,1120</v>
      </c>
      <c r="AE21" s="292" t="str">
        <f t="shared" si="13"/>
        <v>DCS_F_TOO_HIGH__0_define</v>
      </c>
      <c r="AF21" s="292" t="str">
        <f t="shared" si="14"/>
        <v>880,1120</v>
      </c>
      <c r="AG21" s="292" t="str">
        <f t="shared" si="15"/>
        <v>880,1120</v>
      </c>
      <c r="AH21" s="292" t="str">
        <f t="shared" si="16"/>
        <v>DCS_F_TOO_LOW__0_define</v>
      </c>
      <c r="AI21" s="292" t="str">
        <f t="shared" si="17"/>
        <v>880,1120</v>
      </c>
      <c r="AJ21" s="292" t="str">
        <f t="shared" si="18"/>
        <v>880,1120</v>
      </c>
      <c r="AK21" s="292" t="str">
        <f t="shared" si="19"/>
        <v>DCS_F_BAD_SENSOR__0_define</v>
      </c>
      <c r="AL21" s="292" t="str">
        <f t="shared" si="20"/>
        <v>880,1120</v>
      </c>
      <c r="AM21" s="292" t="str">
        <f t="shared" si="21"/>
        <v>880,1120</v>
      </c>
      <c r="AN21" s="292" t="str">
        <f t="shared" si="22"/>
        <v>DCS_F_OPEN__0_define</v>
      </c>
      <c r="AO21" s="292" t="str">
        <f t="shared" si="23"/>
        <v>880,1120</v>
      </c>
      <c r="AP21" s="292" t="str">
        <f t="shared" si="24"/>
        <v>880,1120</v>
      </c>
      <c r="AQ21" s="292" t="str">
        <f t="shared" si="25"/>
        <v>DCS_F_UNEXPECTED_LOAD__0_define</v>
      </c>
      <c r="AR21" s="292" t="str">
        <f t="shared" si="26"/>
        <v>880,1120</v>
      </c>
      <c r="AS21" s="296" t="str">
        <f t="shared" si="27"/>
        <v>880,1120</v>
      </c>
    </row>
    <row r="22" spans="1:45" ht="15.6" customHeight="1">
      <c r="A22" s="255"/>
      <c r="B22" s="255" t="s">
        <v>2277</v>
      </c>
      <c r="C22" s="255"/>
      <c r="D22" s="457"/>
      <c r="E22" s="297" t="s">
        <v>196</v>
      </c>
      <c r="F22" s="292" t="str">
        <f t="shared" si="0"/>
        <v>100R</v>
      </c>
      <c r="G22" s="292" t="s">
        <v>1490</v>
      </c>
      <c r="H22" s="292" t="str">
        <f t="shared" si="1"/>
        <v>100R</v>
      </c>
      <c r="I22" s="292"/>
      <c r="J22" s="292" t="str">
        <f t="shared" si="3"/>
        <v>STB</v>
      </c>
      <c r="K22" s="292"/>
      <c r="L22" s="292"/>
      <c r="M22" s="292"/>
      <c r="N22" s="292"/>
      <c r="O22" s="292"/>
      <c r="P22" s="292" t="str">
        <f t="shared" si="29"/>
        <v/>
      </c>
      <c r="Q22" s="292"/>
      <c r="R22" s="292"/>
      <c r="S22" s="458" t="s">
        <v>1493</v>
      </c>
      <c r="T22" s="295" t="str">
        <f>T17</f>
        <v>SDM_PTEXTCANFD_FrP05</v>
      </c>
      <c r="U22" s="292" t="s">
        <v>1494</v>
      </c>
      <c r="V22" s="292" t="str">
        <f t="shared" si="4"/>
        <v>DCS_F_CROSS_CONNECT__0_define</v>
      </c>
      <c r="W22" s="292" t="str">
        <f t="shared" si="5"/>
        <v>880,1120</v>
      </c>
      <c r="X22" s="292" t="str">
        <f t="shared" si="6"/>
        <v>880,1120</v>
      </c>
      <c r="Y22" s="292" t="str">
        <f t="shared" si="7"/>
        <v>DCS_F_SHORT_PLUS__0_define</v>
      </c>
      <c r="Z22" s="292" t="str">
        <f t="shared" si="8"/>
        <v>880,1120</v>
      </c>
      <c r="AA22" s="292" t="str">
        <f t="shared" si="9"/>
        <v>880,1120</v>
      </c>
      <c r="AB22" s="292" t="str">
        <f t="shared" si="10"/>
        <v>DCS_F_SHORT_GND__0_define</v>
      </c>
      <c r="AC22" s="292" t="str">
        <f t="shared" si="11"/>
        <v>880,1120</v>
      </c>
      <c r="AD22" s="292" t="str">
        <f t="shared" si="12"/>
        <v>880,1120</v>
      </c>
      <c r="AE22" s="292" t="str">
        <f t="shared" si="13"/>
        <v>DCS_F_TOO_HIGH__0_define</v>
      </c>
      <c r="AF22" s="292" t="str">
        <f t="shared" si="14"/>
        <v>880,1120</v>
      </c>
      <c r="AG22" s="292" t="str">
        <f t="shared" si="15"/>
        <v>880,1120</v>
      </c>
      <c r="AH22" s="292" t="str">
        <f t="shared" si="16"/>
        <v>DCS_F_TOO_LOW__0_define</v>
      </c>
      <c r="AI22" s="292" t="str">
        <f t="shared" si="17"/>
        <v>880,1120</v>
      </c>
      <c r="AJ22" s="292" t="str">
        <f t="shared" si="18"/>
        <v>880,1120</v>
      </c>
      <c r="AK22" s="292" t="str">
        <f t="shared" si="19"/>
        <v>DCS_F_BAD_SENSOR__0_define</v>
      </c>
      <c r="AL22" s="292" t="str">
        <f t="shared" si="20"/>
        <v>880,1120</v>
      </c>
      <c r="AM22" s="292" t="str">
        <f t="shared" si="21"/>
        <v>880,1120</v>
      </c>
      <c r="AN22" s="292" t="str">
        <f t="shared" si="22"/>
        <v>DCS_F_OPEN__0_define</v>
      </c>
      <c r="AO22" s="292" t="str">
        <f t="shared" si="23"/>
        <v>880,1120</v>
      </c>
      <c r="AP22" s="292" t="str">
        <f t="shared" si="24"/>
        <v>880,1120</v>
      </c>
      <c r="AQ22" s="292" t="str">
        <f t="shared" si="25"/>
        <v>DCS_F_UNEXPECTED_LOAD__0_define</v>
      </c>
      <c r="AR22" s="292" t="str">
        <f t="shared" si="26"/>
        <v>880,1120</v>
      </c>
      <c r="AS22" s="296" t="str">
        <f t="shared" si="27"/>
        <v>880,1120</v>
      </c>
    </row>
    <row r="23" spans="1:45" ht="15.6" customHeight="1">
      <c r="A23" s="255"/>
      <c r="B23" s="255"/>
      <c r="C23" s="255"/>
      <c r="D23" s="255"/>
      <c r="E23" s="297" t="s">
        <v>196</v>
      </c>
      <c r="F23" s="292" t="str">
        <f t="shared" si="0"/>
        <v>100R</v>
      </c>
      <c r="G23" s="292" t="s">
        <v>1490</v>
      </c>
      <c r="H23" s="292" t="str">
        <f t="shared" si="1"/>
        <v>100R</v>
      </c>
      <c r="I23" s="292"/>
      <c r="J23" s="292" t="str">
        <f t="shared" si="3"/>
        <v>STB</v>
      </c>
      <c r="K23" s="292"/>
      <c r="L23" s="292"/>
      <c r="M23" s="292"/>
      <c r="N23" s="292"/>
      <c r="O23" s="292"/>
      <c r="P23" s="292" t="str">
        <f t="shared" si="29"/>
        <v/>
      </c>
      <c r="Q23" s="292"/>
      <c r="R23" s="292"/>
      <c r="S23" s="297" t="s">
        <v>1491</v>
      </c>
      <c r="T23" s="295" t="str">
        <f>T12</f>
        <v>SDM_PTEXTCANFD_FrP05</v>
      </c>
      <c r="U23" s="292" t="s">
        <v>1495</v>
      </c>
      <c r="V23" s="292" t="str">
        <f t="shared" si="4"/>
        <v>DCS_F_CROSS_CONNECT__0_define</v>
      </c>
      <c r="W23" s="292" t="str">
        <f t="shared" si="5"/>
        <v>880,1120</v>
      </c>
      <c r="X23" s="292" t="str">
        <f t="shared" si="6"/>
        <v>880,1120</v>
      </c>
      <c r="Y23" s="292" t="str">
        <f t="shared" si="7"/>
        <v>DCS_F_SHORT_PLUS__0_define</v>
      </c>
      <c r="Z23" s="292" t="str">
        <f t="shared" si="8"/>
        <v>880,1120</v>
      </c>
      <c r="AA23" s="292" t="str">
        <f t="shared" si="9"/>
        <v>880,1120</v>
      </c>
      <c r="AB23" s="292" t="str">
        <f t="shared" si="10"/>
        <v>DCS_F_SHORT_GND__0_define</v>
      </c>
      <c r="AC23" s="292" t="str">
        <f t="shared" si="11"/>
        <v>880,1120</v>
      </c>
      <c r="AD23" s="292" t="str">
        <f t="shared" si="12"/>
        <v>880,1120</v>
      </c>
      <c r="AE23" s="292" t="str">
        <f t="shared" si="13"/>
        <v>DCS_F_TOO_HIGH__0_define</v>
      </c>
      <c r="AF23" s="292" t="str">
        <f t="shared" si="14"/>
        <v>880,1120</v>
      </c>
      <c r="AG23" s="292" t="str">
        <f t="shared" si="15"/>
        <v>880,1120</v>
      </c>
      <c r="AH23" s="292" t="str">
        <f t="shared" si="16"/>
        <v>DCS_F_TOO_LOW__0_define</v>
      </c>
      <c r="AI23" s="292" t="str">
        <f t="shared" si="17"/>
        <v>880,1120</v>
      </c>
      <c r="AJ23" s="292" t="str">
        <f t="shared" si="18"/>
        <v>880,1120</v>
      </c>
      <c r="AK23" s="292" t="str">
        <f t="shared" si="19"/>
        <v>DCS_F_BAD_SENSOR__0_define</v>
      </c>
      <c r="AL23" s="292" t="str">
        <f t="shared" si="20"/>
        <v>880,1120</v>
      </c>
      <c r="AM23" s="292" t="str">
        <f t="shared" si="21"/>
        <v>880,1120</v>
      </c>
      <c r="AN23" s="292" t="str">
        <f t="shared" si="22"/>
        <v>DCS_F_OPEN__0_define</v>
      </c>
      <c r="AO23" s="292" t="str">
        <f t="shared" si="23"/>
        <v>880,1120</v>
      </c>
      <c r="AP23" s="292" t="str">
        <f t="shared" si="24"/>
        <v>880,1120</v>
      </c>
      <c r="AQ23" s="292" t="str">
        <f t="shared" si="25"/>
        <v>DCS_F_UNEXPECTED_LOAD__0_define</v>
      </c>
      <c r="AR23" s="292" t="str">
        <f t="shared" si="26"/>
        <v>880,1120</v>
      </c>
      <c r="AS23" s="296" t="str">
        <f t="shared" si="27"/>
        <v>880,1120</v>
      </c>
    </row>
    <row r="24" spans="1:45" ht="15" customHeight="1" thickBot="1">
      <c r="A24" s="298"/>
      <c r="B24" s="299"/>
      <c r="C24" s="300"/>
      <c r="D24" s="299"/>
      <c r="E24" s="299"/>
      <c r="F24" s="301"/>
      <c r="G24" s="301"/>
      <c r="H24" s="301"/>
      <c r="I24" s="301"/>
      <c r="J24" s="301"/>
      <c r="K24" s="301"/>
      <c r="L24" s="301"/>
      <c r="M24" s="301"/>
      <c r="N24" s="301"/>
      <c r="O24" s="301"/>
      <c r="P24" s="301"/>
      <c r="Q24" s="301"/>
      <c r="R24" s="301"/>
      <c r="S24" s="301"/>
      <c r="T24" s="301"/>
      <c r="U24" s="301"/>
      <c r="V24" s="292"/>
      <c r="W24" s="301"/>
      <c r="X24" s="301"/>
      <c r="Y24" s="301"/>
      <c r="Z24" s="301"/>
      <c r="AA24" s="301"/>
      <c r="AB24" s="301"/>
      <c r="AC24" s="301"/>
      <c r="AD24" s="301"/>
      <c r="AE24" s="301"/>
      <c r="AF24" s="301"/>
      <c r="AG24" s="301"/>
      <c r="AH24" s="301"/>
      <c r="AI24" s="301"/>
      <c r="AJ24" s="301"/>
      <c r="AK24" s="301"/>
      <c r="AL24" s="301"/>
      <c r="AM24" s="301"/>
      <c r="AN24" s="301"/>
      <c r="AO24" s="301"/>
      <c r="AP24" s="301"/>
      <c r="AQ24" s="301"/>
      <c r="AR24" s="301"/>
      <c r="AS24" s="302"/>
    </row>
    <row r="25" spans="1:45" s="263" customFormat="1" ht="14.45" customHeight="1">
      <c r="A25" s="256" t="s">
        <v>1430</v>
      </c>
      <c r="B25" s="257" t="s">
        <v>1403</v>
      </c>
      <c r="C25" s="257" t="s">
        <v>1431</v>
      </c>
      <c r="D25" s="257" t="s">
        <v>1432</v>
      </c>
      <c r="E25" s="257" t="s">
        <v>1433</v>
      </c>
      <c r="F25" s="272" t="s">
        <v>1434</v>
      </c>
      <c r="G25" s="267" t="s">
        <v>2257</v>
      </c>
      <c r="H25" s="267" t="s">
        <v>2256</v>
      </c>
      <c r="I25" s="272" t="s">
        <v>1400</v>
      </c>
      <c r="J25" s="272" t="s">
        <v>1417</v>
      </c>
      <c r="K25" s="272" t="s">
        <v>1435</v>
      </c>
      <c r="L25" s="272" t="s">
        <v>144</v>
      </c>
      <c r="M25" s="272" t="s">
        <v>1436</v>
      </c>
      <c r="N25" s="272" t="s">
        <v>1437</v>
      </c>
      <c r="O25" s="272" t="s">
        <v>1496</v>
      </c>
      <c r="P25" s="272" t="s">
        <v>1401</v>
      </c>
      <c r="Q25" s="272"/>
      <c r="R25" s="272"/>
      <c r="S25" s="272" t="s">
        <v>1439</v>
      </c>
      <c r="T25" s="272" t="s">
        <v>1440</v>
      </c>
      <c r="U25" s="272" t="s">
        <v>1441</v>
      </c>
      <c r="V25" s="303" t="s">
        <v>1442</v>
      </c>
      <c r="W25" s="303" t="s">
        <v>1443</v>
      </c>
      <c r="X25" s="303" t="s">
        <v>1444</v>
      </c>
      <c r="Y25" s="272" t="s">
        <v>1445</v>
      </c>
      <c r="Z25" s="272" t="s">
        <v>1446</v>
      </c>
      <c r="AA25" s="272" t="s">
        <v>1447</v>
      </c>
      <c r="AB25" s="272" t="s">
        <v>1448</v>
      </c>
      <c r="AC25" s="272" t="s">
        <v>1449</v>
      </c>
      <c r="AD25" s="272" t="s">
        <v>1450</v>
      </c>
      <c r="AE25" s="272" t="s">
        <v>1451</v>
      </c>
      <c r="AF25" s="272" t="s">
        <v>1452</v>
      </c>
      <c r="AG25" s="272" t="s">
        <v>1453</v>
      </c>
      <c r="AH25" s="272" t="s">
        <v>1454</v>
      </c>
      <c r="AI25" s="272" t="s">
        <v>1455</v>
      </c>
      <c r="AJ25" s="272" t="s">
        <v>1456</v>
      </c>
      <c r="AK25" s="272" t="s">
        <v>1457</v>
      </c>
      <c r="AL25" s="272" t="s">
        <v>1458</v>
      </c>
      <c r="AM25" s="272" t="s">
        <v>1459</v>
      </c>
      <c r="AN25" s="272" t="s">
        <v>1460</v>
      </c>
      <c r="AO25" s="272" t="s">
        <v>1461</v>
      </c>
      <c r="AP25" s="272" t="s">
        <v>1462</v>
      </c>
      <c r="AQ25" s="272" t="s">
        <v>1463</v>
      </c>
      <c r="AR25" s="272" t="s">
        <v>1464</v>
      </c>
      <c r="AS25" s="304" t="s">
        <v>1465</v>
      </c>
    </row>
    <row r="26" spans="1:45" ht="15.6" customHeight="1">
      <c r="A26" s="255" t="s">
        <v>2282</v>
      </c>
      <c r="B26" s="255" t="s">
        <v>2283</v>
      </c>
      <c r="C26" s="255"/>
      <c r="D26" s="255"/>
      <c r="E26" s="297" t="s">
        <v>196</v>
      </c>
      <c r="F26" s="292"/>
      <c r="G26" s="292"/>
      <c r="H26" s="292"/>
      <c r="I26" s="292"/>
      <c r="J26" s="292"/>
      <c r="K26" s="292"/>
      <c r="L26" s="292"/>
      <c r="M26" s="292"/>
      <c r="N26" s="292"/>
      <c r="O26" s="292"/>
      <c r="P26" s="292"/>
      <c r="Q26" s="292"/>
      <c r="R26" s="292"/>
      <c r="S26" s="297"/>
      <c r="T26" s="295"/>
      <c r="U26" s="292"/>
      <c r="V26" s="292"/>
      <c r="W26" s="292"/>
      <c r="X26" s="292"/>
      <c r="Y26" s="292"/>
      <c r="Z26" s="292"/>
      <c r="AA26" s="292"/>
      <c r="AB26" s="292"/>
      <c r="AC26" s="292"/>
      <c r="AD26" s="292"/>
      <c r="AE26" s="292"/>
      <c r="AF26" s="292"/>
      <c r="AG26" s="292"/>
      <c r="AH26" s="292"/>
      <c r="AI26" s="292"/>
      <c r="AJ26" s="292"/>
      <c r="AK26" s="292"/>
      <c r="AL26" s="292"/>
      <c r="AM26" s="292"/>
      <c r="AN26" s="292"/>
      <c r="AO26" s="292"/>
      <c r="AP26" s="292"/>
      <c r="AQ26" s="292"/>
      <c r="AR26" s="292"/>
      <c r="AS26" s="296"/>
    </row>
    <row r="27" spans="1:45" ht="15.6" customHeight="1">
      <c r="A27" s="255" t="s">
        <v>2281</v>
      </c>
      <c r="B27" s="255" t="s">
        <v>2280</v>
      </c>
      <c r="C27" s="255" t="s">
        <v>281</v>
      </c>
      <c r="D27" s="255">
        <v>2</v>
      </c>
      <c r="E27" s="297" t="s">
        <v>91</v>
      </c>
      <c r="F27" s="292" t="str">
        <f t="shared" ref="F27:F33" si="30">IF(ISBLANK($F$12),"",$F$12)</f>
        <v>100R</v>
      </c>
      <c r="G27" s="292" t="s">
        <v>1415</v>
      </c>
      <c r="H27" s="292" t="str">
        <f>IF(ISBLANK($F$12),"",$F$12)</f>
        <v>100R</v>
      </c>
      <c r="I27" s="292"/>
      <c r="J27" s="292" t="str">
        <f t="shared" ref="J27:J33" si="31">IF(ISBLANK($J$12),"",$J$12)</f>
        <v>STB</v>
      </c>
      <c r="K27" s="292"/>
      <c r="L27" s="292"/>
      <c r="M27" s="292"/>
      <c r="N27" s="292"/>
      <c r="O27" s="292"/>
      <c r="P27" s="292"/>
      <c r="Q27" s="292" t="s">
        <v>2265</v>
      </c>
      <c r="R27" s="292" t="s">
        <v>2265</v>
      </c>
      <c r="S27" s="297" t="s">
        <v>1497</v>
      </c>
      <c r="T27" s="295" t="str">
        <f>T15</f>
        <v>SDM_PTEXTCANFD_FrP05</v>
      </c>
      <c r="U27" s="292" t="s">
        <v>1498</v>
      </c>
      <c r="V27" s="292" t="s">
        <v>1477</v>
      </c>
      <c r="W27" s="292"/>
      <c r="X27" s="292"/>
      <c r="Y27" s="292" t="str">
        <f t="shared" ref="Y27:Y33" si="32">IF(ISBLANK($Y$13),"",$Y$13&amp;D27&amp;"_0_define")</f>
        <v>DCS_F_SHORT_PLUS_2_0_define</v>
      </c>
      <c r="Z27" s="292" t="str">
        <f t="shared" ref="Z27:Z33" si="33">IF(ISBLANK($Z$12),"",$Z$12)</f>
        <v>880,1120</v>
      </c>
      <c r="AA27" s="292" t="str">
        <f t="shared" ref="AA27:AA33" si="34">IF(ISBLANK($AA$12),"",$AA$12)</f>
        <v>880,1120</v>
      </c>
      <c r="AB27" s="292" t="str">
        <f t="shared" ref="AB27:AB33" si="35">IF(ISBLANK($AB$13),"",$AB$13&amp;D27&amp;"_0_define")</f>
        <v>DCS_F_SHORT_GND_2_0_define</v>
      </c>
      <c r="AC27" s="292" t="str">
        <f t="shared" ref="AC27:AC33" si="36">IF(ISBLANK($AC$12),"",$AC$12)</f>
        <v>880,1120</v>
      </c>
      <c r="AD27" s="292" t="str">
        <f t="shared" ref="AD27:AD33" si="37">IF(ISBLANK($AD$12),"",$AD$12)</f>
        <v>880,1120</v>
      </c>
      <c r="AE27" s="292" t="str">
        <f t="shared" ref="AE27:AE33" si="38">IF(ISBLANK($AE$13),"",$AE$13&amp;D27&amp;"_0_define")</f>
        <v>DCS_F_TOO_HIGH_2_0_define</v>
      </c>
      <c r="AF27" s="292" t="str">
        <f t="shared" ref="AF27:AF33" si="39">IF(ISBLANK($AF$12),"",$AF$12)</f>
        <v>880,1120</v>
      </c>
      <c r="AG27" s="292" t="str">
        <f t="shared" ref="AG27:AG33" si="40">IF(ISBLANK($AG$12),"",$AG$12)</f>
        <v>880,1120</v>
      </c>
      <c r="AH27" s="292" t="str">
        <f t="shared" ref="AH27:AH33" si="41">IF(ISBLANK($AH$13),"",$AH$13&amp;D27&amp;"_0_define")</f>
        <v>DCS_F_TOO_LOW_2_0_define</v>
      </c>
      <c r="AI27" s="292" t="str">
        <f t="shared" ref="AI27:AI33" si="42">IF(ISBLANK($AI$12),"",$AI$12)</f>
        <v>880,1120</v>
      </c>
      <c r="AJ27" s="292" t="str">
        <f t="shared" ref="AJ27:AJ33" si="43">IF(ISBLANK($AJ$12),"",$AJ$12)</f>
        <v>880,1120</v>
      </c>
      <c r="AK27" s="292" t="str">
        <f t="shared" ref="AK27:AK33" si="44">IF(ISBLANK($AK$13),"",$AK$13&amp;D27&amp;"_0_define")</f>
        <v>DCS_F_BAD_SENSOR_2_0_define</v>
      </c>
      <c r="AL27" s="292" t="str">
        <f t="shared" ref="AL27:AL33" si="45">IF(ISBLANK($AL$12),"",$AL$12)</f>
        <v>880,1120</v>
      </c>
      <c r="AM27" s="292" t="str">
        <f t="shared" ref="AM27:AM33" si="46">IF(ISBLANK($AM$12),"",$AM$12)</f>
        <v>880,1120</v>
      </c>
      <c r="AN27" s="292" t="str">
        <f t="shared" ref="AN27:AN33" si="47">IF(ISBLANK($AN$13),"",$AN$13&amp;D27&amp;"_0_define")</f>
        <v>DCS_F_OPEN_2_0_define</v>
      </c>
      <c r="AO27" s="292" t="str">
        <f t="shared" ref="AO27:AO33" si="48">IF(ISBLANK($AO$12),"",$AO$12)</f>
        <v>880,1120</v>
      </c>
      <c r="AP27" s="292" t="str">
        <f t="shared" ref="AP27:AP33" si="49">IF(ISBLANK($AP$12),"",$AP$12)</f>
        <v>880,1120</v>
      </c>
      <c r="AQ27" s="292" t="str">
        <f t="shared" ref="AQ27:AQ33" si="50">IF(ISBLANK($AQ$13),"",$AQ$13&amp;D27&amp;"_0_define")</f>
        <v>DCS_F_UNEXPECTED_LOAD_2_0_define</v>
      </c>
      <c r="AR27" s="292" t="str">
        <f t="shared" ref="AR27:AR33" si="51">IF(ISBLANK($AR$12),"",$AR$12)</f>
        <v>880,1120</v>
      </c>
      <c r="AS27" s="296" t="str">
        <f t="shared" ref="AS27:AS33" si="52">IF(ISBLANK($AS$12),"",$AS$12)</f>
        <v>880,1120</v>
      </c>
    </row>
    <row r="28" spans="1:45" ht="15.6" customHeight="1">
      <c r="A28" s="255" t="s">
        <v>1499</v>
      </c>
      <c r="B28" s="255" t="s">
        <v>2253</v>
      </c>
      <c r="C28" s="255" t="s">
        <v>289</v>
      </c>
      <c r="D28" s="457">
        <v>6</v>
      </c>
      <c r="E28" s="297" t="s">
        <v>91</v>
      </c>
      <c r="F28" s="292" t="str">
        <f t="shared" si="30"/>
        <v>100R</v>
      </c>
      <c r="G28" s="292" t="s">
        <v>1415</v>
      </c>
      <c r="H28" s="292" t="str">
        <f t="shared" ref="H28:H33" si="53">IF(ISBLANK($F$12),"",$F$12)</f>
        <v>100R</v>
      </c>
      <c r="I28" s="292"/>
      <c r="J28" s="292" t="str">
        <f t="shared" si="31"/>
        <v>STB</v>
      </c>
      <c r="K28" s="292"/>
      <c r="L28" s="292"/>
      <c r="M28" s="292"/>
      <c r="N28" s="292"/>
      <c r="O28" s="292"/>
      <c r="P28" s="292"/>
      <c r="Q28" s="292" t="s">
        <v>2269</v>
      </c>
      <c r="R28" s="292" t="s">
        <v>2269</v>
      </c>
      <c r="S28" s="297" t="s">
        <v>1500</v>
      </c>
      <c r="T28" s="295" t="str">
        <f t="shared" ref="T28:T33" si="54">T17</f>
        <v>SDM_PTEXTCANFD_FrP05</v>
      </c>
      <c r="U28" s="292" t="s">
        <v>1489</v>
      </c>
      <c r="V28" s="292" t="s">
        <v>1477</v>
      </c>
      <c r="W28" s="292"/>
      <c r="X28" s="292"/>
      <c r="Y28" s="292" t="str">
        <f t="shared" si="32"/>
        <v>DCS_F_SHORT_PLUS_6_0_define</v>
      </c>
      <c r="Z28" s="292" t="str">
        <f t="shared" si="33"/>
        <v>880,1120</v>
      </c>
      <c r="AA28" s="292" t="str">
        <f t="shared" si="34"/>
        <v>880,1120</v>
      </c>
      <c r="AB28" s="292" t="str">
        <f t="shared" si="35"/>
        <v>DCS_F_SHORT_GND_6_0_define</v>
      </c>
      <c r="AC28" s="292" t="str">
        <f t="shared" si="36"/>
        <v>880,1120</v>
      </c>
      <c r="AD28" s="292" t="str">
        <f t="shared" si="37"/>
        <v>880,1120</v>
      </c>
      <c r="AE28" s="292" t="str">
        <f t="shared" si="38"/>
        <v>DCS_F_TOO_HIGH_6_0_define</v>
      </c>
      <c r="AF28" s="292" t="str">
        <f t="shared" si="39"/>
        <v>880,1120</v>
      </c>
      <c r="AG28" s="292" t="str">
        <f t="shared" si="40"/>
        <v>880,1120</v>
      </c>
      <c r="AH28" s="292" t="str">
        <f t="shared" si="41"/>
        <v>DCS_F_TOO_LOW_6_0_define</v>
      </c>
      <c r="AI28" s="292" t="str">
        <f t="shared" si="42"/>
        <v>880,1120</v>
      </c>
      <c r="AJ28" s="292" t="str">
        <f t="shared" si="43"/>
        <v>880,1120</v>
      </c>
      <c r="AK28" s="292" t="str">
        <f t="shared" si="44"/>
        <v>DCS_F_BAD_SENSOR_6_0_define</v>
      </c>
      <c r="AL28" s="292" t="str">
        <f t="shared" si="45"/>
        <v>880,1120</v>
      </c>
      <c r="AM28" s="292" t="str">
        <f t="shared" si="46"/>
        <v>880,1120</v>
      </c>
      <c r="AN28" s="292" t="str">
        <f t="shared" si="47"/>
        <v>DCS_F_OPEN_6_0_define</v>
      </c>
      <c r="AO28" s="292" t="str">
        <f t="shared" si="48"/>
        <v>880,1120</v>
      </c>
      <c r="AP28" s="292" t="str">
        <f t="shared" si="49"/>
        <v>880,1120</v>
      </c>
      <c r="AQ28" s="292" t="str">
        <f t="shared" si="50"/>
        <v>DCS_F_UNEXPECTED_LOAD_6_0_define</v>
      </c>
      <c r="AR28" s="292" t="str">
        <f t="shared" si="51"/>
        <v>880,1120</v>
      </c>
      <c r="AS28" s="296" t="str">
        <f t="shared" si="52"/>
        <v>880,1120</v>
      </c>
    </row>
    <row r="29" spans="1:45" ht="15.6" customHeight="1">
      <c r="A29" s="255" t="s">
        <v>1501</v>
      </c>
      <c r="B29" s="255" t="s">
        <v>2254</v>
      </c>
      <c r="C29" s="255" t="s">
        <v>1502</v>
      </c>
      <c r="D29" s="457">
        <v>7</v>
      </c>
      <c r="E29" s="297" t="s">
        <v>91</v>
      </c>
      <c r="F29" s="292" t="str">
        <f t="shared" si="30"/>
        <v>100R</v>
      </c>
      <c r="G29" s="292" t="s">
        <v>1415</v>
      </c>
      <c r="H29" s="292" t="str">
        <f t="shared" si="53"/>
        <v>100R</v>
      </c>
      <c r="I29" s="292"/>
      <c r="J29" s="292" t="str">
        <f t="shared" si="31"/>
        <v>STB</v>
      </c>
      <c r="K29" s="292"/>
      <c r="L29" s="292"/>
      <c r="M29" s="292"/>
      <c r="N29" s="292"/>
      <c r="O29" s="292"/>
      <c r="P29" s="292"/>
      <c r="Q29" s="292" t="s">
        <v>2270</v>
      </c>
      <c r="R29" s="292" t="s">
        <v>2270</v>
      </c>
      <c r="S29" s="297" t="s">
        <v>1503</v>
      </c>
      <c r="T29" s="295" t="str">
        <f t="shared" si="54"/>
        <v>SDM_PTEXTCANFD_FrP05</v>
      </c>
      <c r="U29" s="292" t="s">
        <v>1492</v>
      </c>
      <c r="V29" s="292" t="s">
        <v>1477</v>
      </c>
      <c r="W29" s="292"/>
      <c r="X29" s="292"/>
      <c r="Y29" s="292" t="str">
        <f t="shared" si="32"/>
        <v>DCS_F_SHORT_PLUS_7_0_define</v>
      </c>
      <c r="Z29" s="292" t="str">
        <f t="shared" si="33"/>
        <v>880,1120</v>
      </c>
      <c r="AA29" s="292" t="str">
        <f t="shared" si="34"/>
        <v>880,1120</v>
      </c>
      <c r="AB29" s="292" t="str">
        <f t="shared" si="35"/>
        <v>DCS_F_SHORT_GND_7_0_define</v>
      </c>
      <c r="AC29" s="292" t="str">
        <f t="shared" si="36"/>
        <v>880,1120</v>
      </c>
      <c r="AD29" s="292" t="str">
        <f t="shared" si="37"/>
        <v>880,1120</v>
      </c>
      <c r="AE29" s="292" t="str">
        <f t="shared" si="38"/>
        <v>DCS_F_TOO_HIGH_7_0_define</v>
      </c>
      <c r="AF29" s="292" t="str">
        <f t="shared" si="39"/>
        <v>880,1120</v>
      </c>
      <c r="AG29" s="292" t="str">
        <f t="shared" si="40"/>
        <v>880,1120</v>
      </c>
      <c r="AH29" s="292" t="str">
        <f t="shared" si="41"/>
        <v>DCS_F_TOO_LOW_7_0_define</v>
      </c>
      <c r="AI29" s="292" t="str">
        <f t="shared" si="42"/>
        <v>880,1120</v>
      </c>
      <c r="AJ29" s="292" t="str">
        <f t="shared" si="43"/>
        <v>880,1120</v>
      </c>
      <c r="AK29" s="292" t="str">
        <f t="shared" si="44"/>
        <v>DCS_F_BAD_SENSOR_7_0_define</v>
      </c>
      <c r="AL29" s="292" t="str">
        <f t="shared" si="45"/>
        <v>880,1120</v>
      </c>
      <c r="AM29" s="292" t="str">
        <f t="shared" si="46"/>
        <v>880,1120</v>
      </c>
      <c r="AN29" s="292" t="str">
        <f t="shared" si="47"/>
        <v>DCS_F_OPEN_7_0_define</v>
      </c>
      <c r="AO29" s="292" t="str">
        <f t="shared" si="48"/>
        <v>880,1120</v>
      </c>
      <c r="AP29" s="292" t="str">
        <f t="shared" si="49"/>
        <v>880,1120</v>
      </c>
      <c r="AQ29" s="292" t="str">
        <f t="shared" si="50"/>
        <v>DCS_F_UNEXPECTED_LOAD_7_0_define</v>
      </c>
      <c r="AR29" s="292" t="str">
        <f t="shared" si="51"/>
        <v>880,1120</v>
      </c>
      <c r="AS29" s="296" t="str">
        <f t="shared" si="52"/>
        <v>880,1120</v>
      </c>
    </row>
    <row r="30" spans="1:45" ht="15.6" customHeight="1">
      <c r="A30" s="255" t="s">
        <v>1504</v>
      </c>
      <c r="B30" s="255" t="s">
        <v>2255</v>
      </c>
      <c r="C30" s="255" t="s">
        <v>1505</v>
      </c>
      <c r="D30" s="457">
        <v>8</v>
      </c>
      <c r="E30" s="297" t="s">
        <v>91</v>
      </c>
      <c r="F30" s="292" t="str">
        <f t="shared" si="30"/>
        <v>100R</v>
      </c>
      <c r="G30" s="292" t="s">
        <v>1415</v>
      </c>
      <c r="H30" s="292" t="str">
        <f t="shared" si="53"/>
        <v>100R</v>
      </c>
      <c r="I30" s="292"/>
      <c r="J30" s="292" t="str">
        <f t="shared" si="31"/>
        <v>STB</v>
      </c>
      <c r="K30" s="292"/>
      <c r="L30" s="292"/>
      <c r="M30" s="292"/>
      <c r="N30" s="292"/>
      <c r="O30" s="292"/>
      <c r="P30" s="292"/>
      <c r="Q30" s="292" t="s">
        <v>2273</v>
      </c>
      <c r="R30" s="292" t="s">
        <v>2273</v>
      </c>
      <c r="S30" s="297" t="s">
        <v>2274</v>
      </c>
      <c r="T30" s="295" t="str">
        <f t="shared" si="54"/>
        <v>SDM_PTEXTCANFD_FrP05</v>
      </c>
      <c r="U30" s="292" t="s">
        <v>1494</v>
      </c>
      <c r="V30" s="292" t="s">
        <v>1477</v>
      </c>
      <c r="W30" s="292"/>
      <c r="X30" s="292"/>
      <c r="Y30" s="292" t="str">
        <f t="shared" si="32"/>
        <v>DCS_F_SHORT_PLUS_8_0_define</v>
      </c>
      <c r="Z30" s="292" t="str">
        <f t="shared" si="33"/>
        <v>880,1120</v>
      </c>
      <c r="AA30" s="292" t="str">
        <f t="shared" si="34"/>
        <v>880,1120</v>
      </c>
      <c r="AB30" s="292" t="str">
        <f t="shared" si="35"/>
        <v>DCS_F_SHORT_GND_8_0_define</v>
      </c>
      <c r="AC30" s="292" t="str">
        <f t="shared" si="36"/>
        <v>880,1120</v>
      </c>
      <c r="AD30" s="292" t="str">
        <f t="shared" si="37"/>
        <v>880,1120</v>
      </c>
      <c r="AE30" s="292" t="str">
        <f t="shared" si="38"/>
        <v>DCS_F_TOO_HIGH_8_0_define</v>
      </c>
      <c r="AF30" s="292" t="str">
        <f t="shared" si="39"/>
        <v>880,1120</v>
      </c>
      <c r="AG30" s="292" t="str">
        <f t="shared" si="40"/>
        <v>880,1120</v>
      </c>
      <c r="AH30" s="292" t="str">
        <f t="shared" si="41"/>
        <v>DCS_F_TOO_LOW_8_0_define</v>
      </c>
      <c r="AI30" s="292" t="str">
        <f t="shared" si="42"/>
        <v>880,1120</v>
      </c>
      <c r="AJ30" s="292" t="str">
        <f t="shared" si="43"/>
        <v>880,1120</v>
      </c>
      <c r="AK30" s="292" t="str">
        <f t="shared" si="44"/>
        <v>DCS_F_BAD_SENSOR_8_0_define</v>
      </c>
      <c r="AL30" s="292" t="str">
        <f t="shared" si="45"/>
        <v>880,1120</v>
      </c>
      <c r="AM30" s="292" t="str">
        <f t="shared" si="46"/>
        <v>880,1120</v>
      </c>
      <c r="AN30" s="292" t="str">
        <f t="shared" si="47"/>
        <v>DCS_F_OPEN_8_0_define</v>
      </c>
      <c r="AO30" s="292" t="str">
        <f t="shared" si="48"/>
        <v>880,1120</v>
      </c>
      <c r="AP30" s="292" t="str">
        <f t="shared" si="49"/>
        <v>880,1120</v>
      </c>
      <c r="AQ30" s="292" t="str">
        <f t="shared" si="50"/>
        <v>DCS_F_UNEXPECTED_LOAD_8_0_define</v>
      </c>
      <c r="AR30" s="292" t="str">
        <f t="shared" si="51"/>
        <v>880,1120</v>
      </c>
      <c r="AS30" s="296" t="str">
        <f t="shared" si="52"/>
        <v>880,1120</v>
      </c>
    </row>
    <row r="31" spans="1:45" ht="15.6" customHeight="1">
      <c r="A31" s="255" t="s">
        <v>1499</v>
      </c>
      <c r="B31" s="255" t="s">
        <v>2284</v>
      </c>
      <c r="C31" s="255"/>
      <c r="D31" s="457"/>
      <c r="E31" s="297" t="s">
        <v>196</v>
      </c>
      <c r="F31" s="292" t="str">
        <f t="shared" si="30"/>
        <v>100R</v>
      </c>
      <c r="G31" s="292" t="s">
        <v>1415</v>
      </c>
      <c r="H31" s="292" t="str">
        <f t="shared" si="53"/>
        <v>100R</v>
      </c>
      <c r="I31" s="292"/>
      <c r="J31" s="292" t="str">
        <f t="shared" si="31"/>
        <v>STB</v>
      </c>
      <c r="K31" s="292"/>
      <c r="L31" s="292"/>
      <c r="M31" s="292"/>
      <c r="N31" s="292"/>
      <c r="O31" s="292"/>
      <c r="P31" s="292"/>
      <c r="Q31" s="292" t="s">
        <v>2269</v>
      </c>
      <c r="R31" s="292" t="s">
        <v>2269</v>
      </c>
      <c r="S31" s="297" t="s">
        <v>1500</v>
      </c>
      <c r="T31" s="295" t="str">
        <f t="shared" si="54"/>
        <v>SDM_PTEXTCANFD_FrP05</v>
      </c>
      <c r="U31" s="292" t="s">
        <v>1489</v>
      </c>
      <c r="V31" s="292" t="s">
        <v>1477</v>
      </c>
      <c r="W31" s="292"/>
      <c r="X31" s="292"/>
      <c r="Y31" s="292" t="str">
        <f t="shared" si="32"/>
        <v>DCS_F_SHORT_PLUS__0_define</v>
      </c>
      <c r="Z31" s="292" t="str">
        <f t="shared" si="33"/>
        <v>880,1120</v>
      </c>
      <c r="AA31" s="292" t="str">
        <f t="shared" si="34"/>
        <v>880,1120</v>
      </c>
      <c r="AB31" s="292" t="str">
        <f t="shared" si="35"/>
        <v>DCS_F_SHORT_GND__0_define</v>
      </c>
      <c r="AC31" s="292" t="str">
        <f t="shared" si="36"/>
        <v>880,1120</v>
      </c>
      <c r="AD31" s="292" t="str">
        <f t="shared" si="37"/>
        <v>880,1120</v>
      </c>
      <c r="AE31" s="292" t="str">
        <f t="shared" si="38"/>
        <v>DCS_F_TOO_HIGH__0_define</v>
      </c>
      <c r="AF31" s="292" t="str">
        <f t="shared" si="39"/>
        <v>880,1120</v>
      </c>
      <c r="AG31" s="292" t="str">
        <f t="shared" si="40"/>
        <v>880,1120</v>
      </c>
      <c r="AH31" s="292" t="str">
        <f t="shared" si="41"/>
        <v>DCS_F_TOO_LOW__0_define</v>
      </c>
      <c r="AI31" s="292" t="str">
        <f t="shared" si="42"/>
        <v>880,1120</v>
      </c>
      <c r="AJ31" s="292" t="str">
        <f t="shared" si="43"/>
        <v>880,1120</v>
      </c>
      <c r="AK31" s="292" t="str">
        <f t="shared" si="44"/>
        <v>DCS_F_BAD_SENSOR__0_define</v>
      </c>
      <c r="AL31" s="292" t="str">
        <f t="shared" si="45"/>
        <v>880,1120</v>
      </c>
      <c r="AM31" s="292" t="str">
        <f t="shared" si="46"/>
        <v>880,1120</v>
      </c>
      <c r="AN31" s="292" t="str">
        <f t="shared" si="47"/>
        <v>DCS_F_OPEN__0_define</v>
      </c>
      <c r="AO31" s="292" t="str">
        <f t="shared" si="48"/>
        <v>880,1120</v>
      </c>
      <c r="AP31" s="292" t="str">
        <f t="shared" si="49"/>
        <v>880,1120</v>
      </c>
      <c r="AQ31" s="292" t="str">
        <f t="shared" si="50"/>
        <v>DCS_F_UNEXPECTED_LOAD__0_define</v>
      </c>
      <c r="AR31" s="292" t="str">
        <f t="shared" si="51"/>
        <v>880,1120</v>
      </c>
      <c r="AS31" s="296" t="str">
        <f t="shared" si="52"/>
        <v>880,1120</v>
      </c>
    </row>
    <row r="32" spans="1:45" ht="15.6" customHeight="1">
      <c r="A32" s="255" t="s">
        <v>1501</v>
      </c>
      <c r="B32" s="255" t="s">
        <v>2285</v>
      </c>
      <c r="C32" s="255"/>
      <c r="D32" s="457"/>
      <c r="E32" s="297" t="s">
        <v>196</v>
      </c>
      <c r="F32" s="292" t="str">
        <f t="shared" si="30"/>
        <v>100R</v>
      </c>
      <c r="G32" s="292" t="s">
        <v>1415</v>
      </c>
      <c r="H32" s="292" t="str">
        <f t="shared" si="53"/>
        <v>100R</v>
      </c>
      <c r="I32" s="292"/>
      <c r="J32" s="292" t="str">
        <f t="shared" si="31"/>
        <v>STB</v>
      </c>
      <c r="K32" s="292"/>
      <c r="L32" s="292"/>
      <c r="M32" s="292"/>
      <c r="N32" s="292"/>
      <c r="O32" s="292"/>
      <c r="P32" s="292"/>
      <c r="Q32" s="292" t="s">
        <v>2270</v>
      </c>
      <c r="R32" s="292" t="s">
        <v>2270</v>
      </c>
      <c r="S32" s="297" t="s">
        <v>1503</v>
      </c>
      <c r="T32" s="295" t="str">
        <f t="shared" si="54"/>
        <v>SDM_PTEXTCANFD_FrP05</v>
      </c>
      <c r="U32" s="292" t="s">
        <v>1492</v>
      </c>
      <c r="V32" s="292" t="s">
        <v>1477</v>
      </c>
      <c r="W32" s="292"/>
      <c r="X32" s="292"/>
      <c r="Y32" s="292" t="str">
        <f t="shared" si="32"/>
        <v>DCS_F_SHORT_PLUS__0_define</v>
      </c>
      <c r="Z32" s="292" t="str">
        <f t="shared" si="33"/>
        <v>880,1120</v>
      </c>
      <c r="AA32" s="292" t="str">
        <f t="shared" si="34"/>
        <v>880,1120</v>
      </c>
      <c r="AB32" s="292" t="str">
        <f t="shared" si="35"/>
        <v>DCS_F_SHORT_GND__0_define</v>
      </c>
      <c r="AC32" s="292" t="str">
        <f t="shared" si="36"/>
        <v>880,1120</v>
      </c>
      <c r="AD32" s="292" t="str">
        <f t="shared" si="37"/>
        <v>880,1120</v>
      </c>
      <c r="AE32" s="292" t="str">
        <f t="shared" si="38"/>
        <v>DCS_F_TOO_HIGH__0_define</v>
      </c>
      <c r="AF32" s="292" t="str">
        <f t="shared" si="39"/>
        <v>880,1120</v>
      </c>
      <c r="AG32" s="292" t="str">
        <f t="shared" si="40"/>
        <v>880,1120</v>
      </c>
      <c r="AH32" s="292" t="str">
        <f t="shared" si="41"/>
        <v>DCS_F_TOO_LOW__0_define</v>
      </c>
      <c r="AI32" s="292" t="str">
        <f t="shared" si="42"/>
        <v>880,1120</v>
      </c>
      <c r="AJ32" s="292" t="str">
        <f t="shared" si="43"/>
        <v>880,1120</v>
      </c>
      <c r="AK32" s="292" t="str">
        <f t="shared" si="44"/>
        <v>DCS_F_BAD_SENSOR__0_define</v>
      </c>
      <c r="AL32" s="292" t="str">
        <f t="shared" si="45"/>
        <v>880,1120</v>
      </c>
      <c r="AM32" s="292" t="str">
        <f t="shared" si="46"/>
        <v>880,1120</v>
      </c>
      <c r="AN32" s="292" t="str">
        <f t="shared" si="47"/>
        <v>DCS_F_OPEN__0_define</v>
      </c>
      <c r="AO32" s="292" t="str">
        <f t="shared" si="48"/>
        <v>880,1120</v>
      </c>
      <c r="AP32" s="292" t="str">
        <f t="shared" si="49"/>
        <v>880,1120</v>
      </c>
      <c r="AQ32" s="292" t="str">
        <f t="shared" si="50"/>
        <v>DCS_F_UNEXPECTED_LOAD__0_define</v>
      </c>
      <c r="AR32" s="292" t="str">
        <f t="shared" si="51"/>
        <v>880,1120</v>
      </c>
      <c r="AS32" s="296" t="str">
        <f t="shared" si="52"/>
        <v>880,1120</v>
      </c>
    </row>
    <row r="33" spans="1:45" ht="15.6" customHeight="1">
      <c r="A33" s="255" t="s">
        <v>1504</v>
      </c>
      <c r="B33" s="255" t="s">
        <v>2286</v>
      </c>
      <c r="C33" s="255"/>
      <c r="D33" s="457"/>
      <c r="E33" s="297" t="s">
        <v>196</v>
      </c>
      <c r="F33" s="292" t="str">
        <f t="shared" si="30"/>
        <v>100R</v>
      </c>
      <c r="G33" s="292" t="s">
        <v>1415</v>
      </c>
      <c r="H33" s="292" t="str">
        <f t="shared" si="53"/>
        <v>100R</v>
      </c>
      <c r="I33" s="292"/>
      <c r="J33" s="292" t="str">
        <f t="shared" si="31"/>
        <v>STB</v>
      </c>
      <c r="K33" s="292"/>
      <c r="L33" s="292"/>
      <c r="M33" s="292"/>
      <c r="N33" s="292"/>
      <c r="O33" s="292"/>
      <c r="P33" s="292"/>
      <c r="Q33" s="292" t="s">
        <v>2273</v>
      </c>
      <c r="R33" s="292" t="s">
        <v>2273</v>
      </c>
      <c r="S33" s="297" t="s">
        <v>2274</v>
      </c>
      <c r="T33" s="295" t="str">
        <f t="shared" si="54"/>
        <v>SDM_PTEXTCANFD_FrP05</v>
      </c>
      <c r="U33" s="292" t="s">
        <v>1494</v>
      </c>
      <c r="V33" s="292" t="s">
        <v>1477</v>
      </c>
      <c r="W33" s="292"/>
      <c r="X33" s="292"/>
      <c r="Y33" s="292" t="str">
        <f t="shared" si="32"/>
        <v>DCS_F_SHORT_PLUS__0_define</v>
      </c>
      <c r="Z33" s="292" t="str">
        <f t="shared" si="33"/>
        <v>880,1120</v>
      </c>
      <c r="AA33" s="292" t="str">
        <f t="shared" si="34"/>
        <v>880,1120</v>
      </c>
      <c r="AB33" s="292" t="str">
        <f t="shared" si="35"/>
        <v>DCS_F_SHORT_GND__0_define</v>
      </c>
      <c r="AC33" s="292" t="str">
        <f t="shared" si="36"/>
        <v>880,1120</v>
      </c>
      <c r="AD33" s="292" t="str">
        <f t="shared" si="37"/>
        <v>880,1120</v>
      </c>
      <c r="AE33" s="292" t="str">
        <f t="shared" si="38"/>
        <v>DCS_F_TOO_HIGH__0_define</v>
      </c>
      <c r="AF33" s="292" t="str">
        <f t="shared" si="39"/>
        <v>880,1120</v>
      </c>
      <c r="AG33" s="292" t="str">
        <f t="shared" si="40"/>
        <v>880,1120</v>
      </c>
      <c r="AH33" s="292" t="str">
        <f t="shared" si="41"/>
        <v>DCS_F_TOO_LOW__0_define</v>
      </c>
      <c r="AI33" s="292" t="str">
        <f t="shared" si="42"/>
        <v>880,1120</v>
      </c>
      <c r="AJ33" s="292" t="str">
        <f t="shared" si="43"/>
        <v>880,1120</v>
      </c>
      <c r="AK33" s="292" t="str">
        <f t="shared" si="44"/>
        <v>DCS_F_BAD_SENSOR__0_define</v>
      </c>
      <c r="AL33" s="292" t="str">
        <f t="shared" si="45"/>
        <v>880,1120</v>
      </c>
      <c r="AM33" s="292" t="str">
        <f t="shared" si="46"/>
        <v>880,1120</v>
      </c>
      <c r="AN33" s="292" t="str">
        <f t="shared" si="47"/>
        <v>DCS_F_OPEN__0_define</v>
      </c>
      <c r="AO33" s="292" t="str">
        <f t="shared" si="48"/>
        <v>880,1120</v>
      </c>
      <c r="AP33" s="292" t="str">
        <f t="shared" si="49"/>
        <v>880,1120</v>
      </c>
      <c r="AQ33" s="292" t="str">
        <f t="shared" si="50"/>
        <v>DCS_F_UNEXPECTED_LOAD__0_define</v>
      </c>
      <c r="AR33" s="292" t="str">
        <f t="shared" si="51"/>
        <v>880,1120</v>
      </c>
      <c r="AS33" s="296" t="str">
        <f t="shared" si="52"/>
        <v>880,1120</v>
      </c>
    </row>
    <row r="34" spans="1:45" ht="15" customHeight="1" thickBot="1">
      <c r="A34" s="306"/>
      <c r="B34" s="307"/>
      <c r="C34" s="308"/>
      <c r="D34" s="307"/>
      <c r="E34" s="307"/>
      <c r="F34" s="309"/>
      <c r="G34" s="309"/>
      <c r="H34" s="309"/>
      <c r="I34" s="309"/>
      <c r="J34" s="309"/>
      <c r="K34" s="309"/>
      <c r="L34" s="309"/>
      <c r="M34" s="309"/>
      <c r="N34" s="309"/>
      <c r="O34" s="309"/>
      <c r="P34" s="309"/>
      <c r="Q34" s="309"/>
      <c r="R34" s="309"/>
      <c r="S34" s="309"/>
      <c r="T34" s="309"/>
      <c r="U34" s="309"/>
      <c r="V34" s="292"/>
      <c r="W34" s="309"/>
      <c r="X34" s="309"/>
      <c r="Y34" s="309"/>
      <c r="Z34" s="309"/>
      <c r="AA34" s="309"/>
      <c r="AB34" s="309"/>
      <c r="AC34" s="309"/>
      <c r="AD34" s="309"/>
      <c r="AE34" s="309"/>
      <c r="AF34" s="309"/>
      <c r="AG34" s="309"/>
      <c r="AH34" s="309"/>
      <c r="AI34" s="309"/>
      <c r="AJ34" s="309"/>
      <c r="AK34" s="309"/>
      <c r="AL34" s="309"/>
      <c r="AM34" s="309"/>
      <c r="AN34" s="309"/>
      <c r="AO34" s="309"/>
      <c r="AP34" s="309"/>
      <c r="AQ34" s="309"/>
      <c r="AR34" s="309"/>
      <c r="AS34" s="310"/>
    </row>
    <row r="35" spans="1:45" s="263" customFormat="1" ht="13.9" customHeight="1">
      <c r="A35" s="256" t="s">
        <v>1430</v>
      </c>
      <c r="B35" s="257" t="s">
        <v>1506</v>
      </c>
      <c r="C35" s="257" t="s">
        <v>1431</v>
      </c>
      <c r="D35" s="257" t="s">
        <v>1432</v>
      </c>
      <c r="E35" s="257" t="s">
        <v>1433</v>
      </c>
      <c r="F35" s="272" t="s">
        <v>1434</v>
      </c>
      <c r="G35" s="272" t="s">
        <v>1406</v>
      </c>
      <c r="H35" s="272" t="s">
        <v>1407</v>
      </c>
      <c r="I35" s="272" t="s">
        <v>1400</v>
      </c>
      <c r="J35" s="272" t="s">
        <v>1417</v>
      </c>
      <c r="K35" s="272" t="s">
        <v>1435</v>
      </c>
      <c r="L35" s="272" t="s">
        <v>144</v>
      </c>
      <c r="M35" s="272" t="s">
        <v>1436</v>
      </c>
      <c r="N35" s="272" t="s">
        <v>1437</v>
      </c>
      <c r="O35" s="272" t="s">
        <v>1438</v>
      </c>
      <c r="P35" s="272" t="s">
        <v>1401</v>
      </c>
      <c r="Q35" s="272"/>
      <c r="R35" s="272"/>
      <c r="S35" s="272" t="s">
        <v>1439</v>
      </c>
      <c r="T35" s="272" t="s">
        <v>1440</v>
      </c>
      <c r="U35" s="272" t="s">
        <v>1441</v>
      </c>
      <c r="V35" s="303" t="s">
        <v>1442</v>
      </c>
      <c r="W35" s="303" t="s">
        <v>1443</v>
      </c>
      <c r="X35" s="303" t="s">
        <v>1444</v>
      </c>
      <c r="Y35" s="272" t="s">
        <v>1445</v>
      </c>
      <c r="Z35" s="272" t="s">
        <v>1446</v>
      </c>
      <c r="AA35" s="272" t="s">
        <v>1447</v>
      </c>
      <c r="AB35" s="272" t="s">
        <v>1448</v>
      </c>
      <c r="AC35" s="272" t="s">
        <v>1449</v>
      </c>
      <c r="AD35" s="272" t="s">
        <v>1450</v>
      </c>
      <c r="AE35" s="272" t="s">
        <v>1451</v>
      </c>
      <c r="AF35" s="272" t="s">
        <v>1452</v>
      </c>
      <c r="AG35" s="272" t="s">
        <v>1453</v>
      </c>
      <c r="AH35" s="272" t="s">
        <v>1454</v>
      </c>
      <c r="AI35" s="272" t="s">
        <v>1455</v>
      </c>
      <c r="AJ35" s="272" t="s">
        <v>1456</v>
      </c>
      <c r="AK35" s="272" t="s">
        <v>1457</v>
      </c>
      <c r="AL35" s="272" t="s">
        <v>1458</v>
      </c>
      <c r="AM35" s="272" t="s">
        <v>1459</v>
      </c>
      <c r="AN35" s="272" t="s">
        <v>1460</v>
      </c>
      <c r="AO35" s="272" t="s">
        <v>1461</v>
      </c>
      <c r="AP35" s="272" t="s">
        <v>1462</v>
      </c>
      <c r="AQ35" s="272" t="s">
        <v>1463</v>
      </c>
      <c r="AR35" s="272" t="s">
        <v>1464</v>
      </c>
      <c r="AS35" s="304" t="s">
        <v>1465</v>
      </c>
    </row>
    <row r="36" spans="1:45" ht="15.6" customHeight="1">
      <c r="A36" s="255" t="s">
        <v>1466</v>
      </c>
      <c r="B36" s="255" t="s">
        <v>2278</v>
      </c>
      <c r="C36" s="255"/>
      <c r="D36" s="255">
        <v>1</v>
      </c>
      <c r="E36" s="297" t="s">
        <v>91</v>
      </c>
      <c r="F36" s="292"/>
      <c r="G36" s="292"/>
      <c r="H36" s="292"/>
      <c r="I36" s="292"/>
      <c r="J36" s="292"/>
      <c r="K36" s="292"/>
      <c r="L36" s="292"/>
      <c r="M36" s="292"/>
      <c r="N36" s="292"/>
      <c r="O36" s="292"/>
      <c r="P36" s="292"/>
      <c r="Q36" s="292"/>
      <c r="R36" s="292"/>
      <c r="S36" s="297"/>
      <c r="T36" s="292"/>
      <c r="U36" s="292"/>
      <c r="V36" s="292"/>
      <c r="W36" s="292"/>
      <c r="X36" s="292"/>
      <c r="Y36" s="292"/>
      <c r="Z36" s="292"/>
      <c r="AA36" s="292"/>
      <c r="AB36" s="292"/>
      <c r="AC36" s="292"/>
      <c r="AD36" s="292"/>
      <c r="AE36" s="292"/>
      <c r="AF36" s="292"/>
      <c r="AG36" s="292"/>
      <c r="AH36" s="292"/>
      <c r="AI36" s="292"/>
      <c r="AJ36" s="292"/>
      <c r="AK36" s="292"/>
      <c r="AL36" s="292"/>
      <c r="AM36" s="292"/>
      <c r="AN36" s="292"/>
      <c r="AO36" s="292"/>
      <c r="AP36" s="292"/>
      <c r="AQ36" s="292"/>
      <c r="AR36" s="292"/>
      <c r="AS36" s="296"/>
    </row>
    <row r="37" spans="1:45" ht="15.6" customHeight="1">
      <c r="A37" s="255" t="s">
        <v>1474</v>
      </c>
      <c r="B37" s="255" t="s">
        <v>2279</v>
      </c>
      <c r="C37" s="255"/>
      <c r="D37" s="255">
        <v>2</v>
      </c>
      <c r="E37" s="297" t="s">
        <v>91</v>
      </c>
      <c r="F37" s="292"/>
      <c r="G37" s="292"/>
      <c r="H37" s="292"/>
      <c r="I37" s="292"/>
      <c r="J37" s="292"/>
      <c r="K37" s="292"/>
      <c r="L37" s="292"/>
      <c r="M37" s="292"/>
      <c r="N37" s="292"/>
      <c r="O37" s="292"/>
      <c r="P37" s="292"/>
      <c r="Q37" s="292"/>
      <c r="R37" s="292"/>
      <c r="S37" s="297"/>
      <c r="T37" s="292"/>
      <c r="U37" s="292"/>
      <c r="V37" s="292"/>
      <c r="W37" s="292"/>
      <c r="X37" s="292"/>
      <c r="Y37" s="292"/>
      <c r="Z37" s="292"/>
      <c r="AA37" s="292"/>
      <c r="AB37" s="292"/>
      <c r="AC37" s="292"/>
      <c r="AD37" s="292"/>
      <c r="AE37" s="292"/>
      <c r="AF37" s="292"/>
      <c r="AG37" s="292"/>
      <c r="AH37" s="292"/>
      <c r="AI37" s="292"/>
      <c r="AJ37" s="292"/>
      <c r="AK37" s="292"/>
      <c r="AL37" s="292"/>
      <c r="AM37" s="292"/>
      <c r="AN37" s="292"/>
      <c r="AO37" s="292"/>
      <c r="AP37" s="292"/>
      <c r="AQ37" s="292"/>
      <c r="AR37" s="292"/>
      <c r="AS37" s="296"/>
    </row>
    <row r="38" spans="1:45" ht="15.6" customHeight="1">
      <c r="A38" s="255"/>
      <c r="B38" s="255" t="s">
        <v>2287</v>
      </c>
      <c r="C38" s="255"/>
      <c r="D38" s="255"/>
      <c r="E38" s="297"/>
      <c r="F38" s="292"/>
      <c r="G38" s="292"/>
      <c r="H38" s="292"/>
      <c r="I38" s="292"/>
      <c r="J38" s="292"/>
      <c r="K38" s="292"/>
      <c r="L38" s="292"/>
      <c r="M38" s="292"/>
      <c r="N38" s="292"/>
      <c r="O38" s="292"/>
      <c r="P38" s="292"/>
      <c r="Q38" s="292"/>
      <c r="R38" s="292"/>
      <c r="S38" s="297"/>
      <c r="T38" s="292"/>
      <c r="U38" s="292"/>
      <c r="V38" s="292"/>
      <c r="W38" s="292"/>
      <c r="X38" s="292"/>
      <c r="Y38" s="292"/>
      <c r="Z38" s="292"/>
      <c r="AA38" s="292"/>
      <c r="AB38" s="292"/>
      <c r="AC38" s="292"/>
      <c r="AD38" s="292"/>
      <c r="AE38" s="292"/>
      <c r="AF38" s="292"/>
      <c r="AG38" s="292"/>
      <c r="AH38" s="292"/>
      <c r="AI38" s="292"/>
      <c r="AJ38" s="292"/>
      <c r="AK38" s="292"/>
      <c r="AL38" s="292"/>
      <c r="AM38" s="292"/>
      <c r="AN38" s="292"/>
      <c r="AO38" s="292"/>
      <c r="AP38" s="292"/>
      <c r="AQ38" s="292"/>
      <c r="AR38" s="292"/>
      <c r="AS38" s="296"/>
    </row>
    <row r="39" spans="1:45" ht="14.25">
      <c r="A39" s="255"/>
      <c r="B39" s="255" t="s">
        <v>2287</v>
      </c>
      <c r="C39" s="255"/>
      <c r="D39" s="255"/>
      <c r="E39" s="297"/>
      <c r="F39" s="292"/>
      <c r="G39" s="292"/>
      <c r="H39" s="292"/>
      <c r="I39" s="292"/>
      <c r="J39" s="292"/>
      <c r="K39" s="292"/>
      <c r="L39" s="292"/>
      <c r="M39" s="292"/>
      <c r="N39" s="292"/>
      <c r="O39" s="292"/>
      <c r="P39" s="292"/>
      <c r="Q39" s="292"/>
      <c r="R39" s="292"/>
      <c r="S39" s="292"/>
      <c r="T39" s="292"/>
      <c r="U39" s="292"/>
      <c r="V39" s="292"/>
      <c r="W39" s="292"/>
      <c r="X39" s="292"/>
      <c r="Y39" s="292"/>
      <c r="Z39" s="292"/>
      <c r="AA39" s="292"/>
      <c r="AB39" s="292"/>
      <c r="AC39" s="292"/>
      <c r="AD39" s="292"/>
      <c r="AE39" s="292"/>
      <c r="AF39" s="292"/>
      <c r="AG39" s="292"/>
      <c r="AH39" s="292"/>
      <c r="AI39" s="292"/>
      <c r="AJ39" s="292"/>
      <c r="AK39" s="292"/>
      <c r="AL39" s="292"/>
      <c r="AM39" s="292"/>
      <c r="AN39" s="292"/>
      <c r="AO39" s="292"/>
      <c r="AP39" s="292"/>
      <c r="AQ39" s="292"/>
      <c r="AR39" s="292"/>
      <c r="AS39" s="296"/>
    </row>
    <row r="40" spans="1:45" ht="15" customHeight="1" thickBot="1">
      <c r="A40" s="255"/>
      <c r="B40" s="255"/>
      <c r="C40" s="255"/>
      <c r="D40" s="255"/>
      <c r="E40" s="297"/>
      <c r="F40" s="309"/>
      <c r="G40" s="309"/>
      <c r="H40" s="309"/>
      <c r="I40" s="309"/>
      <c r="J40" s="309"/>
      <c r="K40" s="309"/>
      <c r="L40" s="309"/>
      <c r="M40" s="309"/>
      <c r="N40" s="309"/>
      <c r="O40" s="309"/>
      <c r="P40" s="309"/>
      <c r="Q40" s="309"/>
      <c r="R40" s="309"/>
      <c r="S40" s="309"/>
      <c r="T40" s="309"/>
      <c r="U40" s="309"/>
      <c r="V40" s="309"/>
      <c r="W40" s="309"/>
      <c r="X40" s="309"/>
      <c r="Y40" s="309"/>
      <c r="Z40" s="309"/>
      <c r="AA40" s="309"/>
      <c r="AB40" s="309"/>
      <c r="AC40" s="309"/>
      <c r="AD40" s="309"/>
      <c r="AE40" s="309"/>
      <c r="AF40" s="309"/>
      <c r="AG40" s="309"/>
      <c r="AH40" s="309"/>
      <c r="AI40" s="309"/>
      <c r="AJ40" s="309"/>
      <c r="AK40" s="309"/>
      <c r="AL40" s="309"/>
      <c r="AM40" s="309"/>
      <c r="AN40" s="309"/>
      <c r="AO40" s="309"/>
      <c r="AP40" s="309"/>
      <c r="AQ40" s="309"/>
      <c r="AR40" s="309"/>
      <c r="AS40" s="310"/>
    </row>
    <row r="41" spans="1:45" s="263" customFormat="1" ht="14.45" customHeight="1">
      <c r="A41" s="311" t="s">
        <v>1430</v>
      </c>
      <c r="B41" s="312" t="s">
        <v>1507</v>
      </c>
      <c r="C41" s="312" t="s">
        <v>1431</v>
      </c>
      <c r="D41" s="312" t="s">
        <v>1432</v>
      </c>
      <c r="E41" s="312" t="s">
        <v>1433</v>
      </c>
      <c r="F41" s="273" t="s">
        <v>1434</v>
      </c>
      <c r="G41" s="273" t="s">
        <v>1409</v>
      </c>
      <c r="H41" s="273" t="s">
        <v>1410</v>
      </c>
      <c r="I41" s="273" t="s">
        <v>1400</v>
      </c>
      <c r="J41" s="273" t="s">
        <v>1417</v>
      </c>
      <c r="K41" s="273" t="s">
        <v>1435</v>
      </c>
      <c r="L41" s="273" t="s">
        <v>144</v>
      </c>
      <c r="M41" s="273" t="s">
        <v>1436</v>
      </c>
      <c r="N41" s="273" t="s">
        <v>1437</v>
      </c>
      <c r="O41" s="273" t="s">
        <v>1438</v>
      </c>
      <c r="P41" s="273" t="s">
        <v>1401</v>
      </c>
      <c r="Q41" s="273"/>
      <c r="R41" s="273"/>
      <c r="S41" s="273" t="s">
        <v>1439</v>
      </c>
      <c r="T41" s="273" t="s">
        <v>1440</v>
      </c>
      <c r="U41" s="273" t="s">
        <v>1441</v>
      </c>
      <c r="V41" s="313" t="s">
        <v>1442</v>
      </c>
      <c r="W41" s="313" t="s">
        <v>1443</v>
      </c>
      <c r="X41" s="313" t="s">
        <v>1444</v>
      </c>
      <c r="Y41" s="273" t="s">
        <v>1445</v>
      </c>
      <c r="Z41" s="273" t="s">
        <v>1446</v>
      </c>
      <c r="AA41" s="273" t="s">
        <v>1447</v>
      </c>
      <c r="AB41" s="273" t="s">
        <v>1448</v>
      </c>
      <c r="AC41" s="273" t="s">
        <v>1449</v>
      </c>
      <c r="AD41" s="273" t="s">
        <v>1450</v>
      </c>
      <c r="AE41" s="273" t="s">
        <v>1451</v>
      </c>
      <c r="AF41" s="273" t="s">
        <v>1452</v>
      </c>
      <c r="AG41" s="273" t="s">
        <v>1453</v>
      </c>
      <c r="AH41" s="273" t="s">
        <v>1454</v>
      </c>
      <c r="AI41" s="273" t="s">
        <v>1455</v>
      </c>
      <c r="AJ41" s="273" t="s">
        <v>1456</v>
      </c>
      <c r="AK41" s="273" t="s">
        <v>1457</v>
      </c>
      <c r="AL41" s="273" t="s">
        <v>1458</v>
      </c>
      <c r="AM41" s="273" t="s">
        <v>1459</v>
      </c>
      <c r="AN41" s="273" t="s">
        <v>1460</v>
      </c>
      <c r="AO41" s="273" t="s">
        <v>1461</v>
      </c>
      <c r="AP41" s="273" t="s">
        <v>1462</v>
      </c>
      <c r="AQ41" s="273" t="s">
        <v>1463</v>
      </c>
      <c r="AR41" s="273" t="s">
        <v>1464</v>
      </c>
      <c r="AS41" s="314" t="s">
        <v>1465</v>
      </c>
    </row>
    <row r="42" spans="1:45" ht="15.6" customHeight="1">
      <c r="A42" s="459" t="s">
        <v>1508</v>
      </c>
      <c r="B42" s="457" t="s">
        <v>2288</v>
      </c>
      <c r="C42" s="457"/>
      <c r="D42" s="457">
        <v>0</v>
      </c>
      <c r="E42" s="297" t="s">
        <v>91</v>
      </c>
      <c r="F42" s="292" t="str">
        <f>IF(ISBLANK($F$12),"",$F$12)</f>
        <v>100R</v>
      </c>
      <c r="G42" s="292" t="s">
        <v>303</v>
      </c>
      <c r="H42" s="292" t="s">
        <v>1415</v>
      </c>
      <c r="I42" s="292" t="str">
        <f>IF(ISBLANK($I$12),"",$I$12)</f>
        <v>CROSS_CONNECTED</v>
      </c>
      <c r="J42" s="292" t="str">
        <f>IF(ISBLANK($J$12),"",$J$12)</f>
        <v>STB</v>
      </c>
      <c r="K42" s="292" t="s">
        <v>1509</v>
      </c>
      <c r="L42" s="292" t="s">
        <v>1510</v>
      </c>
      <c r="M42" s="292" t="s">
        <v>1490</v>
      </c>
      <c r="N42" s="292" t="s">
        <v>1511</v>
      </c>
      <c r="O42" s="292" t="s">
        <v>1471</v>
      </c>
      <c r="P42" s="292"/>
      <c r="Q42" s="292"/>
      <c r="R42" s="292"/>
      <c r="S42" s="292" t="s">
        <v>1512</v>
      </c>
      <c r="T42" s="292" t="str">
        <f>T13</f>
        <v>SDM_PTEXTCANFD_FrP05</v>
      </c>
      <c r="U42" s="292" t="s">
        <v>1513</v>
      </c>
      <c r="V42" s="292" t="str">
        <f>IF(ISBLANK($V$13),"",$V$13&amp;D42&amp;"_0_define")</f>
        <v>DCS_F_CROSS_CONNECT_0_0_define</v>
      </c>
      <c r="W42" s="292"/>
      <c r="X42" s="292"/>
      <c r="Y42" s="292" t="str">
        <f>IF(ISBLANK($Y$13),"",$Y$13&amp;D42&amp;"_0_define")</f>
        <v>DCS_F_SHORT_PLUS_0_0_define</v>
      </c>
      <c r="Z42" s="292" t="str">
        <f>IF(ISBLANK($Z$12),"",$Z$12)</f>
        <v>880,1120</v>
      </c>
      <c r="AA42" s="292" t="str">
        <f>IF(ISBLANK($AA$12),"",$AA$12)</f>
        <v>880,1120</v>
      </c>
      <c r="AB42" s="292" t="str">
        <f>IF(ISBLANK($AB$13),"",$AB$13&amp;D42&amp;"_0_define")</f>
        <v>DCS_F_SHORT_GND_0_0_define</v>
      </c>
      <c r="AC42" s="292" t="str">
        <f>IF(ISBLANK($AC$12),"",$AC$12)</f>
        <v>880,1120</v>
      </c>
      <c r="AD42" s="292" t="str">
        <f>IF(ISBLANK($AD$12),"",$AD$12)</f>
        <v>880,1120</v>
      </c>
      <c r="AE42" s="292" t="str">
        <f>IF(ISBLANK($AE$13),"",$AE$13&amp;D42&amp;"_0_define")</f>
        <v>DCS_F_TOO_HIGH_0_0_define</v>
      </c>
      <c r="AF42" s="292" t="str">
        <f>IF(ISBLANK($AF$12),"",$AF$12)</f>
        <v>880,1120</v>
      </c>
      <c r="AG42" s="292" t="str">
        <f>IF(ISBLANK($AG$12),"",$AG$12)</f>
        <v>880,1120</v>
      </c>
      <c r="AH42" s="292" t="str">
        <f>IF(ISBLANK($AH$13),"",$AH$13&amp;D42&amp;"_0_define")</f>
        <v>DCS_F_TOO_LOW_0_0_define</v>
      </c>
      <c r="AI42" s="292" t="s">
        <v>1514</v>
      </c>
      <c r="AJ42" s="460">
        <v>100</v>
      </c>
      <c r="AK42" s="292" t="str">
        <f>IF(ISBLANK($AK$13),"",$AK$13&amp;D42&amp;"_0_define")</f>
        <v>DCS_F_BAD_SENSOR_0_0_define</v>
      </c>
      <c r="AL42" s="460">
        <v>139313</v>
      </c>
      <c r="AM42" s="460">
        <v>400</v>
      </c>
      <c r="AN42" s="292" t="str">
        <f>IF(ISBLANK($AN$13),"",$AN$13&amp;D42&amp;"_0_define")</f>
        <v>DCS_F_OPEN_0_0_define</v>
      </c>
      <c r="AO42" s="297" t="s">
        <v>1515</v>
      </c>
      <c r="AP42" s="292">
        <v>400</v>
      </c>
      <c r="AQ42" s="292" t="str">
        <f>IF(ISBLANK($AQ$13),"",$AQ$13&amp;D42&amp;"_0_define")</f>
        <v>DCS_F_UNEXPECTED_LOAD_0_0_define</v>
      </c>
      <c r="AR42" s="292" t="str">
        <f>IF(ISBLANK($AR$12),"",$AR$12)</f>
        <v>880,1120</v>
      </c>
      <c r="AS42" s="296" t="str">
        <f>IF(ISBLANK($AS$12),"",$AS$12)</f>
        <v>880,1120</v>
      </c>
    </row>
    <row r="43" spans="1:45" ht="15" customHeight="1">
      <c r="A43" s="459" t="s">
        <v>1516</v>
      </c>
      <c r="B43" s="457" t="s">
        <v>2289</v>
      </c>
      <c r="C43" s="457"/>
      <c r="D43" s="457">
        <v>10</v>
      </c>
      <c r="E43" s="297" t="s">
        <v>91</v>
      </c>
      <c r="F43" s="292" t="s">
        <v>1517</v>
      </c>
      <c r="G43" s="292" t="s">
        <v>1517</v>
      </c>
      <c r="H43" s="292" t="s">
        <v>1518</v>
      </c>
      <c r="I43" s="292" t="str">
        <f>IF(ISBLANK($I$12),"",$I$12)</f>
        <v>CROSS_CONNECTED</v>
      </c>
      <c r="J43" s="292" t="str">
        <f>IF(ISBLANK($J$12),"",$J$12)</f>
        <v>STB</v>
      </c>
      <c r="K43" s="292"/>
      <c r="L43" s="292"/>
      <c r="M43" s="292" t="s">
        <v>1468</v>
      </c>
      <c r="N43" s="292" t="s">
        <v>297</v>
      </c>
      <c r="O43" s="292" t="s">
        <v>1517</v>
      </c>
      <c r="P43" s="292"/>
      <c r="Q43" s="292"/>
      <c r="R43" s="292"/>
      <c r="S43" s="292" t="s">
        <v>1519</v>
      </c>
      <c r="T43" s="292" t="str">
        <f>T14</f>
        <v>StatusMessage</v>
      </c>
      <c r="U43" s="292" t="s">
        <v>1520</v>
      </c>
      <c r="V43" s="292" t="str">
        <f>IF(ISBLANK($V$13),"",$V$13&amp;D43&amp;"_0_define")</f>
        <v>DCS_F_CROSS_CONNECT_10_0_define</v>
      </c>
      <c r="W43" s="292"/>
      <c r="X43" s="292"/>
      <c r="Y43" s="292" t="str">
        <f>IF(ISBLANK($Y$13),"",$Y$13&amp;D43&amp;"_0_define")</f>
        <v>DCS_F_SHORT_PLUS_10_0_define</v>
      </c>
      <c r="Z43" s="292" t="str">
        <f>IF(ISBLANK($Z$12),"",$Z$12)</f>
        <v>880,1120</v>
      </c>
      <c r="AA43" s="292" t="str">
        <f>IF(ISBLANK($AA$12),"",$AA$12)</f>
        <v>880,1120</v>
      </c>
      <c r="AB43" s="292" t="str">
        <f>IF(ISBLANK($AB$13),"",$AB$13&amp;D43&amp;"_0_define")</f>
        <v>DCS_F_SHORT_GND_10_0_define</v>
      </c>
      <c r="AC43" s="292" t="str">
        <f>IF(ISBLANK($AC$12),"",$AC$12)</f>
        <v>880,1120</v>
      </c>
      <c r="AD43" s="292" t="str">
        <f>IF(ISBLANK($AD$12),"",$AD$12)</f>
        <v>880,1120</v>
      </c>
      <c r="AE43" s="292" t="str">
        <f>IF(ISBLANK($AE$13),"",$AE$13&amp;D43&amp;"_0_define")</f>
        <v>DCS_F_TOO_HIGH_10_0_define</v>
      </c>
      <c r="AF43" s="292" t="str">
        <f>IF(ISBLANK($AF$12),"",$AF$12)</f>
        <v>880,1120</v>
      </c>
      <c r="AG43" s="292" t="str">
        <f>IF(ISBLANK($AG$12),"",$AG$12)</f>
        <v>880,1120</v>
      </c>
      <c r="AH43" s="292" t="str">
        <f>IF(ISBLANK($AH$13),"",$AH$13&amp;D43&amp;"_0_define")</f>
        <v>DCS_F_TOO_LOW_10_0_define</v>
      </c>
      <c r="AI43" s="292" t="s">
        <v>1514</v>
      </c>
      <c r="AJ43" s="460">
        <v>100</v>
      </c>
      <c r="AK43" s="292" t="str">
        <f>IF(ISBLANK($AK$13),"",$AK$13&amp;D43&amp;"_0_define")</f>
        <v>DCS_F_BAD_SENSOR_10_0_define</v>
      </c>
      <c r="AL43" s="292">
        <v>1060</v>
      </c>
      <c r="AM43" s="292">
        <v>1500</v>
      </c>
      <c r="AN43" s="292" t="str">
        <f>IF(ISBLANK($AN$13),"",$AN$13&amp;D43&amp;"_0_define")</f>
        <v>DCS_F_OPEN_10_0_define</v>
      </c>
      <c r="AO43" s="292">
        <v>3100</v>
      </c>
      <c r="AP43" s="292">
        <v>1500</v>
      </c>
      <c r="AQ43" s="292" t="str">
        <f>IF(ISBLANK($AQ$13),"",$AQ$13&amp;D43&amp;"_0_define")</f>
        <v>DCS_F_UNEXPECTED_LOAD_10_0_define</v>
      </c>
      <c r="AR43" s="292" t="str">
        <f>IF(ISBLANK($AR$12),"",$AR$12)</f>
        <v>880,1120</v>
      </c>
      <c r="AS43" s="296" t="str">
        <f>IF(ISBLANK($AS$12),"",$AS$12)</f>
        <v>880,1120</v>
      </c>
    </row>
    <row r="44" spans="1:45" ht="14.25">
      <c r="A44" s="461"/>
      <c r="B44" s="462"/>
      <c r="C44" s="462"/>
      <c r="D44" s="462"/>
      <c r="E44" s="297"/>
      <c r="F44" s="292"/>
      <c r="G44" s="292"/>
      <c r="H44" s="292"/>
      <c r="I44" s="292"/>
      <c r="J44" s="292"/>
      <c r="K44" s="292"/>
      <c r="L44" s="292"/>
      <c r="M44" s="292"/>
      <c r="N44" s="292"/>
      <c r="O44" s="292"/>
      <c r="P44" s="292"/>
      <c r="Q44" s="292"/>
      <c r="R44" s="292"/>
      <c r="S44" s="292"/>
      <c r="T44" s="292"/>
      <c r="U44" s="292"/>
      <c r="V44" s="292"/>
      <c r="W44" s="292"/>
      <c r="X44" s="292"/>
      <c r="Y44" s="292"/>
      <c r="Z44" s="292"/>
      <c r="AA44" s="292"/>
      <c r="AB44" s="292"/>
      <c r="AC44" s="292"/>
      <c r="AD44" s="292"/>
      <c r="AE44" s="292"/>
      <c r="AF44" s="292"/>
      <c r="AG44" s="292"/>
      <c r="AH44" s="292"/>
      <c r="AI44" s="292"/>
      <c r="AJ44" s="292"/>
      <c r="AK44" s="292"/>
      <c r="AL44" s="292"/>
      <c r="AM44" s="292"/>
      <c r="AN44" s="292"/>
      <c r="AO44" s="292"/>
      <c r="AP44" s="292"/>
      <c r="AQ44" s="292"/>
      <c r="AR44" s="292"/>
      <c r="AS44" s="296"/>
    </row>
    <row r="45" spans="1:45" ht="14.25">
      <c r="A45" s="461"/>
      <c r="B45" s="462"/>
      <c r="C45" s="462"/>
      <c r="D45" s="462"/>
      <c r="E45" s="297"/>
      <c r="F45" s="292"/>
      <c r="G45" s="292"/>
      <c r="H45" s="292"/>
      <c r="I45" s="292"/>
      <c r="J45" s="292"/>
      <c r="K45" s="292"/>
      <c r="L45" s="292"/>
      <c r="M45" s="292"/>
      <c r="N45" s="292"/>
      <c r="O45" s="292"/>
      <c r="P45" s="292"/>
      <c r="Q45" s="292"/>
      <c r="R45" s="292"/>
      <c r="S45" s="292"/>
      <c r="T45" s="292"/>
      <c r="U45" s="292"/>
      <c r="V45" s="292"/>
      <c r="W45" s="292"/>
      <c r="X45" s="292"/>
      <c r="Y45" s="292"/>
      <c r="Z45" s="292"/>
      <c r="AA45" s="292"/>
      <c r="AB45" s="292"/>
      <c r="AC45" s="292"/>
      <c r="AD45" s="292"/>
      <c r="AE45" s="292"/>
      <c r="AF45" s="292"/>
      <c r="AG45" s="292"/>
      <c r="AH45" s="292"/>
      <c r="AI45" s="292"/>
      <c r="AJ45" s="292"/>
      <c r="AK45" s="292"/>
      <c r="AL45" s="292"/>
      <c r="AM45" s="292"/>
      <c r="AN45" s="292"/>
      <c r="AO45" s="292"/>
      <c r="AP45" s="292"/>
      <c r="AQ45" s="292"/>
      <c r="AR45" s="292"/>
      <c r="AS45" s="296"/>
    </row>
    <row r="46" spans="1:45" ht="14.25">
      <c r="A46" s="461"/>
      <c r="B46" s="462"/>
      <c r="C46" s="462"/>
      <c r="D46" s="462"/>
      <c r="E46" s="297"/>
      <c r="F46" s="292"/>
      <c r="G46" s="292"/>
      <c r="H46" s="292"/>
      <c r="I46" s="292"/>
      <c r="J46" s="292"/>
      <c r="K46" s="292"/>
      <c r="L46" s="292"/>
      <c r="M46" s="292"/>
      <c r="N46" s="292"/>
      <c r="O46" s="292"/>
      <c r="P46" s="292"/>
      <c r="Q46" s="292"/>
      <c r="R46" s="292"/>
      <c r="S46" s="292"/>
      <c r="T46" s="292"/>
      <c r="U46" s="292"/>
      <c r="V46" s="292"/>
      <c r="W46" s="292"/>
      <c r="X46" s="292"/>
      <c r="Y46" s="292"/>
      <c r="Z46" s="292"/>
      <c r="AA46" s="292"/>
      <c r="AB46" s="292"/>
      <c r="AC46" s="292"/>
      <c r="AD46" s="292"/>
      <c r="AE46" s="292"/>
      <c r="AF46" s="292"/>
      <c r="AG46" s="292"/>
      <c r="AH46" s="292"/>
      <c r="AI46" s="292"/>
      <c r="AJ46" s="292"/>
      <c r="AK46" s="292"/>
      <c r="AL46" s="292"/>
      <c r="AM46" s="292"/>
      <c r="AN46" s="292"/>
      <c r="AO46" s="292"/>
      <c r="AP46" s="292"/>
      <c r="AQ46" s="292"/>
      <c r="AR46" s="292"/>
      <c r="AS46" s="296"/>
    </row>
    <row r="47" spans="1:45" ht="15" customHeight="1">
      <c r="A47" s="461"/>
      <c r="B47" s="462"/>
      <c r="C47" s="462"/>
      <c r="D47" s="462"/>
      <c r="E47" s="297"/>
      <c r="F47" s="292"/>
      <c r="G47" s="292"/>
      <c r="H47" s="292"/>
      <c r="I47" s="292"/>
      <c r="J47" s="292"/>
      <c r="K47" s="292"/>
      <c r="L47" s="292"/>
      <c r="M47" s="292"/>
      <c r="N47" s="292"/>
      <c r="O47" s="292"/>
      <c r="P47" s="292"/>
      <c r="Q47" s="292"/>
      <c r="R47" s="292"/>
      <c r="S47" s="292"/>
      <c r="T47" s="292"/>
      <c r="U47" s="292"/>
      <c r="V47" s="292"/>
      <c r="W47" s="292"/>
      <c r="X47" s="292"/>
      <c r="Y47" s="292"/>
      <c r="Z47" s="292"/>
      <c r="AA47" s="292"/>
      <c r="AB47" s="292"/>
      <c r="AC47" s="292"/>
      <c r="AD47" s="292"/>
      <c r="AE47" s="292"/>
      <c r="AF47" s="292"/>
      <c r="AG47" s="292"/>
      <c r="AH47" s="292"/>
      <c r="AI47" s="292"/>
      <c r="AJ47" s="292"/>
      <c r="AK47" s="292"/>
      <c r="AL47" s="292"/>
      <c r="AM47" s="292"/>
      <c r="AN47" s="292"/>
      <c r="AO47" s="292"/>
      <c r="AP47" s="292"/>
      <c r="AQ47" s="292"/>
      <c r="AR47" s="292"/>
      <c r="AS47" s="296"/>
    </row>
    <row r="48" spans="1:45" ht="15" customHeight="1" thickBot="1">
      <c r="A48" s="315"/>
      <c r="B48" s="316"/>
      <c r="C48" s="316"/>
      <c r="D48" s="316"/>
      <c r="E48" s="316"/>
      <c r="F48" s="316"/>
      <c r="G48" s="316"/>
      <c r="H48" s="316"/>
      <c r="I48" s="316"/>
      <c r="J48" s="316"/>
      <c r="K48" s="316"/>
      <c r="L48" s="316"/>
      <c r="M48" s="316"/>
      <c r="N48" s="316"/>
      <c r="O48" s="316"/>
      <c r="P48" s="316"/>
      <c r="Q48" s="316"/>
      <c r="R48" s="316"/>
      <c r="S48" s="316"/>
      <c r="T48" s="316"/>
      <c r="U48" s="316"/>
      <c r="V48" s="316"/>
      <c r="W48" s="316"/>
      <c r="X48" s="316"/>
      <c r="Y48" s="316"/>
      <c r="Z48" s="316"/>
      <c r="AA48" s="316"/>
      <c r="AB48" s="317"/>
      <c r="AC48" s="317"/>
      <c r="AD48" s="317"/>
      <c r="AE48" s="317"/>
      <c r="AF48" s="317"/>
      <c r="AG48" s="317"/>
      <c r="AH48" s="317"/>
      <c r="AI48" s="317"/>
      <c r="AJ48" s="317"/>
      <c r="AK48" s="317"/>
      <c r="AL48" s="317"/>
      <c r="AM48" s="317"/>
      <c r="AN48" s="317"/>
      <c r="AO48" s="317"/>
      <c r="AP48" s="317"/>
      <c r="AQ48" s="317"/>
      <c r="AR48" s="317"/>
      <c r="AS48" s="318"/>
    </row>
  </sheetData>
  <mergeCells count="1">
    <mergeCell ref="C12:E12"/>
  </mergeCells>
  <phoneticPr fontId="3" type="noConversion"/>
  <dataValidations count="2">
    <dataValidation showDropDown="1" showInputMessage="1" showErrorMessage="1" sqref="I13 U27:AS33 U17:U23 U15 S24:U24 Q34:AS34 Q27:R33 T36:AS38 V15:AS24 F42:AS47 F27:P34 F39:AS40 F12:AS12 F15:R24 F36:R38" xr:uid="{F64386F7-F9E0-4BDF-8EB2-6741E9E0E9B0}"/>
    <dataValidation type="list" showInputMessage="1" showErrorMessage="1" sqref="E42:E47 E36:E40 E15:E24 E26:E34" xr:uid="{970E9392-D429-4F4B-8BEB-C9E379F26C2C}">
      <formula1>"Yes,No"</formula1>
    </dataValidation>
  </dataValidations>
  <pageMargins left="0.7" right="0.7" top="0.75" bottom="0.75" header="0.3" footer="0.3"/>
  <pageSetup paperSize="9" orientation="portrait" horizontalDpi="300" verticalDpi="30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B0C138-869E-4F6B-9F2F-D22EC579533C}">
  <dimension ref="A1:M75"/>
  <sheetViews>
    <sheetView workbookViewId="0">
      <selection activeCell="C13" sqref="C13"/>
    </sheetView>
  </sheetViews>
  <sheetFormatPr defaultColWidth="8.875" defaultRowHeight="13.5"/>
  <cols>
    <col min="1" max="1" width="8.875" style="245"/>
    <col min="2" max="2" width="21.875" style="245" customWidth="1"/>
    <col min="3" max="3" width="27.25" style="245" customWidth="1"/>
    <col min="4" max="4" width="14.875" style="245" customWidth="1"/>
    <col min="5" max="5" width="8.875" style="245"/>
    <col min="6" max="6" width="20.875" style="245" customWidth="1"/>
    <col min="7" max="9" width="8.875" style="245"/>
    <col min="10" max="11" width="16" style="245" customWidth="1"/>
    <col min="12" max="12" width="13.875" style="245" customWidth="1"/>
    <col min="13" max="13" width="67.875" style="245" customWidth="1"/>
    <col min="14" max="16384" width="8.875" style="245"/>
  </cols>
  <sheetData>
    <row r="1" spans="1:13">
      <c r="A1" s="245" t="s">
        <v>1521</v>
      </c>
      <c r="B1" s="245" t="s">
        <v>1522</v>
      </c>
      <c r="C1" s="245" t="s">
        <v>1523</v>
      </c>
      <c r="D1" s="245" t="s">
        <v>1524</v>
      </c>
      <c r="E1" s="245" t="s">
        <v>1525</v>
      </c>
      <c r="F1" s="245" t="s">
        <v>1526</v>
      </c>
      <c r="G1" s="245" t="s">
        <v>1527</v>
      </c>
      <c r="I1" s="245" t="s">
        <v>1528</v>
      </c>
      <c r="J1" s="245" t="s">
        <v>1529</v>
      </c>
      <c r="L1" s="245" t="s">
        <v>1530</v>
      </c>
    </row>
    <row r="2" spans="1:13">
      <c r="A2" s="319" t="s">
        <v>1531</v>
      </c>
      <c r="B2" s="319" t="s">
        <v>1532</v>
      </c>
      <c r="C2" s="319" t="s">
        <v>1532</v>
      </c>
      <c r="D2" s="319">
        <v>1</v>
      </c>
      <c r="E2" s="320">
        <v>6</v>
      </c>
      <c r="F2" s="319">
        <v>2</v>
      </c>
      <c r="G2" s="319" t="s">
        <v>1533</v>
      </c>
      <c r="H2" s="319" t="s">
        <v>1534</v>
      </c>
      <c r="I2" s="319" t="s">
        <v>1535</v>
      </c>
      <c r="J2" s="321" t="s">
        <v>1536</v>
      </c>
      <c r="K2" s="321"/>
      <c r="L2" s="321" t="s">
        <v>1399</v>
      </c>
    </row>
    <row r="3" spans="1:13">
      <c r="A3" s="319" t="s">
        <v>1531</v>
      </c>
      <c r="B3" s="319" t="s">
        <v>1532</v>
      </c>
      <c r="C3" s="319" t="s">
        <v>1532</v>
      </c>
      <c r="D3" s="319">
        <v>1</v>
      </c>
      <c r="E3" s="320">
        <v>6</v>
      </c>
      <c r="F3" s="319">
        <v>2</v>
      </c>
      <c r="G3" s="319" t="s">
        <v>1533</v>
      </c>
      <c r="H3" s="319" t="s">
        <v>1534</v>
      </c>
      <c r="I3" s="319" t="s">
        <v>1535</v>
      </c>
      <c r="J3" s="321" t="s">
        <v>1537</v>
      </c>
      <c r="K3" s="321"/>
      <c r="L3" s="321" t="s">
        <v>1398</v>
      </c>
    </row>
    <row r="4" spans="1:13">
      <c r="A4" s="319" t="s">
        <v>1531</v>
      </c>
      <c r="B4" s="319" t="s">
        <v>1532</v>
      </c>
      <c r="C4" s="319" t="s">
        <v>1532</v>
      </c>
      <c r="D4" s="319">
        <v>1</v>
      </c>
      <c r="E4" s="320">
        <v>6</v>
      </c>
      <c r="F4" s="319">
        <v>2</v>
      </c>
      <c r="G4" s="319" t="s">
        <v>1533</v>
      </c>
      <c r="H4" s="319" t="s">
        <v>1534</v>
      </c>
      <c r="I4" s="319" t="s">
        <v>1535</v>
      </c>
      <c r="J4" s="321" t="s">
        <v>1538</v>
      </c>
      <c r="K4" s="321"/>
      <c r="L4" s="321" t="s">
        <v>1539</v>
      </c>
      <c r="M4" s="322"/>
    </row>
    <row r="5" spans="1:13">
      <c r="A5" s="319" t="s">
        <v>1531</v>
      </c>
      <c r="B5" s="319" t="s">
        <v>1532</v>
      </c>
      <c r="C5" s="319" t="s">
        <v>1532</v>
      </c>
      <c r="D5" s="319">
        <v>1</v>
      </c>
      <c r="E5" s="320">
        <v>6</v>
      </c>
      <c r="F5" s="319">
        <v>2</v>
      </c>
      <c r="G5" s="319" t="s">
        <v>1533</v>
      </c>
      <c r="H5" s="319" t="s">
        <v>1540</v>
      </c>
      <c r="I5" s="319" t="s">
        <v>1535</v>
      </c>
      <c r="J5" s="321" t="s">
        <v>1541</v>
      </c>
      <c r="K5" s="321"/>
      <c r="L5" s="321" t="s">
        <v>1542</v>
      </c>
    </row>
    <row r="6" spans="1:13">
      <c r="A6" s="319" t="s">
        <v>1543</v>
      </c>
      <c r="B6" s="319" t="s">
        <v>1544</v>
      </c>
      <c r="C6" s="319" t="s">
        <v>1544</v>
      </c>
      <c r="D6" s="319">
        <v>1</v>
      </c>
      <c r="E6" s="320">
        <v>6</v>
      </c>
      <c r="F6" s="319">
        <v>2</v>
      </c>
      <c r="G6" s="319" t="s">
        <v>1533</v>
      </c>
      <c r="H6" s="319" t="s">
        <v>1534</v>
      </c>
      <c r="I6" s="319" t="s">
        <v>1535</v>
      </c>
      <c r="J6" s="321" t="s">
        <v>1536</v>
      </c>
      <c r="K6" s="321"/>
      <c r="L6" s="321" t="s">
        <v>1399</v>
      </c>
    </row>
    <row r="7" spans="1:13">
      <c r="A7" s="319" t="s">
        <v>1543</v>
      </c>
      <c r="B7" s="319" t="s">
        <v>1544</v>
      </c>
      <c r="C7" s="319" t="s">
        <v>1544</v>
      </c>
      <c r="D7" s="319">
        <v>1</v>
      </c>
      <c r="E7" s="320">
        <v>6</v>
      </c>
      <c r="F7" s="319">
        <v>2</v>
      </c>
      <c r="G7" s="319" t="s">
        <v>1533</v>
      </c>
      <c r="H7" s="319" t="s">
        <v>1534</v>
      </c>
      <c r="I7" s="319" t="s">
        <v>1535</v>
      </c>
      <c r="J7" s="321" t="s">
        <v>1537</v>
      </c>
      <c r="K7" s="321"/>
      <c r="L7" s="321" t="s">
        <v>1398</v>
      </c>
    </row>
    <row r="8" spans="1:13">
      <c r="A8" s="319" t="s">
        <v>1543</v>
      </c>
      <c r="B8" s="319" t="s">
        <v>1544</v>
      </c>
      <c r="C8" s="319" t="s">
        <v>1544</v>
      </c>
      <c r="D8" s="319">
        <v>1</v>
      </c>
      <c r="E8" s="320">
        <v>6</v>
      </c>
      <c r="F8" s="319">
        <v>2</v>
      </c>
      <c r="G8" s="319" t="s">
        <v>1533</v>
      </c>
      <c r="H8" s="319" t="s">
        <v>1534</v>
      </c>
      <c r="I8" s="319" t="s">
        <v>1535</v>
      </c>
      <c r="J8" s="321" t="s">
        <v>1538</v>
      </c>
      <c r="K8" s="321"/>
      <c r="L8" s="321" t="s">
        <v>1539</v>
      </c>
    </row>
    <row r="9" spans="1:13">
      <c r="A9" s="319" t="s">
        <v>1543</v>
      </c>
      <c r="B9" s="319" t="s">
        <v>1544</v>
      </c>
      <c r="C9" s="319" t="s">
        <v>1544</v>
      </c>
      <c r="D9" s="319">
        <v>1</v>
      </c>
      <c r="E9" s="320">
        <v>6</v>
      </c>
      <c r="F9" s="319">
        <v>2</v>
      </c>
      <c r="G9" s="319" t="s">
        <v>1533</v>
      </c>
      <c r="H9" s="319" t="s">
        <v>1534</v>
      </c>
      <c r="I9" s="319" t="s">
        <v>1535</v>
      </c>
      <c r="J9" s="321" t="s">
        <v>1541</v>
      </c>
      <c r="K9" s="321"/>
      <c r="L9" s="321" t="s">
        <v>1545</v>
      </c>
    </row>
    <row r="10" spans="1:13">
      <c r="A10" s="319" t="s">
        <v>1546</v>
      </c>
      <c r="B10" s="319" t="s">
        <v>1547</v>
      </c>
      <c r="C10" s="319" t="s">
        <v>1547</v>
      </c>
      <c r="D10" s="319">
        <v>1</v>
      </c>
      <c r="E10" s="320">
        <v>6</v>
      </c>
      <c r="F10" s="319">
        <v>2</v>
      </c>
      <c r="G10" s="319" t="s">
        <v>1533</v>
      </c>
      <c r="H10" s="319" t="s">
        <v>1534</v>
      </c>
      <c r="I10" s="319" t="s">
        <v>1535</v>
      </c>
      <c r="J10" s="321" t="s">
        <v>1536</v>
      </c>
      <c r="K10" s="321"/>
      <c r="L10" s="321" t="s">
        <v>1399</v>
      </c>
    </row>
    <row r="11" spans="1:13">
      <c r="A11" s="319" t="s">
        <v>1546</v>
      </c>
      <c r="B11" s="319" t="s">
        <v>1547</v>
      </c>
      <c r="C11" s="319" t="s">
        <v>1547</v>
      </c>
      <c r="D11" s="319">
        <v>1</v>
      </c>
      <c r="E11" s="320">
        <v>6</v>
      </c>
      <c r="F11" s="319">
        <v>2</v>
      </c>
      <c r="G11" s="319" t="s">
        <v>1533</v>
      </c>
      <c r="H11" s="319" t="s">
        <v>1534</v>
      </c>
      <c r="I11" s="319" t="s">
        <v>1535</v>
      </c>
      <c r="J11" s="321" t="s">
        <v>1537</v>
      </c>
      <c r="K11" s="321"/>
      <c r="L11" s="321" t="s">
        <v>1398</v>
      </c>
    </row>
    <row r="12" spans="1:13">
      <c r="A12" s="319" t="s">
        <v>1546</v>
      </c>
      <c r="B12" s="319" t="s">
        <v>1547</v>
      </c>
      <c r="C12" s="319" t="s">
        <v>1547</v>
      </c>
      <c r="D12" s="319">
        <v>1</v>
      </c>
      <c r="E12" s="320">
        <v>6</v>
      </c>
      <c r="F12" s="319">
        <v>2</v>
      </c>
      <c r="G12" s="319" t="s">
        <v>1533</v>
      </c>
      <c r="H12" s="319" t="s">
        <v>1534</v>
      </c>
      <c r="I12" s="319" t="s">
        <v>1535</v>
      </c>
      <c r="J12" s="321" t="s">
        <v>1538</v>
      </c>
      <c r="K12" s="321"/>
      <c r="L12" s="321" t="s">
        <v>1539</v>
      </c>
    </row>
    <row r="13" spans="1:13">
      <c r="A13" s="319" t="s">
        <v>1546</v>
      </c>
      <c r="B13" s="319" t="s">
        <v>1547</v>
      </c>
      <c r="C13" s="319" t="s">
        <v>1547</v>
      </c>
      <c r="D13" s="319">
        <v>1</v>
      </c>
      <c r="E13" s="320">
        <v>6</v>
      </c>
      <c r="F13" s="319">
        <v>2</v>
      </c>
      <c r="G13" s="319" t="s">
        <v>1533</v>
      </c>
      <c r="H13" s="319" t="s">
        <v>1534</v>
      </c>
      <c r="I13" s="319" t="s">
        <v>1535</v>
      </c>
      <c r="J13" s="321" t="s">
        <v>1541</v>
      </c>
      <c r="K13" s="321"/>
      <c r="L13" s="321" t="s">
        <v>1545</v>
      </c>
    </row>
    <row r="14" spans="1:13">
      <c r="A14" s="319" t="s">
        <v>1548</v>
      </c>
      <c r="B14" s="319" t="s">
        <v>1549</v>
      </c>
      <c r="C14" s="319" t="s">
        <v>1549</v>
      </c>
      <c r="D14" s="319">
        <v>1</v>
      </c>
      <c r="E14" s="320">
        <v>6</v>
      </c>
      <c r="F14" s="319">
        <v>2</v>
      </c>
      <c r="G14" s="319" t="s">
        <v>1533</v>
      </c>
      <c r="H14" s="319" t="s">
        <v>1534</v>
      </c>
      <c r="I14" s="319" t="s">
        <v>1535</v>
      </c>
      <c r="J14" s="321" t="s">
        <v>1536</v>
      </c>
      <c r="K14" s="321"/>
      <c r="L14" s="321" t="s">
        <v>1399</v>
      </c>
    </row>
    <row r="15" spans="1:13">
      <c r="A15" s="319" t="s">
        <v>1548</v>
      </c>
      <c r="B15" s="319" t="s">
        <v>1549</v>
      </c>
      <c r="C15" s="319" t="s">
        <v>1549</v>
      </c>
      <c r="D15" s="319">
        <v>1</v>
      </c>
      <c r="E15" s="320">
        <v>6</v>
      </c>
      <c r="F15" s="319">
        <v>2</v>
      </c>
      <c r="G15" s="319" t="s">
        <v>1533</v>
      </c>
      <c r="H15" s="319" t="s">
        <v>1534</v>
      </c>
      <c r="I15" s="319" t="s">
        <v>1535</v>
      </c>
      <c r="J15" s="321" t="s">
        <v>1537</v>
      </c>
      <c r="K15" s="321"/>
      <c r="L15" s="321" t="s">
        <v>1398</v>
      </c>
    </row>
    <row r="16" spans="1:13">
      <c r="A16" s="319" t="s">
        <v>1548</v>
      </c>
      <c r="B16" s="319" t="s">
        <v>1549</v>
      </c>
      <c r="C16" s="319" t="s">
        <v>1549</v>
      </c>
      <c r="D16" s="319">
        <v>1</v>
      </c>
      <c r="E16" s="320">
        <v>6</v>
      </c>
      <c r="F16" s="319">
        <v>2</v>
      </c>
      <c r="G16" s="319" t="s">
        <v>1533</v>
      </c>
      <c r="H16" s="319" t="s">
        <v>1534</v>
      </c>
      <c r="I16" s="319" t="s">
        <v>1535</v>
      </c>
      <c r="J16" s="321" t="s">
        <v>1538</v>
      </c>
      <c r="K16" s="321"/>
      <c r="L16" s="321" t="s">
        <v>1539</v>
      </c>
    </row>
    <row r="17" spans="1:12">
      <c r="A17" s="319" t="s">
        <v>1548</v>
      </c>
      <c r="B17" s="319" t="s">
        <v>1549</v>
      </c>
      <c r="C17" s="319" t="s">
        <v>1549</v>
      </c>
      <c r="D17" s="319">
        <v>1</v>
      </c>
      <c r="E17" s="320">
        <v>6</v>
      </c>
      <c r="F17" s="319">
        <v>2</v>
      </c>
      <c r="G17" s="319" t="s">
        <v>1533</v>
      </c>
      <c r="H17" s="319" t="s">
        <v>1534</v>
      </c>
      <c r="I17" s="319" t="s">
        <v>1535</v>
      </c>
      <c r="J17" s="321" t="s">
        <v>1541</v>
      </c>
      <c r="K17" s="321"/>
      <c r="L17" s="321" t="s">
        <v>1545</v>
      </c>
    </row>
    <row r="18" spans="1:12">
      <c r="A18" s="319" t="s">
        <v>1550</v>
      </c>
      <c r="B18" s="319" t="s">
        <v>1551</v>
      </c>
      <c r="C18" s="319" t="s">
        <v>1551</v>
      </c>
      <c r="D18" s="319">
        <v>1</v>
      </c>
      <c r="E18" s="320">
        <v>6</v>
      </c>
      <c r="F18" s="319">
        <v>2</v>
      </c>
      <c r="G18" s="319" t="s">
        <v>1533</v>
      </c>
      <c r="H18" s="319" t="s">
        <v>1534</v>
      </c>
      <c r="I18" s="319" t="s">
        <v>1535</v>
      </c>
      <c r="J18" s="321" t="s">
        <v>1536</v>
      </c>
      <c r="K18" s="321"/>
      <c r="L18" s="321" t="s">
        <v>1399</v>
      </c>
    </row>
    <row r="19" spans="1:12">
      <c r="A19" s="319" t="s">
        <v>1550</v>
      </c>
      <c r="B19" s="319" t="s">
        <v>1551</v>
      </c>
      <c r="C19" s="319" t="s">
        <v>1551</v>
      </c>
      <c r="D19" s="319">
        <v>1</v>
      </c>
      <c r="E19" s="320">
        <v>6</v>
      </c>
      <c r="F19" s="319">
        <v>2</v>
      </c>
      <c r="G19" s="319" t="s">
        <v>1533</v>
      </c>
      <c r="H19" s="319" t="s">
        <v>1534</v>
      </c>
      <c r="I19" s="319" t="s">
        <v>1535</v>
      </c>
      <c r="J19" s="321" t="s">
        <v>1537</v>
      </c>
      <c r="K19" s="321"/>
      <c r="L19" s="321" t="s">
        <v>1398</v>
      </c>
    </row>
    <row r="20" spans="1:12">
      <c r="A20" s="319" t="s">
        <v>1550</v>
      </c>
      <c r="B20" s="319" t="s">
        <v>1551</v>
      </c>
      <c r="C20" s="319" t="s">
        <v>1551</v>
      </c>
      <c r="D20" s="319">
        <v>1</v>
      </c>
      <c r="E20" s="320">
        <v>6</v>
      </c>
      <c r="F20" s="319">
        <v>2</v>
      </c>
      <c r="G20" s="319" t="s">
        <v>1533</v>
      </c>
      <c r="H20" s="319" t="s">
        <v>1534</v>
      </c>
      <c r="I20" s="319" t="s">
        <v>1535</v>
      </c>
      <c r="J20" s="321" t="s">
        <v>1538</v>
      </c>
      <c r="K20" s="321"/>
      <c r="L20" s="321" t="s">
        <v>1539</v>
      </c>
    </row>
    <row r="21" spans="1:12">
      <c r="A21" s="319" t="s">
        <v>1550</v>
      </c>
      <c r="B21" s="319" t="s">
        <v>1551</v>
      </c>
      <c r="C21" s="319" t="s">
        <v>1551</v>
      </c>
      <c r="D21" s="319">
        <v>1</v>
      </c>
      <c r="E21" s="320">
        <v>6</v>
      </c>
      <c r="F21" s="319">
        <v>2</v>
      </c>
      <c r="G21" s="319" t="s">
        <v>1533</v>
      </c>
      <c r="H21" s="319" t="s">
        <v>1534</v>
      </c>
      <c r="I21" s="319" t="s">
        <v>1535</v>
      </c>
      <c r="J21" s="321" t="s">
        <v>1541</v>
      </c>
      <c r="K21" s="321"/>
      <c r="L21" s="321" t="s">
        <v>1545</v>
      </c>
    </row>
    <row r="22" spans="1:12">
      <c r="A22" s="323" t="s">
        <v>1552</v>
      </c>
      <c r="B22" s="323" t="s">
        <v>1553</v>
      </c>
      <c r="C22" s="323" t="s">
        <v>1554</v>
      </c>
      <c r="D22" s="323" t="s">
        <v>1555</v>
      </c>
      <c r="E22" s="324">
        <v>0</v>
      </c>
      <c r="F22" s="323" t="s">
        <v>1556</v>
      </c>
      <c r="G22" s="323" t="s">
        <v>1533</v>
      </c>
      <c r="H22" s="323" t="s">
        <v>1534</v>
      </c>
      <c r="I22" s="323" t="s">
        <v>1535</v>
      </c>
      <c r="J22" s="325" t="s">
        <v>1536</v>
      </c>
      <c r="K22" s="325"/>
      <c r="L22" s="325" t="s">
        <v>1557</v>
      </c>
    </row>
    <row r="23" spans="1:12">
      <c r="A23" s="323" t="s">
        <v>1552</v>
      </c>
      <c r="B23" s="323" t="s">
        <v>1553</v>
      </c>
      <c r="C23" s="323" t="s">
        <v>1554</v>
      </c>
      <c r="D23" s="323" t="s">
        <v>1555</v>
      </c>
      <c r="E23" s="324">
        <v>0</v>
      </c>
      <c r="F23" s="323" t="s">
        <v>1556</v>
      </c>
      <c r="G23" s="323" t="s">
        <v>1533</v>
      </c>
      <c r="H23" s="323" t="s">
        <v>1534</v>
      </c>
      <c r="I23" s="323" t="s">
        <v>1535</v>
      </c>
      <c r="J23" s="325" t="s">
        <v>1537</v>
      </c>
      <c r="K23" s="325"/>
      <c r="L23" s="325" t="s">
        <v>1558</v>
      </c>
    </row>
    <row r="24" spans="1:12">
      <c r="A24" s="323" t="s">
        <v>1552</v>
      </c>
      <c r="B24" s="323" t="s">
        <v>1553</v>
      </c>
      <c r="C24" s="323" t="s">
        <v>1554</v>
      </c>
      <c r="D24" s="323" t="s">
        <v>1555</v>
      </c>
      <c r="E24" s="324">
        <v>0</v>
      </c>
      <c r="F24" s="323" t="s">
        <v>1556</v>
      </c>
      <c r="G24" s="323" t="s">
        <v>1533</v>
      </c>
      <c r="H24" s="323" t="s">
        <v>1534</v>
      </c>
      <c r="I24" s="323" t="s">
        <v>1535</v>
      </c>
      <c r="J24" s="325" t="s">
        <v>1538</v>
      </c>
      <c r="K24" s="325"/>
      <c r="L24" s="325" t="s">
        <v>1539</v>
      </c>
    </row>
    <row r="25" spans="1:12">
      <c r="A25" s="323" t="s">
        <v>1552</v>
      </c>
      <c r="B25" s="323" t="s">
        <v>1553</v>
      </c>
      <c r="C25" s="323" t="s">
        <v>1554</v>
      </c>
      <c r="D25" s="323" t="s">
        <v>1555</v>
      </c>
      <c r="E25" s="324">
        <v>0</v>
      </c>
      <c r="F25" s="323" t="s">
        <v>1556</v>
      </c>
      <c r="G25" s="323" t="s">
        <v>1533</v>
      </c>
      <c r="H25" s="323" t="s">
        <v>1534</v>
      </c>
      <c r="I25" s="323" t="s">
        <v>1535</v>
      </c>
      <c r="J25" s="325" t="s">
        <v>1541</v>
      </c>
      <c r="K25" s="325"/>
      <c r="L25" s="325" t="s">
        <v>1545</v>
      </c>
    </row>
    <row r="26" spans="1:12">
      <c r="A26" s="323" t="s">
        <v>1552</v>
      </c>
      <c r="B26" s="323" t="s">
        <v>1553</v>
      </c>
      <c r="C26" s="323" t="s">
        <v>1559</v>
      </c>
      <c r="D26" s="323" t="s">
        <v>1555</v>
      </c>
      <c r="E26" s="324">
        <v>2</v>
      </c>
      <c r="F26" s="323" t="s">
        <v>1556</v>
      </c>
      <c r="G26" s="323" t="s">
        <v>1533</v>
      </c>
      <c r="H26" s="323" t="s">
        <v>1534</v>
      </c>
      <c r="I26" s="323" t="s">
        <v>1535</v>
      </c>
      <c r="J26" s="325" t="s">
        <v>1536</v>
      </c>
      <c r="K26" s="325"/>
      <c r="L26" s="325" t="s">
        <v>1557</v>
      </c>
    </row>
    <row r="27" spans="1:12">
      <c r="A27" s="323" t="s">
        <v>1552</v>
      </c>
      <c r="B27" s="323" t="s">
        <v>1553</v>
      </c>
      <c r="C27" s="323" t="s">
        <v>1559</v>
      </c>
      <c r="D27" s="323" t="s">
        <v>1555</v>
      </c>
      <c r="E27" s="324">
        <v>2</v>
      </c>
      <c r="F27" s="323" t="s">
        <v>1556</v>
      </c>
      <c r="G27" s="323" t="s">
        <v>1533</v>
      </c>
      <c r="H27" s="323" t="s">
        <v>1534</v>
      </c>
      <c r="I27" s="323" t="s">
        <v>1535</v>
      </c>
      <c r="J27" s="325" t="s">
        <v>1537</v>
      </c>
      <c r="K27" s="325"/>
      <c r="L27" s="325" t="s">
        <v>1558</v>
      </c>
    </row>
    <row r="28" spans="1:12">
      <c r="A28" s="323" t="s">
        <v>1552</v>
      </c>
      <c r="B28" s="323" t="s">
        <v>1553</v>
      </c>
      <c r="C28" s="323" t="s">
        <v>1559</v>
      </c>
      <c r="D28" s="323" t="s">
        <v>1555</v>
      </c>
      <c r="E28" s="324">
        <v>2</v>
      </c>
      <c r="F28" s="323" t="s">
        <v>1556</v>
      </c>
      <c r="G28" s="323" t="s">
        <v>1533</v>
      </c>
      <c r="H28" s="323" t="s">
        <v>1534</v>
      </c>
      <c r="I28" s="323" t="s">
        <v>1535</v>
      </c>
      <c r="J28" s="325" t="s">
        <v>1538</v>
      </c>
      <c r="K28" s="325"/>
      <c r="L28" s="325" t="s">
        <v>1539</v>
      </c>
    </row>
    <row r="29" spans="1:12">
      <c r="A29" s="323" t="s">
        <v>1552</v>
      </c>
      <c r="B29" s="323" t="s">
        <v>1553</v>
      </c>
      <c r="C29" s="323" t="s">
        <v>1559</v>
      </c>
      <c r="D29" s="323" t="s">
        <v>1555</v>
      </c>
      <c r="E29" s="324">
        <v>2</v>
      </c>
      <c r="F29" s="323" t="s">
        <v>1556</v>
      </c>
      <c r="G29" s="323" t="s">
        <v>1533</v>
      </c>
      <c r="H29" s="323" t="s">
        <v>1534</v>
      </c>
      <c r="I29" s="323" t="s">
        <v>1535</v>
      </c>
      <c r="J29" s="325" t="s">
        <v>1541</v>
      </c>
      <c r="K29" s="325"/>
      <c r="L29" s="325" t="s">
        <v>1545</v>
      </c>
    </row>
    <row r="30" spans="1:12">
      <c r="A30" s="323" t="s">
        <v>1552</v>
      </c>
      <c r="B30" s="323" t="s">
        <v>1553</v>
      </c>
      <c r="C30" s="323" t="s">
        <v>1560</v>
      </c>
      <c r="D30" s="323" t="s">
        <v>1555</v>
      </c>
      <c r="E30" s="324">
        <v>4</v>
      </c>
      <c r="F30" s="323" t="s">
        <v>1556</v>
      </c>
      <c r="G30" s="323" t="s">
        <v>1533</v>
      </c>
      <c r="H30" s="323" t="s">
        <v>1534</v>
      </c>
      <c r="I30" s="323" t="s">
        <v>1535</v>
      </c>
      <c r="J30" s="325" t="s">
        <v>1536</v>
      </c>
      <c r="K30" s="325"/>
      <c r="L30" s="325" t="s">
        <v>1557</v>
      </c>
    </row>
    <row r="31" spans="1:12">
      <c r="A31" s="323" t="s">
        <v>1552</v>
      </c>
      <c r="B31" s="323" t="s">
        <v>1553</v>
      </c>
      <c r="C31" s="323" t="s">
        <v>1560</v>
      </c>
      <c r="D31" s="323" t="s">
        <v>1555</v>
      </c>
      <c r="E31" s="324">
        <v>4</v>
      </c>
      <c r="F31" s="323" t="s">
        <v>1556</v>
      </c>
      <c r="G31" s="323" t="s">
        <v>1533</v>
      </c>
      <c r="H31" s="323" t="s">
        <v>1534</v>
      </c>
      <c r="I31" s="323" t="s">
        <v>1535</v>
      </c>
      <c r="J31" s="325" t="s">
        <v>1537</v>
      </c>
      <c r="K31" s="325"/>
      <c r="L31" s="325" t="s">
        <v>1558</v>
      </c>
    </row>
    <row r="32" spans="1:12">
      <c r="A32" s="323" t="s">
        <v>1552</v>
      </c>
      <c r="B32" s="323" t="s">
        <v>1553</v>
      </c>
      <c r="C32" s="323" t="s">
        <v>1560</v>
      </c>
      <c r="D32" s="323" t="s">
        <v>1555</v>
      </c>
      <c r="E32" s="324">
        <v>4</v>
      </c>
      <c r="F32" s="323" t="s">
        <v>1556</v>
      </c>
      <c r="G32" s="323" t="s">
        <v>1533</v>
      </c>
      <c r="H32" s="323" t="s">
        <v>1534</v>
      </c>
      <c r="I32" s="323" t="s">
        <v>1535</v>
      </c>
      <c r="J32" s="325" t="s">
        <v>1538</v>
      </c>
      <c r="K32" s="325"/>
      <c r="L32" s="325" t="s">
        <v>1539</v>
      </c>
    </row>
    <row r="33" spans="1:12">
      <c r="A33" s="323" t="s">
        <v>1552</v>
      </c>
      <c r="B33" s="323" t="s">
        <v>1553</v>
      </c>
      <c r="C33" s="323" t="s">
        <v>1560</v>
      </c>
      <c r="D33" s="323" t="s">
        <v>1555</v>
      </c>
      <c r="E33" s="324">
        <v>4</v>
      </c>
      <c r="F33" s="323" t="s">
        <v>1556</v>
      </c>
      <c r="G33" s="323" t="s">
        <v>1533</v>
      </c>
      <c r="H33" s="323" t="s">
        <v>1534</v>
      </c>
      <c r="I33" s="323" t="s">
        <v>1535</v>
      </c>
      <c r="J33" s="325" t="s">
        <v>1541</v>
      </c>
      <c r="K33" s="325"/>
      <c r="L33" s="325" t="s">
        <v>1545</v>
      </c>
    </row>
    <row r="34" spans="1:12">
      <c r="A34" s="323" t="s">
        <v>1552</v>
      </c>
      <c r="B34" s="323" t="s">
        <v>1553</v>
      </c>
      <c r="C34" s="323" t="s">
        <v>1561</v>
      </c>
      <c r="D34" s="323" t="s">
        <v>1555</v>
      </c>
      <c r="E34" s="324">
        <v>6</v>
      </c>
      <c r="F34" s="323" t="s">
        <v>1556</v>
      </c>
      <c r="G34" s="323" t="s">
        <v>1533</v>
      </c>
      <c r="H34" s="323" t="s">
        <v>1534</v>
      </c>
      <c r="I34" s="323" t="s">
        <v>1535</v>
      </c>
      <c r="J34" s="325" t="s">
        <v>1536</v>
      </c>
      <c r="K34" s="325"/>
      <c r="L34" s="325" t="s">
        <v>1557</v>
      </c>
    </row>
    <row r="35" spans="1:12">
      <c r="A35" s="323" t="s">
        <v>1552</v>
      </c>
      <c r="B35" s="323" t="s">
        <v>1553</v>
      </c>
      <c r="C35" s="323" t="s">
        <v>1561</v>
      </c>
      <c r="D35" s="323" t="s">
        <v>1555</v>
      </c>
      <c r="E35" s="324">
        <v>6</v>
      </c>
      <c r="F35" s="323" t="s">
        <v>1556</v>
      </c>
      <c r="G35" s="323" t="s">
        <v>1533</v>
      </c>
      <c r="H35" s="323" t="s">
        <v>1534</v>
      </c>
      <c r="I35" s="323" t="s">
        <v>1535</v>
      </c>
      <c r="J35" s="325" t="s">
        <v>1537</v>
      </c>
      <c r="K35" s="325"/>
      <c r="L35" s="325" t="s">
        <v>1558</v>
      </c>
    </row>
    <row r="36" spans="1:12">
      <c r="A36" s="323" t="s">
        <v>1552</v>
      </c>
      <c r="B36" s="323" t="s">
        <v>1553</v>
      </c>
      <c r="C36" s="323" t="s">
        <v>1561</v>
      </c>
      <c r="D36" s="323" t="s">
        <v>1555</v>
      </c>
      <c r="E36" s="324">
        <v>6</v>
      </c>
      <c r="F36" s="323" t="s">
        <v>1556</v>
      </c>
      <c r="G36" s="323" t="s">
        <v>1533</v>
      </c>
      <c r="H36" s="323" t="s">
        <v>1534</v>
      </c>
      <c r="I36" s="323" t="s">
        <v>1535</v>
      </c>
      <c r="J36" s="325" t="s">
        <v>1538</v>
      </c>
      <c r="K36" s="325"/>
      <c r="L36" s="325" t="s">
        <v>1539</v>
      </c>
    </row>
    <row r="37" spans="1:12">
      <c r="A37" s="323" t="s">
        <v>1552</v>
      </c>
      <c r="B37" s="323" t="s">
        <v>1553</v>
      </c>
      <c r="C37" s="323" t="s">
        <v>1561</v>
      </c>
      <c r="D37" s="323" t="s">
        <v>1555</v>
      </c>
      <c r="E37" s="324">
        <v>6</v>
      </c>
      <c r="F37" s="323" t="s">
        <v>1556</v>
      </c>
      <c r="G37" s="323" t="s">
        <v>1533</v>
      </c>
      <c r="H37" s="323" t="s">
        <v>1534</v>
      </c>
      <c r="I37" s="323" t="s">
        <v>1535</v>
      </c>
      <c r="J37" s="325" t="s">
        <v>1541</v>
      </c>
      <c r="K37" s="325"/>
      <c r="L37" s="325" t="s">
        <v>1545</v>
      </c>
    </row>
    <row r="38" spans="1:12">
      <c r="A38" s="319" t="s">
        <v>1562</v>
      </c>
      <c r="B38" s="319" t="s">
        <v>1563</v>
      </c>
      <c r="C38" s="319" t="s">
        <v>1564</v>
      </c>
      <c r="D38" s="326">
        <v>1</v>
      </c>
      <c r="E38" s="326">
        <v>0</v>
      </c>
      <c r="F38" s="326">
        <v>2</v>
      </c>
      <c r="G38" s="326" t="s">
        <v>1533</v>
      </c>
      <c r="H38" s="326" t="s">
        <v>1534</v>
      </c>
      <c r="I38" s="326" t="s">
        <v>1535</v>
      </c>
      <c r="J38" s="321" t="s">
        <v>1536</v>
      </c>
      <c r="K38" s="327"/>
      <c r="L38" s="328" t="s">
        <v>1565</v>
      </c>
    </row>
    <row r="39" spans="1:12">
      <c r="A39" s="319" t="s">
        <v>1562</v>
      </c>
      <c r="B39" s="319" t="s">
        <v>1563</v>
      </c>
      <c r="C39" s="319" t="s">
        <v>1566</v>
      </c>
      <c r="D39" s="326">
        <v>1</v>
      </c>
      <c r="E39" s="326">
        <v>0</v>
      </c>
      <c r="F39" s="326">
        <v>2</v>
      </c>
      <c r="G39" s="326" t="s">
        <v>1533</v>
      </c>
      <c r="H39" s="326" t="s">
        <v>1534</v>
      </c>
      <c r="I39" s="326" t="s">
        <v>1535</v>
      </c>
      <c r="J39" s="321" t="s">
        <v>1537</v>
      </c>
      <c r="K39" s="327"/>
      <c r="L39" s="328" t="s">
        <v>1406</v>
      </c>
    </row>
    <row r="40" spans="1:12">
      <c r="A40" s="319" t="s">
        <v>1562</v>
      </c>
      <c r="B40" s="319" t="s">
        <v>1563</v>
      </c>
      <c r="C40" s="319" t="s">
        <v>1566</v>
      </c>
      <c r="D40" s="326">
        <v>1</v>
      </c>
      <c r="E40" s="326">
        <v>0</v>
      </c>
      <c r="F40" s="326">
        <v>2</v>
      </c>
      <c r="G40" s="326" t="s">
        <v>1533</v>
      </c>
      <c r="H40" s="326" t="s">
        <v>1534</v>
      </c>
      <c r="I40" s="326" t="s">
        <v>1535</v>
      </c>
      <c r="J40" s="321" t="s">
        <v>1538</v>
      </c>
      <c r="K40" s="327"/>
      <c r="L40" s="328" t="s">
        <v>1539</v>
      </c>
    </row>
    <row r="41" spans="1:12" ht="21" customHeight="1">
      <c r="A41" s="319" t="s">
        <v>1562</v>
      </c>
      <c r="B41" s="319" t="s">
        <v>1563</v>
      </c>
      <c r="C41" s="319" t="s">
        <v>1566</v>
      </c>
      <c r="D41" s="326">
        <v>1</v>
      </c>
      <c r="E41" s="326">
        <v>0</v>
      </c>
      <c r="F41" s="326">
        <v>2</v>
      </c>
      <c r="G41" s="326" t="s">
        <v>1533</v>
      </c>
      <c r="H41" s="326" t="s">
        <v>1534</v>
      </c>
      <c r="I41" s="326" t="s">
        <v>1535</v>
      </c>
      <c r="J41" s="321" t="s">
        <v>1541</v>
      </c>
      <c r="K41" s="327"/>
      <c r="L41" s="328" t="s">
        <v>1545</v>
      </c>
    </row>
    <row r="42" spans="1:12">
      <c r="A42" s="319" t="s">
        <v>1562</v>
      </c>
      <c r="B42" s="319" t="s">
        <v>1563</v>
      </c>
      <c r="C42" s="319" t="s">
        <v>1567</v>
      </c>
      <c r="D42" s="326">
        <v>1</v>
      </c>
      <c r="E42" s="326">
        <v>2</v>
      </c>
      <c r="F42" s="326">
        <v>2</v>
      </c>
      <c r="G42" s="326" t="s">
        <v>1533</v>
      </c>
      <c r="H42" s="326" t="s">
        <v>1534</v>
      </c>
      <c r="I42" s="326" t="s">
        <v>1535</v>
      </c>
      <c r="J42" s="321" t="s">
        <v>1536</v>
      </c>
      <c r="K42" s="327"/>
      <c r="L42" s="328" t="s">
        <v>1407</v>
      </c>
    </row>
    <row r="43" spans="1:12">
      <c r="A43" s="319" t="s">
        <v>1562</v>
      </c>
      <c r="B43" s="319" t="s">
        <v>1563</v>
      </c>
      <c r="C43" s="319" t="s">
        <v>1568</v>
      </c>
      <c r="D43" s="326">
        <v>1</v>
      </c>
      <c r="E43" s="326">
        <v>2</v>
      </c>
      <c r="F43" s="326">
        <v>2</v>
      </c>
      <c r="G43" s="326" t="s">
        <v>1533</v>
      </c>
      <c r="H43" s="326" t="s">
        <v>1534</v>
      </c>
      <c r="I43" s="326" t="s">
        <v>1535</v>
      </c>
      <c r="J43" s="321" t="s">
        <v>1537</v>
      </c>
      <c r="K43" s="327"/>
      <c r="L43" s="328" t="s">
        <v>1406</v>
      </c>
    </row>
    <row r="44" spans="1:12">
      <c r="A44" s="319" t="s">
        <v>1562</v>
      </c>
      <c r="B44" s="319" t="s">
        <v>1563</v>
      </c>
      <c r="C44" s="319" t="s">
        <v>1567</v>
      </c>
      <c r="D44" s="326">
        <v>1</v>
      </c>
      <c r="E44" s="326">
        <v>2</v>
      </c>
      <c r="F44" s="326">
        <v>2</v>
      </c>
      <c r="G44" s="326" t="s">
        <v>1533</v>
      </c>
      <c r="H44" s="326" t="s">
        <v>1534</v>
      </c>
      <c r="I44" s="326" t="s">
        <v>1535</v>
      </c>
      <c r="J44" s="321" t="s">
        <v>1538</v>
      </c>
      <c r="K44" s="327"/>
      <c r="L44" s="328" t="s">
        <v>1539</v>
      </c>
    </row>
    <row r="45" spans="1:12">
      <c r="A45" s="319" t="s">
        <v>1562</v>
      </c>
      <c r="B45" s="319" t="s">
        <v>1563</v>
      </c>
      <c r="C45" s="319" t="s">
        <v>1567</v>
      </c>
      <c r="D45" s="326">
        <v>1</v>
      </c>
      <c r="E45" s="326">
        <v>2</v>
      </c>
      <c r="F45" s="326">
        <v>2</v>
      </c>
      <c r="G45" s="326" t="s">
        <v>1533</v>
      </c>
      <c r="H45" s="326" t="s">
        <v>1534</v>
      </c>
      <c r="I45" s="326" t="s">
        <v>1535</v>
      </c>
      <c r="J45" s="321" t="s">
        <v>1541</v>
      </c>
      <c r="K45" s="327"/>
      <c r="L45" s="328" t="s">
        <v>1545</v>
      </c>
    </row>
    <row r="46" spans="1:12" ht="27">
      <c r="A46" s="326" t="s">
        <v>1569</v>
      </c>
      <c r="B46" s="326" t="s">
        <v>1570</v>
      </c>
      <c r="C46" s="326" t="s">
        <v>1571</v>
      </c>
      <c r="D46" s="326">
        <v>1</v>
      </c>
      <c r="E46" s="326">
        <v>0</v>
      </c>
      <c r="F46" s="326">
        <v>8</v>
      </c>
      <c r="G46" s="326" t="s">
        <v>1533</v>
      </c>
      <c r="H46" s="326" t="s">
        <v>1534</v>
      </c>
      <c r="I46" s="326" t="s">
        <v>1535</v>
      </c>
      <c r="J46" s="328" t="s">
        <v>1536</v>
      </c>
      <c r="K46" s="328"/>
      <c r="L46" s="328" t="s">
        <v>1572</v>
      </c>
    </row>
    <row r="47" spans="1:12" ht="27">
      <c r="A47" s="326" t="s">
        <v>1569</v>
      </c>
      <c r="B47" s="326" t="s">
        <v>1570</v>
      </c>
      <c r="C47" s="326" t="s">
        <v>1571</v>
      </c>
      <c r="D47" s="326">
        <v>1</v>
      </c>
      <c r="E47" s="326">
        <v>0</v>
      </c>
      <c r="F47" s="326">
        <v>8</v>
      </c>
      <c r="G47" s="326" t="s">
        <v>1533</v>
      </c>
      <c r="H47" s="326" t="s">
        <v>1534</v>
      </c>
      <c r="I47" s="326" t="s">
        <v>1535</v>
      </c>
      <c r="J47" s="328" t="s">
        <v>1537</v>
      </c>
      <c r="K47" s="328"/>
      <c r="L47" s="328" t="s">
        <v>1573</v>
      </c>
    </row>
    <row r="48" spans="1:12" ht="27">
      <c r="A48" s="326" t="s">
        <v>1574</v>
      </c>
      <c r="B48" s="326" t="s">
        <v>1575</v>
      </c>
      <c r="C48" s="326" t="s">
        <v>1576</v>
      </c>
      <c r="D48" s="326">
        <v>1</v>
      </c>
      <c r="E48" s="326">
        <v>7</v>
      </c>
      <c r="F48" s="326">
        <v>1</v>
      </c>
      <c r="G48" s="326" t="s">
        <v>1533</v>
      </c>
      <c r="H48" s="326" t="s">
        <v>1534</v>
      </c>
      <c r="I48" s="326" t="s">
        <v>1535</v>
      </c>
      <c r="J48" s="328" t="s">
        <v>1536</v>
      </c>
      <c r="K48" s="328"/>
      <c r="L48" s="328" t="s">
        <v>350</v>
      </c>
    </row>
    <row r="49" spans="1:13" ht="27">
      <c r="A49" s="326" t="s">
        <v>1574</v>
      </c>
      <c r="B49" s="326" t="s">
        <v>1575</v>
      </c>
      <c r="C49" s="326" t="s">
        <v>1576</v>
      </c>
      <c r="D49" s="326">
        <v>1</v>
      </c>
      <c r="E49" s="326">
        <v>7</v>
      </c>
      <c r="F49" s="326">
        <v>1</v>
      </c>
      <c r="G49" s="326" t="s">
        <v>1533</v>
      </c>
      <c r="H49" s="326" t="s">
        <v>1534</v>
      </c>
      <c r="I49" s="326" t="s">
        <v>1535</v>
      </c>
      <c r="J49" s="328" t="s">
        <v>1537</v>
      </c>
      <c r="K49" s="328"/>
      <c r="L49" s="328" t="s">
        <v>1577</v>
      </c>
    </row>
    <row r="50" spans="1:13">
      <c r="A50" s="319" t="s">
        <v>1578</v>
      </c>
      <c r="B50" s="319" t="s">
        <v>1579</v>
      </c>
      <c r="C50" s="319" t="s">
        <v>1580</v>
      </c>
      <c r="D50" s="319">
        <v>1</v>
      </c>
      <c r="E50" s="320">
        <v>6</v>
      </c>
      <c r="F50" s="319">
        <v>2</v>
      </c>
      <c r="G50" s="319" t="s">
        <v>1533</v>
      </c>
      <c r="H50" s="319" t="s">
        <v>1534</v>
      </c>
      <c r="I50" s="319" t="s">
        <v>1535</v>
      </c>
      <c r="J50" s="321" t="s">
        <v>1536</v>
      </c>
      <c r="K50" s="321"/>
      <c r="L50" s="321" t="s">
        <v>1581</v>
      </c>
      <c r="M50" s="320"/>
    </row>
    <row r="51" spans="1:13">
      <c r="A51" s="319" t="s">
        <v>1578</v>
      </c>
      <c r="B51" s="319" t="s">
        <v>1579</v>
      </c>
      <c r="C51" s="319" t="s">
        <v>1579</v>
      </c>
      <c r="D51" s="319">
        <v>1</v>
      </c>
      <c r="E51" s="320">
        <v>6</v>
      </c>
      <c r="F51" s="319">
        <v>2</v>
      </c>
      <c r="G51" s="319" t="s">
        <v>1533</v>
      </c>
      <c r="H51" s="319" t="s">
        <v>1534</v>
      </c>
      <c r="I51" s="319" t="s">
        <v>1535</v>
      </c>
      <c r="J51" s="321" t="s">
        <v>1537</v>
      </c>
      <c r="K51" s="321"/>
      <c r="L51" s="321" t="s">
        <v>1577</v>
      </c>
      <c r="M51" s="320"/>
    </row>
    <row r="52" spans="1:13">
      <c r="A52" s="319" t="s">
        <v>1578</v>
      </c>
      <c r="B52" s="319" t="s">
        <v>1579</v>
      </c>
      <c r="C52" s="319" t="s">
        <v>1579</v>
      </c>
      <c r="D52" s="319">
        <v>1</v>
      </c>
      <c r="E52" s="320">
        <v>6</v>
      </c>
      <c r="F52" s="319">
        <v>2</v>
      </c>
      <c r="G52" s="319" t="s">
        <v>1533</v>
      </c>
      <c r="H52" s="319" t="s">
        <v>1534</v>
      </c>
      <c r="I52" s="319" t="s">
        <v>1535</v>
      </c>
      <c r="J52" s="321" t="s">
        <v>1538</v>
      </c>
      <c r="K52" s="321"/>
      <c r="L52" s="321" t="s">
        <v>1539</v>
      </c>
      <c r="M52" s="320"/>
    </row>
    <row r="53" spans="1:13">
      <c r="A53" s="319" t="s">
        <v>1578</v>
      </c>
      <c r="B53" s="319" t="s">
        <v>1579</v>
      </c>
      <c r="C53" s="319" t="s">
        <v>1579</v>
      </c>
      <c r="D53" s="319">
        <v>1</v>
      </c>
      <c r="E53" s="320">
        <v>6</v>
      </c>
      <c r="F53" s="319">
        <v>2</v>
      </c>
      <c r="G53" s="319" t="s">
        <v>1533</v>
      </c>
      <c r="H53" s="319" t="s">
        <v>1534</v>
      </c>
      <c r="I53" s="319" t="s">
        <v>1535</v>
      </c>
      <c r="J53" s="321" t="s">
        <v>1541</v>
      </c>
      <c r="K53" s="321"/>
      <c r="L53" s="321" t="s">
        <v>1542</v>
      </c>
    </row>
    <row r="54" spans="1:13" ht="38.25">
      <c r="A54" s="329" t="s">
        <v>1582</v>
      </c>
      <c r="B54" s="330" t="s">
        <v>1583</v>
      </c>
      <c r="C54" s="330" t="s">
        <v>1584</v>
      </c>
      <c r="D54" s="331" t="s">
        <v>1585</v>
      </c>
      <c r="E54" s="332" t="s">
        <v>1419</v>
      </c>
      <c r="F54" s="329" t="s">
        <v>1586</v>
      </c>
      <c r="G54" s="329" t="s">
        <v>1533</v>
      </c>
      <c r="H54" s="329" t="s">
        <v>1534</v>
      </c>
      <c r="I54" s="329" t="s">
        <v>1587</v>
      </c>
      <c r="J54" s="329" t="s">
        <v>1588</v>
      </c>
      <c r="K54" s="329"/>
      <c r="L54" s="329" t="s">
        <v>1589</v>
      </c>
    </row>
    <row r="55" spans="1:13" ht="38.25">
      <c r="A55" s="329" t="s">
        <v>1582</v>
      </c>
      <c r="B55" s="330" t="s">
        <v>1583</v>
      </c>
      <c r="C55" s="330" t="s">
        <v>1590</v>
      </c>
      <c r="D55" s="331" t="s">
        <v>1585</v>
      </c>
      <c r="E55" s="332">
        <v>8</v>
      </c>
      <c r="F55" s="329" t="s">
        <v>1591</v>
      </c>
      <c r="G55" s="329" t="s">
        <v>1533</v>
      </c>
      <c r="H55" s="329" t="s">
        <v>1534</v>
      </c>
      <c r="I55" s="329" t="s">
        <v>1592</v>
      </c>
      <c r="J55" s="329" t="s">
        <v>1588</v>
      </c>
      <c r="K55" s="329"/>
      <c r="L55" s="329" t="s">
        <v>1593</v>
      </c>
    </row>
    <row r="56" spans="1:13" ht="38.25">
      <c r="A56" s="329" t="s">
        <v>1594</v>
      </c>
      <c r="B56" s="330" t="s">
        <v>1595</v>
      </c>
      <c r="C56" s="330" t="s">
        <v>1596</v>
      </c>
      <c r="D56" s="331" t="s">
        <v>1585</v>
      </c>
      <c r="E56" s="332" t="s">
        <v>1419</v>
      </c>
      <c r="F56" s="329" t="s">
        <v>1586</v>
      </c>
      <c r="G56" s="329" t="s">
        <v>1533</v>
      </c>
      <c r="H56" s="329" t="s">
        <v>1534</v>
      </c>
      <c r="I56" s="329" t="s">
        <v>1587</v>
      </c>
      <c r="J56" s="329" t="s">
        <v>1588</v>
      </c>
      <c r="K56" s="329"/>
      <c r="L56" s="329" t="s">
        <v>1589</v>
      </c>
    </row>
    <row r="57" spans="1:13" ht="38.25">
      <c r="A57" s="329" t="s">
        <v>1594</v>
      </c>
      <c r="B57" s="330" t="s">
        <v>1595</v>
      </c>
      <c r="C57" s="330" t="s">
        <v>1597</v>
      </c>
      <c r="D57" s="331" t="s">
        <v>1585</v>
      </c>
      <c r="E57" s="332">
        <v>8</v>
      </c>
      <c r="F57" s="329" t="s">
        <v>1591</v>
      </c>
      <c r="G57" s="329" t="s">
        <v>1533</v>
      </c>
      <c r="H57" s="329" t="s">
        <v>1534</v>
      </c>
      <c r="I57" s="329" t="s">
        <v>1592</v>
      </c>
      <c r="J57" s="329" t="s">
        <v>1588</v>
      </c>
      <c r="K57" s="329"/>
      <c r="L57" s="329" t="s">
        <v>1593</v>
      </c>
    </row>
    <row r="58" spans="1:13" ht="38.25">
      <c r="A58" s="329" t="s">
        <v>1598</v>
      </c>
      <c r="B58" s="330" t="s">
        <v>1599</v>
      </c>
      <c r="C58" s="330" t="s">
        <v>1600</v>
      </c>
      <c r="D58" s="331" t="s">
        <v>1585</v>
      </c>
      <c r="E58" s="332" t="s">
        <v>1419</v>
      </c>
      <c r="F58" s="329" t="s">
        <v>1586</v>
      </c>
      <c r="G58" s="329" t="s">
        <v>1533</v>
      </c>
      <c r="H58" s="329" t="s">
        <v>1534</v>
      </c>
      <c r="I58" s="329" t="s">
        <v>1587</v>
      </c>
      <c r="J58" s="329" t="s">
        <v>1588</v>
      </c>
      <c r="K58" s="329"/>
      <c r="L58" s="329" t="s">
        <v>1589</v>
      </c>
    </row>
    <row r="59" spans="1:13" ht="38.25">
      <c r="A59" s="329" t="s">
        <v>1598</v>
      </c>
      <c r="B59" s="330" t="s">
        <v>1599</v>
      </c>
      <c r="C59" s="330" t="s">
        <v>1601</v>
      </c>
      <c r="D59" s="331" t="s">
        <v>1585</v>
      </c>
      <c r="E59" s="332">
        <v>8</v>
      </c>
      <c r="F59" s="329" t="s">
        <v>1591</v>
      </c>
      <c r="G59" s="329" t="s">
        <v>1533</v>
      </c>
      <c r="H59" s="329" t="s">
        <v>1534</v>
      </c>
      <c r="I59" s="329" t="s">
        <v>1592</v>
      </c>
      <c r="J59" s="329" t="s">
        <v>1588</v>
      </c>
      <c r="K59" s="329"/>
      <c r="L59" s="329" t="s">
        <v>1593</v>
      </c>
    </row>
    <row r="60" spans="1:13" ht="38.25">
      <c r="A60" s="329" t="s">
        <v>1602</v>
      </c>
      <c r="B60" s="330" t="s">
        <v>1603</v>
      </c>
      <c r="C60" s="330" t="s">
        <v>1604</v>
      </c>
      <c r="D60" s="331" t="s">
        <v>1585</v>
      </c>
      <c r="E60" s="332" t="s">
        <v>1419</v>
      </c>
      <c r="F60" s="329" t="s">
        <v>1586</v>
      </c>
      <c r="G60" s="329" t="s">
        <v>1533</v>
      </c>
      <c r="H60" s="329" t="s">
        <v>1534</v>
      </c>
      <c r="I60" s="329" t="s">
        <v>1587</v>
      </c>
      <c r="J60" s="329" t="s">
        <v>1588</v>
      </c>
      <c r="K60" s="329"/>
      <c r="L60" s="329" t="s">
        <v>1589</v>
      </c>
    </row>
    <row r="61" spans="1:13" ht="38.25">
      <c r="A61" s="329" t="s">
        <v>1602</v>
      </c>
      <c r="B61" s="330" t="s">
        <v>1605</v>
      </c>
      <c r="C61" s="330" t="s">
        <v>1606</v>
      </c>
      <c r="D61" s="331" t="s">
        <v>1585</v>
      </c>
      <c r="E61" s="332">
        <v>8</v>
      </c>
      <c r="F61" s="329" t="s">
        <v>1591</v>
      </c>
      <c r="G61" s="329" t="s">
        <v>1533</v>
      </c>
      <c r="H61" s="329" t="s">
        <v>1534</v>
      </c>
      <c r="I61" s="329" t="s">
        <v>1592</v>
      </c>
      <c r="J61" s="329" t="s">
        <v>1588</v>
      </c>
      <c r="K61" s="329"/>
      <c r="L61" s="329" t="s">
        <v>1593</v>
      </c>
    </row>
    <row r="62" spans="1:13" ht="25.5">
      <c r="A62" s="329" t="s">
        <v>1607</v>
      </c>
      <c r="B62" s="330" t="s">
        <v>1608</v>
      </c>
      <c r="C62" s="333" t="s">
        <v>1609</v>
      </c>
      <c r="D62" s="331" t="s">
        <v>1585</v>
      </c>
      <c r="E62" s="332" t="s">
        <v>1419</v>
      </c>
      <c r="F62" s="329" t="s">
        <v>1586</v>
      </c>
      <c r="G62" s="329" t="s">
        <v>1533</v>
      </c>
      <c r="H62" s="329" t="s">
        <v>1534</v>
      </c>
      <c r="I62" s="329" t="s">
        <v>1587</v>
      </c>
      <c r="J62" s="329" t="s">
        <v>1588</v>
      </c>
      <c r="K62" s="329"/>
      <c r="L62" s="329" t="s">
        <v>1589</v>
      </c>
    </row>
    <row r="63" spans="1:13" ht="25.5">
      <c r="A63" s="329" t="s">
        <v>1610</v>
      </c>
      <c r="B63" s="333" t="s">
        <v>1611</v>
      </c>
      <c r="C63" s="330" t="s">
        <v>1612</v>
      </c>
      <c r="D63" s="331" t="s">
        <v>1585</v>
      </c>
      <c r="E63" s="332">
        <v>8</v>
      </c>
      <c r="F63" s="329" t="s">
        <v>1591</v>
      </c>
      <c r="G63" s="329" t="s">
        <v>1533</v>
      </c>
      <c r="H63" s="329" t="s">
        <v>1534</v>
      </c>
      <c r="I63" s="329" t="s">
        <v>1592</v>
      </c>
      <c r="J63" s="329" t="s">
        <v>1588</v>
      </c>
      <c r="K63" s="329"/>
      <c r="L63" s="329" t="s">
        <v>1593</v>
      </c>
    </row>
    <row r="64" spans="1:13" ht="25.5">
      <c r="A64" s="329" t="s">
        <v>1613</v>
      </c>
      <c r="B64" s="333" t="s">
        <v>1614</v>
      </c>
      <c r="C64" s="333" t="s">
        <v>1615</v>
      </c>
      <c r="D64" s="331" t="s">
        <v>1585</v>
      </c>
      <c r="E64" s="332" t="s">
        <v>1419</v>
      </c>
      <c r="F64" s="329" t="s">
        <v>1586</v>
      </c>
      <c r="G64" s="329" t="s">
        <v>1533</v>
      </c>
      <c r="H64" s="329" t="s">
        <v>1534</v>
      </c>
      <c r="I64" s="329" t="s">
        <v>1587</v>
      </c>
      <c r="J64" s="329" t="s">
        <v>1588</v>
      </c>
      <c r="K64" s="329"/>
      <c r="L64" s="329" t="s">
        <v>1589</v>
      </c>
    </row>
    <row r="65" spans="1:12" ht="25.5">
      <c r="A65" s="329" t="s">
        <v>1616</v>
      </c>
      <c r="B65" s="333" t="s">
        <v>1614</v>
      </c>
      <c r="C65" s="330" t="s">
        <v>1617</v>
      </c>
      <c r="D65" s="331" t="s">
        <v>1585</v>
      </c>
      <c r="E65" s="332">
        <v>8</v>
      </c>
      <c r="F65" s="329" t="s">
        <v>1591</v>
      </c>
      <c r="G65" s="329" t="s">
        <v>1533</v>
      </c>
      <c r="H65" s="329" t="s">
        <v>1534</v>
      </c>
      <c r="I65" s="329" t="s">
        <v>1592</v>
      </c>
      <c r="J65" s="329" t="s">
        <v>1588</v>
      </c>
      <c r="K65" s="329"/>
      <c r="L65" s="329" t="s">
        <v>1593</v>
      </c>
    </row>
    <row r="66" spans="1:12" ht="38.25">
      <c r="A66" s="329" t="s">
        <v>1618</v>
      </c>
      <c r="B66" s="333" t="s">
        <v>1619</v>
      </c>
      <c r="C66" s="333" t="s">
        <v>1620</v>
      </c>
      <c r="D66" s="331" t="s">
        <v>1585</v>
      </c>
      <c r="E66" s="332" t="s">
        <v>1419</v>
      </c>
      <c r="F66" s="329" t="s">
        <v>1586</v>
      </c>
      <c r="G66" s="329" t="s">
        <v>1533</v>
      </c>
      <c r="H66" s="329" t="s">
        <v>1534</v>
      </c>
      <c r="I66" s="329" t="s">
        <v>1587</v>
      </c>
      <c r="J66" s="329" t="s">
        <v>1588</v>
      </c>
      <c r="K66" s="329"/>
      <c r="L66" s="329" t="s">
        <v>1589</v>
      </c>
    </row>
    <row r="67" spans="1:12" ht="38.25">
      <c r="A67" s="329" t="s">
        <v>1621</v>
      </c>
      <c r="B67" s="333" t="s">
        <v>1619</v>
      </c>
      <c r="C67" s="330" t="s">
        <v>1622</v>
      </c>
      <c r="D67" s="331" t="s">
        <v>1585</v>
      </c>
      <c r="E67" s="332">
        <v>8</v>
      </c>
      <c r="F67" s="329" t="s">
        <v>1591</v>
      </c>
      <c r="G67" s="329" t="s">
        <v>1533</v>
      </c>
      <c r="H67" s="329" t="s">
        <v>1534</v>
      </c>
      <c r="I67" s="329" t="s">
        <v>1592</v>
      </c>
      <c r="J67" s="329" t="s">
        <v>1588</v>
      </c>
      <c r="K67" s="329"/>
      <c r="L67" s="329" t="s">
        <v>1593</v>
      </c>
    </row>
    <row r="68" spans="1:12" ht="38.25">
      <c r="A68" s="329" t="s">
        <v>1623</v>
      </c>
      <c r="B68" s="333" t="s">
        <v>1624</v>
      </c>
      <c r="C68" s="333" t="s">
        <v>1625</v>
      </c>
      <c r="D68" s="331" t="s">
        <v>1585</v>
      </c>
      <c r="E68" s="332" t="s">
        <v>1419</v>
      </c>
      <c r="F68" s="329" t="s">
        <v>1586</v>
      </c>
      <c r="G68" s="329" t="s">
        <v>1533</v>
      </c>
      <c r="H68" s="329" t="s">
        <v>1534</v>
      </c>
      <c r="I68" s="329" t="s">
        <v>1587</v>
      </c>
      <c r="J68" s="329" t="s">
        <v>1588</v>
      </c>
      <c r="K68" s="329"/>
      <c r="L68" s="329" t="s">
        <v>1589</v>
      </c>
    </row>
    <row r="69" spans="1:12" ht="38.25">
      <c r="A69" s="329" t="s">
        <v>1623</v>
      </c>
      <c r="B69" s="333" t="s">
        <v>1624</v>
      </c>
      <c r="C69" s="330" t="s">
        <v>1626</v>
      </c>
      <c r="D69" s="331" t="s">
        <v>1585</v>
      </c>
      <c r="E69" s="332">
        <v>8</v>
      </c>
      <c r="F69" s="329" t="s">
        <v>1591</v>
      </c>
      <c r="G69" s="329" t="s">
        <v>1533</v>
      </c>
      <c r="H69" s="329" t="s">
        <v>1534</v>
      </c>
      <c r="I69" s="329" t="s">
        <v>1592</v>
      </c>
      <c r="J69" s="329" t="s">
        <v>1588</v>
      </c>
      <c r="K69" s="329"/>
      <c r="L69" s="329" t="s">
        <v>1593</v>
      </c>
    </row>
    <row r="70" spans="1:12" ht="38.25">
      <c r="A70" s="329" t="s">
        <v>1627</v>
      </c>
      <c r="B70" s="333" t="s">
        <v>1628</v>
      </c>
      <c r="C70" s="333" t="s">
        <v>1629</v>
      </c>
      <c r="D70" s="331" t="s">
        <v>1585</v>
      </c>
      <c r="E70" s="332" t="s">
        <v>1419</v>
      </c>
      <c r="F70" s="329" t="s">
        <v>1586</v>
      </c>
      <c r="G70" s="329" t="s">
        <v>1533</v>
      </c>
      <c r="H70" s="329" t="s">
        <v>1534</v>
      </c>
      <c r="I70" s="329" t="s">
        <v>1587</v>
      </c>
      <c r="J70" s="329" t="s">
        <v>1588</v>
      </c>
      <c r="K70" s="329"/>
      <c r="L70" s="329" t="s">
        <v>1589</v>
      </c>
    </row>
    <row r="71" spans="1:12" ht="38.25">
      <c r="A71" s="329" t="s">
        <v>1627</v>
      </c>
      <c r="B71" s="333" t="s">
        <v>1628</v>
      </c>
      <c r="C71" s="330" t="s">
        <v>1630</v>
      </c>
      <c r="D71" s="331" t="s">
        <v>1585</v>
      </c>
      <c r="E71" s="332">
        <v>8</v>
      </c>
      <c r="F71" s="329" t="s">
        <v>1591</v>
      </c>
      <c r="G71" s="329" t="s">
        <v>1533</v>
      </c>
      <c r="H71" s="329" t="s">
        <v>1534</v>
      </c>
      <c r="I71" s="329" t="s">
        <v>1592</v>
      </c>
      <c r="J71" s="329" t="s">
        <v>1588</v>
      </c>
      <c r="K71" s="329"/>
      <c r="L71" s="329" t="s">
        <v>1593</v>
      </c>
    </row>
    <row r="72" spans="1:12" ht="38.25">
      <c r="A72" s="331" t="s">
        <v>1631</v>
      </c>
      <c r="B72" s="330" t="s">
        <v>1632</v>
      </c>
      <c r="C72" s="330" t="s">
        <v>1633</v>
      </c>
      <c r="D72" s="334" t="s">
        <v>1634</v>
      </c>
      <c r="E72" s="332">
        <v>0</v>
      </c>
      <c r="F72" s="329" t="s">
        <v>1591</v>
      </c>
      <c r="G72" s="329" t="s">
        <v>1533</v>
      </c>
      <c r="H72" s="329" t="s">
        <v>1534</v>
      </c>
      <c r="I72" s="329" t="s">
        <v>1592</v>
      </c>
      <c r="J72" s="329" t="s">
        <v>1588</v>
      </c>
      <c r="K72" s="329"/>
      <c r="L72" s="329" t="s">
        <v>1593</v>
      </c>
    </row>
    <row r="73" spans="1:12" ht="38.25">
      <c r="A73" s="331" t="s">
        <v>1635</v>
      </c>
      <c r="B73" s="330" t="s">
        <v>1636</v>
      </c>
      <c r="C73" s="330" t="s">
        <v>1637</v>
      </c>
      <c r="D73" s="334" t="s">
        <v>1634</v>
      </c>
      <c r="E73" s="332">
        <v>0</v>
      </c>
      <c r="F73" s="329" t="s">
        <v>1591</v>
      </c>
      <c r="G73" s="329" t="s">
        <v>1533</v>
      </c>
      <c r="H73" s="329" t="s">
        <v>1534</v>
      </c>
      <c r="I73" s="329" t="s">
        <v>1592</v>
      </c>
      <c r="J73" s="329" t="s">
        <v>1588</v>
      </c>
      <c r="K73" s="329"/>
      <c r="L73" s="329" t="s">
        <v>1593</v>
      </c>
    </row>
    <row r="74" spans="1:12" ht="25.5">
      <c r="A74" s="331" t="s">
        <v>1638</v>
      </c>
      <c r="B74" s="330" t="s">
        <v>1639</v>
      </c>
      <c r="C74" s="330" t="s">
        <v>1640</v>
      </c>
      <c r="D74" s="334" t="s">
        <v>1634</v>
      </c>
      <c r="E74" s="332">
        <v>0</v>
      </c>
      <c r="F74" s="329" t="s">
        <v>1591</v>
      </c>
      <c r="G74" s="329" t="s">
        <v>1533</v>
      </c>
      <c r="H74" s="329" t="s">
        <v>1534</v>
      </c>
      <c r="I74" s="329" t="s">
        <v>1592</v>
      </c>
      <c r="J74" s="329" t="s">
        <v>1588</v>
      </c>
      <c r="K74" s="329"/>
      <c r="L74" s="329" t="s">
        <v>1593</v>
      </c>
    </row>
    <row r="75" spans="1:12" ht="25.5">
      <c r="A75" s="331" t="s">
        <v>1641</v>
      </c>
      <c r="B75" s="330" t="s">
        <v>1642</v>
      </c>
      <c r="C75" s="330" t="s">
        <v>1643</v>
      </c>
      <c r="D75" s="331" t="s">
        <v>1556</v>
      </c>
      <c r="E75" s="332" t="s">
        <v>1419</v>
      </c>
      <c r="F75" s="329" t="s">
        <v>1591</v>
      </c>
      <c r="G75" s="329" t="s">
        <v>1533</v>
      </c>
      <c r="H75" s="329" t="s">
        <v>1534</v>
      </c>
      <c r="I75" s="329" t="s">
        <v>1592</v>
      </c>
      <c r="J75" s="329" t="s">
        <v>1588</v>
      </c>
      <c r="K75" s="329"/>
      <c r="L75" s="329" t="s">
        <v>1593</v>
      </c>
    </row>
  </sheetData>
  <phoneticPr fontId="3" type="noConversion"/>
  <pageMargins left="0.7" right="0.7" top="0.75" bottom="0.75" header="0.3" footer="0.3"/>
  <pageSetup paperSize="9" orientation="portrait" horizontalDpi="300" verticalDpi="30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41A9B5-2ECE-49E2-81C2-08FBFC80AA32}">
  <dimension ref="A1:L68"/>
  <sheetViews>
    <sheetView workbookViewId="0">
      <selection activeCell="K5" sqref="K5"/>
    </sheetView>
  </sheetViews>
  <sheetFormatPr defaultColWidth="8.875" defaultRowHeight="13.5"/>
  <cols>
    <col min="1" max="1" width="10.125" style="245" customWidth="1"/>
    <col min="2" max="2" width="29" style="245" customWidth="1"/>
    <col min="3" max="3" width="27.25" style="245" customWidth="1"/>
    <col min="4" max="4" width="14.875" style="245" customWidth="1"/>
    <col min="5" max="5" width="14.875" style="470" customWidth="1"/>
    <col min="6" max="6" width="8.875" style="245"/>
    <col min="7" max="7" width="16.75" style="245" customWidth="1"/>
    <col min="8" max="8" width="8.875" style="245"/>
    <col min="9" max="9" width="38.125" style="470" customWidth="1"/>
    <col min="10" max="10" width="8.875" style="245"/>
    <col min="11" max="11" width="16" style="245" customWidth="1"/>
    <col min="12" max="12" width="13.875" style="245" customWidth="1"/>
    <col min="13" max="13" width="67.875" style="245" customWidth="1"/>
    <col min="14" max="16384" width="8.875" style="245"/>
  </cols>
  <sheetData>
    <row r="1" spans="1:12">
      <c r="A1" s="463" t="s">
        <v>2258</v>
      </c>
      <c r="B1" s="245" t="s">
        <v>1522</v>
      </c>
      <c r="C1" s="245" t="s">
        <v>1523</v>
      </c>
      <c r="D1" s="466" t="s">
        <v>2334</v>
      </c>
      <c r="E1" s="472" t="s">
        <v>2338</v>
      </c>
      <c r="F1" s="245" t="s">
        <v>2339</v>
      </c>
      <c r="G1" s="245" t="s">
        <v>2340</v>
      </c>
      <c r="H1" s="465" t="s">
        <v>2341</v>
      </c>
      <c r="I1" s="465" t="s">
        <v>2342</v>
      </c>
      <c r="J1" s="245" t="s">
        <v>1528</v>
      </c>
      <c r="K1" s="245" t="s">
        <v>2343</v>
      </c>
      <c r="L1" s="245" t="s">
        <v>1530</v>
      </c>
    </row>
    <row r="2" spans="1:12">
      <c r="A2" s="467" t="s">
        <v>2293</v>
      </c>
      <c r="B2" s="245" t="s">
        <v>2337</v>
      </c>
      <c r="D2" s="469">
        <v>2</v>
      </c>
      <c r="E2" s="464">
        <v>0</v>
      </c>
      <c r="F2" s="245">
        <v>16</v>
      </c>
    </row>
    <row r="3" spans="1:12">
      <c r="A3" s="467" t="s">
        <v>2294</v>
      </c>
      <c r="B3" s="470" t="s">
        <v>2337</v>
      </c>
      <c r="D3" s="469">
        <v>2</v>
      </c>
      <c r="E3" s="464"/>
    </row>
    <row r="4" spans="1:12">
      <c r="A4" s="467" t="s">
        <v>2295</v>
      </c>
      <c r="B4" s="470" t="s">
        <v>2337</v>
      </c>
      <c r="D4" s="469">
        <v>2</v>
      </c>
      <c r="E4" s="464"/>
    </row>
    <row r="5" spans="1:12">
      <c r="A5" s="467" t="s">
        <v>2296</v>
      </c>
      <c r="B5" s="470" t="s">
        <v>2337</v>
      </c>
      <c r="D5" s="469">
        <v>2</v>
      </c>
      <c r="E5" s="464"/>
    </row>
    <row r="6" spans="1:12">
      <c r="A6" s="467" t="s">
        <v>2297</v>
      </c>
      <c r="B6" s="470" t="s">
        <v>2337</v>
      </c>
      <c r="D6" s="469">
        <v>2</v>
      </c>
      <c r="E6" s="464"/>
    </row>
    <row r="7" spans="1:12">
      <c r="A7" s="467" t="s">
        <v>2298</v>
      </c>
      <c r="B7" s="470" t="s">
        <v>2337</v>
      </c>
      <c r="D7" s="469">
        <v>2</v>
      </c>
      <c r="E7" s="464"/>
    </row>
    <row r="8" spans="1:12">
      <c r="A8" s="467" t="s">
        <v>2299</v>
      </c>
      <c r="B8" s="470" t="s">
        <v>2337</v>
      </c>
      <c r="D8" s="469">
        <v>2</v>
      </c>
      <c r="E8" s="464"/>
    </row>
    <row r="9" spans="1:12">
      <c r="A9" s="467" t="s">
        <v>2300</v>
      </c>
      <c r="B9" s="470" t="s">
        <v>2337</v>
      </c>
      <c r="D9" s="469">
        <v>2</v>
      </c>
      <c r="E9" s="464"/>
    </row>
    <row r="10" spans="1:12">
      <c r="A10" s="468" t="s">
        <v>2301</v>
      </c>
      <c r="B10" s="470" t="s">
        <v>2337</v>
      </c>
      <c r="D10" s="469">
        <v>2</v>
      </c>
      <c r="E10" s="464"/>
    </row>
    <row r="11" spans="1:12">
      <c r="A11" s="468" t="s">
        <v>2302</v>
      </c>
      <c r="B11" s="470" t="s">
        <v>2337</v>
      </c>
      <c r="D11" s="469">
        <v>2</v>
      </c>
      <c r="E11" s="464"/>
    </row>
    <row r="12" spans="1:12">
      <c r="A12" s="467" t="s">
        <v>2315</v>
      </c>
      <c r="B12" s="470" t="s">
        <v>2337</v>
      </c>
      <c r="D12" s="469">
        <v>2</v>
      </c>
      <c r="E12" s="464"/>
    </row>
    <row r="13" spans="1:12">
      <c r="A13" s="467" t="s">
        <v>2316</v>
      </c>
      <c r="B13" s="470" t="s">
        <v>2337</v>
      </c>
      <c r="D13" s="469">
        <v>2</v>
      </c>
      <c r="E13" s="464"/>
    </row>
    <row r="14" spans="1:12">
      <c r="A14" s="467" t="s">
        <v>2317</v>
      </c>
      <c r="B14" s="470" t="s">
        <v>2337</v>
      </c>
      <c r="D14" s="469">
        <v>2</v>
      </c>
      <c r="E14" s="464"/>
    </row>
    <row r="15" spans="1:12">
      <c r="A15" s="467" t="s">
        <v>2318</v>
      </c>
      <c r="B15" s="470" t="s">
        <v>2337</v>
      </c>
      <c r="D15" s="469">
        <v>2</v>
      </c>
      <c r="E15" s="464"/>
    </row>
    <row r="16" spans="1:12">
      <c r="A16" s="467" t="s">
        <v>2319</v>
      </c>
      <c r="B16" s="470" t="s">
        <v>2337</v>
      </c>
      <c r="D16" s="469">
        <v>2</v>
      </c>
      <c r="E16" s="464"/>
    </row>
    <row r="17" spans="1:5">
      <c r="A17" s="467" t="s">
        <v>2320</v>
      </c>
      <c r="B17" s="470" t="s">
        <v>2337</v>
      </c>
      <c r="D17" s="469">
        <v>2</v>
      </c>
      <c r="E17" s="464"/>
    </row>
    <row r="18" spans="1:5">
      <c r="A18" s="467" t="s">
        <v>2321</v>
      </c>
      <c r="B18" s="470" t="s">
        <v>2337</v>
      </c>
      <c r="D18" s="469">
        <v>2</v>
      </c>
      <c r="E18" s="464"/>
    </row>
    <row r="19" spans="1:5">
      <c r="A19" s="467" t="s">
        <v>2322</v>
      </c>
      <c r="B19" s="470" t="s">
        <v>2337</v>
      </c>
      <c r="D19" s="469">
        <v>2</v>
      </c>
      <c r="E19" s="464"/>
    </row>
    <row r="20" spans="1:5">
      <c r="A20" s="467" t="s">
        <v>2323</v>
      </c>
      <c r="B20" s="470" t="s">
        <v>2337</v>
      </c>
      <c r="D20" s="469">
        <v>2</v>
      </c>
      <c r="E20" s="464"/>
    </row>
    <row r="21" spans="1:5">
      <c r="A21" s="467" t="s">
        <v>2324</v>
      </c>
      <c r="B21" s="470" t="s">
        <v>2337</v>
      </c>
      <c r="D21" s="469">
        <v>2</v>
      </c>
      <c r="E21" s="464"/>
    </row>
    <row r="22" spans="1:5">
      <c r="A22" s="467" t="s">
        <v>2325</v>
      </c>
      <c r="B22" s="470" t="s">
        <v>2337</v>
      </c>
      <c r="D22" s="469">
        <v>2</v>
      </c>
      <c r="E22" s="464"/>
    </row>
    <row r="23" spans="1:5">
      <c r="A23" s="467" t="s">
        <v>2326</v>
      </c>
      <c r="B23" s="470" t="s">
        <v>2337</v>
      </c>
      <c r="D23" s="469">
        <v>2</v>
      </c>
      <c r="E23" s="464"/>
    </row>
    <row r="24" spans="1:5" s="470" customFormat="1">
      <c r="A24" s="473"/>
      <c r="D24" s="464"/>
      <c r="E24" s="464"/>
    </row>
    <row r="25" spans="1:5">
      <c r="A25" s="474" t="s">
        <v>2335</v>
      </c>
      <c r="B25" s="245" t="s">
        <v>2336</v>
      </c>
      <c r="D25" s="471">
        <v>2</v>
      </c>
      <c r="E25" s="464"/>
    </row>
    <row r="26" spans="1:5" s="470" customFormat="1">
      <c r="A26" s="474" t="s">
        <v>2335</v>
      </c>
      <c r="B26" s="470" t="s">
        <v>2336</v>
      </c>
      <c r="D26" s="471">
        <v>2</v>
      </c>
      <c r="E26" s="464"/>
    </row>
    <row r="27" spans="1:5" s="470" customFormat="1">
      <c r="A27" s="474" t="s">
        <v>2291</v>
      </c>
      <c r="B27" s="470" t="s">
        <v>2336</v>
      </c>
      <c r="D27" s="471">
        <v>2</v>
      </c>
      <c r="E27" s="464"/>
    </row>
    <row r="28" spans="1:5">
      <c r="A28" s="474" t="s">
        <v>2291</v>
      </c>
      <c r="B28" s="470" t="s">
        <v>2336</v>
      </c>
      <c r="D28" s="471">
        <v>2</v>
      </c>
      <c r="E28" s="464"/>
    </row>
    <row r="29" spans="1:5" s="470" customFormat="1">
      <c r="A29" s="474" t="s">
        <v>2292</v>
      </c>
      <c r="B29" s="470" t="s">
        <v>2336</v>
      </c>
      <c r="D29" s="471">
        <v>2</v>
      </c>
      <c r="E29" s="464"/>
    </row>
    <row r="30" spans="1:5">
      <c r="A30" s="474" t="s">
        <v>2292</v>
      </c>
      <c r="B30" s="470" t="s">
        <v>2336</v>
      </c>
      <c r="D30" s="471">
        <v>2</v>
      </c>
      <c r="E30" s="464"/>
    </row>
    <row r="31" spans="1:5" s="470" customFormat="1">
      <c r="A31" s="473" t="s">
        <v>2303</v>
      </c>
      <c r="B31" s="470" t="s">
        <v>2336</v>
      </c>
      <c r="D31" s="471">
        <v>2</v>
      </c>
      <c r="E31" s="464"/>
    </row>
    <row r="32" spans="1:5">
      <c r="A32" s="473" t="s">
        <v>2303</v>
      </c>
      <c r="B32" s="470" t="s">
        <v>2336</v>
      </c>
      <c r="D32" s="471">
        <v>2</v>
      </c>
      <c r="E32" s="464"/>
    </row>
    <row r="33" spans="1:5" s="470" customFormat="1">
      <c r="A33" s="473" t="s">
        <v>2304</v>
      </c>
      <c r="B33" s="470" t="s">
        <v>2336</v>
      </c>
      <c r="D33" s="471">
        <v>2</v>
      </c>
      <c r="E33" s="464"/>
    </row>
    <row r="34" spans="1:5">
      <c r="A34" s="473" t="s">
        <v>2304</v>
      </c>
      <c r="B34" s="470" t="s">
        <v>2336</v>
      </c>
      <c r="D34" s="471">
        <v>2</v>
      </c>
      <c r="E34" s="464"/>
    </row>
    <row r="35" spans="1:5" s="470" customFormat="1">
      <c r="A35" s="473" t="s">
        <v>2305</v>
      </c>
      <c r="B35" s="470" t="s">
        <v>2336</v>
      </c>
      <c r="D35" s="471">
        <v>2</v>
      </c>
      <c r="E35" s="464"/>
    </row>
    <row r="36" spans="1:5">
      <c r="A36" s="473" t="s">
        <v>2305</v>
      </c>
      <c r="B36" s="470" t="s">
        <v>2336</v>
      </c>
      <c r="D36" s="471">
        <v>2</v>
      </c>
      <c r="E36" s="464"/>
    </row>
    <row r="37" spans="1:5" s="470" customFormat="1">
      <c r="A37" s="473" t="s">
        <v>2306</v>
      </c>
      <c r="B37" s="470" t="s">
        <v>2336</v>
      </c>
      <c r="D37" s="471">
        <v>2</v>
      </c>
      <c r="E37" s="464"/>
    </row>
    <row r="38" spans="1:5">
      <c r="A38" s="473" t="s">
        <v>2306</v>
      </c>
      <c r="B38" s="470" t="s">
        <v>2336</v>
      </c>
      <c r="D38" s="471">
        <v>2</v>
      </c>
      <c r="E38" s="464"/>
    </row>
    <row r="39" spans="1:5" s="470" customFormat="1">
      <c r="A39" s="473" t="s">
        <v>2307</v>
      </c>
      <c r="B39" s="470" t="s">
        <v>2336</v>
      </c>
      <c r="D39" s="471">
        <v>2</v>
      </c>
      <c r="E39" s="464"/>
    </row>
    <row r="40" spans="1:5">
      <c r="A40" s="473" t="s">
        <v>2307</v>
      </c>
      <c r="B40" s="470" t="s">
        <v>2336</v>
      </c>
      <c r="D40" s="471">
        <v>2</v>
      </c>
      <c r="E40" s="464"/>
    </row>
    <row r="41" spans="1:5" s="470" customFormat="1">
      <c r="A41" s="473" t="s">
        <v>2308</v>
      </c>
      <c r="B41" s="470" t="s">
        <v>2336</v>
      </c>
      <c r="D41" s="471">
        <v>2</v>
      </c>
      <c r="E41" s="464"/>
    </row>
    <row r="42" spans="1:5">
      <c r="A42" s="473" t="s">
        <v>2308</v>
      </c>
      <c r="B42" s="470" t="s">
        <v>2336</v>
      </c>
      <c r="D42" s="471">
        <v>2</v>
      </c>
      <c r="E42" s="464"/>
    </row>
    <row r="43" spans="1:5" s="470" customFormat="1">
      <c r="A43" s="473" t="s">
        <v>2309</v>
      </c>
      <c r="B43" s="470" t="s">
        <v>2336</v>
      </c>
      <c r="D43" s="471">
        <v>2</v>
      </c>
      <c r="E43" s="464"/>
    </row>
    <row r="44" spans="1:5">
      <c r="A44" s="473" t="s">
        <v>2309</v>
      </c>
      <c r="B44" s="470" t="s">
        <v>2336</v>
      </c>
      <c r="D44" s="471">
        <v>2</v>
      </c>
      <c r="E44" s="464"/>
    </row>
    <row r="45" spans="1:5" s="470" customFormat="1">
      <c r="A45" s="473" t="s">
        <v>2310</v>
      </c>
      <c r="B45" s="470" t="s">
        <v>2336</v>
      </c>
      <c r="D45" s="471">
        <v>2</v>
      </c>
      <c r="E45" s="464"/>
    </row>
    <row r="46" spans="1:5">
      <c r="A46" s="473" t="s">
        <v>2310</v>
      </c>
      <c r="B46" s="470" t="s">
        <v>2336</v>
      </c>
      <c r="D46" s="471">
        <v>2</v>
      </c>
      <c r="E46" s="464"/>
    </row>
    <row r="47" spans="1:5" s="470" customFormat="1">
      <c r="A47" s="473" t="s">
        <v>2311</v>
      </c>
      <c r="B47" s="470" t="s">
        <v>2336</v>
      </c>
      <c r="D47" s="471">
        <v>2</v>
      </c>
      <c r="E47" s="464"/>
    </row>
    <row r="48" spans="1:5">
      <c r="A48" s="473" t="s">
        <v>2311</v>
      </c>
      <c r="B48" s="470" t="s">
        <v>2336</v>
      </c>
      <c r="D48" s="471">
        <v>2</v>
      </c>
      <c r="E48" s="464"/>
    </row>
    <row r="49" spans="1:5" s="470" customFormat="1">
      <c r="A49" s="473" t="s">
        <v>2312</v>
      </c>
      <c r="B49" s="470" t="s">
        <v>2336</v>
      </c>
      <c r="D49" s="471">
        <v>2</v>
      </c>
      <c r="E49" s="464"/>
    </row>
    <row r="50" spans="1:5">
      <c r="A50" s="473" t="s">
        <v>2312</v>
      </c>
      <c r="B50" s="470" t="s">
        <v>2336</v>
      </c>
      <c r="D50" s="471">
        <v>2</v>
      </c>
      <c r="E50" s="464"/>
    </row>
    <row r="51" spans="1:5" s="470" customFormat="1">
      <c r="A51" s="473" t="s">
        <v>2313</v>
      </c>
      <c r="B51" s="470" t="s">
        <v>2336</v>
      </c>
      <c r="D51" s="471">
        <v>2</v>
      </c>
      <c r="E51" s="464"/>
    </row>
    <row r="52" spans="1:5">
      <c r="A52" s="473" t="s">
        <v>2313</v>
      </c>
      <c r="B52" s="470" t="s">
        <v>2336</v>
      </c>
      <c r="D52" s="471">
        <v>2</v>
      </c>
      <c r="E52" s="464"/>
    </row>
    <row r="53" spans="1:5" s="470" customFormat="1">
      <c r="A53" s="473" t="s">
        <v>2314</v>
      </c>
      <c r="B53" s="470" t="s">
        <v>2336</v>
      </c>
      <c r="D53" s="471">
        <v>2</v>
      </c>
      <c r="E53" s="464"/>
    </row>
    <row r="54" spans="1:5">
      <c r="A54" s="473" t="s">
        <v>2314</v>
      </c>
      <c r="B54" s="470" t="s">
        <v>2336</v>
      </c>
      <c r="D54" s="471">
        <v>2</v>
      </c>
      <c r="E54" s="464"/>
    </row>
    <row r="55" spans="1:5" s="470" customFormat="1">
      <c r="A55" s="473" t="s">
        <v>2327</v>
      </c>
      <c r="B55" s="470" t="s">
        <v>2336</v>
      </c>
      <c r="D55" s="471">
        <v>2</v>
      </c>
      <c r="E55" s="464"/>
    </row>
    <row r="56" spans="1:5">
      <c r="A56" s="473" t="s">
        <v>2327</v>
      </c>
      <c r="B56" s="470" t="s">
        <v>2336</v>
      </c>
      <c r="D56" s="471">
        <v>2</v>
      </c>
      <c r="E56" s="464"/>
    </row>
    <row r="57" spans="1:5" s="470" customFormat="1">
      <c r="A57" s="473" t="s">
        <v>2328</v>
      </c>
      <c r="B57" s="470" t="s">
        <v>2336</v>
      </c>
      <c r="D57" s="471">
        <v>2</v>
      </c>
      <c r="E57" s="464"/>
    </row>
    <row r="58" spans="1:5">
      <c r="A58" s="473" t="s">
        <v>2328</v>
      </c>
      <c r="B58" s="470" t="s">
        <v>2336</v>
      </c>
      <c r="D58" s="471">
        <v>2</v>
      </c>
      <c r="E58" s="464"/>
    </row>
    <row r="59" spans="1:5" s="470" customFormat="1">
      <c r="A59" s="473" t="s">
        <v>2329</v>
      </c>
      <c r="B59" s="470" t="s">
        <v>2336</v>
      </c>
      <c r="D59" s="471">
        <v>2</v>
      </c>
      <c r="E59" s="464"/>
    </row>
    <row r="60" spans="1:5">
      <c r="A60" s="473" t="s">
        <v>2329</v>
      </c>
      <c r="B60" s="470" t="s">
        <v>2336</v>
      </c>
      <c r="D60" s="471">
        <v>2</v>
      </c>
      <c r="E60" s="464"/>
    </row>
    <row r="61" spans="1:5" s="470" customFormat="1">
      <c r="A61" s="473" t="s">
        <v>2330</v>
      </c>
      <c r="B61" s="470" t="s">
        <v>2336</v>
      </c>
      <c r="D61" s="471">
        <v>2</v>
      </c>
      <c r="E61" s="464"/>
    </row>
    <row r="62" spans="1:5">
      <c r="A62" s="473" t="s">
        <v>2330</v>
      </c>
      <c r="B62" s="470" t="s">
        <v>2336</v>
      </c>
      <c r="D62" s="471">
        <v>2</v>
      </c>
      <c r="E62" s="464"/>
    </row>
    <row r="63" spans="1:5" s="470" customFormat="1">
      <c r="A63" s="473" t="s">
        <v>2331</v>
      </c>
      <c r="B63" s="470" t="s">
        <v>2336</v>
      </c>
      <c r="D63" s="471">
        <v>2</v>
      </c>
      <c r="E63" s="464"/>
    </row>
    <row r="64" spans="1:5">
      <c r="A64" s="473" t="s">
        <v>2331</v>
      </c>
      <c r="B64" s="470" t="s">
        <v>2336</v>
      </c>
      <c r="D64" s="471">
        <v>2</v>
      </c>
      <c r="E64" s="464"/>
    </row>
    <row r="65" spans="1:5" s="470" customFormat="1">
      <c r="A65" s="473" t="s">
        <v>2332</v>
      </c>
      <c r="B65" s="470" t="s">
        <v>2336</v>
      </c>
      <c r="D65" s="471">
        <v>2</v>
      </c>
      <c r="E65" s="464"/>
    </row>
    <row r="66" spans="1:5">
      <c r="A66" s="473" t="s">
        <v>2332</v>
      </c>
      <c r="B66" s="470" t="s">
        <v>2336</v>
      </c>
      <c r="D66" s="471">
        <v>2</v>
      </c>
      <c r="E66" s="464"/>
    </row>
    <row r="67" spans="1:5" s="470" customFormat="1">
      <c r="A67" s="475" t="s">
        <v>2333</v>
      </c>
      <c r="B67" s="470" t="s">
        <v>2336</v>
      </c>
      <c r="D67" s="471">
        <v>2</v>
      </c>
      <c r="E67" s="464"/>
    </row>
    <row r="68" spans="1:5">
      <c r="A68" s="475" t="s">
        <v>2333</v>
      </c>
      <c r="B68" s="470" t="s">
        <v>2336</v>
      </c>
      <c r="D68" s="471">
        <v>2</v>
      </c>
      <c r="E68" s="464"/>
    </row>
  </sheetData>
  <phoneticPr fontId="3" type="noConversion"/>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4BB101-A226-47C4-B61B-AE13A1A55538}">
  <dimension ref="A1:C7"/>
  <sheetViews>
    <sheetView tabSelected="1" workbookViewId="0">
      <selection activeCell="D6" sqref="D6"/>
    </sheetView>
  </sheetViews>
  <sheetFormatPr defaultRowHeight="13.5"/>
  <cols>
    <col min="1" max="1" width="40.125" customWidth="1"/>
    <col min="2" max="2" width="46.875" customWidth="1"/>
  </cols>
  <sheetData>
    <row r="1" spans="1:3" s="470" customFormat="1">
      <c r="A1" s="470" t="s">
        <v>2347</v>
      </c>
      <c r="B1" s="470" t="s">
        <v>2342</v>
      </c>
      <c r="C1" s="470" t="s">
        <v>1530</v>
      </c>
    </row>
    <row r="2" spans="1:3" ht="40.5">
      <c r="A2" s="247" t="s">
        <v>2344</v>
      </c>
      <c r="B2" t="s">
        <v>2346</v>
      </c>
      <c r="C2" t="s">
        <v>2349</v>
      </c>
    </row>
    <row r="3" spans="1:3" ht="67.5">
      <c r="A3" s="247" t="s">
        <v>2345</v>
      </c>
      <c r="B3" t="s">
        <v>2348</v>
      </c>
    </row>
    <row r="4" spans="1:3">
      <c r="B4" t="s">
        <v>2346</v>
      </c>
    </row>
    <row r="5" spans="1:3">
      <c r="B5" t="s">
        <v>2350</v>
      </c>
    </row>
    <row r="6" spans="1:3" ht="108">
      <c r="A6" s="247" t="s">
        <v>2351</v>
      </c>
    </row>
    <row r="7" spans="1:3" ht="189">
      <c r="A7" s="247" t="s">
        <v>2352</v>
      </c>
    </row>
  </sheetData>
  <phoneticPr fontId="3" type="noConversion"/>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5FE002-F2AE-4F8E-A619-D71F5723DAB7}">
  <dimension ref="A1:K74"/>
  <sheetViews>
    <sheetView zoomScale="85" zoomScaleNormal="85" workbookViewId="0">
      <selection activeCell="F3" sqref="F3"/>
    </sheetView>
  </sheetViews>
  <sheetFormatPr defaultColWidth="8.875" defaultRowHeight="13.5"/>
  <cols>
    <col min="1" max="1" width="19.125" style="245" customWidth="1"/>
    <col min="2" max="3" width="8.875" style="245"/>
    <col min="4" max="4" width="18.75" style="245" customWidth="1"/>
    <col min="5" max="5" width="45.75" style="245" customWidth="1"/>
    <col min="6" max="6" width="13.75" style="245" customWidth="1"/>
    <col min="7" max="7" width="17.375" style="245" customWidth="1"/>
    <col min="8" max="8" width="57" style="247" customWidth="1"/>
    <col min="9" max="9" width="14.75" style="245" customWidth="1"/>
    <col min="10" max="10" width="17.5" style="245" customWidth="1"/>
    <col min="11" max="11" width="22.625" style="245" customWidth="1"/>
    <col min="12" max="16384" width="8.875" style="245"/>
  </cols>
  <sheetData>
    <row r="1" spans="1:11" s="342" customFormat="1" ht="31.5">
      <c r="A1" s="335" t="s">
        <v>1644</v>
      </c>
      <c r="B1" s="336" t="s">
        <v>2259</v>
      </c>
      <c r="C1" s="336" t="s">
        <v>2260</v>
      </c>
      <c r="D1" s="336" t="s">
        <v>2261</v>
      </c>
      <c r="E1" s="337" t="s">
        <v>1645</v>
      </c>
      <c r="F1" s="338" t="s">
        <v>1646</v>
      </c>
      <c r="G1" s="336" t="s">
        <v>1647</v>
      </c>
      <c r="H1" s="339" t="s">
        <v>1648</v>
      </c>
      <c r="I1" s="336" t="s">
        <v>1649</v>
      </c>
      <c r="J1" s="340" t="s">
        <v>1650</v>
      </c>
      <c r="K1" s="341" t="s">
        <v>1651</v>
      </c>
    </row>
    <row r="2" spans="1:11" ht="17.25">
      <c r="A2" s="343" t="s">
        <v>1652</v>
      </c>
      <c r="B2" s="344">
        <v>12</v>
      </c>
      <c r="C2" s="344"/>
      <c r="D2" s="344"/>
      <c r="E2" s="345" t="s">
        <v>1653</v>
      </c>
      <c r="F2" s="344">
        <v>1</v>
      </c>
      <c r="G2" s="344"/>
      <c r="H2" s="346"/>
      <c r="I2" s="344">
        <v>20</v>
      </c>
      <c r="J2" s="344" t="s">
        <v>1654</v>
      </c>
      <c r="K2" s="345">
        <v>0</v>
      </c>
    </row>
    <row r="3" spans="1:11" ht="34.5">
      <c r="A3" s="343" t="s">
        <v>1652</v>
      </c>
      <c r="B3" s="344">
        <v>12</v>
      </c>
      <c r="C3" s="344"/>
      <c r="D3" s="344"/>
      <c r="E3" s="345" t="s">
        <v>1655</v>
      </c>
      <c r="F3" s="344">
        <v>1</v>
      </c>
      <c r="G3" s="347">
        <v>0</v>
      </c>
      <c r="H3" s="348" t="s">
        <v>1656</v>
      </c>
      <c r="I3" s="349">
        <v>20</v>
      </c>
      <c r="J3" s="344" t="s">
        <v>1654</v>
      </c>
      <c r="K3" s="345" t="s">
        <v>1657</v>
      </c>
    </row>
    <row r="4" spans="1:11" ht="51.75">
      <c r="A4" s="343" t="s">
        <v>1658</v>
      </c>
      <c r="B4" s="344">
        <v>12</v>
      </c>
      <c r="C4" s="344"/>
      <c r="D4" s="344"/>
      <c r="E4" s="345" t="s">
        <v>1659</v>
      </c>
      <c r="F4" s="344">
        <v>8</v>
      </c>
      <c r="G4" s="349">
        <v>255</v>
      </c>
      <c r="H4" s="348" t="s">
        <v>1660</v>
      </c>
      <c r="I4" s="349">
        <v>20</v>
      </c>
      <c r="J4" s="344" t="s">
        <v>1654</v>
      </c>
      <c r="K4" s="345"/>
    </row>
    <row r="5" spans="1:11" ht="34.5">
      <c r="A5" s="343" t="s">
        <v>1658</v>
      </c>
      <c r="B5" s="344">
        <v>12</v>
      </c>
      <c r="C5" s="344"/>
      <c r="D5" s="344"/>
      <c r="E5" s="345" t="s">
        <v>1661</v>
      </c>
      <c r="F5" s="344">
        <v>4</v>
      </c>
      <c r="G5" s="349">
        <v>0</v>
      </c>
      <c r="H5" s="348" t="s">
        <v>1662</v>
      </c>
      <c r="I5" s="349">
        <v>20</v>
      </c>
      <c r="J5" s="344" t="s">
        <v>1654</v>
      </c>
      <c r="K5" s="345"/>
    </row>
    <row r="6" spans="1:11" ht="34.5">
      <c r="A6" s="343" t="s">
        <v>1652</v>
      </c>
      <c r="B6" s="344">
        <v>12</v>
      </c>
      <c r="C6" s="344"/>
      <c r="D6" s="344"/>
      <c r="E6" s="345" t="s">
        <v>1663</v>
      </c>
      <c r="F6" s="344">
        <v>2</v>
      </c>
      <c r="G6" s="349">
        <v>2</v>
      </c>
      <c r="H6" s="348" t="s">
        <v>1664</v>
      </c>
      <c r="I6" s="349">
        <v>20</v>
      </c>
      <c r="J6" s="344" t="s">
        <v>1654</v>
      </c>
      <c r="K6" s="350" t="s">
        <v>1665</v>
      </c>
    </row>
    <row r="7" spans="1:11" ht="34.5">
      <c r="A7" s="343" t="s">
        <v>1652</v>
      </c>
      <c r="B7" s="344">
        <v>12</v>
      </c>
      <c r="C7" s="344"/>
      <c r="D7" s="344"/>
      <c r="E7" s="345" t="s">
        <v>1666</v>
      </c>
      <c r="F7" s="344">
        <v>2</v>
      </c>
      <c r="G7" s="349">
        <v>2</v>
      </c>
      <c r="H7" s="348" t="s">
        <v>1667</v>
      </c>
      <c r="I7" s="349">
        <v>20</v>
      </c>
      <c r="J7" s="344" t="s">
        <v>1654</v>
      </c>
      <c r="K7" s="350" t="s">
        <v>1668</v>
      </c>
    </row>
    <row r="8" spans="1:11" s="353" customFormat="1" ht="34.5" customHeight="1">
      <c r="A8" s="351" t="s">
        <v>1669</v>
      </c>
      <c r="B8" s="349">
        <v>12</v>
      </c>
      <c r="C8" s="349"/>
      <c r="D8" s="349"/>
      <c r="E8" s="352" t="s">
        <v>1670</v>
      </c>
      <c r="F8" s="349">
        <v>1</v>
      </c>
      <c r="G8" s="349"/>
      <c r="H8" s="348"/>
      <c r="I8" s="351">
        <v>80</v>
      </c>
      <c r="J8" s="351" t="s">
        <v>1654</v>
      </c>
      <c r="K8" s="351"/>
    </row>
    <row r="9" spans="1:11" s="353" customFormat="1" ht="34.5" customHeight="1">
      <c r="A9" s="351" t="s">
        <v>1671</v>
      </c>
      <c r="B9" s="349">
        <v>12</v>
      </c>
      <c r="C9" s="349"/>
      <c r="D9" s="349"/>
      <c r="E9" s="352" t="s">
        <v>1672</v>
      </c>
      <c r="F9" s="349">
        <v>1</v>
      </c>
      <c r="G9" s="349">
        <v>1</v>
      </c>
      <c r="H9" s="348" t="s">
        <v>1673</v>
      </c>
      <c r="I9" s="351">
        <v>80</v>
      </c>
      <c r="J9" s="351" t="s">
        <v>1654</v>
      </c>
      <c r="K9" s="354" t="s">
        <v>1674</v>
      </c>
    </row>
    <row r="10" spans="1:11" s="353" customFormat="1" ht="34.5" customHeight="1">
      <c r="A10" s="351" t="s">
        <v>1669</v>
      </c>
      <c r="B10" s="349">
        <v>12</v>
      </c>
      <c r="C10" s="349"/>
      <c r="D10" s="349"/>
      <c r="E10" s="352" t="s">
        <v>1675</v>
      </c>
      <c r="F10" s="349">
        <v>1</v>
      </c>
      <c r="G10" s="349">
        <v>0</v>
      </c>
      <c r="H10" s="348" t="s">
        <v>1676</v>
      </c>
      <c r="I10" s="351">
        <v>80</v>
      </c>
      <c r="J10" s="351" t="s">
        <v>1654</v>
      </c>
      <c r="K10" s="354" t="s">
        <v>1677</v>
      </c>
    </row>
    <row r="11" spans="1:11" s="353" customFormat="1" ht="34.5">
      <c r="A11" s="351" t="s">
        <v>1669</v>
      </c>
      <c r="B11" s="349">
        <v>12</v>
      </c>
      <c r="C11" s="349"/>
      <c r="D11" s="349"/>
      <c r="E11" s="352" t="s">
        <v>1678</v>
      </c>
      <c r="F11" s="349">
        <v>1</v>
      </c>
      <c r="G11" s="349">
        <v>1</v>
      </c>
      <c r="H11" s="348" t="s">
        <v>1679</v>
      </c>
      <c r="I11" s="351">
        <v>80</v>
      </c>
      <c r="J11" s="351" t="s">
        <v>1654</v>
      </c>
      <c r="K11" s="354" t="s">
        <v>1680</v>
      </c>
    </row>
    <row r="12" spans="1:11" s="353" customFormat="1" ht="17.25">
      <c r="A12" s="351" t="s">
        <v>1669</v>
      </c>
      <c r="B12" s="349">
        <v>12</v>
      </c>
      <c r="C12" s="349"/>
      <c r="D12" s="349"/>
      <c r="E12" s="352" t="s">
        <v>1681</v>
      </c>
      <c r="F12" s="349">
        <v>1</v>
      </c>
      <c r="G12" s="349"/>
      <c r="H12" s="348"/>
      <c r="I12" s="351">
        <v>80</v>
      </c>
      <c r="J12" s="351" t="s">
        <v>1654</v>
      </c>
      <c r="K12" s="351"/>
    </row>
    <row r="13" spans="1:11" s="353" customFormat="1" ht="34.5">
      <c r="A13" s="351" t="s">
        <v>1669</v>
      </c>
      <c r="B13" s="349">
        <v>12</v>
      </c>
      <c r="C13" s="349"/>
      <c r="D13" s="349"/>
      <c r="E13" s="352" t="s">
        <v>1682</v>
      </c>
      <c r="F13" s="349">
        <v>1</v>
      </c>
      <c r="G13" s="349">
        <v>1</v>
      </c>
      <c r="H13" s="348" t="s">
        <v>1683</v>
      </c>
      <c r="I13" s="351">
        <v>80</v>
      </c>
      <c r="J13" s="351" t="s">
        <v>1654</v>
      </c>
      <c r="K13" s="354" t="s">
        <v>1684</v>
      </c>
    </row>
    <row r="14" spans="1:11" s="353" customFormat="1" ht="34.5">
      <c r="A14" s="351" t="s">
        <v>1669</v>
      </c>
      <c r="B14" s="349">
        <v>12</v>
      </c>
      <c r="C14" s="349"/>
      <c r="D14" s="349"/>
      <c r="E14" s="352" t="s">
        <v>1685</v>
      </c>
      <c r="F14" s="349">
        <v>1</v>
      </c>
      <c r="G14" s="349">
        <v>0</v>
      </c>
      <c r="H14" s="348" t="s">
        <v>1686</v>
      </c>
      <c r="I14" s="351">
        <v>80</v>
      </c>
      <c r="J14" s="351" t="s">
        <v>1654</v>
      </c>
      <c r="K14" s="354" t="s">
        <v>1687</v>
      </c>
    </row>
    <row r="15" spans="1:11" s="353" customFormat="1" ht="34.5">
      <c r="A15" s="351" t="s">
        <v>1669</v>
      </c>
      <c r="B15" s="349">
        <v>12</v>
      </c>
      <c r="C15" s="349"/>
      <c r="D15" s="349"/>
      <c r="E15" s="352" t="s">
        <v>1688</v>
      </c>
      <c r="F15" s="349">
        <v>1</v>
      </c>
      <c r="G15" s="349">
        <v>1</v>
      </c>
      <c r="H15" s="348" t="s">
        <v>1689</v>
      </c>
      <c r="I15" s="351">
        <v>80</v>
      </c>
      <c r="J15" s="351" t="s">
        <v>1654</v>
      </c>
      <c r="K15" s="354" t="s">
        <v>1690</v>
      </c>
    </row>
    <row r="16" spans="1:11" s="353" customFormat="1" ht="17.25">
      <c r="A16" s="351" t="s">
        <v>1669</v>
      </c>
      <c r="B16" s="349">
        <v>12</v>
      </c>
      <c r="C16" s="349"/>
      <c r="D16" s="349"/>
      <c r="E16" s="352" t="s">
        <v>1691</v>
      </c>
      <c r="F16" s="349">
        <v>1</v>
      </c>
      <c r="G16" s="349"/>
      <c r="H16" s="348"/>
      <c r="I16" s="351">
        <v>80</v>
      </c>
      <c r="J16" s="351" t="s">
        <v>1654</v>
      </c>
      <c r="K16" s="351"/>
    </row>
    <row r="17" spans="1:11" s="353" customFormat="1" ht="34.5">
      <c r="A17" s="351" t="s">
        <v>1669</v>
      </c>
      <c r="B17" s="349">
        <v>12</v>
      </c>
      <c r="C17" s="349"/>
      <c r="D17" s="349"/>
      <c r="E17" s="352" t="s">
        <v>1692</v>
      </c>
      <c r="F17" s="349">
        <v>1</v>
      </c>
      <c r="G17" s="349">
        <v>1</v>
      </c>
      <c r="H17" s="348" t="s">
        <v>1693</v>
      </c>
      <c r="I17" s="351">
        <v>80</v>
      </c>
      <c r="J17" s="351" t="s">
        <v>1654</v>
      </c>
      <c r="K17" s="354" t="s">
        <v>1684</v>
      </c>
    </row>
    <row r="18" spans="1:11" s="353" customFormat="1" ht="34.5">
      <c r="A18" s="351" t="s">
        <v>1669</v>
      </c>
      <c r="B18" s="349">
        <v>12</v>
      </c>
      <c r="C18" s="349"/>
      <c r="D18" s="349"/>
      <c r="E18" s="352" t="s">
        <v>1694</v>
      </c>
      <c r="F18" s="349">
        <v>1</v>
      </c>
      <c r="G18" s="349">
        <v>0</v>
      </c>
      <c r="H18" s="348" t="s">
        <v>1695</v>
      </c>
      <c r="I18" s="351">
        <v>80</v>
      </c>
      <c r="J18" s="351" t="s">
        <v>1654</v>
      </c>
      <c r="K18" s="354" t="s">
        <v>1687</v>
      </c>
    </row>
    <row r="19" spans="1:11" s="353" customFormat="1" ht="34.5">
      <c r="A19" s="351" t="s">
        <v>1669</v>
      </c>
      <c r="B19" s="349">
        <v>12</v>
      </c>
      <c r="C19" s="349"/>
      <c r="D19" s="349"/>
      <c r="E19" s="352" t="s">
        <v>1696</v>
      </c>
      <c r="F19" s="349">
        <v>1</v>
      </c>
      <c r="G19" s="349">
        <v>1</v>
      </c>
      <c r="H19" s="348" t="s">
        <v>1697</v>
      </c>
      <c r="I19" s="351">
        <v>80</v>
      </c>
      <c r="J19" s="351" t="s">
        <v>1654</v>
      </c>
      <c r="K19" s="354" t="s">
        <v>1690</v>
      </c>
    </row>
    <row r="20" spans="1:11" s="353" customFormat="1" ht="17.25">
      <c r="A20" s="351" t="s">
        <v>1669</v>
      </c>
      <c r="B20" s="349">
        <v>12</v>
      </c>
      <c r="C20" s="349"/>
      <c r="D20" s="349"/>
      <c r="E20" s="352" t="s">
        <v>1698</v>
      </c>
      <c r="F20" s="349">
        <v>1</v>
      </c>
      <c r="G20" s="349"/>
      <c r="H20" s="348"/>
      <c r="I20" s="351">
        <v>80</v>
      </c>
      <c r="J20" s="351" t="s">
        <v>1654</v>
      </c>
      <c r="K20" s="351"/>
    </row>
    <row r="21" spans="1:11" s="353" customFormat="1" ht="34.5">
      <c r="A21" s="351" t="s">
        <v>1669</v>
      </c>
      <c r="B21" s="349">
        <v>12</v>
      </c>
      <c r="C21" s="349"/>
      <c r="D21" s="349"/>
      <c r="E21" s="352" t="s">
        <v>1699</v>
      </c>
      <c r="F21" s="349">
        <v>1</v>
      </c>
      <c r="G21" s="349">
        <v>1</v>
      </c>
      <c r="H21" s="348" t="s">
        <v>1700</v>
      </c>
      <c r="I21" s="351">
        <v>80</v>
      </c>
      <c r="J21" s="351" t="s">
        <v>1654</v>
      </c>
      <c r="K21" s="354" t="s">
        <v>1684</v>
      </c>
    </row>
    <row r="22" spans="1:11" s="353" customFormat="1" ht="34.5">
      <c r="A22" s="351" t="s">
        <v>1669</v>
      </c>
      <c r="B22" s="349">
        <v>12</v>
      </c>
      <c r="C22" s="349"/>
      <c r="D22" s="349"/>
      <c r="E22" s="352" t="s">
        <v>1701</v>
      </c>
      <c r="F22" s="349">
        <v>1</v>
      </c>
      <c r="G22" s="349">
        <v>0</v>
      </c>
      <c r="H22" s="348" t="s">
        <v>1702</v>
      </c>
      <c r="I22" s="351">
        <v>80</v>
      </c>
      <c r="J22" s="351" t="s">
        <v>1654</v>
      </c>
      <c r="K22" s="354" t="s">
        <v>1687</v>
      </c>
    </row>
    <row r="23" spans="1:11" s="353" customFormat="1" ht="17.25" customHeight="1">
      <c r="A23" s="351" t="s">
        <v>1669</v>
      </c>
      <c r="B23" s="349">
        <v>12</v>
      </c>
      <c r="C23" s="349"/>
      <c r="D23" s="349"/>
      <c r="E23" s="352" t="s">
        <v>1703</v>
      </c>
      <c r="F23" s="349">
        <v>1</v>
      </c>
      <c r="G23" s="349">
        <v>1</v>
      </c>
      <c r="H23" s="348" t="s">
        <v>1704</v>
      </c>
      <c r="I23" s="351">
        <v>80</v>
      </c>
      <c r="J23" s="351" t="s">
        <v>1654</v>
      </c>
      <c r="K23" s="354" t="s">
        <v>1690</v>
      </c>
    </row>
    <row r="24" spans="1:11" s="353" customFormat="1" ht="17.25" customHeight="1">
      <c r="A24" s="343" t="s">
        <v>1669</v>
      </c>
      <c r="B24" s="344">
        <v>12</v>
      </c>
      <c r="C24" s="344"/>
      <c r="D24" s="344"/>
      <c r="E24" s="345" t="s">
        <v>1705</v>
      </c>
      <c r="F24" s="344">
        <v>1</v>
      </c>
      <c r="G24" s="344"/>
      <c r="H24" s="346"/>
      <c r="I24" s="344">
        <v>80</v>
      </c>
      <c r="J24" s="344" t="s">
        <v>1654</v>
      </c>
      <c r="K24" s="345">
        <v>0</v>
      </c>
    </row>
    <row r="25" spans="1:11" s="353" customFormat="1" ht="34.5">
      <c r="A25" s="343" t="s">
        <v>1669</v>
      </c>
      <c r="B25" s="344">
        <v>12</v>
      </c>
      <c r="C25" s="344"/>
      <c r="D25" s="344"/>
      <c r="E25" s="345" t="s">
        <v>1706</v>
      </c>
      <c r="F25" s="344">
        <v>1</v>
      </c>
      <c r="G25" s="344">
        <v>1</v>
      </c>
      <c r="H25" s="355" t="s">
        <v>1707</v>
      </c>
      <c r="I25" s="349">
        <v>80</v>
      </c>
      <c r="J25" s="344" t="s">
        <v>1654</v>
      </c>
      <c r="K25" s="350" t="s">
        <v>1684</v>
      </c>
    </row>
    <row r="26" spans="1:11" s="353" customFormat="1" ht="34.5">
      <c r="A26" s="343" t="s">
        <v>1669</v>
      </c>
      <c r="B26" s="344">
        <v>12</v>
      </c>
      <c r="C26" s="344"/>
      <c r="D26" s="344"/>
      <c r="E26" s="345" t="s">
        <v>1708</v>
      </c>
      <c r="F26" s="344">
        <v>1</v>
      </c>
      <c r="G26" s="356">
        <v>0</v>
      </c>
      <c r="H26" s="355" t="s">
        <v>1709</v>
      </c>
      <c r="I26" s="349">
        <v>80</v>
      </c>
      <c r="J26" s="344" t="s">
        <v>1654</v>
      </c>
      <c r="K26" s="350" t="s">
        <v>1677</v>
      </c>
    </row>
    <row r="27" spans="1:11" s="353" customFormat="1" ht="34.5">
      <c r="A27" s="343" t="s">
        <v>1669</v>
      </c>
      <c r="B27" s="344">
        <v>12</v>
      </c>
      <c r="C27" s="344"/>
      <c r="D27" s="344"/>
      <c r="E27" s="345" t="s">
        <v>1710</v>
      </c>
      <c r="F27" s="344">
        <v>1</v>
      </c>
      <c r="G27" s="356">
        <v>1</v>
      </c>
      <c r="H27" s="355" t="s">
        <v>1711</v>
      </c>
      <c r="I27" s="349">
        <v>80</v>
      </c>
      <c r="J27" s="344" t="s">
        <v>1654</v>
      </c>
      <c r="K27" s="350" t="s">
        <v>1690</v>
      </c>
    </row>
    <row r="28" spans="1:11" s="353" customFormat="1" ht="34.5">
      <c r="A28" s="351" t="s">
        <v>1669</v>
      </c>
      <c r="B28" s="349">
        <v>12</v>
      </c>
      <c r="C28" s="349"/>
      <c r="D28" s="349"/>
      <c r="E28" s="352" t="s">
        <v>1712</v>
      </c>
      <c r="F28" s="349">
        <v>2</v>
      </c>
      <c r="G28" s="349">
        <v>0</v>
      </c>
      <c r="H28" s="348" t="s">
        <v>1713</v>
      </c>
      <c r="I28" s="351">
        <v>80</v>
      </c>
      <c r="J28" s="351" t="s">
        <v>1654</v>
      </c>
      <c r="K28" s="354" t="s">
        <v>1714</v>
      </c>
    </row>
    <row r="29" spans="1:11" s="353" customFormat="1" ht="17.25" customHeight="1">
      <c r="A29" s="351" t="s">
        <v>1669</v>
      </c>
      <c r="B29" s="349">
        <v>12</v>
      </c>
      <c r="C29" s="349"/>
      <c r="D29" s="349"/>
      <c r="E29" s="352" t="s">
        <v>1715</v>
      </c>
      <c r="F29" s="349">
        <v>2</v>
      </c>
      <c r="G29" s="349">
        <v>0</v>
      </c>
      <c r="H29" s="348" t="s">
        <v>1716</v>
      </c>
      <c r="I29" s="351">
        <v>80</v>
      </c>
      <c r="J29" s="351" t="s">
        <v>1654</v>
      </c>
      <c r="K29" s="354" t="s">
        <v>1717</v>
      </c>
    </row>
    <row r="30" spans="1:11" s="353" customFormat="1" ht="34.5">
      <c r="A30" s="351" t="s">
        <v>1669</v>
      </c>
      <c r="B30" s="349">
        <v>12</v>
      </c>
      <c r="C30" s="349"/>
      <c r="D30" s="349"/>
      <c r="E30" s="352" t="s">
        <v>1718</v>
      </c>
      <c r="F30" s="349">
        <v>2</v>
      </c>
      <c r="G30" s="349">
        <v>0</v>
      </c>
      <c r="H30" s="348" t="s">
        <v>1719</v>
      </c>
      <c r="I30" s="351">
        <v>80</v>
      </c>
      <c r="J30" s="351" t="s">
        <v>1654</v>
      </c>
      <c r="K30" s="354" t="s">
        <v>1717</v>
      </c>
    </row>
    <row r="31" spans="1:11" s="353" customFormat="1" ht="34.5">
      <c r="A31" s="351" t="s">
        <v>1669</v>
      </c>
      <c r="B31" s="349">
        <v>12</v>
      </c>
      <c r="C31" s="349"/>
      <c r="D31" s="349"/>
      <c r="E31" s="352" t="s">
        <v>1720</v>
      </c>
      <c r="F31" s="349">
        <v>2</v>
      </c>
      <c r="G31" s="349">
        <v>0</v>
      </c>
      <c r="H31" s="348" t="s">
        <v>1721</v>
      </c>
      <c r="I31" s="351">
        <v>80</v>
      </c>
      <c r="J31" s="351" t="s">
        <v>1654</v>
      </c>
      <c r="K31" s="354" t="s">
        <v>1717</v>
      </c>
    </row>
    <row r="32" spans="1:11" s="353" customFormat="1" ht="17.25">
      <c r="A32" s="343" t="s">
        <v>1669</v>
      </c>
      <c r="B32" s="344">
        <v>12</v>
      </c>
      <c r="C32" s="344"/>
      <c r="D32" s="344"/>
      <c r="E32" s="345" t="s">
        <v>1722</v>
      </c>
      <c r="F32" s="344">
        <v>2</v>
      </c>
      <c r="G32" s="344">
        <v>0</v>
      </c>
      <c r="H32" s="355" t="s">
        <v>1723</v>
      </c>
      <c r="I32" s="349">
        <v>80</v>
      </c>
      <c r="J32" s="344" t="s">
        <v>1654</v>
      </c>
      <c r="K32" s="350" t="s">
        <v>1717</v>
      </c>
    </row>
    <row r="33" spans="1:11" s="353" customFormat="1" ht="17.25">
      <c r="A33" s="343" t="s">
        <v>1669</v>
      </c>
      <c r="B33" s="344">
        <v>12</v>
      </c>
      <c r="C33" s="344"/>
      <c r="D33" s="344"/>
      <c r="E33" s="345" t="s">
        <v>1724</v>
      </c>
      <c r="F33" s="344">
        <v>2</v>
      </c>
      <c r="G33" s="344">
        <v>0</v>
      </c>
      <c r="H33" s="355" t="s">
        <v>1725</v>
      </c>
      <c r="I33" s="349">
        <v>80</v>
      </c>
      <c r="J33" s="344" t="s">
        <v>1654</v>
      </c>
      <c r="K33" s="350" t="s">
        <v>1717</v>
      </c>
    </row>
    <row r="34" spans="1:11" s="353" customFormat="1" ht="17.25">
      <c r="A34" s="343" t="s">
        <v>1669</v>
      </c>
      <c r="B34" s="344">
        <v>12</v>
      </c>
      <c r="C34" s="344"/>
      <c r="D34" s="344"/>
      <c r="E34" s="345" t="s">
        <v>1726</v>
      </c>
      <c r="F34" s="344">
        <v>2</v>
      </c>
      <c r="G34" s="344">
        <v>0</v>
      </c>
      <c r="H34" s="355" t="s">
        <v>1727</v>
      </c>
      <c r="I34" s="349">
        <v>80</v>
      </c>
      <c r="J34" s="344" t="s">
        <v>1654</v>
      </c>
      <c r="K34" s="350" t="s">
        <v>1717</v>
      </c>
    </row>
    <row r="35" spans="1:11" s="353" customFormat="1" ht="17.25">
      <c r="A35" s="343" t="s">
        <v>1728</v>
      </c>
      <c r="B35" s="344">
        <v>12</v>
      </c>
      <c r="C35" s="344"/>
      <c r="D35" s="344"/>
      <c r="E35" s="345" t="s">
        <v>1729</v>
      </c>
      <c r="F35" s="344">
        <v>1</v>
      </c>
      <c r="G35" s="344"/>
      <c r="H35" s="346"/>
      <c r="I35" s="344">
        <v>10</v>
      </c>
      <c r="J35" s="344" t="s">
        <v>1654</v>
      </c>
      <c r="K35" s="345">
        <v>0</v>
      </c>
    </row>
    <row r="36" spans="1:11" s="353" customFormat="1" ht="34.5">
      <c r="A36" s="343" t="s">
        <v>1728</v>
      </c>
      <c r="B36" s="344">
        <v>12</v>
      </c>
      <c r="C36" s="344"/>
      <c r="D36" s="344"/>
      <c r="E36" s="345" t="s">
        <v>1730</v>
      </c>
      <c r="F36" s="344">
        <v>1</v>
      </c>
      <c r="G36" s="344">
        <v>1</v>
      </c>
      <c r="H36" s="355" t="s">
        <v>1731</v>
      </c>
      <c r="I36" s="349">
        <v>10</v>
      </c>
      <c r="J36" s="344" t="s">
        <v>1654</v>
      </c>
      <c r="K36" s="350" t="s">
        <v>1687</v>
      </c>
    </row>
    <row r="37" spans="1:11" s="353" customFormat="1" ht="34.5">
      <c r="A37" s="343" t="s">
        <v>1728</v>
      </c>
      <c r="B37" s="344">
        <v>12</v>
      </c>
      <c r="C37" s="344"/>
      <c r="D37" s="344"/>
      <c r="E37" s="345" t="s">
        <v>1732</v>
      </c>
      <c r="F37" s="344">
        <v>1</v>
      </c>
      <c r="G37" s="344">
        <v>0</v>
      </c>
      <c r="H37" s="355" t="s">
        <v>1733</v>
      </c>
      <c r="I37" s="349">
        <v>10</v>
      </c>
      <c r="J37" s="344" t="s">
        <v>1654</v>
      </c>
      <c r="K37" s="350" t="s">
        <v>1690</v>
      </c>
    </row>
    <row r="38" spans="1:11" s="353" customFormat="1" ht="17.25">
      <c r="A38" s="343" t="s">
        <v>1728</v>
      </c>
      <c r="B38" s="344">
        <v>12</v>
      </c>
      <c r="C38" s="344"/>
      <c r="D38" s="344"/>
      <c r="E38" s="345" t="s">
        <v>1734</v>
      </c>
      <c r="F38" s="344">
        <v>1</v>
      </c>
      <c r="G38" s="344"/>
      <c r="H38" s="346"/>
      <c r="I38" s="344">
        <v>10</v>
      </c>
      <c r="J38" s="344" t="s">
        <v>1654</v>
      </c>
      <c r="K38" s="345">
        <v>0</v>
      </c>
    </row>
    <row r="39" spans="1:11" s="353" customFormat="1" ht="34.5">
      <c r="A39" s="343" t="s">
        <v>1728</v>
      </c>
      <c r="B39" s="344">
        <v>12</v>
      </c>
      <c r="C39" s="344"/>
      <c r="D39" s="344"/>
      <c r="E39" s="345" t="s">
        <v>1735</v>
      </c>
      <c r="F39" s="344">
        <v>1</v>
      </c>
      <c r="G39" s="344">
        <v>1</v>
      </c>
      <c r="H39" s="355" t="s">
        <v>1736</v>
      </c>
      <c r="I39" s="349">
        <v>10</v>
      </c>
      <c r="J39" s="344" t="s">
        <v>1654</v>
      </c>
      <c r="K39" s="350" t="s">
        <v>1684</v>
      </c>
    </row>
    <row r="40" spans="1:11" s="353" customFormat="1" ht="34.5">
      <c r="A40" s="343" t="s">
        <v>1728</v>
      </c>
      <c r="B40" s="344">
        <v>12</v>
      </c>
      <c r="C40" s="344"/>
      <c r="D40" s="344"/>
      <c r="E40" s="345" t="s">
        <v>1737</v>
      </c>
      <c r="F40" s="344">
        <v>1</v>
      </c>
      <c r="G40" s="344">
        <v>0</v>
      </c>
      <c r="H40" s="355" t="s">
        <v>1738</v>
      </c>
      <c r="I40" s="349">
        <v>10</v>
      </c>
      <c r="J40" s="344" t="s">
        <v>1654</v>
      </c>
      <c r="K40" s="350" t="s">
        <v>1687</v>
      </c>
    </row>
    <row r="41" spans="1:11" s="353" customFormat="1" ht="34.5">
      <c r="A41" s="343" t="s">
        <v>1728</v>
      </c>
      <c r="B41" s="344">
        <v>12</v>
      </c>
      <c r="C41" s="344"/>
      <c r="D41" s="344"/>
      <c r="E41" s="345" t="s">
        <v>1739</v>
      </c>
      <c r="F41" s="344">
        <v>1</v>
      </c>
      <c r="G41" s="344">
        <v>1</v>
      </c>
      <c r="H41" s="355" t="s">
        <v>1740</v>
      </c>
      <c r="I41" s="349">
        <v>10</v>
      </c>
      <c r="J41" s="344" t="s">
        <v>1654</v>
      </c>
      <c r="K41" s="350" t="s">
        <v>1690</v>
      </c>
    </row>
    <row r="42" spans="1:11" s="353" customFormat="1" ht="17.25">
      <c r="A42" s="343" t="s">
        <v>1728</v>
      </c>
      <c r="B42" s="344">
        <v>12</v>
      </c>
      <c r="C42" s="344"/>
      <c r="D42" s="344"/>
      <c r="E42" s="345" t="s">
        <v>1741</v>
      </c>
      <c r="F42" s="344">
        <v>1</v>
      </c>
      <c r="G42" s="344"/>
      <c r="H42" s="346"/>
      <c r="I42" s="344">
        <v>10</v>
      </c>
      <c r="J42" s="344" t="s">
        <v>1654</v>
      </c>
      <c r="K42" s="345">
        <v>0</v>
      </c>
    </row>
    <row r="43" spans="1:11" s="353" customFormat="1" ht="34.5">
      <c r="A43" s="343" t="s">
        <v>1728</v>
      </c>
      <c r="B43" s="344">
        <v>12</v>
      </c>
      <c r="C43" s="344"/>
      <c r="D43" s="344"/>
      <c r="E43" s="345" t="s">
        <v>1742</v>
      </c>
      <c r="F43" s="344">
        <v>1</v>
      </c>
      <c r="G43" s="344">
        <v>1</v>
      </c>
      <c r="H43" s="355" t="s">
        <v>1743</v>
      </c>
      <c r="I43" s="349">
        <v>10</v>
      </c>
      <c r="J43" s="344" t="s">
        <v>1654</v>
      </c>
      <c r="K43" s="350" t="s">
        <v>1684</v>
      </c>
    </row>
    <row r="44" spans="1:11" s="353" customFormat="1" ht="34.5">
      <c r="A44" s="343" t="s">
        <v>1728</v>
      </c>
      <c r="B44" s="344">
        <v>12</v>
      </c>
      <c r="C44" s="344"/>
      <c r="D44" s="344"/>
      <c r="E44" s="345" t="s">
        <v>1744</v>
      </c>
      <c r="F44" s="344">
        <v>1</v>
      </c>
      <c r="G44" s="344">
        <v>0</v>
      </c>
      <c r="H44" s="355" t="s">
        <v>1745</v>
      </c>
      <c r="I44" s="349">
        <v>10</v>
      </c>
      <c r="J44" s="344" t="s">
        <v>1654</v>
      </c>
      <c r="K44" s="350" t="s">
        <v>1687</v>
      </c>
    </row>
    <row r="45" spans="1:11" s="353" customFormat="1" ht="34.5">
      <c r="A45" s="343" t="s">
        <v>1728</v>
      </c>
      <c r="B45" s="344">
        <v>12</v>
      </c>
      <c r="C45" s="344"/>
      <c r="D45" s="344"/>
      <c r="E45" s="345" t="s">
        <v>1746</v>
      </c>
      <c r="F45" s="344">
        <v>1</v>
      </c>
      <c r="G45" s="344">
        <v>1</v>
      </c>
      <c r="H45" s="355" t="s">
        <v>1747</v>
      </c>
      <c r="I45" s="349">
        <v>10</v>
      </c>
      <c r="J45" s="344" t="s">
        <v>1654</v>
      </c>
      <c r="K45" s="350" t="s">
        <v>1690</v>
      </c>
    </row>
    <row r="46" spans="1:11" s="353" customFormat="1" ht="17.25">
      <c r="A46" s="343" t="s">
        <v>1728</v>
      </c>
      <c r="B46" s="344">
        <v>12</v>
      </c>
      <c r="C46" s="344"/>
      <c r="D46" s="344"/>
      <c r="E46" s="345" t="s">
        <v>1748</v>
      </c>
      <c r="F46" s="344">
        <v>1</v>
      </c>
      <c r="G46" s="344"/>
      <c r="H46" s="346"/>
      <c r="I46" s="344">
        <v>10</v>
      </c>
      <c r="J46" s="344" t="s">
        <v>1654</v>
      </c>
      <c r="K46" s="345">
        <v>0</v>
      </c>
    </row>
    <row r="47" spans="1:11" s="353" customFormat="1" ht="34.5">
      <c r="A47" s="343" t="s">
        <v>1728</v>
      </c>
      <c r="B47" s="344">
        <v>12</v>
      </c>
      <c r="C47" s="344"/>
      <c r="D47" s="344"/>
      <c r="E47" s="345" t="s">
        <v>1749</v>
      </c>
      <c r="F47" s="344">
        <v>1</v>
      </c>
      <c r="G47" s="344">
        <v>1</v>
      </c>
      <c r="H47" s="355" t="s">
        <v>1750</v>
      </c>
      <c r="I47" s="349">
        <v>10</v>
      </c>
      <c r="J47" s="344" t="s">
        <v>1654</v>
      </c>
      <c r="K47" s="350" t="s">
        <v>1684</v>
      </c>
    </row>
    <row r="48" spans="1:11" s="353" customFormat="1" ht="34.5">
      <c r="A48" s="343" t="s">
        <v>1728</v>
      </c>
      <c r="B48" s="344">
        <v>12</v>
      </c>
      <c r="C48" s="344"/>
      <c r="D48" s="344"/>
      <c r="E48" s="345" t="s">
        <v>1751</v>
      </c>
      <c r="F48" s="344">
        <v>1</v>
      </c>
      <c r="G48" s="344">
        <v>0</v>
      </c>
      <c r="H48" s="355" t="s">
        <v>1752</v>
      </c>
      <c r="I48" s="349">
        <v>10</v>
      </c>
      <c r="J48" s="344" t="s">
        <v>1654</v>
      </c>
      <c r="K48" s="350" t="s">
        <v>1687</v>
      </c>
    </row>
    <row r="49" spans="1:11" s="353" customFormat="1" ht="34.5">
      <c r="A49" s="343" t="s">
        <v>1728</v>
      </c>
      <c r="B49" s="344">
        <v>12</v>
      </c>
      <c r="C49" s="344"/>
      <c r="D49" s="344"/>
      <c r="E49" s="345" t="s">
        <v>1753</v>
      </c>
      <c r="F49" s="344">
        <v>1</v>
      </c>
      <c r="G49" s="344">
        <v>1</v>
      </c>
      <c r="H49" s="355" t="s">
        <v>1754</v>
      </c>
      <c r="I49" s="349">
        <v>10</v>
      </c>
      <c r="J49" s="344" t="s">
        <v>1654</v>
      </c>
      <c r="K49" s="350" t="s">
        <v>1690</v>
      </c>
    </row>
    <row r="50" spans="1:11" s="353" customFormat="1" ht="17.25">
      <c r="A50" s="343" t="s">
        <v>1728</v>
      </c>
      <c r="B50" s="344">
        <v>12</v>
      </c>
      <c r="C50" s="344"/>
      <c r="D50" s="344"/>
      <c r="E50" s="345" t="s">
        <v>1755</v>
      </c>
      <c r="F50" s="344">
        <v>1</v>
      </c>
      <c r="G50" s="344"/>
      <c r="H50" s="346"/>
      <c r="I50" s="344">
        <v>10</v>
      </c>
      <c r="J50" s="344" t="s">
        <v>1654</v>
      </c>
      <c r="K50" s="345">
        <v>0</v>
      </c>
    </row>
    <row r="51" spans="1:11" s="353" customFormat="1" ht="34.5">
      <c r="A51" s="343" t="s">
        <v>1728</v>
      </c>
      <c r="B51" s="344">
        <v>12</v>
      </c>
      <c r="C51" s="344"/>
      <c r="D51" s="344"/>
      <c r="E51" s="345" t="s">
        <v>1756</v>
      </c>
      <c r="F51" s="344">
        <v>1</v>
      </c>
      <c r="G51" s="344">
        <v>1</v>
      </c>
      <c r="H51" s="355" t="s">
        <v>1757</v>
      </c>
      <c r="I51" s="349">
        <v>10</v>
      </c>
      <c r="J51" s="344" t="s">
        <v>1654</v>
      </c>
      <c r="K51" s="350" t="s">
        <v>1684</v>
      </c>
    </row>
    <row r="52" spans="1:11" s="353" customFormat="1" ht="34.5">
      <c r="A52" s="343" t="s">
        <v>1728</v>
      </c>
      <c r="B52" s="344">
        <v>12</v>
      </c>
      <c r="C52" s="344"/>
      <c r="D52" s="344"/>
      <c r="E52" s="345" t="s">
        <v>1758</v>
      </c>
      <c r="F52" s="344">
        <v>1</v>
      </c>
      <c r="G52" s="344">
        <v>0</v>
      </c>
      <c r="H52" s="355" t="s">
        <v>1759</v>
      </c>
      <c r="I52" s="349">
        <v>10</v>
      </c>
      <c r="J52" s="344" t="s">
        <v>1654</v>
      </c>
      <c r="K52" s="350" t="s">
        <v>1687</v>
      </c>
    </row>
    <row r="53" spans="1:11" s="353" customFormat="1" ht="17.25" customHeight="1">
      <c r="A53" s="343" t="s">
        <v>1728</v>
      </c>
      <c r="B53" s="344">
        <v>12</v>
      </c>
      <c r="C53" s="344"/>
      <c r="D53" s="344"/>
      <c r="E53" s="345" t="s">
        <v>1760</v>
      </c>
      <c r="F53" s="344">
        <v>1</v>
      </c>
      <c r="G53" s="344">
        <v>1</v>
      </c>
      <c r="H53" s="355" t="s">
        <v>1761</v>
      </c>
      <c r="I53" s="349">
        <v>10</v>
      </c>
      <c r="J53" s="344" t="s">
        <v>1654</v>
      </c>
      <c r="K53" s="350" t="s">
        <v>1690</v>
      </c>
    </row>
    <row r="54" spans="1:11" s="353" customFormat="1" ht="17.25" customHeight="1">
      <c r="A54" s="343" t="s">
        <v>1728</v>
      </c>
      <c r="B54" s="344">
        <v>12</v>
      </c>
      <c r="C54" s="344"/>
      <c r="D54" s="344"/>
      <c r="E54" s="345" t="s">
        <v>1762</v>
      </c>
      <c r="F54" s="344">
        <v>1</v>
      </c>
      <c r="G54" s="344"/>
      <c r="H54" s="346"/>
      <c r="I54" s="344">
        <v>10</v>
      </c>
      <c r="J54" s="344" t="s">
        <v>1654</v>
      </c>
      <c r="K54" s="345"/>
    </row>
    <row r="55" spans="1:11" s="353" customFormat="1" ht="17.25" customHeight="1">
      <c r="A55" s="343" t="s">
        <v>1728</v>
      </c>
      <c r="B55" s="344">
        <v>12</v>
      </c>
      <c r="C55" s="344"/>
      <c r="D55" s="344"/>
      <c r="E55" s="345" t="s">
        <v>1763</v>
      </c>
      <c r="F55" s="344">
        <v>1</v>
      </c>
      <c r="G55" s="344">
        <v>1</v>
      </c>
      <c r="H55" s="355" t="s">
        <v>1764</v>
      </c>
      <c r="I55" s="349">
        <v>10</v>
      </c>
      <c r="J55" s="344" t="s">
        <v>1654</v>
      </c>
      <c r="K55" s="350" t="s">
        <v>1684</v>
      </c>
    </row>
    <row r="56" spans="1:11" s="353" customFormat="1" ht="34.5">
      <c r="A56" s="343" t="s">
        <v>1728</v>
      </c>
      <c r="B56" s="344">
        <v>12</v>
      </c>
      <c r="C56" s="344"/>
      <c r="D56" s="344"/>
      <c r="E56" s="345" t="s">
        <v>1765</v>
      </c>
      <c r="F56" s="344">
        <v>1</v>
      </c>
      <c r="G56" s="344">
        <v>0</v>
      </c>
      <c r="H56" s="355" t="s">
        <v>1766</v>
      </c>
      <c r="I56" s="349">
        <v>10</v>
      </c>
      <c r="J56" s="344" t="s">
        <v>1654</v>
      </c>
      <c r="K56" s="350" t="s">
        <v>1687</v>
      </c>
    </row>
    <row r="57" spans="1:11" s="353" customFormat="1" ht="34.5">
      <c r="A57" s="343" t="s">
        <v>1728</v>
      </c>
      <c r="B57" s="344">
        <v>12</v>
      </c>
      <c r="C57" s="344"/>
      <c r="D57" s="344"/>
      <c r="E57" s="345" t="s">
        <v>1767</v>
      </c>
      <c r="F57" s="344">
        <v>1</v>
      </c>
      <c r="G57" s="344">
        <v>1</v>
      </c>
      <c r="H57" s="355" t="s">
        <v>1768</v>
      </c>
      <c r="I57" s="349">
        <v>10</v>
      </c>
      <c r="J57" s="344" t="s">
        <v>1654</v>
      </c>
      <c r="K57" s="350" t="s">
        <v>1690</v>
      </c>
    </row>
    <row r="58" spans="1:11" s="353" customFormat="1" ht="17.25">
      <c r="A58" s="343" t="s">
        <v>1769</v>
      </c>
      <c r="B58" s="344">
        <v>12</v>
      </c>
      <c r="C58" s="344"/>
      <c r="D58" s="344"/>
      <c r="E58" s="345" t="s">
        <v>1770</v>
      </c>
      <c r="F58" s="344">
        <v>1</v>
      </c>
      <c r="G58" s="344">
        <v>1</v>
      </c>
      <c r="H58" s="355" t="s">
        <v>1771</v>
      </c>
      <c r="I58" s="349">
        <v>10</v>
      </c>
      <c r="J58" s="344" t="s">
        <v>1654</v>
      </c>
      <c r="K58" s="345" t="s">
        <v>1772</v>
      </c>
    </row>
    <row r="59" spans="1:11" s="353" customFormat="1" ht="17.25">
      <c r="A59" s="343" t="s">
        <v>1728</v>
      </c>
      <c r="B59" s="344">
        <v>12</v>
      </c>
      <c r="C59" s="344"/>
      <c r="D59" s="344"/>
      <c r="E59" s="345" t="s">
        <v>1773</v>
      </c>
      <c r="F59" s="344">
        <v>2</v>
      </c>
      <c r="G59" s="344">
        <v>0</v>
      </c>
      <c r="H59" s="355" t="s">
        <v>1774</v>
      </c>
      <c r="I59" s="349">
        <v>10</v>
      </c>
      <c r="J59" s="344" t="s">
        <v>1654</v>
      </c>
      <c r="K59" s="350" t="s">
        <v>1717</v>
      </c>
    </row>
    <row r="60" spans="1:11" s="353" customFormat="1" ht="17.25">
      <c r="A60" s="343" t="s">
        <v>1728</v>
      </c>
      <c r="B60" s="344">
        <v>12</v>
      </c>
      <c r="C60" s="344"/>
      <c r="D60" s="344"/>
      <c r="E60" s="345" t="s">
        <v>1775</v>
      </c>
      <c r="F60" s="344">
        <v>2</v>
      </c>
      <c r="G60" s="344">
        <v>0</v>
      </c>
      <c r="H60" s="355" t="s">
        <v>1776</v>
      </c>
      <c r="I60" s="349">
        <v>10</v>
      </c>
      <c r="J60" s="344" t="s">
        <v>1654</v>
      </c>
      <c r="K60" s="350" t="s">
        <v>1714</v>
      </c>
    </row>
    <row r="61" spans="1:11" s="353" customFormat="1" ht="17.25">
      <c r="A61" s="343" t="s">
        <v>1728</v>
      </c>
      <c r="B61" s="344">
        <v>12</v>
      </c>
      <c r="C61" s="344"/>
      <c r="D61" s="344"/>
      <c r="E61" s="345" t="s">
        <v>1777</v>
      </c>
      <c r="F61" s="344">
        <v>2</v>
      </c>
      <c r="G61" s="344">
        <v>0</v>
      </c>
      <c r="H61" s="355" t="s">
        <v>1778</v>
      </c>
      <c r="I61" s="349">
        <v>10</v>
      </c>
      <c r="J61" s="344" t="s">
        <v>1654</v>
      </c>
      <c r="K61" s="350" t="s">
        <v>1717</v>
      </c>
    </row>
    <row r="62" spans="1:11" s="353" customFormat="1" ht="17.25">
      <c r="A62" s="343" t="s">
        <v>1728</v>
      </c>
      <c r="B62" s="344">
        <v>12</v>
      </c>
      <c r="C62" s="344"/>
      <c r="D62" s="344"/>
      <c r="E62" s="345" t="s">
        <v>1779</v>
      </c>
      <c r="F62" s="344">
        <v>2</v>
      </c>
      <c r="G62" s="344">
        <v>0</v>
      </c>
      <c r="H62" s="355" t="s">
        <v>1780</v>
      </c>
      <c r="I62" s="349">
        <v>10</v>
      </c>
      <c r="J62" s="344" t="s">
        <v>1654</v>
      </c>
      <c r="K62" s="350" t="s">
        <v>1717</v>
      </c>
    </row>
    <row r="63" spans="1:11" s="353" customFormat="1" ht="17.25">
      <c r="A63" s="343" t="s">
        <v>1781</v>
      </c>
      <c r="B63" s="344">
        <v>20</v>
      </c>
      <c r="C63" s="344"/>
      <c r="D63" s="344"/>
      <c r="E63" s="345" t="s">
        <v>1782</v>
      </c>
      <c r="F63" s="344">
        <v>1</v>
      </c>
      <c r="G63" s="344"/>
      <c r="H63" s="346"/>
      <c r="I63" s="344">
        <v>5</v>
      </c>
      <c r="J63" s="344" t="s">
        <v>1654</v>
      </c>
      <c r="K63" s="345">
        <v>0</v>
      </c>
    </row>
    <row r="64" spans="1:11" s="353" customFormat="1" ht="34.5">
      <c r="A64" s="343" t="s">
        <v>1781</v>
      </c>
      <c r="B64" s="344">
        <v>20</v>
      </c>
      <c r="C64" s="344"/>
      <c r="D64" s="344"/>
      <c r="E64" s="345" t="s">
        <v>1783</v>
      </c>
      <c r="F64" s="344">
        <v>1</v>
      </c>
      <c r="G64" s="344">
        <v>1</v>
      </c>
      <c r="H64" s="355" t="s">
        <v>1784</v>
      </c>
      <c r="I64" s="349">
        <v>5</v>
      </c>
      <c r="J64" s="344" t="s">
        <v>1654</v>
      </c>
      <c r="K64" s="345" t="s">
        <v>1687</v>
      </c>
    </row>
    <row r="65" spans="1:11" s="100" customFormat="1" ht="34.5">
      <c r="A65" s="343" t="s">
        <v>1781</v>
      </c>
      <c r="B65" s="344">
        <v>20</v>
      </c>
      <c r="C65" s="344"/>
      <c r="D65" s="344"/>
      <c r="E65" s="345" t="s">
        <v>1785</v>
      </c>
      <c r="F65" s="344">
        <v>1</v>
      </c>
      <c r="G65" s="344">
        <v>0</v>
      </c>
      <c r="H65" s="355" t="s">
        <v>1786</v>
      </c>
      <c r="I65" s="349">
        <v>5</v>
      </c>
      <c r="J65" s="344" t="s">
        <v>1654</v>
      </c>
      <c r="K65" s="345" t="s">
        <v>1690</v>
      </c>
    </row>
    <row r="66" spans="1:11" s="100" customFormat="1" ht="17.25">
      <c r="A66" s="343" t="s">
        <v>1781</v>
      </c>
      <c r="B66" s="344">
        <v>20</v>
      </c>
      <c r="C66" s="344"/>
      <c r="D66" s="344"/>
      <c r="E66" s="345" t="s">
        <v>1787</v>
      </c>
      <c r="F66" s="344">
        <v>1</v>
      </c>
      <c r="G66" s="344"/>
      <c r="H66" s="346"/>
      <c r="I66" s="344">
        <v>5</v>
      </c>
      <c r="J66" s="344" t="s">
        <v>1654</v>
      </c>
      <c r="K66" s="345">
        <v>0</v>
      </c>
    </row>
    <row r="67" spans="1:11" s="100" customFormat="1" ht="34.5">
      <c r="A67" s="343" t="s">
        <v>1781</v>
      </c>
      <c r="B67" s="344">
        <v>20</v>
      </c>
      <c r="C67" s="344"/>
      <c r="D67" s="344"/>
      <c r="E67" s="345" t="s">
        <v>1788</v>
      </c>
      <c r="F67" s="344">
        <v>1</v>
      </c>
      <c r="G67" s="344">
        <v>1</v>
      </c>
      <c r="H67" s="355" t="s">
        <v>1784</v>
      </c>
      <c r="I67" s="349">
        <v>5</v>
      </c>
      <c r="J67" s="344" t="s">
        <v>1654</v>
      </c>
      <c r="K67" s="345" t="s">
        <v>1687</v>
      </c>
    </row>
    <row r="68" spans="1:11" s="353" customFormat="1" ht="34.5" customHeight="1">
      <c r="A68" s="343" t="s">
        <v>1781</v>
      </c>
      <c r="B68" s="344">
        <v>20</v>
      </c>
      <c r="C68" s="344"/>
      <c r="D68" s="344"/>
      <c r="E68" s="345" t="s">
        <v>1789</v>
      </c>
      <c r="F68" s="344">
        <v>1</v>
      </c>
      <c r="G68" s="344">
        <v>0</v>
      </c>
      <c r="H68" s="355" t="s">
        <v>1786</v>
      </c>
      <c r="I68" s="349">
        <v>5</v>
      </c>
      <c r="J68" s="344" t="s">
        <v>1654</v>
      </c>
      <c r="K68" s="345" t="s">
        <v>1690</v>
      </c>
    </row>
    <row r="69" spans="1:11" s="353" customFormat="1" ht="34.5" customHeight="1">
      <c r="A69" s="343" t="s">
        <v>1781</v>
      </c>
      <c r="B69" s="344">
        <v>20</v>
      </c>
      <c r="C69" s="344"/>
      <c r="D69" s="344"/>
      <c r="E69" s="345" t="s">
        <v>1790</v>
      </c>
      <c r="F69" s="344">
        <v>8</v>
      </c>
      <c r="G69" s="344">
        <v>255</v>
      </c>
      <c r="H69" s="355" t="s">
        <v>1791</v>
      </c>
      <c r="I69" s="349">
        <v>5</v>
      </c>
      <c r="J69" s="344" t="s">
        <v>1654</v>
      </c>
      <c r="K69" s="345"/>
    </row>
    <row r="70" spans="1:11" s="353" customFormat="1" ht="34.5" customHeight="1">
      <c r="A70" s="343" t="s">
        <v>1781</v>
      </c>
      <c r="B70" s="344">
        <v>20</v>
      </c>
      <c r="C70" s="344"/>
      <c r="D70" s="344"/>
      <c r="E70" s="345" t="s">
        <v>1792</v>
      </c>
      <c r="F70" s="344">
        <v>4</v>
      </c>
      <c r="G70" s="344">
        <v>0</v>
      </c>
      <c r="H70" s="355" t="s">
        <v>1793</v>
      </c>
      <c r="I70" s="349">
        <v>5</v>
      </c>
      <c r="J70" s="344" t="s">
        <v>1654</v>
      </c>
      <c r="K70" s="345"/>
    </row>
    <row r="71" spans="1:11" ht="69">
      <c r="A71" s="355" t="s">
        <v>1794</v>
      </c>
      <c r="B71" s="355" t="s">
        <v>1795</v>
      </c>
      <c r="C71" s="355"/>
      <c r="D71" s="355"/>
      <c r="E71" s="355" t="s">
        <v>1796</v>
      </c>
      <c r="F71" s="355">
        <v>1</v>
      </c>
      <c r="G71" s="355">
        <v>0</v>
      </c>
      <c r="H71" s="355" t="s">
        <v>1797</v>
      </c>
      <c r="I71" s="355"/>
      <c r="J71" s="355"/>
      <c r="K71" s="355" t="s">
        <v>1680</v>
      </c>
    </row>
    <row r="72" spans="1:11" ht="34.5">
      <c r="A72" s="355" t="s">
        <v>1798</v>
      </c>
      <c r="B72" s="355" t="s">
        <v>1795</v>
      </c>
      <c r="C72" s="355"/>
      <c r="D72" s="355"/>
      <c r="E72" s="355" t="s">
        <v>1783</v>
      </c>
      <c r="F72" s="355">
        <v>1</v>
      </c>
      <c r="G72" s="355">
        <v>1</v>
      </c>
      <c r="H72" s="355" t="s">
        <v>1799</v>
      </c>
      <c r="I72" s="355"/>
      <c r="J72" s="355"/>
      <c r="K72" s="355" t="s">
        <v>1677</v>
      </c>
    </row>
    <row r="73" spans="1:11" ht="34.5">
      <c r="A73" s="355" t="s">
        <v>1798</v>
      </c>
      <c r="B73" s="355" t="s">
        <v>1795</v>
      </c>
      <c r="C73" s="355"/>
      <c r="D73" s="355"/>
      <c r="E73" s="355" t="s">
        <v>1800</v>
      </c>
      <c r="F73" s="355">
        <v>1</v>
      </c>
      <c r="G73" s="355">
        <v>1</v>
      </c>
      <c r="H73" s="355" t="s">
        <v>1801</v>
      </c>
      <c r="I73" s="355"/>
      <c r="J73" s="355"/>
      <c r="K73" s="355" t="s">
        <v>1680</v>
      </c>
    </row>
    <row r="74" spans="1:11" ht="34.5">
      <c r="A74" s="355" t="s">
        <v>1798</v>
      </c>
      <c r="B74" s="355" t="s">
        <v>1795</v>
      </c>
      <c r="C74" s="355"/>
      <c r="D74" s="355"/>
      <c r="E74" s="355" t="s">
        <v>1730</v>
      </c>
      <c r="F74" s="355">
        <v>1</v>
      </c>
      <c r="G74" s="355">
        <v>1</v>
      </c>
      <c r="H74" s="355" t="s">
        <v>1731</v>
      </c>
      <c r="I74" s="355"/>
      <c r="J74" s="355"/>
      <c r="K74" s="355" t="s">
        <v>1677</v>
      </c>
    </row>
  </sheetData>
  <phoneticPr fontId="3" type="noConversion"/>
  <dataValidations count="1">
    <dataValidation type="custom" showInputMessage="1" showErrorMessage="1" sqref="J1:J70" xr:uid="{4053AE26-B52F-447F-9821-49A5623E286E}">
      <formula1>COUNTIF(#REF!,J1)=1</formula1>
    </dataValidation>
  </dataValidations>
  <pageMargins left="0.7" right="0.7" top="0.75" bottom="0.75" header="0.3" footer="0.3"/>
  <pageSetup paperSize="9" orientation="portrait" horizontalDpi="300" verticalDpi="30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CC3556-E483-42AD-8AA7-A73626322630}">
  <dimension ref="A1:C21"/>
  <sheetViews>
    <sheetView workbookViewId="0">
      <selection activeCell="E25" sqref="E25"/>
    </sheetView>
  </sheetViews>
  <sheetFormatPr defaultColWidth="8.875" defaultRowHeight="13.5"/>
  <cols>
    <col min="1" max="1" width="23.875" style="245" customWidth="1"/>
    <col min="2" max="2" width="19.25" style="245" customWidth="1"/>
    <col min="3" max="3" width="42.5" style="245" customWidth="1"/>
    <col min="4" max="16384" width="8.875" style="245"/>
  </cols>
  <sheetData>
    <row r="1" spans="1:3">
      <c r="A1" s="245" t="s">
        <v>1651</v>
      </c>
      <c r="B1" s="245" t="s">
        <v>1529</v>
      </c>
      <c r="C1" s="245" t="s">
        <v>1530</v>
      </c>
    </row>
    <row r="2" spans="1:3" ht="14.25">
      <c r="A2" s="397" t="s">
        <v>1824</v>
      </c>
      <c r="B2" s="398" t="s">
        <v>1536</v>
      </c>
      <c r="C2" s="397" t="s">
        <v>1825</v>
      </c>
    </row>
    <row r="3" spans="1:3" ht="14.25">
      <c r="A3" s="397" t="s">
        <v>1824</v>
      </c>
      <c r="B3" s="398" t="s">
        <v>1537</v>
      </c>
      <c r="C3" s="397" t="s">
        <v>1826</v>
      </c>
    </row>
    <row r="4" spans="1:3" ht="14.25">
      <c r="A4" s="397" t="s">
        <v>1668</v>
      </c>
      <c r="B4" s="398" t="s">
        <v>1536</v>
      </c>
      <c r="C4" s="397" t="s">
        <v>1827</v>
      </c>
    </row>
    <row r="5" spans="1:3" ht="14.25">
      <c r="A5" s="397" t="s">
        <v>1668</v>
      </c>
      <c r="B5" s="398" t="s">
        <v>1537</v>
      </c>
      <c r="C5" s="397" t="s">
        <v>1828</v>
      </c>
    </row>
    <row r="6" spans="1:3" ht="14.25">
      <c r="A6" s="397" t="s">
        <v>1668</v>
      </c>
      <c r="B6" s="398" t="s">
        <v>1538</v>
      </c>
      <c r="C6" s="397" t="s">
        <v>1829</v>
      </c>
    </row>
    <row r="7" spans="1:3" ht="14.25">
      <c r="A7" s="397" t="s">
        <v>1668</v>
      </c>
      <c r="B7" s="398" t="s">
        <v>1541</v>
      </c>
      <c r="C7" s="397" t="s">
        <v>1830</v>
      </c>
    </row>
    <row r="8" spans="1:3" ht="14.25">
      <c r="A8" s="397" t="s">
        <v>1684</v>
      </c>
      <c r="B8" s="398" t="s">
        <v>1536</v>
      </c>
      <c r="C8" s="397" t="s">
        <v>1831</v>
      </c>
    </row>
    <row r="9" spans="1:3" ht="14.25">
      <c r="A9" s="397" t="s">
        <v>1684</v>
      </c>
      <c r="B9" s="398" t="s">
        <v>1537</v>
      </c>
      <c r="C9" s="397" t="s">
        <v>1832</v>
      </c>
    </row>
    <row r="10" spans="1:3" ht="14.25">
      <c r="A10" s="397" t="s">
        <v>1687</v>
      </c>
      <c r="B10" s="398" t="s">
        <v>1536</v>
      </c>
      <c r="C10" s="397" t="s">
        <v>1833</v>
      </c>
    </row>
    <row r="11" spans="1:3" ht="14.25">
      <c r="A11" s="397" t="s">
        <v>1687</v>
      </c>
      <c r="B11" s="398" t="s">
        <v>1537</v>
      </c>
      <c r="C11" s="397" t="s">
        <v>1834</v>
      </c>
    </row>
    <row r="12" spans="1:3" ht="14.25">
      <c r="A12" s="397" t="s">
        <v>1690</v>
      </c>
      <c r="B12" s="398" t="s">
        <v>1536</v>
      </c>
      <c r="C12" s="397" t="s">
        <v>1835</v>
      </c>
    </row>
    <row r="13" spans="1:3" ht="14.25">
      <c r="A13" s="397" t="s">
        <v>1690</v>
      </c>
      <c r="B13" s="398" t="s">
        <v>1537</v>
      </c>
      <c r="C13" s="397" t="s">
        <v>1836</v>
      </c>
    </row>
    <row r="14" spans="1:3" ht="14.25">
      <c r="A14" s="397" t="s">
        <v>1717</v>
      </c>
      <c r="B14" s="398" t="s">
        <v>1536</v>
      </c>
      <c r="C14" s="397" t="s">
        <v>1837</v>
      </c>
    </row>
    <row r="15" spans="1:3" ht="14.25">
      <c r="A15" s="397" t="s">
        <v>1717</v>
      </c>
      <c r="B15" s="398" t="s">
        <v>1537</v>
      </c>
      <c r="C15" s="397" t="s">
        <v>1838</v>
      </c>
    </row>
    <row r="16" spans="1:3" ht="14.25">
      <c r="A16" s="397" t="s">
        <v>1717</v>
      </c>
      <c r="B16" s="398" t="s">
        <v>1538</v>
      </c>
      <c r="C16" s="397" t="s">
        <v>1839</v>
      </c>
    </row>
    <row r="17" spans="1:3" ht="14.25">
      <c r="A17" s="397" t="s">
        <v>1717</v>
      </c>
      <c r="B17" s="398" t="s">
        <v>1541</v>
      </c>
      <c r="C17" s="397" t="s">
        <v>1840</v>
      </c>
    </row>
    <row r="18" spans="1:3" ht="14.25">
      <c r="A18" s="397" t="s">
        <v>1841</v>
      </c>
      <c r="B18" s="398" t="s">
        <v>1536</v>
      </c>
      <c r="C18" s="397" t="s">
        <v>1842</v>
      </c>
    </row>
    <row r="19" spans="1:3" ht="14.25">
      <c r="A19" s="397" t="s">
        <v>1841</v>
      </c>
      <c r="B19" s="398" t="s">
        <v>1537</v>
      </c>
      <c r="C19" s="397" t="s">
        <v>1843</v>
      </c>
    </row>
    <row r="20" spans="1:3" ht="14.25">
      <c r="A20" s="397" t="s">
        <v>1844</v>
      </c>
      <c r="B20" s="398" t="s">
        <v>1536</v>
      </c>
      <c r="C20" s="397" t="s">
        <v>1845</v>
      </c>
    </row>
    <row r="21" spans="1:3" ht="14.25">
      <c r="A21" s="397" t="s">
        <v>1844</v>
      </c>
      <c r="B21" s="398" t="s">
        <v>1537</v>
      </c>
      <c r="C21" s="397" t="s">
        <v>1846</v>
      </c>
    </row>
  </sheetData>
  <phoneticPr fontId="3" type="noConversion"/>
  <pageMargins left="0.7" right="0.7" top="0.75" bottom="0.75" header="0.3" footer="0.3"/>
  <pageSetup paperSize="9" orientation="portrait" horizontalDpi="300" verticalDpi="30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A223B6-64A4-4DBC-8580-C82C7FCD09AC}">
  <dimension ref="A1:B18"/>
  <sheetViews>
    <sheetView workbookViewId="0">
      <selection activeCell="J32" sqref="J32"/>
    </sheetView>
  </sheetViews>
  <sheetFormatPr defaultColWidth="8.875" defaultRowHeight="13.5"/>
  <cols>
    <col min="1" max="1" width="21.625" style="245" customWidth="1"/>
    <col min="2" max="2" width="31.125" style="245" customWidth="1"/>
    <col min="3" max="3" width="15.5" style="245" customWidth="1"/>
    <col min="4" max="16384" width="8.875" style="245"/>
  </cols>
  <sheetData>
    <row r="1" spans="1:2">
      <c r="A1" s="245" t="s">
        <v>1847</v>
      </c>
      <c r="B1" s="245" t="s">
        <v>1848</v>
      </c>
    </row>
    <row r="2" spans="1:2">
      <c r="A2" s="245" t="s">
        <v>1849</v>
      </c>
      <c r="B2" s="245" t="s">
        <v>1850</v>
      </c>
    </row>
    <row r="3" spans="1:2">
      <c r="A3" s="245" t="s">
        <v>1851</v>
      </c>
      <c r="B3" s="245" t="s">
        <v>1852</v>
      </c>
    </row>
    <row r="4" spans="1:2">
      <c r="A4" s="245" t="s">
        <v>1853</v>
      </c>
      <c r="B4" s="245" t="s">
        <v>1854</v>
      </c>
    </row>
    <row r="5" spans="1:2">
      <c r="A5" s="245" t="s">
        <v>1855</v>
      </c>
      <c r="B5" s="245" t="s">
        <v>1856</v>
      </c>
    </row>
    <row r="6" spans="1:2">
      <c r="A6" s="245" t="s">
        <v>1857</v>
      </c>
      <c r="B6" s="245" t="s">
        <v>1858</v>
      </c>
    </row>
    <row r="7" spans="1:2">
      <c r="A7" s="245" t="s">
        <v>1859</v>
      </c>
      <c r="B7" s="245" t="s">
        <v>1860</v>
      </c>
    </row>
    <row r="8" spans="1:2">
      <c r="A8" s="245" t="s">
        <v>1861</v>
      </c>
      <c r="B8" s="245" t="s">
        <v>1862</v>
      </c>
    </row>
    <row r="9" spans="1:2">
      <c r="A9" s="245" t="s">
        <v>1863</v>
      </c>
      <c r="B9" s="245" t="s">
        <v>1863</v>
      </c>
    </row>
    <row r="10" spans="1:2">
      <c r="A10" s="245" t="s">
        <v>1864</v>
      </c>
      <c r="B10" s="245" t="s">
        <v>1865</v>
      </c>
    </row>
    <row r="11" spans="1:2">
      <c r="A11" s="245" t="s">
        <v>1866</v>
      </c>
      <c r="B11" s="245" t="s">
        <v>1867</v>
      </c>
    </row>
    <row r="12" spans="1:2">
      <c r="A12" s="245" t="s">
        <v>1868</v>
      </c>
      <c r="B12" s="245" t="s">
        <v>1869</v>
      </c>
    </row>
    <row r="13" spans="1:2">
      <c r="A13" s="245" t="s">
        <v>1870</v>
      </c>
      <c r="B13" s="245" t="s">
        <v>1871</v>
      </c>
    </row>
    <row r="14" spans="1:2">
      <c r="A14" s="245" t="s">
        <v>1872</v>
      </c>
      <c r="B14" s="245" t="s">
        <v>1873</v>
      </c>
    </row>
    <row r="15" spans="1:2">
      <c r="A15" s="245" t="s">
        <v>1874</v>
      </c>
      <c r="B15" s="245" t="s">
        <v>1875</v>
      </c>
    </row>
    <row r="16" spans="1:2">
      <c r="A16" s="245" t="s">
        <v>1876</v>
      </c>
      <c r="B16" s="245" t="s">
        <v>1877</v>
      </c>
    </row>
    <row r="17" spans="1:2">
      <c r="A17" s="245" t="s">
        <v>1878</v>
      </c>
      <c r="B17" s="245" t="s">
        <v>1879</v>
      </c>
    </row>
    <row r="18" spans="1:2">
      <c r="A18" s="245" t="s">
        <v>1880</v>
      </c>
      <c r="B18" s="245" t="s">
        <v>1881</v>
      </c>
    </row>
  </sheetData>
  <phoneticPr fontId="3" type="noConversion"/>
  <pageMargins left="0.7" right="0.7" top="0.75" bottom="0.75"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2930CD-B0FC-4A01-B18D-71B2FF2CF9AC}">
  <dimension ref="B6:E64"/>
  <sheetViews>
    <sheetView workbookViewId="0">
      <selection activeCell="J23" sqref="J23"/>
    </sheetView>
  </sheetViews>
  <sheetFormatPr defaultColWidth="9" defaultRowHeight="13.5"/>
  <cols>
    <col min="1" max="2" width="9" style="247"/>
    <col min="3" max="3" width="32.75" style="247" customWidth="1"/>
    <col min="4" max="4" width="78.25" style="247" customWidth="1"/>
    <col min="5" max="5" width="47.125" style="247" customWidth="1"/>
    <col min="6" max="16384" width="9" style="247"/>
  </cols>
  <sheetData>
    <row r="6" spans="3:5">
      <c r="C6" s="247" t="s">
        <v>1882</v>
      </c>
      <c r="D6" s="247" t="s">
        <v>1883</v>
      </c>
      <c r="E6" s="247" t="s">
        <v>1884</v>
      </c>
    </row>
    <row r="7" spans="3:5">
      <c r="D7" s="247" t="s">
        <v>1885</v>
      </c>
    </row>
    <row r="8" spans="3:5">
      <c r="D8" s="247" t="s">
        <v>1886</v>
      </c>
    </row>
    <row r="9" spans="3:5">
      <c r="D9" s="247" t="s">
        <v>1887</v>
      </c>
    </row>
    <row r="10" spans="3:5">
      <c r="D10" s="247" t="s">
        <v>1888</v>
      </c>
    </row>
    <row r="14" spans="3:5">
      <c r="C14" s="247" t="s">
        <v>1889</v>
      </c>
      <c r="D14" s="247" t="s">
        <v>1890</v>
      </c>
    </row>
    <row r="15" spans="3:5">
      <c r="D15" s="247" t="s">
        <v>1891</v>
      </c>
    </row>
    <row r="21" spans="2:4">
      <c r="C21" s="247" t="s">
        <v>1892</v>
      </c>
      <c r="D21" s="247" t="s">
        <v>1893</v>
      </c>
    </row>
    <row r="22" spans="2:4">
      <c r="C22" s="247" t="s">
        <v>1859</v>
      </c>
    </row>
    <row r="23" spans="2:4">
      <c r="C23" s="247" t="s">
        <v>1849</v>
      </c>
      <c r="D23" s="247" t="s">
        <v>1894</v>
      </c>
    </row>
    <row r="24" spans="2:4">
      <c r="C24" s="247" t="s">
        <v>1851</v>
      </c>
      <c r="D24" s="247" t="s">
        <v>1895</v>
      </c>
    </row>
    <row r="25" spans="2:4">
      <c r="C25" s="247" t="s">
        <v>1853</v>
      </c>
      <c r="D25" s="247" t="s">
        <v>1854</v>
      </c>
    </row>
    <row r="26" spans="2:4">
      <c r="C26" s="247" t="s">
        <v>1855</v>
      </c>
      <c r="D26" s="247" t="s">
        <v>1896</v>
      </c>
    </row>
    <row r="27" spans="2:4">
      <c r="C27" s="247" t="s">
        <v>1857</v>
      </c>
      <c r="D27" s="247" t="s">
        <v>1897</v>
      </c>
    </row>
    <row r="29" spans="2:4">
      <c r="B29" s="247" t="s">
        <v>1898</v>
      </c>
    </row>
    <row r="30" spans="2:4">
      <c r="C30" s="247" t="s">
        <v>1899</v>
      </c>
      <c r="D30" s="247" t="s">
        <v>1900</v>
      </c>
    </row>
    <row r="31" spans="2:4">
      <c r="C31" s="247" t="s">
        <v>1901</v>
      </c>
      <c r="D31" s="247" t="s">
        <v>1902</v>
      </c>
    </row>
    <row r="32" spans="2:4">
      <c r="C32" s="247" t="s">
        <v>1903</v>
      </c>
      <c r="D32" s="247" t="s">
        <v>1904</v>
      </c>
    </row>
    <row r="34" spans="2:5">
      <c r="C34" s="247" t="s">
        <v>1905</v>
      </c>
      <c r="D34" s="247" t="s">
        <v>1906</v>
      </c>
    </row>
    <row r="35" spans="2:5" ht="27">
      <c r="C35" s="399" t="s">
        <v>1907</v>
      </c>
      <c r="D35" s="247" t="s">
        <v>1908</v>
      </c>
      <c r="E35" s="247" t="s">
        <v>1909</v>
      </c>
    </row>
    <row r="36" spans="2:5" ht="67.5">
      <c r="C36" s="399"/>
      <c r="D36" s="247" t="s">
        <v>1910</v>
      </c>
      <c r="E36" s="247" t="s">
        <v>1911</v>
      </c>
    </row>
    <row r="45" spans="2:5">
      <c r="B45" s="247" t="s">
        <v>1912</v>
      </c>
      <c r="D45" s="247" t="s">
        <v>1913</v>
      </c>
    </row>
    <row r="46" spans="2:5">
      <c r="D46" s="247" t="s">
        <v>1914</v>
      </c>
    </row>
    <row r="52" spans="2:5">
      <c r="C52" s="399" t="s">
        <v>1915</v>
      </c>
      <c r="D52" s="399"/>
      <c r="E52" s="399" t="s">
        <v>1916</v>
      </c>
    </row>
    <row r="53" spans="2:5" ht="27">
      <c r="E53" s="247" t="s">
        <v>1917</v>
      </c>
    </row>
    <row r="62" spans="2:5" ht="27">
      <c r="B62" s="247" t="s">
        <v>1918</v>
      </c>
      <c r="D62" s="247" t="s">
        <v>1919</v>
      </c>
    </row>
    <row r="63" spans="2:5">
      <c r="D63" s="247" t="s">
        <v>1920</v>
      </c>
    </row>
    <row r="64" spans="2:5" ht="40.5">
      <c r="D64" s="247" t="s">
        <v>1921</v>
      </c>
    </row>
  </sheetData>
  <phoneticPr fontId="3" type="noConversion"/>
  <pageMargins left="0.7" right="0.7" top="0.75" bottom="0.75" header="0.3" footer="0.3"/>
  <pageSetup paperSize="9" orientation="portrait" horizontalDpi="300" verticalDpi="300"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E43713-DECF-487E-87BE-5EE0FE0BF006}">
  <dimension ref="C11:D15"/>
  <sheetViews>
    <sheetView workbookViewId="0">
      <selection activeCell="J23" sqref="J23"/>
    </sheetView>
  </sheetViews>
  <sheetFormatPr defaultColWidth="8.875" defaultRowHeight="13.5"/>
  <cols>
    <col min="1" max="2" width="8.875" style="245"/>
    <col min="3" max="3" width="100.375" style="245" customWidth="1"/>
    <col min="4" max="4" width="68.5" style="245" customWidth="1"/>
    <col min="5" max="16384" width="8.875" style="245"/>
  </cols>
  <sheetData>
    <row r="11" spans="3:4">
      <c r="C11" s="245" t="s">
        <v>1922</v>
      </c>
      <c r="D11" s="245" t="s">
        <v>1923</v>
      </c>
    </row>
    <row r="12" spans="3:4">
      <c r="D12" s="245" t="s">
        <v>1924</v>
      </c>
    </row>
    <row r="13" spans="3:4" ht="48" customHeight="1">
      <c r="D13" s="247" t="s">
        <v>1925</v>
      </c>
    </row>
    <row r="14" spans="3:4" ht="57" customHeight="1">
      <c r="C14" s="245" t="s">
        <v>1926</v>
      </c>
      <c r="D14" s="247" t="s">
        <v>1927</v>
      </c>
    </row>
    <row r="15" spans="3:4" ht="27">
      <c r="C15" s="245" t="s">
        <v>1928</v>
      </c>
      <c r="D15" s="247" t="s">
        <v>1929</v>
      </c>
    </row>
  </sheetData>
  <phoneticPr fontId="3" type="noConversion"/>
  <pageMargins left="0.7" right="0.7" top="0.75" bottom="0.75" header="0.3" footer="0.3"/>
  <pageSetup paperSize="9" orientation="portrait" horizontalDpi="300" verticalDpi="300"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5BB2F5-DAC7-4350-97D7-879252B23AAF}">
  <dimension ref="B1:D13"/>
  <sheetViews>
    <sheetView workbookViewId="0">
      <selection activeCell="J23" sqref="J23"/>
    </sheetView>
  </sheetViews>
  <sheetFormatPr defaultColWidth="9" defaultRowHeight="13.5"/>
  <cols>
    <col min="1" max="1" width="9" style="400"/>
    <col min="2" max="2" width="55.75" style="400" customWidth="1"/>
    <col min="3" max="3" width="91.625" style="400" customWidth="1"/>
    <col min="4" max="16384" width="9" style="400"/>
  </cols>
  <sheetData>
    <row r="1" spans="2:4">
      <c r="B1" s="400" t="s">
        <v>1930</v>
      </c>
      <c r="C1" s="400" t="s">
        <v>1931</v>
      </c>
      <c r="D1" s="400" t="s">
        <v>1932</v>
      </c>
    </row>
    <row r="2" spans="2:4">
      <c r="B2" s="400" t="s">
        <v>1933</v>
      </c>
    </row>
    <row r="3" spans="2:4">
      <c r="B3" s="401" t="s">
        <v>1934</v>
      </c>
    </row>
    <row r="4" spans="2:4">
      <c r="B4" s="401" t="s">
        <v>1935</v>
      </c>
    </row>
    <row r="5" spans="2:4">
      <c r="B5" s="401" t="s">
        <v>1936</v>
      </c>
    </row>
    <row r="6" spans="2:4">
      <c r="B6" s="401" t="s">
        <v>1937</v>
      </c>
      <c r="C6" s="400" t="s">
        <v>1938</v>
      </c>
    </row>
    <row r="7" spans="2:4">
      <c r="B7" s="401" t="s">
        <v>1939</v>
      </c>
      <c r="C7" s="400" t="s">
        <v>1940</v>
      </c>
    </row>
    <row r="8" spans="2:4">
      <c r="B8" s="401" t="s">
        <v>1941</v>
      </c>
    </row>
    <row r="9" spans="2:4">
      <c r="B9" s="401" t="s">
        <v>1942</v>
      </c>
    </row>
    <row r="10" spans="2:4">
      <c r="B10" s="401" t="s">
        <v>1943</v>
      </c>
      <c r="C10" s="400" t="s">
        <v>1944</v>
      </c>
    </row>
    <row r="11" spans="2:4">
      <c r="B11" s="401" t="s">
        <v>1945</v>
      </c>
      <c r="C11" s="400" t="s">
        <v>1946</v>
      </c>
      <c r="D11" s="400" t="s">
        <v>1947</v>
      </c>
    </row>
    <row r="12" spans="2:4" ht="40.5">
      <c r="B12" s="401" t="s">
        <v>1948</v>
      </c>
      <c r="C12" s="402" t="s">
        <v>1949</v>
      </c>
      <c r="D12" s="400" t="s">
        <v>1950</v>
      </c>
    </row>
    <row r="13" spans="2:4">
      <c r="B13" s="401" t="s">
        <v>1951</v>
      </c>
      <c r="C13" s="400" t="s">
        <v>1952</v>
      </c>
      <c r="D13" s="400" t="s">
        <v>1950</v>
      </c>
    </row>
  </sheetData>
  <phoneticPr fontId="3" type="noConversion"/>
  <pageMargins left="0.7" right="0.7" top="0.75" bottom="0.75" header="0.3" footer="0.3"/>
  <pageSetup paperSize="9" orientation="portrait" horizontalDpi="300" verticalDpi="300"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532FEE-AF76-45BA-B866-A206648D8106}">
  <dimension ref="B1:O20"/>
  <sheetViews>
    <sheetView topLeftCell="D1" zoomScale="85" zoomScaleNormal="85" workbookViewId="0">
      <selection activeCell="J20" sqref="J20"/>
    </sheetView>
  </sheetViews>
  <sheetFormatPr defaultColWidth="9" defaultRowHeight="14.25"/>
  <cols>
    <col min="1" max="1" width="9" style="3"/>
    <col min="2" max="2" width="50.25" style="3" customWidth="1"/>
    <col min="3" max="3" width="32.875" style="3" customWidth="1"/>
    <col min="4" max="4" width="11.125" style="3" customWidth="1"/>
    <col min="5" max="5" width="21.625" style="3" customWidth="1"/>
    <col min="6" max="6" width="25.25" style="3" customWidth="1"/>
    <col min="7" max="7" width="31.75" style="3" customWidth="1"/>
    <col min="8" max="8" width="24.5" style="3" customWidth="1"/>
    <col min="9" max="9" width="22.625" style="3" customWidth="1"/>
    <col min="10" max="10" width="22.75" style="3" customWidth="1"/>
    <col min="11" max="11" width="18.625" style="3" customWidth="1"/>
    <col min="12" max="12" width="30.375" style="3" customWidth="1"/>
    <col min="13" max="13" width="25.125" style="3" customWidth="1"/>
    <col min="14" max="14" width="42" style="3" customWidth="1"/>
    <col min="15" max="15" width="19.25" style="3" customWidth="1"/>
    <col min="16" max="16384" width="9" style="3"/>
  </cols>
  <sheetData>
    <row r="1" spans="2:15">
      <c r="B1" s="3" t="s">
        <v>1953</v>
      </c>
    </row>
    <row r="3" spans="2:15" ht="15">
      <c r="B3" s="11" t="s">
        <v>1954</v>
      </c>
    </row>
    <row r="4" spans="2:15" ht="15.75" thickBot="1">
      <c r="B4" s="11" t="s">
        <v>1955</v>
      </c>
      <c r="C4" s="3" t="s">
        <v>1956</v>
      </c>
    </row>
    <row r="5" spans="2:15" ht="15" thickBot="1">
      <c r="B5" s="403" t="s">
        <v>1957</v>
      </c>
      <c r="C5" s="404"/>
    </row>
    <row r="6" spans="2:15" ht="15" thickBot="1">
      <c r="B6" s="403" t="s">
        <v>1958</v>
      </c>
      <c r="C6" s="404" t="s">
        <v>1959</v>
      </c>
      <c r="D6" s="3" t="s">
        <v>1960</v>
      </c>
      <c r="E6" s="3" t="s">
        <v>1961</v>
      </c>
    </row>
    <row r="7" spans="2:15" ht="43.5" thickBot="1">
      <c r="B7" s="403" t="s">
        <v>1962</v>
      </c>
      <c r="C7" s="404" t="s">
        <v>1963</v>
      </c>
      <c r="D7" s="3" t="s">
        <v>1964</v>
      </c>
      <c r="E7" s="3" t="s">
        <v>1965</v>
      </c>
    </row>
    <row r="8" spans="2:15" s="410" customFormat="1" ht="18" customHeight="1">
      <c r="B8" s="403" t="s">
        <v>1966</v>
      </c>
      <c r="C8" s="404"/>
      <c r="D8" s="405"/>
      <c r="E8" s="406" t="s">
        <v>1967</v>
      </c>
      <c r="F8" s="406"/>
      <c r="G8" s="406" t="s">
        <v>1968</v>
      </c>
      <c r="H8" s="407" t="s">
        <v>1969</v>
      </c>
      <c r="I8" s="408"/>
      <c r="J8" s="574"/>
      <c r="K8" s="574"/>
      <c r="L8" s="574"/>
      <c r="M8" s="574"/>
      <c r="N8" s="574"/>
      <c r="O8" s="409" t="s">
        <v>1970</v>
      </c>
    </row>
    <row r="9" spans="2:15" s="410" customFormat="1" ht="21.6" customHeight="1">
      <c r="B9" s="411" t="s">
        <v>1076</v>
      </c>
      <c r="C9" s="412" t="s">
        <v>1882</v>
      </c>
      <c r="D9" s="413" t="s">
        <v>1971</v>
      </c>
      <c r="E9" s="406" t="s">
        <v>1972</v>
      </c>
      <c r="F9" s="406" t="s">
        <v>1973</v>
      </c>
      <c r="G9" s="406" t="s">
        <v>1974</v>
      </c>
      <c r="H9" s="414" t="s">
        <v>1975</v>
      </c>
      <c r="I9" s="414" t="s">
        <v>1976</v>
      </c>
      <c r="J9" s="414" t="s">
        <v>1977</v>
      </c>
      <c r="K9" s="414" t="s">
        <v>1978</v>
      </c>
      <c r="L9" s="414" t="s">
        <v>1979</v>
      </c>
      <c r="M9" s="414" t="s">
        <v>1980</v>
      </c>
      <c r="N9" s="414" t="s">
        <v>1981</v>
      </c>
      <c r="O9" s="415" t="s">
        <v>1982</v>
      </c>
    </row>
    <row r="10" spans="2:15" s="410" customFormat="1" ht="15.6" customHeight="1">
      <c r="B10" s="416" t="s">
        <v>1983</v>
      </c>
      <c r="C10" s="417" t="s">
        <v>1984</v>
      </c>
      <c r="D10" s="418" t="s">
        <v>1985</v>
      </c>
      <c r="E10" s="419"/>
      <c r="F10" s="419" t="s">
        <v>1986</v>
      </c>
      <c r="G10" s="290" t="s">
        <v>1987</v>
      </c>
      <c r="H10" s="420"/>
      <c r="I10" s="420" t="s">
        <v>1834</v>
      </c>
      <c r="J10" s="420" t="s">
        <v>1835</v>
      </c>
      <c r="K10" s="420" t="s">
        <v>1831</v>
      </c>
      <c r="L10" s="420" t="s">
        <v>1988</v>
      </c>
      <c r="M10" s="420" t="s">
        <v>1989</v>
      </c>
      <c r="N10" s="420"/>
      <c r="O10" s="421" t="s">
        <v>1990</v>
      </c>
    </row>
    <row r="11" spans="2:15" s="410" customFormat="1" ht="15.6" customHeight="1">
      <c r="B11" s="416" t="s">
        <v>1991</v>
      </c>
      <c r="C11" s="417" t="s">
        <v>1992</v>
      </c>
      <c r="D11" s="418" t="s">
        <v>1985</v>
      </c>
      <c r="E11" s="290"/>
      <c r="F11" s="290" t="s">
        <v>1993</v>
      </c>
      <c r="G11" s="290" t="s">
        <v>1994</v>
      </c>
      <c r="H11" s="420"/>
      <c r="I11" s="420" t="s">
        <v>1833</v>
      </c>
      <c r="J11" s="420" t="s">
        <v>1995</v>
      </c>
      <c r="K11" s="420" t="s">
        <v>1831</v>
      </c>
      <c r="L11" s="420" t="s">
        <v>1996</v>
      </c>
      <c r="M11" s="420" t="s">
        <v>1997</v>
      </c>
      <c r="N11" s="420" t="s">
        <v>1998</v>
      </c>
      <c r="O11" s="421" t="s">
        <v>1990</v>
      </c>
    </row>
    <row r="12" spans="2:15" s="410" customFormat="1" ht="15.6" customHeight="1">
      <c r="B12" s="416" t="s">
        <v>1983</v>
      </c>
      <c r="C12" s="417" t="s">
        <v>1992</v>
      </c>
      <c r="D12" s="418" t="s">
        <v>1985</v>
      </c>
      <c r="E12" s="419"/>
      <c r="F12" s="419" t="s">
        <v>1986</v>
      </c>
      <c r="G12" s="290" t="s">
        <v>1987</v>
      </c>
      <c r="H12" s="420"/>
      <c r="I12" s="420" t="s">
        <v>1834</v>
      </c>
      <c r="J12" s="420" t="s">
        <v>1835</v>
      </c>
      <c r="K12" s="420" t="s">
        <v>1831</v>
      </c>
      <c r="L12" s="420" t="s">
        <v>1988</v>
      </c>
      <c r="M12" s="420" t="s">
        <v>1989</v>
      </c>
      <c r="N12" s="420" t="s">
        <v>1998</v>
      </c>
      <c r="O12" s="421" t="s">
        <v>1990</v>
      </c>
    </row>
    <row r="13" spans="2:15" s="410" customFormat="1" ht="15.6" customHeight="1">
      <c r="B13" s="416" t="s">
        <v>1991</v>
      </c>
      <c r="C13" s="417" t="s">
        <v>1992</v>
      </c>
      <c r="D13" s="418" t="s">
        <v>1985</v>
      </c>
      <c r="E13" s="290"/>
      <c r="F13" s="290" t="s">
        <v>1993</v>
      </c>
      <c r="G13" s="419" t="s">
        <v>1987</v>
      </c>
      <c r="H13" s="420"/>
      <c r="I13" s="420" t="s">
        <v>1833</v>
      </c>
      <c r="J13" s="420" t="s">
        <v>1995</v>
      </c>
      <c r="K13" s="420" t="s">
        <v>1831</v>
      </c>
      <c r="L13" s="420" t="s">
        <v>1996</v>
      </c>
      <c r="M13" s="420" t="s">
        <v>1997</v>
      </c>
      <c r="N13" s="420" t="s">
        <v>1998</v>
      </c>
      <c r="O13" s="421" t="s">
        <v>1990</v>
      </c>
    </row>
    <row r="14" spans="2:15" s="410" customFormat="1" ht="35.450000000000003" customHeight="1" thickBot="1">
      <c r="B14" s="416" t="s">
        <v>1999</v>
      </c>
      <c r="C14" s="417" t="s">
        <v>2000</v>
      </c>
      <c r="D14" s="418" t="s">
        <v>1985</v>
      </c>
      <c r="E14" s="290" t="s">
        <v>2001</v>
      </c>
      <c r="F14" s="419" t="s">
        <v>1986</v>
      </c>
      <c r="G14" s="290" t="s">
        <v>2002</v>
      </c>
      <c r="H14" s="422"/>
      <c r="I14" s="422" t="s">
        <v>1834</v>
      </c>
      <c r="J14" s="422" t="s">
        <v>1835</v>
      </c>
      <c r="K14" s="422" t="s">
        <v>1831</v>
      </c>
      <c r="L14" s="422" t="s">
        <v>1988</v>
      </c>
      <c r="M14" s="420" t="s">
        <v>1989</v>
      </c>
      <c r="N14" s="420" t="s">
        <v>2003</v>
      </c>
      <c r="O14" s="421" t="s">
        <v>1990</v>
      </c>
    </row>
    <row r="15" spans="2:15" s="410" customFormat="1" ht="15.6" customHeight="1" thickBot="1">
      <c r="B15" s="423" t="s">
        <v>2004</v>
      </c>
      <c r="C15" s="424" t="s">
        <v>2005</v>
      </c>
      <c r="D15" s="418" t="s">
        <v>1985</v>
      </c>
      <c r="E15" s="290"/>
      <c r="F15" s="419"/>
      <c r="G15" s="290"/>
      <c r="H15" s="422" t="s">
        <v>2006</v>
      </c>
      <c r="I15" s="422"/>
      <c r="J15" s="425"/>
      <c r="K15" s="425"/>
      <c r="L15" s="425"/>
      <c r="M15" s="425"/>
      <c r="N15" s="422"/>
      <c r="O15" s="426"/>
    </row>
    <row r="16" spans="2:15" s="410" customFormat="1" ht="36.6" customHeight="1">
      <c r="B16" s="416" t="s">
        <v>2007</v>
      </c>
      <c r="C16" s="417" t="s">
        <v>2000</v>
      </c>
      <c r="D16" s="418" t="s">
        <v>1985</v>
      </c>
      <c r="E16" s="290" t="s">
        <v>2001</v>
      </c>
      <c r="F16" s="290" t="s">
        <v>1993</v>
      </c>
      <c r="G16" s="290" t="s">
        <v>2002</v>
      </c>
      <c r="H16" s="420"/>
      <c r="I16" s="420" t="s">
        <v>1833</v>
      </c>
      <c r="J16" s="420" t="s">
        <v>1995</v>
      </c>
      <c r="K16" s="420" t="s">
        <v>1831</v>
      </c>
      <c r="L16" s="420" t="s">
        <v>1996</v>
      </c>
      <c r="M16" s="420" t="s">
        <v>1997</v>
      </c>
      <c r="N16" s="420" t="s">
        <v>1998</v>
      </c>
      <c r="O16" s="421" t="s">
        <v>1990</v>
      </c>
    </row>
    <row r="17" spans="2:15" s="410" customFormat="1" ht="15.6" customHeight="1" thickBot="1">
      <c r="B17" s="423" t="s">
        <v>2004</v>
      </c>
      <c r="C17" s="424" t="s">
        <v>2005</v>
      </c>
      <c r="D17" s="418" t="s">
        <v>1985</v>
      </c>
      <c r="E17" s="290"/>
      <c r="F17" s="290"/>
      <c r="G17" s="290"/>
      <c r="H17" s="422" t="s">
        <v>2006</v>
      </c>
      <c r="I17" s="422"/>
      <c r="J17" s="420"/>
      <c r="K17" s="420"/>
      <c r="L17" s="420"/>
      <c r="M17" s="420"/>
      <c r="N17" s="422"/>
      <c r="O17" s="421"/>
    </row>
    <row r="18" spans="2:15" s="410" customFormat="1" ht="37.15" customHeight="1" thickBot="1">
      <c r="B18" s="416" t="s">
        <v>2008</v>
      </c>
      <c r="C18" s="417" t="s">
        <v>2000</v>
      </c>
      <c r="D18" s="418" t="s">
        <v>1985</v>
      </c>
      <c r="E18" s="290" t="s">
        <v>2009</v>
      </c>
      <c r="F18" s="419" t="s">
        <v>1986</v>
      </c>
      <c r="G18" s="290" t="s">
        <v>2010</v>
      </c>
      <c r="H18" s="422"/>
      <c r="I18" s="422" t="s">
        <v>1834</v>
      </c>
      <c r="J18" s="422" t="s">
        <v>1835</v>
      </c>
      <c r="K18" s="422" t="s">
        <v>1831</v>
      </c>
      <c r="L18" s="422" t="s">
        <v>1988</v>
      </c>
      <c r="M18" s="420" t="s">
        <v>1989</v>
      </c>
      <c r="N18" s="420" t="s">
        <v>2003</v>
      </c>
      <c r="O18" s="421" t="s">
        <v>1990</v>
      </c>
    </row>
    <row r="19" spans="2:15" s="410" customFormat="1" ht="39" customHeight="1">
      <c r="B19" s="416" t="s">
        <v>2011</v>
      </c>
      <c r="C19" s="417" t="s">
        <v>2000</v>
      </c>
      <c r="D19" s="418" t="s">
        <v>1985</v>
      </c>
      <c r="E19" s="290" t="s">
        <v>2009</v>
      </c>
      <c r="F19" s="290" t="s">
        <v>1993</v>
      </c>
      <c r="G19" s="290" t="s">
        <v>2010</v>
      </c>
      <c r="H19" s="420"/>
      <c r="I19" s="420" t="s">
        <v>1833</v>
      </c>
      <c r="J19" s="420" t="s">
        <v>1995</v>
      </c>
      <c r="K19" s="420" t="s">
        <v>1831</v>
      </c>
      <c r="L19" s="420" t="s">
        <v>1996</v>
      </c>
      <c r="M19" s="420" t="s">
        <v>1997</v>
      </c>
      <c r="N19" s="420" t="s">
        <v>1998</v>
      </c>
      <c r="O19" s="421" t="s">
        <v>1990</v>
      </c>
    </row>
    <row r="20" spans="2:15">
      <c r="B20" s="3" t="s">
        <v>2012</v>
      </c>
    </row>
  </sheetData>
  <mergeCells count="1">
    <mergeCell ref="J8:N8"/>
  </mergeCells>
  <phoneticPr fontId="3" type="noConversion"/>
  <dataValidations count="1">
    <dataValidation showDropDown="1" showInputMessage="1" showErrorMessage="1" sqref="H10:K19 N10:N19" xr:uid="{F08360C5-6EDC-4F17-BE73-5E508C548BF3}"/>
  </dataValidations>
  <pageMargins left="0.7" right="0.7" top="0.75" bottom="0.75" header="0.3" footer="0.3"/>
  <pageSetup paperSize="9" orientation="portrait" horizontalDpi="300" verticalDpi="300"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9521E5-C945-476F-B777-4E44D6CD0E4F}">
  <dimension ref="B1:P18"/>
  <sheetViews>
    <sheetView workbookViewId="0">
      <selection activeCell="J23" sqref="J23"/>
    </sheetView>
  </sheetViews>
  <sheetFormatPr defaultColWidth="9" defaultRowHeight="14.25"/>
  <cols>
    <col min="1" max="1" width="9" style="246"/>
    <col min="2" max="2" width="47.125" style="246" customWidth="1"/>
    <col min="3" max="3" width="20.5" style="246" customWidth="1"/>
    <col min="4" max="4" width="21.625" style="246" customWidth="1"/>
    <col min="5" max="5" width="26.375" style="246" customWidth="1"/>
    <col min="6" max="6" width="22.25" style="246" customWidth="1"/>
    <col min="7" max="7" width="31" style="246" customWidth="1"/>
    <col min="8" max="8" width="22.75" style="246" customWidth="1"/>
    <col min="9" max="12" width="18.625" style="246" customWidth="1"/>
    <col min="13" max="13" width="21" style="246" customWidth="1"/>
    <col min="14" max="14" width="9" style="246"/>
    <col min="15" max="15" width="24.625" style="246" customWidth="1"/>
    <col min="16" max="16384" width="9" style="246"/>
  </cols>
  <sheetData>
    <row r="1" spans="2:16">
      <c r="B1" s="246" t="s">
        <v>1953</v>
      </c>
      <c r="C1" s="246" t="s">
        <v>2013</v>
      </c>
    </row>
    <row r="3" spans="2:16" s="3" customFormat="1" ht="15">
      <c r="B3" s="11" t="s">
        <v>1954</v>
      </c>
    </row>
    <row r="4" spans="2:16" s="3" customFormat="1" ht="15.75" thickBot="1">
      <c r="B4" s="11" t="s">
        <v>2014</v>
      </c>
    </row>
    <row r="5" spans="2:16" s="3" customFormat="1" ht="15" thickBot="1">
      <c r="B5" s="403" t="s">
        <v>1966</v>
      </c>
      <c r="C5" s="404" t="s">
        <v>2015</v>
      </c>
      <c r="D5" s="3">
        <v>1234567</v>
      </c>
    </row>
    <row r="6" spans="2:16" s="410" customFormat="1" ht="18" customHeight="1">
      <c r="B6" s="403" t="s">
        <v>2016</v>
      </c>
      <c r="C6" s="404" t="s">
        <v>2017</v>
      </c>
      <c r="D6" s="405"/>
      <c r="E6" s="406" t="s">
        <v>1967</v>
      </c>
      <c r="F6" s="406"/>
      <c r="G6" s="406" t="s">
        <v>1968</v>
      </c>
      <c r="H6" s="407" t="s">
        <v>2018</v>
      </c>
      <c r="I6" s="574"/>
      <c r="J6" s="574"/>
      <c r="K6" s="574"/>
      <c r="L6" s="574"/>
      <c r="M6" s="574"/>
      <c r="N6" s="574"/>
      <c r="O6" s="409" t="s">
        <v>2019</v>
      </c>
    </row>
    <row r="7" spans="2:16" s="410" customFormat="1" ht="14.45" customHeight="1" thickBot="1">
      <c r="B7" s="427" t="s">
        <v>1076</v>
      </c>
      <c r="C7" s="428" t="s">
        <v>1882</v>
      </c>
      <c r="D7" s="429" t="s">
        <v>1971</v>
      </c>
      <c r="E7" s="430" t="s">
        <v>1972</v>
      </c>
      <c r="F7" s="430" t="s">
        <v>2020</v>
      </c>
      <c r="G7" s="430" t="s">
        <v>1974</v>
      </c>
      <c r="H7" s="431" t="s">
        <v>1866</v>
      </c>
      <c r="I7" s="431" t="s">
        <v>1868</v>
      </c>
      <c r="J7" s="431" t="s">
        <v>1870</v>
      </c>
      <c r="K7" s="431" t="s">
        <v>1872</v>
      </c>
      <c r="L7" s="431" t="s">
        <v>2021</v>
      </c>
      <c r="M7" s="431" t="s">
        <v>2022</v>
      </c>
      <c r="N7" s="431" t="s">
        <v>1981</v>
      </c>
      <c r="O7" s="432" t="s">
        <v>1982</v>
      </c>
      <c r="P7" s="410" t="s">
        <v>2023</v>
      </c>
    </row>
    <row r="8" spans="2:16" s="410" customFormat="1" ht="15.6" customHeight="1">
      <c r="B8" s="433" t="s">
        <v>2024</v>
      </c>
      <c r="C8" s="434" t="s">
        <v>2025</v>
      </c>
      <c r="D8" s="434" t="s">
        <v>1985</v>
      </c>
      <c r="E8" s="435"/>
      <c r="F8" s="435" t="s">
        <v>2026</v>
      </c>
      <c r="G8" s="435" t="s">
        <v>1987</v>
      </c>
      <c r="H8" s="436" t="s">
        <v>1834</v>
      </c>
      <c r="I8" s="436" t="s">
        <v>1835</v>
      </c>
      <c r="J8" s="436" t="s">
        <v>1831</v>
      </c>
      <c r="K8" s="436" t="s">
        <v>1988</v>
      </c>
      <c r="L8" s="437" t="s">
        <v>1988</v>
      </c>
      <c r="M8" s="437" t="s">
        <v>2027</v>
      </c>
      <c r="N8" s="437"/>
      <c r="O8" s="438" t="s">
        <v>2028</v>
      </c>
      <c r="P8" s="410" t="s">
        <v>2029</v>
      </c>
    </row>
    <row r="9" spans="2:16" s="410" customFormat="1" ht="15.6" customHeight="1">
      <c r="B9" s="439" t="s">
        <v>2030</v>
      </c>
      <c r="C9" s="417" t="s">
        <v>2031</v>
      </c>
      <c r="D9" s="417" t="s">
        <v>1985</v>
      </c>
      <c r="E9" s="290"/>
      <c r="F9" s="290" t="s">
        <v>2032</v>
      </c>
      <c r="G9" s="290"/>
      <c r="H9" s="292" t="s">
        <v>1834</v>
      </c>
      <c r="I9" s="292" t="s">
        <v>1835</v>
      </c>
      <c r="J9" s="292" t="s">
        <v>1831</v>
      </c>
      <c r="K9" s="292" t="s">
        <v>1988</v>
      </c>
      <c r="L9" s="420" t="s">
        <v>1996</v>
      </c>
      <c r="M9" s="420" t="s">
        <v>2033</v>
      </c>
      <c r="N9" s="420"/>
      <c r="O9" s="296"/>
      <c r="P9" s="410" t="s">
        <v>2034</v>
      </c>
    </row>
    <row r="10" spans="2:16" s="410" customFormat="1" ht="15.6" customHeight="1">
      <c r="B10" s="439" t="s">
        <v>2035</v>
      </c>
      <c r="C10" s="417" t="s">
        <v>2036</v>
      </c>
      <c r="D10" s="417" t="s">
        <v>1985</v>
      </c>
      <c r="E10" s="290"/>
      <c r="F10" s="290"/>
      <c r="G10" s="290" t="s">
        <v>2037</v>
      </c>
      <c r="H10" s="292" t="s">
        <v>1833</v>
      </c>
      <c r="I10" s="292" t="s">
        <v>1836</v>
      </c>
      <c r="J10" s="292" t="s">
        <v>1831</v>
      </c>
      <c r="K10" s="292" t="s">
        <v>2038</v>
      </c>
      <c r="L10" s="420" t="s">
        <v>1996</v>
      </c>
      <c r="M10" s="420" t="s">
        <v>2039</v>
      </c>
      <c r="N10" s="420"/>
      <c r="O10" s="296" t="s">
        <v>2040</v>
      </c>
      <c r="P10" s="410" t="s">
        <v>2041</v>
      </c>
    </row>
    <row r="11" spans="2:16" s="410" customFormat="1" ht="35.450000000000003" customHeight="1">
      <c r="B11" s="439" t="s">
        <v>2042</v>
      </c>
      <c r="C11" s="417" t="s">
        <v>2043</v>
      </c>
      <c r="D11" s="417" t="s">
        <v>1985</v>
      </c>
      <c r="E11" s="290" t="s">
        <v>2009</v>
      </c>
      <c r="F11" s="290"/>
      <c r="G11" s="290" t="s">
        <v>2010</v>
      </c>
      <c r="H11" s="292" t="s">
        <v>1833</v>
      </c>
      <c r="I11" s="292" t="s">
        <v>1836</v>
      </c>
      <c r="J11" s="292" t="s">
        <v>1831</v>
      </c>
      <c r="K11" s="292" t="s">
        <v>2038</v>
      </c>
      <c r="L11" s="420" t="s">
        <v>1988</v>
      </c>
      <c r="M11" s="420" t="s">
        <v>2039</v>
      </c>
      <c r="N11" s="420"/>
      <c r="O11" s="296" t="s">
        <v>2040</v>
      </c>
      <c r="P11" s="410" t="s">
        <v>2044</v>
      </c>
    </row>
    <row r="12" spans="2:16" s="410" customFormat="1" ht="36.6" customHeight="1">
      <c r="B12" s="439" t="s">
        <v>2045</v>
      </c>
      <c r="C12" s="417" t="s">
        <v>2046</v>
      </c>
      <c r="D12" s="417" t="s">
        <v>1985</v>
      </c>
      <c r="E12" s="290" t="s">
        <v>2001</v>
      </c>
      <c r="F12" s="290"/>
      <c r="G12" s="290" t="s">
        <v>2047</v>
      </c>
      <c r="H12" s="292" t="s">
        <v>1833</v>
      </c>
      <c r="I12" s="292" t="s">
        <v>1836</v>
      </c>
      <c r="J12" s="292" t="s">
        <v>1831</v>
      </c>
      <c r="K12" s="292" t="s">
        <v>2038</v>
      </c>
      <c r="L12" s="420" t="s">
        <v>1996</v>
      </c>
      <c r="M12" s="420" t="s">
        <v>2039</v>
      </c>
      <c r="N12" s="420"/>
      <c r="O12" s="296" t="s">
        <v>2040</v>
      </c>
      <c r="P12" s="410" t="s">
        <v>2048</v>
      </c>
    </row>
    <row r="13" spans="2:16" s="410" customFormat="1" ht="37.15" customHeight="1">
      <c r="B13" s="439" t="s">
        <v>2049</v>
      </c>
      <c r="C13" s="417" t="s">
        <v>2050</v>
      </c>
      <c r="D13" s="417" t="s">
        <v>1985</v>
      </c>
      <c r="E13" s="290" t="s">
        <v>2001</v>
      </c>
      <c r="F13" s="290" t="s">
        <v>2051</v>
      </c>
      <c r="G13" s="290" t="s">
        <v>2001</v>
      </c>
      <c r="H13" s="292" t="s">
        <v>1833</v>
      </c>
      <c r="I13" s="292" t="s">
        <v>1836</v>
      </c>
      <c r="J13" s="292" t="s">
        <v>1831</v>
      </c>
      <c r="K13" s="292" t="s">
        <v>1988</v>
      </c>
      <c r="L13" s="420" t="s">
        <v>1988</v>
      </c>
      <c r="M13" s="420" t="s">
        <v>2039</v>
      </c>
      <c r="N13" s="420"/>
      <c r="O13" s="296" t="s">
        <v>2040</v>
      </c>
      <c r="P13" s="410" t="s">
        <v>2044</v>
      </c>
    </row>
    <row r="14" spans="2:16" s="410" customFormat="1" ht="39" customHeight="1">
      <c r="B14" s="439" t="s">
        <v>2036</v>
      </c>
      <c r="C14" s="417" t="s">
        <v>2036</v>
      </c>
      <c r="D14" s="417" t="s">
        <v>1985</v>
      </c>
      <c r="E14" s="290"/>
      <c r="F14" s="290"/>
      <c r="G14" s="290" t="s">
        <v>2052</v>
      </c>
      <c r="H14" s="292" t="s">
        <v>1834</v>
      </c>
      <c r="I14" s="292" t="s">
        <v>1835</v>
      </c>
      <c r="J14" s="292" t="s">
        <v>1831</v>
      </c>
      <c r="K14" s="292" t="s">
        <v>1988</v>
      </c>
      <c r="L14" s="420" t="s">
        <v>1996</v>
      </c>
      <c r="M14" s="420" t="s">
        <v>2027</v>
      </c>
      <c r="N14" s="420" t="s">
        <v>2053</v>
      </c>
      <c r="O14" s="296" t="s">
        <v>2054</v>
      </c>
      <c r="P14" s="410" t="s">
        <v>2048</v>
      </c>
    </row>
    <row r="15" spans="2:16" s="410" customFormat="1" ht="39" customHeight="1">
      <c r="B15" s="439" t="s">
        <v>2055</v>
      </c>
      <c r="C15" s="417" t="s">
        <v>2056</v>
      </c>
      <c r="D15" s="417" t="s">
        <v>1985</v>
      </c>
      <c r="E15" s="290" t="s">
        <v>2001</v>
      </c>
      <c r="F15" s="290"/>
      <c r="G15" s="290" t="s">
        <v>2047</v>
      </c>
      <c r="H15" s="292" t="s">
        <v>1834</v>
      </c>
      <c r="I15" s="292" t="s">
        <v>1835</v>
      </c>
      <c r="J15" s="292" t="s">
        <v>1831</v>
      </c>
      <c r="K15" s="292" t="s">
        <v>1988</v>
      </c>
      <c r="L15" s="420" t="s">
        <v>1996</v>
      </c>
      <c r="M15" s="420" t="s">
        <v>2027</v>
      </c>
      <c r="N15" s="420"/>
      <c r="O15" s="296" t="s">
        <v>2057</v>
      </c>
      <c r="P15" s="410" t="s">
        <v>2048</v>
      </c>
    </row>
    <row r="16" spans="2:16" s="410" customFormat="1" ht="39" customHeight="1">
      <c r="B16" s="440" t="s">
        <v>2058</v>
      </c>
      <c r="C16" s="424"/>
      <c r="D16" s="424"/>
      <c r="E16" s="441"/>
      <c r="F16" s="441"/>
      <c r="G16" s="441"/>
      <c r="H16" s="301"/>
      <c r="I16" s="301"/>
      <c r="J16" s="301"/>
      <c r="K16" s="301"/>
      <c r="L16" s="425"/>
      <c r="M16" s="425"/>
      <c r="N16" s="425"/>
      <c r="O16" s="296" t="s">
        <v>2054</v>
      </c>
    </row>
    <row r="17" spans="2:15" s="410" customFormat="1" ht="39" customHeight="1" thickBot="1">
      <c r="B17" s="442" t="s">
        <v>2059</v>
      </c>
      <c r="C17" s="443" t="s">
        <v>2060</v>
      </c>
      <c r="D17" s="443" t="s">
        <v>1985</v>
      </c>
      <c r="E17" s="444" t="s">
        <v>2061</v>
      </c>
      <c r="F17" s="444"/>
      <c r="G17" s="444"/>
      <c r="H17" s="309"/>
      <c r="I17" s="309"/>
      <c r="J17" s="309"/>
      <c r="K17" s="309"/>
      <c r="L17" s="422"/>
      <c r="M17" s="422"/>
      <c r="N17" s="422"/>
      <c r="O17" s="310" t="s">
        <v>2028</v>
      </c>
    </row>
    <row r="18" spans="2:15" s="3" customFormat="1">
      <c r="B18" s="3" t="s">
        <v>2012</v>
      </c>
    </row>
  </sheetData>
  <mergeCells count="1">
    <mergeCell ref="I6:N6"/>
  </mergeCells>
  <phoneticPr fontId="3" type="noConversion"/>
  <dataValidations count="1">
    <dataValidation showDropDown="1" showInputMessage="1" showErrorMessage="1" sqref="H8:J17 K10:K12 N8:N17" xr:uid="{302EFCB3-0789-43BD-B01A-8B3AEEDB9212}"/>
  </dataValidations>
  <pageMargins left="0.7" right="0.7" top="0.75" bottom="0.75" header="0.3" footer="0.3"/>
  <pageSetup paperSize="9" orientation="portrait" horizontalDpi="300" verticalDpi="300"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DFC6DE-3BED-4EAE-A124-B1423618E973}">
  <dimension ref="B1:O109"/>
  <sheetViews>
    <sheetView topLeftCell="E7" workbookViewId="0">
      <selection activeCell="J23" sqref="J23"/>
    </sheetView>
  </sheetViews>
  <sheetFormatPr defaultColWidth="9" defaultRowHeight="14.25"/>
  <cols>
    <col min="1" max="1" width="9" style="246"/>
    <col min="2" max="2" width="47.125" style="246" customWidth="1"/>
    <col min="3" max="3" width="20.5" style="246" customWidth="1"/>
    <col min="4" max="4" width="21.625" style="246" customWidth="1"/>
    <col min="5" max="5" width="26.375" style="246" customWidth="1"/>
    <col min="6" max="6" width="22.25" style="246" customWidth="1"/>
    <col min="7" max="7" width="31" style="246" customWidth="1"/>
    <col min="8" max="8" width="22.75" style="246" customWidth="1"/>
    <col min="9" max="12" width="18.625" style="246" customWidth="1"/>
    <col min="13" max="13" width="21" style="246" customWidth="1"/>
    <col min="14" max="14" width="9" style="246"/>
    <col min="15" max="15" width="24.625" style="246" customWidth="1"/>
    <col min="16" max="16384" width="9" style="246"/>
  </cols>
  <sheetData>
    <row r="1" spans="2:15">
      <c r="B1" s="246" t="s">
        <v>1953</v>
      </c>
      <c r="C1" s="246" t="s">
        <v>2013</v>
      </c>
    </row>
    <row r="3" spans="2:15" s="3" customFormat="1" ht="15">
      <c r="B3" s="11" t="s">
        <v>1954</v>
      </c>
    </row>
    <row r="4" spans="2:15" s="3" customFormat="1" ht="15.75" thickBot="1">
      <c r="B4" s="11" t="s">
        <v>2014</v>
      </c>
    </row>
    <row r="5" spans="2:15" s="3" customFormat="1" ht="15" thickBot="1">
      <c r="B5" s="403" t="s">
        <v>1966</v>
      </c>
      <c r="C5" s="404" t="s">
        <v>2015</v>
      </c>
      <c r="D5" s="3">
        <v>1234567</v>
      </c>
    </row>
    <row r="6" spans="2:15" s="410" customFormat="1" ht="18" customHeight="1">
      <c r="B6" s="403" t="s">
        <v>2016</v>
      </c>
      <c r="C6" s="404" t="s">
        <v>2017</v>
      </c>
      <c r="D6" s="405"/>
      <c r="E6" s="406" t="s">
        <v>1967</v>
      </c>
      <c r="F6" s="406"/>
      <c r="G6" s="406" t="s">
        <v>1968</v>
      </c>
      <c r="H6" s="407" t="s">
        <v>2018</v>
      </c>
      <c r="I6" s="574"/>
      <c r="J6" s="574"/>
      <c r="K6" s="574"/>
      <c r="L6" s="574"/>
      <c r="M6" s="574"/>
      <c r="N6" s="574"/>
      <c r="O6" s="409" t="s">
        <v>2019</v>
      </c>
    </row>
    <row r="7" spans="2:15" s="410" customFormat="1" ht="14.45" customHeight="1" thickBot="1">
      <c r="B7" s="427" t="s">
        <v>1076</v>
      </c>
      <c r="C7" s="428" t="s">
        <v>1882</v>
      </c>
      <c r="D7" s="429" t="s">
        <v>1971</v>
      </c>
      <c r="E7" s="430" t="s">
        <v>1972</v>
      </c>
      <c r="F7" s="430" t="s">
        <v>2062</v>
      </c>
      <c r="G7" s="430" t="s">
        <v>1974</v>
      </c>
      <c r="H7" s="431" t="s">
        <v>1866</v>
      </c>
      <c r="I7" s="431" t="s">
        <v>1868</v>
      </c>
      <c r="J7" s="431" t="s">
        <v>1870</v>
      </c>
      <c r="K7" s="431" t="s">
        <v>1872</v>
      </c>
      <c r="L7" s="431" t="s">
        <v>2021</v>
      </c>
      <c r="M7" s="431" t="s">
        <v>2022</v>
      </c>
      <c r="N7" s="431" t="s">
        <v>1981</v>
      </c>
      <c r="O7" s="432" t="s">
        <v>1982</v>
      </c>
    </row>
    <row r="8" spans="2:15" s="410" customFormat="1" ht="15.6" customHeight="1">
      <c r="B8" s="433" t="s">
        <v>1983</v>
      </c>
      <c r="C8" s="434" t="s">
        <v>2063</v>
      </c>
      <c r="D8" s="434" t="s">
        <v>1985</v>
      </c>
      <c r="E8" s="435"/>
      <c r="F8" s="435" t="s">
        <v>1986</v>
      </c>
      <c r="G8" s="435" t="s">
        <v>1987</v>
      </c>
      <c r="H8" s="436" t="s">
        <v>1834</v>
      </c>
      <c r="I8" s="436" t="s">
        <v>1835</v>
      </c>
      <c r="J8" s="436" t="s">
        <v>1831</v>
      </c>
      <c r="K8" s="436" t="s">
        <v>1988</v>
      </c>
      <c r="L8" s="437" t="s">
        <v>1988</v>
      </c>
      <c r="M8" s="437" t="s">
        <v>2027</v>
      </c>
      <c r="N8" s="437"/>
      <c r="O8" s="438" t="s">
        <v>2028</v>
      </c>
    </row>
    <row r="9" spans="2:15" s="410" customFormat="1" ht="15.6" customHeight="1">
      <c r="B9" s="439" t="s">
        <v>2064</v>
      </c>
      <c r="C9" s="417" t="s">
        <v>2065</v>
      </c>
      <c r="D9" s="417" t="s">
        <v>1985</v>
      </c>
      <c r="E9" s="290"/>
      <c r="F9" s="290" t="s">
        <v>2066</v>
      </c>
      <c r="G9" s="290" t="s">
        <v>2052</v>
      </c>
      <c r="H9" s="292" t="s">
        <v>1834</v>
      </c>
      <c r="I9" s="292" t="s">
        <v>1835</v>
      </c>
      <c r="J9" s="292" t="s">
        <v>1831</v>
      </c>
      <c r="K9" s="292" t="s">
        <v>1988</v>
      </c>
      <c r="L9" s="420" t="s">
        <v>1996</v>
      </c>
      <c r="M9" s="420" t="s">
        <v>2033</v>
      </c>
      <c r="N9" s="420"/>
      <c r="O9" s="296"/>
    </row>
    <row r="10" spans="2:15" s="410" customFormat="1" ht="15.6" customHeight="1">
      <c r="B10" s="439" t="s">
        <v>2067</v>
      </c>
      <c r="C10" s="417" t="s">
        <v>2068</v>
      </c>
      <c r="D10" s="417" t="s">
        <v>1985</v>
      </c>
      <c r="E10" s="290"/>
      <c r="F10" s="290"/>
      <c r="G10" s="290" t="s">
        <v>2069</v>
      </c>
      <c r="H10" s="292" t="s">
        <v>1833</v>
      </c>
      <c r="I10" s="292" t="s">
        <v>1836</v>
      </c>
      <c r="J10" s="292" t="s">
        <v>1831</v>
      </c>
      <c r="K10" s="292" t="s">
        <v>2038</v>
      </c>
      <c r="L10" s="420" t="s">
        <v>1988</v>
      </c>
      <c r="M10" s="420" t="s">
        <v>2039</v>
      </c>
      <c r="N10" s="420" t="s">
        <v>2063</v>
      </c>
      <c r="O10" s="296" t="s">
        <v>2040</v>
      </c>
    </row>
    <row r="11" spans="2:15" s="410" customFormat="1" ht="15.6" customHeight="1">
      <c r="B11" s="439" t="s">
        <v>2035</v>
      </c>
      <c r="C11" s="417" t="s">
        <v>2036</v>
      </c>
      <c r="D11" s="417" t="s">
        <v>1985</v>
      </c>
      <c r="E11" s="290"/>
      <c r="F11" s="290"/>
      <c r="G11" s="290" t="s">
        <v>2037</v>
      </c>
      <c r="H11" s="292" t="s">
        <v>1833</v>
      </c>
      <c r="I11" s="292" t="s">
        <v>1836</v>
      </c>
      <c r="J11" s="292" t="s">
        <v>1831</v>
      </c>
      <c r="K11" s="292" t="s">
        <v>2038</v>
      </c>
      <c r="L11" s="420" t="s">
        <v>1996</v>
      </c>
      <c r="M11" s="420" t="s">
        <v>2039</v>
      </c>
      <c r="N11" s="420"/>
      <c r="O11" s="296" t="s">
        <v>2040</v>
      </c>
    </row>
    <row r="12" spans="2:15" s="410" customFormat="1" ht="35.450000000000003" customHeight="1">
      <c r="B12" s="439" t="s">
        <v>2042</v>
      </c>
      <c r="C12" s="417" t="s">
        <v>2043</v>
      </c>
      <c r="D12" s="417" t="s">
        <v>1985</v>
      </c>
      <c r="E12" s="290" t="s">
        <v>2009</v>
      </c>
      <c r="F12" s="290"/>
      <c r="G12" s="290" t="s">
        <v>2010</v>
      </c>
      <c r="H12" s="292" t="s">
        <v>1833</v>
      </c>
      <c r="I12" s="292" t="s">
        <v>1836</v>
      </c>
      <c r="J12" s="292" t="s">
        <v>1831</v>
      </c>
      <c r="K12" s="292" t="s">
        <v>2038</v>
      </c>
      <c r="L12" s="420" t="s">
        <v>1988</v>
      </c>
      <c r="M12" s="420" t="s">
        <v>2039</v>
      </c>
      <c r="N12" s="420"/>
      <c r="O12" s="296" t="s">
        <v>2040</v>
      </c>
    </row>
    <row r="13" spans="2:15" s="410" customFormat="1" ht="36.6" customHeight="1">
      <c r="B13" s="439" t="s">
        <v>2045</v>
      </c>
      <c r="C13" s="417" t="s">
        <v>2046</v>
      </c>
      <c r="D13" s="417" t="s">
        <v>1985</v>
      </c>
      <c r="E13" s="290" t="s">
        <v>2001</v>
      </c>
      <c r="F13" s="290"/>
      <c r="G13" s="290" t="s">
        <v>2047</v>
      </c>
      <c r="H13" s="292" t="s">
        <v>1833</v>
      </c>
      <c r="I13" s="292" t="s">
        <v>1836</v>
      </c>
      <c r="J13" s="292" t="s">
        <v>1831</v>
      </c>
      <c r="K13" s="292" t="s">
        <v>2038</v>
      </c>
      <c r="L13" s="420" t="s">
        <v>1996</v>
      </c>
      <c r="M13" s="420" t="s">
        <v>2039</v>
      </c>
      <c r="N13" s="420"/>
      <c r="O13" s="296" t="s">
        <v>2040</v>
      </c>
    </row>
    <row r="14" spans="2:15" s="410" customFormat="1" ht="37.15" customHeight="1">
      <c r="B14" s="439" t="s">
        <v>2070</v>
      </c>
      <c r="C14" s="417" t="s">
        <v>2071</v>
      </c>
      <c r="D14" s="417" t="s">
        <v>1985</v>
      </c>
      <c r="E14" s="290"/>
      <c r="F14" s="290" t="s">
        <v>1986</v>
      </c>
      <c r="G14" s="290" t="s">
        <v>2052</v>
      </c>
      <c r="H14" s="292" t="s">
        <v>1833</v>
      </c>
      <c r="I14" s="292" t="s">
        <v>1836</v>
      </c>
      <c r="J14" s="292" t="s">
        <v>1831</v>
      </c>
      <c r="K14" s="292" t="s">
        <v>1988</v>
      </c>
      <c r="L14" s="420" t="s">
        <v>1988</v>
      </c>
      <c r="M14" s="420" t="s">
        <v>2039</v>
      </c>
      <c r="N14" s="420"/>
      <c r="O14" s="296"/>
    </row>
    <row r="15" spans="2:15" s="410" customFormat="1" ht="39" customHeight="1">
      <c r="B15" s="439" t="s">
        <v>2072</v>
      </c>
      <c r="C15" s="417" t="s">
        <v>2073</v>
      </c>
      <c r="D15" s="417" t="s">
        <v>1985</v>
      </c>
      <c r="E15" s="290"/>
      <c r="F15" s="290"/>
      <c r="G15" s="290" t="s">
        <v>2052</v>
      </c>
      <c r="H15" s="292" t="s">
        <v>1834</v>
      </c>
      <c r="I15" s="292" t="s">
        <v>1835</v>
      </c>
      <c r="J15" s="292" t="s">
        <v>1831</v>
      </c>
      <c r="K15" s="292" t="s">
        <v>1988</v>
      </c>
      <c r="L15" s="420" t="s">
        <v>1996</v>
      </c>
      <c r="M15" s="420" t="s">
        <v>2027</v>
      </c>
      <c r="N15" s="420" t="s">
        <v>2053</v>
      </c>
      <c r="O15" s="296" t="s">
        <v>2054</v>
      </c>
    </row>
    <row r="16" spans="2:15" s="410" customFormat="1" ht="35.450000000000003" customHeight="1">
      <c r="B16" s="439" t="s">
        <v>2042</v>
      </c>
      <c r="C16" s="417" t="s">
        <v>2043</v>
      </c>
      <c r="D16" s="417" t="s">
        <v>1985</v>
      </c>
      <c r="E16" s="290" t="s">
        <v>2009</v>
      </c>
      <c r="F16" s="290"/>
      <c r="G16" s="290" t="s">
        <v>2010</v>
      </c>
      <c r="H16" s="292" t="s">
        <v>1833</v>
      </c>
      <c r="I16" s="292" t="s">
        <v>1836</v>
      </c>
      <c r="J16" s="292" t="s">
        <v>1831</v>
      </c>
      <c r="K16" s="292" t="s">
        <v>2038</v>
      </c>
      <c r="L16" s="420" t="s">
        <v>1988</v>
      </c>
      <c r="M16" s="420" t="s">
        <v>2039</v>
      </c>
      <c r="N16" s="420"/>
      <c r="O16" s="296" t="s">
        <v>2057</v>
      </c>
    </row>
    <row r="17" spans="2:15" s="410" customFormat="1" ht="39" customHeight="1">
      <c r="B17" s="439" t="s">
        <v>2045</v>
      </c>
      <c r="C17" s="417" t="s">
        <v>2056</v>
      </c>
      <c r="D17" s="417" t="s">
        <v>1985</v>
      </c>
      <c r="E17" s="290" t="s">
        <v>2001</v>
      </c>
      <c r="F17" s="290"/>
      <c r="G17" s="290" t="s">
        <v>2047</v>
      </c>
      <c r="H17" s="292" t="s">
        <v>1834</v>
      </c>
      <c r="I17" s="292" t="s">
        <v>1835</v>
      </c>
      <c r="J17" s="292" t="s">
        <v>1831</v>
      </c>
      <c r="K17" s="292" t="s">
        <v>1988</v>
      </c>
      <c r="L17" s="420" t="s">
        <v>1996</v>
      </c>
      <c r="M17" s="420" t="s">
        <v>2027</v>
      </c>
      <c r="N17" s="420"/>
      <c r="O17" s="296" t="s">
        <v>2074</v>
      </c>
    </row>
    <row r="18" spans="2:15" s="410" customFormat="1" ht="39" customHeight="1" thickBot="1">
      <c r="B18" s="442" t="s">
        <v>2059</v>
      </c>
      <c r="C18" s="443" t="s">
        <v>2060</v>
      </c>
      <c r="D18" s="443" t="s">
        <v>1985</v>
      </c>
      <c r="E18" s="444" t="s">
        <v>2061</v>
      </c>
      <c r="F18" s="444"/>
      <c r="G18" s="444"/>
      <c r="H18" s="309"/>
      <c r="I18" s="309"/>
      <c r="J18" s="309"/>
      <c r="K18" s="309"/>
      <c r="L18" s="422"/>
      <c r="M18" s="422"/>
      <c r="N18" s="422"/>
      <c r="O18" s="310" t="s">
        <v>2028</v>
      </c>
    </row>
    <row r="19" spans="2:15" s="3" customFormat="1">
      <c r="B19" s="3" t="s">
        <v>2012</v>
      </c>
    </row>
    <row r="20" spans="2:15" ht="15" thickBot="1"/>
    <row r="21" spans="2:15" s="263" customFormat="1" ht="18" customHeight="1">
      <c r="B21" s="587" t="s">
        <v>2075</v>
      </c>
      <c r="C21" s="588"/>
      <c r="D21" s="589"/>
      <c r="E21" s="589"/>
      <c r="F21" s="589"/>
      <c r="G21" s="590" t="s">
        <v>2076</v>
      </c>
      <c r="H21" s="590"/>
      <c r="I21" s="590"/>
      <c r="J21" s="590"/>
      <c r="K21" s="590"/>
      <c r="L21" s="591"/>
    </row>
    <row r="22" spans="2:15" s="263" customFormat="1" ht="14.45" customHeight="1">
      <c r="B22" s="286" t="s">
        <v>1963</v>
      </c>
      <c r="C22" s="445"/>
      <c r="D22" s="287" t="s">
        <v>2077</v>
      </c>
      <c r="E22" s="583" t="s">
        <v>2078</v>
      </c>
      <c r="F22" s="583"/>
      <c r="G22" s="267" t="s">
        <v>2079</v>
      </c>
      <c r="H22" s="267" t="s">
        <v>1645</v>
      </c>
      <c r="I22" s="267" t="s">
        <v>2080</v>
      </c>
      <c r="J22" s="267" t="s">
        <v>2081</v>
      </c>
      <c r="K22" s="267" t="s">
        <v>2082</v>
      </c>
      <c r="L22" s="289" t="s">
        <v>2083</v>
      </c>
    </row>
    <row r="23" spans="2:15" s="263" customFormat="1" ht="15.6" customHeight="1">
      <c r="B23" s="584" t="s">
        <v>2084</v>
      </c>
      <c r="C23" s="446"/>
      <c r="D23" s="417">
        <v>1</v>
      </c>
      <c r="E23" s="586" t="s">
        <v>1986</v>
      </c>
      <c r="F23" s="586"/>
      <c r="G23" s="292"/>
      <c r="H23" s="292" t="s">
        <v>1834</v>
      </c>
      <c r="I23" s="292" t="s">
        <v>1835</v>
      </c>
      <c r="J23" s="292" t="s">
        <v>1831</v>
      </c>
      <c r="K23" s="292" t="s">
        <v>1988</v>
      </c>
      <c r="L23" s="296" t="s">
        <v>2028</v>
      </c>
    </row>
    <row r="24" spans="2:15" s="263" customFormat="1" ht="15.6" customHeight="1">
      <c r="B24" s="584"/>
      <c r="C24" s="446"/>
      <c r="D24" s="417">
        <v>2</v>
      </c>
      <c r="E24" s="586" t="s">
        <v>2085</v>
      </c>
      <c r="F24" s="586"/>
      <c r="G24" s="292"/>
      <c r="H24" s="292" t="s">
        <v>1834</v>
      </c>
      <c r="I24" s="292" t="s">
        <v>1835</v>
      </c>
      <c r="J24" s="292" t="s">
        <v>1831</v>
      </c>
      <c r="K24" s="292" t="s">
        <v>1988</v>
      </c>
      <c r="L24" s="296"/>
    </row>
    <row r="25" spans="2:15" s="263" customFormat="1" ht="15.6" customHeight="1">
      <c r="B25" s="584"/>
      <c r="C25" s="446"/>
      <c r="D25" s="417">
        <v>3</v>
      </c>
      <c r="E25" s="586" t="s">
        <v>2038</v>
      </c>
      <c r="F25" s="586"/>
      <c r="G25" s="292"/>
      <c r="H25" s="292" t="s">
        <v>1833</v>
      </c>
      <c r="I25" s="292" t="s">
        <v>1836</v>
      </c>
      <c r="J25" s="292" t="s">
        <v>1831</v>
      </c>
      <c r="K25" s="292" t="s">
        <v>2038</v>
      </c>
      <c r="L25" s="296" t="s">
        <v>2086</v>
      </c>
    </row>
    <row r="26" spans="2:15" s="263" customFormat="1" ht="15.6" customHeight="1">
      <c r="B26" s="584"/>
      <c r="C26" s="446"/>
      <c r="D26" s="417">
        <v>4</v>
      </c>
      <c r="E26" s="586" t="s">
        <v>2035</v>
      </c>
      <c r="F26" s="586"/>
      <c r="G26" s="292"/>
      <c r="H26" s="292" t="s">
        <v>1833</v>
      </c>
      <c r="I26" s="292" t="s">
        <v>1836</v>
      </c>
      <c r="J26" s="292" t="s">
        <v>1831</v>
      </c>
      <c r="K26" s="292" t="s">
        <v>2038</v>
      </c>
      <c r="L26" s="296" t="s">
        <v>2086</v>
      </c>
    </row>
    <row r="27" spans="2:15" s="263" customFormat="1" ht="15.6" customHeight="1">
      <c r="B27" s="584"/>
      <c r="C27" s="446"/>
      <c r="D27" s="417">
        <v>5</v>
      </c>
      <c r="E27" s="586" t="s">
        <v>2045</v>
      </c>
      <c r="F27" s="586"/>
      <c r="G27" s="292"/>
      <c r="H27" s="292" t="s">
        <v>1833</v>
      </c>
      <c r="I27" s="292" t="s">
        <v>1836</v>
      </c>
      <c r="J27" s="292" t="s">
        <v>1831</v>
      </c>
      <c r="K27" s="292" t="s">
        <v>2038</v>
      </c>
      <c r="L27" s="296" t="s">
        <v>2086</v>
      </c>
    </row>
    <row r="28" spans="2:15" s="263" customFormat="1" ht="15.6" customHeight="1">
      <c r="B28" s="584"/>
      <c r="C28" s="446"/>
      <c r="D28" s="417">
        <v>5</v>
      </c>
      <c r="E28" s="586" t="s">
        <v>2087</v>
      </c>
      <c r="F28" s="586"/>
      <c r="G28" s="292"/>
      <c r="H28" s="292" t="s">
        <v>1833</v>
      </c>
      <c r="I28" s="292" t="s">
        <v>1836</v>
      </c>
      <c r="J28" s="292" t="s">
        <v>1831</v>
      </c>
      <c r="K28" s="292" t="s">
        <v>2038</v>
      </c>
      <c r="L28" s="296" t="s">
        <v>2086</v>
      </c>
    </row>
    <row r="29" spans="2:15">
      <c r="B29" s="584"/>
      <c r="C29" s="446"/>
      <c r="D29" s="417">
        <v>5</v>
      </c>
      <c r="E29" s="586" t="s">
        <v>2088</v>
      </c>
      <c r="F29" s="586"/>
      <c r="G29" s="292"/>
      <c r="H29" s="292" t="s">
        <v>1833</v>
      </c>
      <c r="I29" s="292" t="s">
        <v>1836</v>
      </c>
      <c r="J29" s="292" t="s">
        <v>1831</v>
      </c>
      <c r="K29" s="292" t="s">
        <v>1988</v>
      </c>
      <c r="L29" s="296"/>
    </row>
    <row r="30" spans="2:15">
      <c r="B30" s="584"/>
      <c r="C30" s="446"/>
      <c r="D30" s="417">
        <v>7</v>
      </c>
      <c r="E30" s="586" t="s">
        <v>2072</v>
      </c>
      <c r="F30" s="586"/>
      <c r="G30" s="292"/>
      <c r="H30" s="292" t="s">
        <v>1834</v>
      </c>
      <c r="I30" s="292" t="s">
        <v>1835</v>
      </c>
      <c r="J30" s="292" t="s">
        <v>1831</v>
      </c>
      <c r="K30" s="292" t="s">
        <v>1988</v>
      </c>
      <c r="L30" s="296" t="s">
        <v>2086</v>
      </c>
    </row>
    <row r="31" spans="2:15" ht="15" thickBot="1">
      <c r="B31" s="585"/>
      <c r="C31" s="447"/>
      <c r="D31" s="443">
        <v>8</v>
      </c>
      <c r="E31" s="575" t="s">
        <v>2045</v>
      </c>
      <c r="F31" s="575"/>
      <c r="G31" s="309"/>
      <c r="H31" s="309" t="s">
        <v>1834</v>
      </c>
      <c r="I31" s="309" t="s">
        <v>1835</v>
      </c>
      <c r="J31" s="309" t="s">
        <v>1831</v>
      </c>
      <c r="K31" s="309" t="s">
        <v>1988</v>
      </c>
      <c r="L31" s="310" t="s">
        <v>2089</v>
      </c>
    </row>
    <row r="32" spans="2:15" ht="15" thickBot="1"/>
    <row r="33" spans="2:12" s="263" customFormat="1" ht="18" customHeight="1">
      <c r="B33" s="587" t="s">
        <v>2075</v>
      </c>
      <c r="C33" s="588"/>
      <c r="D33" s="589"/>
      <c r="E33" s="589"/>
      <c r="F33" s="589"/>
      <c r="G33" s="590" t="s">
        <v>2076</v>
      </c>
      <c r="H33" s="590"/>
      <c r="I33" s="590"/>
      <c r="J33" s="590"/>
      <c r="K33" s="590"/>
      <c r="L33" s="591"/>
    </row>
    <row r="34" spans="2:12" s="263" customFormat="1" ht="14.45" customHeight="1">
      <c r="B34" s="286" t="s">
        <v>1963</v>
      </c>
      <c r="C34" s="445"/>
      <c r="D34" s="287" t="s">
        <v>2077</v>
      </c>
      <c r="E34" s="583" t="s">
        <v>2078</v>
      </c>
      <c r="F34" s="583"/>
      <c r="G34" s="267" t="s">
        <v>2079</v>
      </c>
      <c r="H34" s="267" t="s">
        <v>1645</v>
      </c>
      <c r="I34" s="267" t="s">
        <v>2080</v>
      </c>
      <c r="J34" s="267" t="s">
        <v>2081</v>
      </c>
      <c r="K34" s="267" t="s">
        <v>2082</v>
      </c>
      <c r="L34" s="289" t="s">
        <v>2083</v>
      </c>
    </row>
    <row r="35" spans="2:12" s="263" customFormat="1" ht="15.6" customHeight="1">
      <c r="B35" s="584" t="s">
        <v>2090</v>
      </c>
      <c r="C35" s="446"/>
      <c r="D35" s="417">
        <v>1</v>
      </c>
      <c r="E35" s="586" t="s">
        <v>1993</v>
      </c>
      <c r="F35" s="586"/>
      <c r="G35" s="292"/>
      <c r="H35" s="292" t="s">
        <v>1833</v>
      </c>
      <c r="I35" s="292" t="s">
        <v>1835</v>
      </c>
      <c r="J35" s="292" t="s">
        <v>1831</v>
      </c>
      <c r="K35" s="292" t="s">
        <v>1996</v>
      </c>
      <c r="L35" s="296" t="s">
        <v>2028</v>
      </c>
    </row>
    <row r="36" spans="2:12" s="263" customFormat="1" ht="15.6" customHeight="1">
      <c r="B36" s="584"/>
      <c r="C36" s="446"/>
      <c r="D36" s="417">
        <v>2</v>
      </c>
      <c r="E36" s="586" t="s">
        <v>2085</v>
      </c>
      <c r="F36" s="586"/>
      <c r="G36" s="292"/>
      <c r="H36" s="292" t="s">
        <v>1833</v>
      </c>
      <c r="I36" s="292" t="s">
        <v>1835</v>
      </c>
      <c r="J36" s="292" t="s">
        <v>1831</v>
      </c>
      <c r="K36" s="292" t="s">
        <v>1996</v>
      </c>
      <c r="L36" s="296"/>
    </row>
    <row r="37" spans="2:12" s="263" customFormat="1" ht="15.6" customHeight="1">
      <c r="B37" s="584"/>
      <c r="C37" s="446"/>
      <c r="D37" s="417">
        <v>3</v>
      </c>
      <c r="E37" s="586" t="s">
        <v>2038</v>
      </c>
      <c r="F37" s="586"/>
      <c r="G37" s="292"/>
      <c r="H37" s="292" t="s">
        <v>1833</v>
      </c>
      <c r="I37" s="292" t="s">
        <v>1836</v>
      </c>
      <c r="J37" s="292" t="s">
        <v>1831</v>
      </c>
      <c r="K37" s="292" t="s">
        <v>2038</v>
      </c>
      <c r="L37" s="296" t="s">
        <v>2086</v>
      </c>
    </row>
    <row r="38" spans="2:12" s="263" customFormat="1" ht="15.6" customHeight="1">
      <c r="B38" s="584"/>
      <c r="C38" s="446"/>
      <c r="D38" s="417">
        <v>4</v>
      </c>
      <c r="E38" s="586" t="s">
        <v>2035</v>
      </c>
      <c r="F38" s="586"/>
      <c r="G38" s="292"/>
      <c r="H38" s="292" t="s">
        <v>1833</v>
      </c>
      <c r="I38" s="292" t="s">
        <v>1836</v>
      </c>
      <c r="J38" s="292" t="s">
        <v>1831</v>
      </c>
      <c r="K38" s="292" t="s">
        <v>2038</v>
      </c>
      <c r="L38" s="296" t="s">
        <v>2086</v>
      </c>
    </row>
    <row r="39" spans="2:12" s="263" customFormat="1" ht="15.6" customHeight="1">
      <c r="B39" s="584"/>
      <c r="C39" s="446"/>
      <c r="D39" s="417">
        <v>5</v>
      </c>
      <c r="E39" s="586" t="s">
        <v>2045</v>
      </c>
      <c r="F39" s="586"/>
      <c r="G39" s="292"/>
      <c r="H39" s="292" t="s">
        <v>1833</v>
      </c>
      <c r="I39" s="292" t="s">
        <v>1836</v>
      </c>
      <c r="J39" s="292" t="s">
        <v>1831</v>
      </c>
      <c r="K39" s="292" t="s">
        <v>2038</v>
      </c>
      <c r="L39" s="296" t="s">
        <v>2086</v>
      </c>
    </row>
    <row r="40" spans="2:12" s="263" customFormat="1" ht="15.6" customHeight="1">
      <c r="B40" s="584"/>
      <c r="C40" s="446"/>
      <c r="D40" s="417">
        <v>5</v>
      </c>
      <c r="E40" s="586" t="s">
        <v>2087</v>
      </c>
      <c r="F40" s="586"/>
      <c r="G40" s="292"/>
      <c r="H40" s="292" t="s">
        <v>1833</v>
      </c>
      <c r="I40" s="292" t="s">
        <v>1836</v>
      </c>
      <c r="J40" s="292" t="s">
        <v>1831</v>
      </c>
      <c r="K40" s="292" t="s">
        <v>2038</v>
      </c>
      <c r="L40" s="296" t="s">
        <v>2086</v>
      </c>
    </row>
    <row r="41" spans="2:12">
      <c r="B41" s="584"/>
      <c r="C41" s="446"/>
      <c r="D41" s="417">
        <v>5</v>
      </c>
      <c r="E41" s="586" t="s">
        <v>2091</v>
      </c>
      <c r="F41" s="586"/>
      <c r="G41" s="292"/>
      <c r="H41" s="292" t="s">
        <v>1833</v>
      </c>
      <c r="I41" s="292" t="s">
        <v>1836</v>
      </c>
      <c r="J41" s="292" t="s">
        <v>1831</v>
      </c>
      <c r="K41" s="292" t="s">
        <v>1996</v>
      </c>
      <c r="L41" s="296"/>
    </row>
    <row r="42" spans="2:12">
      <c r="B42" s="584"/>
      <c r="C42" s="446"/>
      <c r="D42" s="417">
        <v>7</v>
      </c>
      <c r="E42" s="586" t="s">
        <v>2072</v>
      </c>
      <c r="F42" s="586"/>
      <c r="G42" s="292"/>
      <c r="H42" s="292" t="s">
        <v>1833</v>
      </c>
      <c r="I42" s="292" t="s">
        <v>1835</v>
      </c>
      <c r="J42" s="292" t="s">
        <v>1831</v>
      </c>
      <c r="K42" s="292" t="s">
        <v>1996</v>
      </c>
      <c r="L42" s="296" t="s">
        <v>2086</v>
      </c>
    </row>
    <row r="43" spans="2:12" ht="15" thickBot="1">
      <c r="B43" s="585"/>
      <c r="C43" s="447"/>
      <c r="D43" s="443">
        <v>8</v>
      </c>
      <c r="E43" s="575" t="s">
        <v>2045</v>
      </c>
      <c r="F43" s="575"/>
      <c r="G43" s="309"/>
      <c r="H43" s="292" t="s">
        <v>1833</v>
      </c>
      <c r="I43" s="309" t="s">
        <v>1835</v>
      </c>
      <c r="J43" s="309" t="s">
        <v>1831</v>
      </c>
      <c r="K43" s="292" t="s">
        <v>1996</v>
      </c>
      <c r="L43" s="310" t="s">
        <v>2089</v>
      </c>
    </row>
    <row r="45" spans="2:12" ht="15" thickBot="1"/>
    <row r="46" spans="2:12" s="263" customFormat="1" ht="18" customHeight="1">
      <c r="B46" s="587" t="s">
        <v>2075</v>
      </c>
      <c r="C46" s="588"/>
      <c r="D46" s="589"/>
      <c r="E46" s="589"/>
      <c r="F46" s="589"/>
      <c r="G46" s="590" t="s">
        <v>2076</v>
      </c>
      <c r="H46" s="590"/>
      <c r="I46" s="590"/>
      <c r="J46" s="590"/>
      <c r="K46" s="590"/>
      <c r="L46" s="591"/>
    </row>
    <row r="47" spans="2:12" s="263" customFormat="1" ht="14.45" customHeight="1">
      <c r="B47" s="286" t="s">
        <v>1963</v>
      </c>
      <c r="C47" s="445"/>
      <c r="D47" s="287" t="s">
        <v>2077</v>
      </c>
      <c r="E47" s="583" t="s">
        <v>2078</v>
      </c>
      <c r="F47" s="583"/>
      <c r="G47" s="267" t="s">
        <v>2079</v>
      </c>
      <c r="H47" s="267" t="s">
        <v>1645</v>
      </c>
      <c r="I47" s="267" t="s">
        <v>2080</v>
      </c>
      <c r="J47" s="267" t="s">
        <v>2081</v>
      </c>
      <c r="K47" s="267" t="s">
        <v>2082</v>
      </c>
      <c r="L47" s="289" t="s">
        <v>2083</v>
      </c>
    </row>
    <row r="48" spans="2:12" s="263" customFormat="1" ht="15.6" customHeight="1">
      <c r="B48" s="584" t="s">
        <v>2092</v>
      </c>
      <c r="C48" s="446"/>
      <c r="D48" s="417">
        <v>1</v>
      </c>
      <c r="E48" s="586" t="s">
        <v>1993</v>
      </c>
      <c r="F48" s="586"/>
      <c r="G48" s="292"/>
      <c r="H48" s="292" t="s">
        <v>1839</v>
      </c>
      <c r="I48" s="292" t="s">
        <v>1835</v>
      </c>
      <c r="J48" s="292" t="s">
        <v>1831</v>
      </c>
      <c r="K48" s="292" t="s">
        <v>1558</v>
      </c>
      <c r="L48" s="296" t="s">
        <v>2028</v>
      </c>
    </row>
    <row r="49" spans="2:12" s="263" customFormat="1" ht="15.6" customHeight="1">
      <c r="B49" s="584"/>
      <c r="C49" s="446"/>
      <c r="D49" s="417">
        <v>2</v>
      </c>
      <c r="E49" s="586" t="s">
        <v>2085</v>
      </c>
      <c r="F49" s="586"/>
      <c r="G49" s="292"/>
      <c r="H49" s="292" t="s">
        <v>1839</v>
      </c>
      <c r="I49" s="292" t="s">
        <v>1835</v>
      </c>
      <c r="J49" s="292" t="s">
        <v>1831</v>
      </c>
      <c r="K49" s="292" t="s">
        <v>1558</v>
      </c>
      <c r="L49" s="296"/>
    </row>
    <row r="50" spans="2:12" s="263" customFormat="1" ht="15.6" customHeight="1">
      <c r="B50" s="584"/>
      <c r="C50" s="446"/>
      <c r="D50" s="417">
        <v>3</v>
      </c>
      <c r="E50" s="586" t="s">
        <v>2038</v>
      </c>
      <c r="F50" s="586"/>
      <c r="G50" s="292"/>
      <c r="H50" s="292" t="s">
        <v>1837</v>
      </c>
      <c r="I50" s="292" t="s">
        <v>1836</v>
      </c>
      <c r="J50" s="292" t="s">
        <v>1831</v>
      </c>
      <c r="K50" s="292" t="s">
        <v>2038</v>
      </c>
      <c r="L50" s="296" t="s">
        <v>2086</v>
      </c>
    </row>
    <row r="51" spans="2:12" s="263" customFormat="1" ht="15.6" customHeight="1">
      <c r="B51" s="584"/>
      <c r="C51" s="446"/>
      <c r="D51" s="417">
        <v>4</v>
      </c>
      <c r="E51" s="586" t="s">
        <v>2035</v>
      </c>
      <c r="F51" s="586"/>
      <c r="G51" s="292"/>
      <c r="H51" s="292" t="s">
        <v>1837</v>
      </c>
      <c r="I51" s="292" t="s">
        <v>1836</v>
      </c>
      <c r="J51" s="292" t="s">
        <v>1831</v>
      </c>
      <c r="K51" s="292" t="s">
        <v>2038</v>
      </c>
      <c r="L51" s="296" t="s">
        <v>2086</v>
      </c>
    </row>
    <row r="52" spans="2:12" s="263" customFormat="1" ht="15.6" customHeight="1">
      <c r="B52" s="584"/>
      <c r="C52" s="446"/>
      <c r="D52" s="417">
        <v>5</v>
      </c>
      <c r="E52" s="586" t="s">
        <v>2045</v>
      </c>
      <c r="F52" s="586"/>
      <c r="G52" s="292"/>
      <c r="H52" s="292" t="s">
        <v>1837</v>
      </c>
      <c r="I52" s="292" t="s">
        <v>1836</v>
      </c>
      <c r="J52" s="292" t="s">
        <v>1831</v>
      </c>
      <c r="K52" s="292" t="s">
        <v>2038</v>
      </c>
      <c r="L52" s="296" t="s">
        <v>2086</v>
      </c>
    </row>
    <row r="53" spans="2:12" s="263" customFormat="1" ht="15.6" customHeight="1">
      <c r="B53" s="584"/>
      <c r="C53" s="446"/>
      <c r="D53" s="417">
        <v>5</v>
      </c>
      <c r="E53" s="586" t="s">
        <v>2087</v>
      </c>
      <c r="F53" s="586"/>
      <c r="G53" s="292"/>
      <c r="H53" s="292" t="s">
        <v>1837</v>
      </c>
      <c r="I53" s="292" t="s">
        <v>1836</v>
      </c>
      <c r="J53" s="292" t="s">
        <v>1831</v>
      </c>
      <c r="K53" s="292" t="s">
        <v>2038</v>
      </c>
      <c r="L53" s="296" t="s">
        <v>2086</v>
      </c>
    </row>
    <row r="54" spans="2:12">
      <c r="B54" s="584"/>
      <c r="C54" s="446"/>
      <c r="D54" s="417">
        <v>5</v>
      </c>
      <c r="E54" s="586" t="s">
        <v>2091</v>
      </c>
      <c r="F54" s="586"/>
      <c r="G54" s="292"/>
      <c r="H54" s="292" t="s">
        <v>1837</v>
      </c>
      <c r="I54" s="292" t="s">
        <v>1836</v>
      </c>
      <c r="J54" s="292" t="s">
        <v>1831</v>
      </c>
      <c r="K54" s="292" t="s">
        <v>1558</v>
      </c>
      <c r="L54" s="296"/>
    </row>
    <row r="55" spans="2:12">
      <c r="B55" s="584"/>
      <c r="C55" s="446"/>
      <c r="D55" s="417">
        <v>7</v>
      </c>
      <c r="E55" s="586" t="s">
        <v>2072</v>
      </c>
      <c r="F55" s="586"/>
      <c r="G55" s="292"/>
      <c r="H55" s="292" t="s">
        <v>1839</v>
      </c>
      <c r="I55" s="292" t="s">
        <v>1835</v>
      </c>
      <c r="J55" s="292" t="s">
        <v>1831</v>
      </c>
      <c r="K55" s="292" t="s">
        <v>1558</v>
      </c>
      <c r="L55" s="296" t="s">
        <v>2086</v>
      </c>
    </row>
    <row r="56" spans="2:12" ht="15" thickBot="1">
      <c r="B56" s="585"/>
      <c r="C56" s="447"/>
      <c r="D56" s="443">
        <v>8</v>
      </c>
      <c r="E56" s="575" t="s">
        <v>2045</v>
      </c>
      <c r="F56" s="575"/>
      <c r="G56" s="309"/>
      <c r="H56" s="292" t="s">
        <v>1839</v>
      </c>
      <c r="I56" s="309" t="s">
        <v>1835</v>
      </c>
      <c r="J56" s="309" t="s">
        <v>1831</v>
      </c>
      <c r="K56" s="292" t="s">
        <v>1558</v>
      </c>
      <c r="L56" s="310" t="s">
        <v>2089</v>
      </c>
    </row>
    <row r="57" spans="2:12" ht="15" thickBot="1"/>
    <row r="58" spans="2:12" s="263" customFormat="1" ht="18" customHeight="1">
      <c r="B58" s="587" t="s">
        <v>2075</v>
      </c>
      <c r="C58" s="588"/>
      <c r="D58" s="589"/>
      <c r="E58" s="589"/>
      <c r="F58" s="589"/>
      <c r="G58" s="590" t="s">
        <v>2076</v>
      </c>
      <c r="H58" s="590"/>
      <c r="I58" s="590"/>
      <c r="J58" s="590"/>
      <c r="K58" s="590"/>
      <c r="L58" s="591"/>
    </row>
    <row r="59" spans="2:12" s="263" customFormat="1" ht="14.45" customHeight="1">
      <c r="B59" s="286" t="s">
        <v>1963</v>
      </c>
      <c r="C59" s="445"/>
      <c r="D59" s="287" t="s">
        <v>2077</v>
      </c>
      <c r="E59" s="583" t="s">
        <v>2078</v>
      </c>
      <c r="F59" s="583"/>
      <c r="G59" s="267" t="s">
        <v>2079</v>
      </c>
      <c r="H59" s="267" t="s">
        <v>1645</v>
      </c>
      <c r="I59" s="267" t="s">
        <v>2080</v>
      </c>
      <c r="J59" s="267" t="s">
        <v>2081</v>
      </c>
      <c r="K59" s="267" t="s">
        <v>2082</v>
      </c>
      <c r="L59" s="289" t="s">
        <v>2083</v>
      </c>
    </row>
    <row r="60" spans="2:12" s="263" customFormat="1" ht="15.6" customHeight="1">
      <c r="B60" s="584" t="s">
        <v>2093</v>
      </c>
      <c r="C60" s="446"/>
      <c r="D60" s="417">
        <v>1</v>
      </c>
      <c r="E60" s="586" t="s">
        <v>1986</v>
      </c>
      <c r="F60" s="586"/>
      <c r="G60" s="292"/>
      <c r="H60" s="292" t="s">
        <v>1837</v>
      </c>
      <c r="I60" s="292" t="s">
        <v>1835</v>
      </c>
      <c r="J60" s="292" t="s">
        <v>1831</v>
      </c>
      <c r="K60" s="292" t="s">
        <v>1557</v>
      </c>
      <c r="L60" s="296" t="s">
        <v>2028</v>
      </c>
    </row>
    <row r="61" spans="2:12" s="263" customFormat="1" ht="15.6" customHeight="1">
      <c r="B61" s="584"/>
      <c r="C61" s="446"/>
      <c r="D61" s="417">
        <v>2</v>
      </c>
      <c r="E61" s="586" t="s">
        <v>2085</v>
      </c>
      <c r="F61" s="586"/>
      <c r="G61" s="292"/>
      <c r="H61" s="292" t="s">
        <v>1837</v>
      </c>
      <c r="I61" s="292" t="s">
        <v>1835</v>
      </c>
      <c r="J61" s="292" t="s">
        <v>1831</v>
      </c>
      <c r="K61" s="292" t="s">
        <v>1557</v>
      </c>
      <c r="L61" s="296"/>
    </row>
    <row r="62" spans="2:12" s="263" customFormat="1" ht="15.6" customHeight="1">
      <c r="B62" s="584"/>
      <c r="C62" s="446"/>
      <c r="D62" s="417">
        <v>3</v>
      </c>
      <c r="E62" s="586" t="s">
        <v>2038</v>
      </c>
      <c r="F62" s="586"/>
      <c r="G62" s="292"/>
      <c r="H62" s="292" t="s">
        <v>1837</v>
      </c>
      <c r="I62" s="292" t="s">
        <v>1836</v>
      </c>
      <c r="J62" s="292" t="s">
        <v>1831</v>
      </c>
      <c r="K62" s="292" t="s">
        <v>2038</v>
      </c>
      <c r="L62" s="296" t="s">
        <v>2086</v>
      </c>
    </row>
    <row r="63" spans="2:12" s="263" customFormat="1" ht="15.6" customHeight="1">
      <c r="B63" s="584"/>
      <c r="C63" s="446"/>
      <c r="D63" s="417">
        <v>4</v>
      </c>
      <c r="E63" s="586" t="s">
        <v>2035</v>
      </c>
      <c r="F63" s="586"/>
      <c r="G63" s="292"/>
      <c r="H63" s="292" t="s">
        <v>1837</v>
      </c>
      <c r="I63" s="292" t="s">
        <v>1836</v>
      </c>
      <c r="J63" s="292" t="s">
        <v>1831</v>
      </c>
      <c r="K63" s="292" t="s">
        <v>2038</v>
      </c>
      <c r="L63" s="296" t="s">
        <v>2086</v>
      </c>
    </row>
    <row r="64" spans="2:12" s="263" customFormat="1" ht="15.6" customHeight="1">
      <c r="B64" s="584"/>
      <c r="C64" s="446"/>
      <c r="D64" s="417"/>
      <c r="E64" s="586" t="s">
        <v>2045</v>
      </c>
      <c r="F64" s="586"/>
      <c r="G64" s="292"/>
      <c r="H64" s="292" t="s">
        <v>1837</v>
      </c>
      <c r="I64" s="292" t="s">
        <v>1836</v>
      </c>
      <c r="J64" s="292" t="s">
        <v>1831</v>
      </c>
      <c r="K64" s="292" t="s">
        <v>2038</v>
      </c>
      <c r="L64" s="296" t="s">
        <v>2086</v>
      </c>
    </row>
    <row r="65" spans="2:12" s="263" customFormat="1" ht="15.6" customHeight="1">
      <c r="B65" s="584"/>
      <c r="C65" s="446"/>
      <c r="D65" s="417">
        <v>5</v>
      </c>
      <c r="E65" s="586" t="s">
        <v>2087</v>
      </c>
      <c r="F65" s="586"/>
      <c r="G65" s="292"/>
      <c r="H65" s="292" t="s">
        <v>1837</v>
      </c>
      <c r="I65" s="292" t="s">
        <v>1836</v>
      </c>
      <c r="J65" s="292" t="s">
        <v>1831</v>
      </c>
      <c r="K65" s="292" t="s">
        <v>2038</v>
      </c>
      <c r="L65" s="296" t="s">
        <v>2086</v>
      </c>
    </row>
    <row r="66" spans="2:12">
      <c r="B66" s="584"/>
      <c r="C66" s="446"/>
      <c r="D66" s="417">
        <v>5</v>
      </c>
      <c r="E66" s="586" t="s">
        <v>2088</v>
      </c>
      <c r="F66" s="586"/>
      <c r="G66" s="292"/>
      <c r="H66" s="292" t="s">
        <v>1837</v>
      </c>
      <c r="I66" s="292" t="s">
        <v>1836</v>
      </c>
      <c r="J66" s="292" t="s">
        <v>1831</v>
      </c>
      <c r="K66" s="292" t="s">
        <v>1557</v>
      </c>
      <c r="L66" s="296"/>
    </row>
    <row r="67" spans="2:12">
      <c r="B67" s="584"/>
      <c r="C67" s="446"/>
      <c r="D67" s="417">
        <v>7</v>
      </c>
      <c r="E67" s="586" t="s">
        <v>2072</v>
      </c>
      <c r="F67" s="586"/>
      <c r="G67" s="292"/>
      <c r="H67" s="292" t="s">
        <v>1837</v>
      </c>
      <c r="I67" s="292" t="s">
        <v>1835</v>
      </c>
      <c r="J67" s="292" t="s">
        <v>1831</v>
      </c>
      <c r="K67" s="292" t="s">
        <v>1557</v>
      </c>
      <c r="L67" s="296" t="s">
        <v>2086</v>
      </c>
    </row>
    <row r="68" spans="2:12" ht="15" thickBot="1">
      <c r="B68" s="585"/>
      <c r="C68" s="447"/>
      <c r="D68" s="443">
        <v>8</v>
      </c>
      <c r="E68" s="575" t="s">
        <v>2045</v>
      </c>
      <c r="F68" s="575"/>
      <c r="G68" s="309"/>
      <c r="H68" s="292" t="s">
        <v>1837</v>
      </c>
      <c r="I68" s="309" t="s">
        <v>1835</v>
      </c>
      <c r="J68" s="309" t="s">
        <v>1831</v>
      </c>
      <c r="K68" s="292" t="s">
        <v>1557</v>
      </c>
      <c r="L68" s="310" t="s">
        <v>2089</v>
      </c>
    </row>
    <row r="71" spans="2:12" ht="15" thickBot="1"/>
    <row r="72" spans="2:12" s="263" customFormat="1" ht="18" customHeight="1">
      <c r="B72" s="587" t="s">
        <v>2075</v>
      </c>
      <c r="C72" s="588"/>
      <c r="D72" s="589"/>
      <c r="E72" s="589"/>
      <c r="F72" s="589"/>
      <c r="G72" s="590" t="s">
        <v>2076</v>
      </c>
      <c r="H72" s="590"/>
      <c r="I72" s="590"/>
      <c r="J72" s="590"/>
      <c r="K72" s="590"/>
      <c r="L72" s="591"/>
    </row>
    <row r="73" spans="2:12" s="263" customFormat="1" ht="14.45" customHeight="1">
      <c r="B73" s="286" t="s">
        <v>1963</v>
      </c>
      <c r="C73" s="445"/>
      <c r="D73" s="287" t="s">
        <v>2077</v>
      </c>
      <c r="E73" s="583" t="s">
        <v>2078</v>
      </c>
      <c r="F73" s="583"/>
      <c r="G73" s="267" t="s">
        <v>2079</v>
      </c>
      <c r="H73" s="267" t="s">
        <v>1645</v>
      </c>
      <c r="I73" s="267" t="s">
        <v>2080</v>
      </c>
      <c r="J73" s="267" t="s">
        <v>2081</v>
      </c>
      <c r="K73" s="267" t="s">
        <v>2082</v>
      </c>
      <c r="L73" s="289" t="s">
        <v>2083</v>
      </c>
    </row>
    <row r="74" spans="2:12" s="263" customFormat="1" ht="15.6" customHeight="1">
      <c r="B74" s="584" t="s">
        <v>2094</v>
      </c>
      <c r="C74" s="446"/>
      <c r="D74" s="417">
        <v>1</v>
      </c>
      <c r="E74" s="586" t="s">
        <v>1993</v>
      </c>
      <c r="F74" s="586"/>
      <c r="G74" s="292"/>
      <c r="H74" s="292"/>
      <c r="I74" s="292" t="s">
        <v>1835</v>
      </c>
      <c r="J74" s="292" t="s">
        <v>1831</v>
      </c>
      <c r="K74" s="292" t="s">
        <v>2095</v>
      </c>
      <c r="L74" s="296" t="s">
        <v>2028</v>
      </c>
    </row>
    <row r="75" spans="2:12" s="263" customFormat="1" ht="15.6" customHeight="1">
      <c r="B75" s="584"/>
      <c r="C75" s="446"/>
      <c r="D75" s="417">
        <v>2</v>
      </c>
      <c r="E75" s="586" t="s">
        <v>2085</v>
      </c>
      <c r="F75" s="586"/>
      <c r="G75" s="292"/>
      <c r="H75" s="292"/>
      <c r="I75" s="292" t="s">
        <v>1835</v>
      </c>
      <c r="J75" s="292" t="s">
        <v>1831</v>
      </c>
      <c r="K75" s="292" t="s">
        <v>2095</v>
      </c>
      <c r="L75" s="296"/>
    </row>
    <row r="76" spans="2:12" s="263" customFormat="1" ht="15.6" customHeight="1">
      <c r="B76" s="584"/>
      <c r="C76" s="446"/>
      <c r="D76" s="417">
        <v>3</v>
      </c>
      <c r="E76" s="586" t="s">
        <v>2038</v>
      </c>
      <c r="F76" s="586"/>
      <c r="G76" s="292"/>
      <c r="H76" s="292"/>
      <c r="I76" s="292" t="s">
        <v>1836</v>
      </c>
      <c r="J76" s="292" t="s">
        <v>1831</v>
      </c>
      <c r="K76" s="292" t="s">
        <v>2038</v>
      </c>
      <c r="L76" s="296" t="s">
        <v>2086</v>
      </c>
    </row>
    <row r="77" spans="2:12" s="263" customFormat="1" ht="15.6" customHeight="1">
      <c r="B77" s="584"/>
      <c r="C77" s="446"/>
      <c r="D77" s="417">
        <v>4</v>
      </c>
      <c r="E77" s="586" t="s">
        <v>2035</v>
      </c>
      <c r="F77" s="586"/>
      <c r="G77" s="292"/>
      <c r="H77" s="292"/>
      <c r="I77" s="292" t="s">
        <v>1836</v>
      </c>
      <c r="J77" s="292" t="s">
        <v>1831</v>
      </c>
      <c r="K77" s="292" t="s">
        <v>2038</v>
      </c>
      <c r="L77" s="296" t="s">
        <v>2086</v>
      </c>
    </row>
    <row r="78" spans="2:12" s="263" customFormat="1" ht="15.6" customHeight="1">
      <c r="B78" s="584"/>
      <c r="C78" s="446"/>
      <c r="D78" s="417">
        <v>5</v>
      </c>
      <c r="E78" s="586" t="s">
        <v>2045</v>
      </c>
      <c r="F78" s="586"/>
      <c r="G78" s="292"/>
      <c r="H78" s="292"/>
      <c r="I78" s="292" t="s">
        <v>1836</v>
      </c>
      <c r="J78" s="292" t="s">
        <v>1831</v>
      </c>
      <c r="K78" s="292" t="s">
        <v>2038</v>
      </c>
      <c r="L78" s="296" t="s">
        <v>2086</v>
      </c>
    </row>
    <row r="79" spans="2:12" s="263" customFormat="1" ht="15.6" customHeight="1">
      <c r="B79" s="584"/>
      <c r="C79" s="446"/>
      <c r="D79" s="417">
        <v>5</v>
      </c>
      <c r="E79" s="586" t="s">
        <v>2087</v>
      </c>
      <c r="F79" s="586"/>
      <c r="G79" s="292"/>
      <c r="H79" s="292"/>
      <c r="I79" s="292" t="s">
        <v>1836</v>
      </c>
      <c r="J79" s="292" t="s">
        <v>1831</v>
      </c>
      <c r="K79" s="292" t="s">
        <v>2038</v>
      </c>
      <c r="L79" s="296" t="s">
        <v>2086</v>
      </c>
    </row>
    <row r="80" spans="2:12">
      <c r="B80" s="584"/>
      <c r="C80" s="446"/>
      <c r="D80" s="417">
        <v>5</v>
      </c>
      <c r="E80" s="586" t="s">
        <v>2091</v>
      </c>
      <c r="F80" s="586"/>
      <c r="G80" s="292"/>
      <c r="H80" s="292"/>
      <c r="I80" s="292" t="s">
        <v>1836</v>
      </c>
      <c r="J80" s="292" t="s">
        <v>1831</v>
      </c>
      <c r="K80" s="292" t="s">
        <v>2095</v>
      </c>
      <c r="L80" s="296"/>
    </row>
    <row r="81" spans="2:12">
      <c r="B81" s="584"/>
      <c r="C81" s="446"/>
      <c r="D81" s="417">
        <v>7</v>
      </c>
      <c r="E81" s="586" t="s">
        <v>2072</v>
      </c>
      <c r="F81" s="586"/>
      <c r="G81" s="292"/>
      <c r="H81" s="292"/>
      <c r="I81" s="292" t="s">
        <v>1835</v>
      </c>
      <c r="J81" s="292" t="s">
        <v>1831</v>
      </c>
      <c r="K81" s="292" t="s">
        <v>2095</v>
      </c>
      <c r="L81" s="296" t="s">
        <v>2086</v>
      </c>
    </row>
    <row r="82" spans="2:12" ht="15" thickBot="1">
      <c r="B82" s="585"/>
      <c r="C82" s="447"/>
      <c r="D82" s="443">
        <v>8</v>
      </c>
      <c r="E82" s="575" t="s">
        <v>2045</v>
      </c>
      <c r="F82" s="575"/>
      <c r="G82" s="309"/>
      <c r="H82" s="292"/>
      <c r="I82" s="309" t="s">
        <v>1835</v>
      </c>
      <c r="J82" s="309" t="s">
        <v>1831</v>
      </c>
      <c r="K82" s="292" t="s">
        <v>2095</v>
      </c>
      <c r="L82" s="310" t="s">
        <v>2089</v>
      </c>
    </row>
    <row r="84" spans="2:12" ht="15" thickBot="1"/>
    <row r="85" spans="2:12" s="263" customFormat="1" ht="18" customHeight="1">
      <c r="B85" s="587" t="s">
        <v>2075</v>
      </c>
      <c r="C85" s="588"/>
      <c r="D85" s="589"/>
      <c r="E85" s="589"/>
      <c r="F85" s="589"/>
      <c r="G85" s="590" t="s">
        <v>2076</v>
      </c>
      <c r="H85" s="590"/>
      <c r="I85" s="590"/>
      <c r="J85" s="590"/>
      <c r="K85" s="590"/>
      <c r="L85" s="591"/>
    </row>
    <row r="86" spans="2:12" s="263" customFormat="1" ht="14.45" customHeight="1">
      <c r="B86" s="286" t="s">
        <v>1963</v>
      </c>
      <c r="C86" s="445"/>
      <c r="D86" s="287" t="s">
        <v>2077</v>
      </c>
      <c r="E86" s="583" t="s">
        <v>2078</v>
      </c>
      <c r="F86" s="583"/>
      <c r="G86" s="267" t="s">
        <v>2079</v>
      </c>
      <c r="H86" s="267" t="s">
        <v>1645</v>
      </c>
      <c r="I86" s="267" t="s">
        <v>2080</v>
      </c>
      <c r="J86" s="267" t="s">
        <v>2081</v>
      </c>
      <c r="K86" s="267" t="s">
        <v>2082</v>
      </c>
      <c r="L86" s="289" t="s">
        <v>2083</v>
      </c>
    </row>
    <row r="87" spans="2:12" s="263" customFormat="1" ht="15.6" customHeight="1">
      <c r="B87" s="584" t="s">
        <v>2096</v>
      </c>
      <c r="C87" s="446"/>
      <c r="D87" s="417">
        <v>1</v>
      </c>
      <c r="E87" s="586" t="s">
        <v>1986</v>
      </c>
      <c r="F87" s="586"/>
      <c r="G87" s="292"/>
      <c r="H87" s="292"/>
      <c r="I87" s="292" t="s">
        <v>1835</v>
      </c>
      <c r="J87" s="292" t="s">
        <v>1831</v>
      </c>
      <c r="K87" s="292" t="s">
        <v>1565</v>
      </c>
      <c r="L87" s="296" t="s">
        <v>2028</v>
      </c>
    </row>
    <row r="88" spans="2:12" s="263" customFormat="1" ht="15.6" customHeight="1">
      <c r="B88" s="584"/>
      <c r="C88" s="446"/>
      <c r="D88" s="417">
        <v>2</v>
      </c>
      <c r="E88" s="586" t="s">
        <v>2085</v>
      </c>
      <c r="F88" s="586"/>
      <c r="G88" s="292"/>
      <c r="H88" s="292"/>
      <c r="I88" s="292" t="s">
        <v>1835</v>
      </c>
      <c r="J88" s="292" t="s">
        <v>1831</v>
      </c>
      <c r="K88" s="292" t="s">
        <v>1565</v>
      </c>
      <c r="L88" s="296"/>
    </row>
    <row r="89" spans="2:12" s="263" customFormat="1" ht="15.6" customHeight="1">
      <c r="B89" s="584"/>
      <c r="C89" s="446"/>
      <c r="D89" s="417">
        <v>3</v>
      </c>
      <c r="E89" s="586" t="s">
        <v>2038</v>
      </c>
      <c r="F89" s="586"/>
      <c r="G89" s="292"/>
      <c r="H89" s="292"/>
      <c r="I89" s="292" t="s">
        <v>1836</v>
      </c>
      <c r="J89" s="292" t="s">
        <v>1831</v>
      </c>
      <c r="K89" s="292" t="s">
        <v>2038</v>
      </c>
      <c r="L89" s="296" t="s">
        <v>2086</v>
      </c>
    </row>
    <row r="90" spans="2:12" s="263" customFormat="1" ht="15.6" customHeight="1">
      <c r="B90" s="584"/>
      <c r="C90" s="446"/>
      <c r="D90" s="417">
        <v>4</v>
      </c>
      <c r="E90" s="586" t="s">
        <v>2035</v>
      </c>
      <c r="F90" s="586"/>
      <c r="G90" s="292"/>
      <c r="H90" s="292"/>
      <c r="I90" s="292" t="s">
        <v>1836</v>
      </c>
      <c r="J90" s="292" t="s">
        <v>1831</v>
      </c>
      <c r="K90" s="292" t="s">
        <v>2038</v>
      </c>
      <c r="L90" s="296" t="s">
        <v>2086</v>
      </c>
    </row>
    <row r="91" spans="2:12" s="263" customFormat="1" ht="15.6" customHeight="1">
      <c r="B91" s="584"/>
      <c r="C91" s="446"/>
      <c r="D91" s="417">
        <v>5</v>
      </c>
      <c r="E91" s="586" t="s">
        <v>2045</v>
      </c>
      <c r="F91" s="586"/>
      <c r="G91" s="292"/>
      <c r="H91" s="292"/>
      <c r="I91" s="292" t="s">
        <v>1836</v>
      </c>
      <c r="J91" s="292" t="s">
        <v>1831</v>
      </c>
      <c r="K91" s="292" t="s">
        <v>2038</v>
      </c>
      <c r="L91" s="296" t="s">
        <v>2086</v>
      </c>
    </row>
    <row r="92" spans="2:12" s="263" customFormat="1" ht="15.6" customHeight="1">
      <c r="B92" s="584"/>
      <c r="C92" s="446"/>
      <c r="D92" s="417">
        <v>5</v>
      </c>
      <c r="E92" s="586" t="s">
        <v>2087</v>
      </c>
      <c r="F92" s="586"/>
      <c r="G92" s="292"/>
      <c r="H92" s="292"/>
      <c r="I92" s="292" t="s">
        <v>1836</v>
      </c>
      <c r="J92" s="292" t="s">
        <v>1831</v>
      </c>
      <c r="K92" s="292" t="s">
        <v>2038</v>
      </c>
      <c r="L92" s="296" t="s">
        <v>2086</v>
      </c>
    </row>
    <row r="93" spans="2:12">
      <c r="B93" s="584"/>
      <c r="C93" s="446"/>
      <c r="D93" s="417">
        <v>5</v>
      </c>
      <c r="E93" s="586" t="s">
        <v>2088</v>
      </c>
      <c r="F93" s="586"/>
      <c r="G93" s="292"/>
      <c r="H93" s="292"/>
      <c r="I93" s="292" t="s">
        <v>1836</v>
      </c>
      <c r="J93" s="292" t="s">
        <v>1831</v>
      </c>
      <c r="K93" s="292" t="s">
        <v>1565</v>
      </c>
      <c r="L93" s="296"/>
    </row>
    <row r="94" spans="2:12">
      <c r="B94" s="584"/>
      <c r="C94" s="446"/>
      <c r="D94" s="417">
        <v>7</v>
      </c>
      <c r="E94" s="586" t="s">
        <v>2072</v>
      </c>
      <c r="F94" s="586"/>
      <c r="G94" s="292"/>
      <c r="H94" s="292"/>
      <c r="I94" s="292" t="s">
        <v>1835</v>
      </c>
      <c r="J94" s="292" t="s">
        <v>1831</v>
      </c>
      <c r="K94" s="292" t="s">
        <v>1565</v>
      </c>
      <c r="L94" s="296" t="s">
        <v>2086</v>
      </c>
    </row>
    <row r="95" spans="2:12" ht="15" thickBot="1">
      <c r="B95" s="585"/>
      <c r="C95" s="447"/>
      <c r="D95" s="443">
        <v>8</v>
      </c>
      <c r="E95" s="575" t="s">
        <v>2045</v>
      </c>
      <c r="F95" s="575"/>
      <c r="G95" s="309"/>
      <c r="H95" s="292"/>
      <c r="I95" s="309" t="s">
        <v>1835</v>
      </c>
      <c r="J95" s="309" t="s">
        <v>1831</v>
      </c>
      <c r="K95" s="292" t="s">
        <v>1565</v>
      </c>
      <c r="L95" s="310" t="s">
        <v>2089</v>
      </c>
    </row>
    <row r="97" spans="2:9" s="263" customFormat="1" ht="18" customHeight="1">
      <c r="B97" s="281"/>
      <c r="C97" s="448"/>
      <c r="D97" s="448"/>
      <c r="E97" s="576" t="s">
        <v>2097</v>
      </c>
      <c r="F97" s="577"/>
      <c r="G97" s="577"/>
      <c r="H97" s="577"/>
      <c r="I97" s="577"/>
    </row>
    <row r="98" spans="2:9" s="263" customFormat="1" ht="14.45" customHeight="1">
      <c r="B98" s="287" t="s">
        <v>1963</v>
      </c>
      <c r="C98" s="287"/>
      <c r="D98" s="287" t="s">
        <v>2032</v>
      </c>
      <c r="E98" s="267" t="s">
        <v>1645</v>
      </c>
      <c r="F98" s="267" t="s">
        <v>2080</v>
      </c>
      <c r="G98" s="267" t="s">
        <v>2081</v>
      </c>
      <c r="H98" s="267" t="s">
        <v>2082</v>
      </c>
      <c r="I98" s="267"/>
    </row>
    <row r="99" spans="2:9" s="263" customFormat="1" ht="15.6" customHeight="1">
      <c r="B99" s="578" t="s">
        <v>2098</v>
      </c>
      <c r="C99" s="424"/>
      <c r="D99" s="290"/>
      <c r="E99" s="292" t="s">
        <v>1833</v>
      </c>
      <c r="F99" s="292" t="s">
        <v>1836</v>
      </c>
      <c r="G99" s="292"/>
      <c r="H99" s="292" t="s">
        <v>1542</v>
      </c>
      <c r="I99" s="292"/>
    </row>
    <row r="100" spans="2:9" s="263" customFormat="1" ht="15.6" customHeight="1">
      <c r="B100" s="579"/>
      <c r="C100" s="449"/>
      <c r="D100" s="290"/>
      <c r="E100" s="292" t="s">
        <v>1833</v>
      </c>
      <c r="F100" s="292" t="s">
        <v>1836</v>
      </c>
      <c r="G100" s="292"/>
      <c r="H100" s="292" t="s">
        <v>1542</v>
      </c>
      <c r="I100" s="292"/>
    </row>
    <row r="101" spans="2:9" s="263" customFormat="1" ht="15.6" customHeight="1">
      <c r="B101" s="579"/>
      <c r="C101" s="449"/>
      <c r="D101" s="290"/>
      <c r="E101" s="292" t="s">
        <v>1833</v>
      </c>
      <c r="F101" s="292" t="s">
        <v>1836</v>
      </c>
      <c r="G101" s="292" t="s">
        <v>1832</v>
      </c>
      <c r="H101" s="292" t="s">
        <v>1542</v>
      </c>
      <c r="I101" s="292"/>
    </row>
    <row r="102" spans="2:9" s="263" customFormat="1" ht="15.6" customHeight="1">
      <c r="B102" s="579"/>
      <c r="C102" s="449"/>
      <c r="D102" s="290"/>
      <c r="E102" s="292" t="s">
        <v>1833</v>
      </c>
      <c r="F102" s="292" t="s">
        <v>1836</v>
      </c>
      <c r="G102" s="292" t="s">
        <v>1832</v>
      </c>
      <c r="H102" s="292" t="s">
        <v>1542</v>
      </c>
      <c r="I102" s="292"/>
    </row>
    <row r="103" spans="2:9" s="263" customFormat="1" ht="15.6" customHeight="1">
      <c r="B103" s="580"/>
      <c r="C103" s="450"/>
      <c r="D103" s="290"/>
      <c r="E103" s="292" t="s">
        <v>1833</v>
      </c>
      <c r="F103" s="292" t="s">
        <v>1836</v>
      </c>
      <c r="G103" s="292" t="s">
        <v>1832</v>
      </c>
      <c r="H103" s="292" t="s">
        <v>1542</v>
      </c>
      <c r="I103" s="292"/>
    </row>
    <row r="104" spans="2:9" s="263" customFormat="1" ht="15.6" customHeight="1">
      <c r="B104" s="578" t="s">
        <v>2099</v>
      </c>
      <c r="C104" s="424"/>
      <c r="D104" s="290"/>
      <c r="E104" s="292" t="s">
        <v>1840</v>
      </c>
      <c r="F104" s="292"/>
      <c r="G104" s="292"/>
      <c r="H104" s="292" t="s">
        <v>1542</v>
      </c>
      <c r="I104" s="292"/>
    </row>
    <row r="105" spans="2:9" s="263" customFormat="1" ht="15.6" customHeight="1">
      <c r="B105" s="579"/>
      <c r="C105" s="449"/>
      <c r="D105" s="290"/>
      <c r="E105" s="292" t="s">
        <v>2100</v>
      </c>
      <c r="F105" s="292"/>
      <c r="G105" s="292"/>
      <c r="H105" s="292" t="s">
        <v>1542</v>
      </c>
      <c r="I105" s="292"/>
    </row>
    <row r="106" spans="2:9" s="263" customFormat="1" ht="15.6" customHeight="1">
      <c r="B106" s="579"/>
      <c r="C106" s="449"/>
      <c r="D106" s="290"/>
      <c r="E106" s="292" t="s">
        <v>2100</v>
      </c>
      <c r="F106" s="292"/>
      <c r="G106" s="292"/>
      <c r="H106" s="292" t="s">
        <v>1542</v>
      </c>
      <c r="I106" s="292"/>
    </row>
    <row r="107" spans="2:9" s="263" customFormat="1" ht="15.6" customHeight="1">
      <c r="B107" s="580"/>
      <c r="C107" s="450"/>
      <c r="D107" s="290"/>
      <c r="E107" s="292" t="s">
        <v>2100</v>
      </c>
      <c r="F107" s="292"/>
      <c r="G107" s="292"/>
      <c r="H107" s="292" t="s">
        <v>1542</v>
      </c>
      <c r="I107" s="292"/>
    </row>
    <row r="108" spans="2:9" s="263" customFormat="1" ht="15.6" customHeight="1">
      <c r="B108" s="581" t="s">
        <v>2101</v>
      </c>
      <c r="C108" s="451"/>
      <c r="D108" s="291"/>
      <c r="E108" s="292"/>
      <c r="F108" s="292"/>
      <c r="G108" s="292"/>
      <c r="H108" s="292" t="s">
        <v>1542</v>
      </c>
      <c r="I108" s="292"/>
    </row>
    <row r="109" spans="2:9" s="263" customFormat="1" ht="15.6" customHeight="1">
      <c r="B109" s="582"/>
      <c r="C109" s="452"/>
      <c r="D109" s="453"/>
      <c r="E109" s="292"/>
      <c r="F109" s="292"/>
      <c r="G109" s="292"/>
      <c r="H109" s="292" t="s">
        <v>1542</v>
      </c>
      <c r="I109" s="292"/>
    </row>
  </sheetData>
  <mergeCells count="83">
    <mergeCell ref="G33:L33"/>
    <mergeCell ref="I6:N6"/>
    <mergeCell ref="B21:F21"/>
    <mergeCell ref="G21:L21"/>
    <mergeCell ref="E22:F22"/>
    <mergeCell ref="B23:B31"/>
    <mergeCell ref="E23:F23"/>
    <mergeCell ref="E24:F24"/>
    <mergeCell ref="E25:F25"/>
    <mergeCell ref="E26:F26"/>
    <mergeCell ref="E27:F27"/>
    <mergeCell ref="E28:F28"/>
    <mergeCell ref="E29:F29"/>
    <mergeCell ref="E30:F30"/>
    <mergeCell ref="E31:F31"/>
    <mergeCell ref="B33:F33"/>
    <mergeCell ref="E34:F34"/>
    <mergeCell ref="B35:B43"/>
    <mergeCell ref="E35:F35"/>
    <mergeCell ref="E36:F36"/>
    <mergeCell ref="E37:F37"/>
    <mergeCell ref="E38:F38"/>
    <mergeCell ref="E39:F39"/>
    <mergeCell ref="E40:F40"/>
    <mergeCell ref="E41:F41"/>
    <mergeCell ref="E42:F42"/>
    <mergeCell ref="G58:L58"/>
    <mergeCell ref="E43:F43"/>
    <mergeCell ref="B46:F46"/>
    <mergeCell ref="G46:L46"/>
    <mergeCell ref="E47:F47"/>
    <mergeCell ref="B48:B56"/>
    <mergeCell ref="E48:F48"/>
    <mergeCell ref="E49:F49"/>
    <mergeCell ref="E50:F50"/>
    <mergeCell ref="E51:F51"/>
    <mergeCell ref="E52:F52"/>
    <mergeCell ref="E53:F53"/>
    <mergeCell ref="E54:F54"/>
    <mergeCell ref="E55:F55"/>
    <mergeCell ref="E56:F56"/>
    <mergeCell ref="B58:F58"/>
    <mergeCell ref="E59:F59"/>
    <mergeCell ref="B60:B68"/>
    <mergeCell ref="E60:F60"/>
    <mergeCell ref="E61:F61"/>
    <mergeCell ref="E62:F62"/>
    <mergeCell ref="E63:F63"/>
    <mergeCell ref="E64:F64"/>
    <mergeCell ref="E65:F65"/>
    <mergeCell ref="E66:F66"/>
    <mergeCell ref="E67:F67"/>
    <mergeCell ref="G85:L85"/>
    <mergeCell ref="E68:F68"/>
    <mergeCell ref="B72:F72"/>
    <mergeCell ref="G72:L72"/>
    <mergeCell ref="E73:F73"/>
    <mergeCell ref="B74:B82"/>
    <mergeCell ref="E74:F74"/>
    <mergeCell ref="E75:F75"/>
    <mergeCell ref="E76:F76"/>
    <mergeCell ref="E77:F77"/>
    <mergeCell ref="E78:F78"/>
    <mergeCell ref="E79:F79"/>
    <mergeCell ref="E80:F80"/>
    <mergeCell ref="E81:F81"/>
    <mergeCell ref="E82:F82"/>
    <mergeCell ref="B85:F85"/>
    <mergeCell ref="E86:F86"/>
    <mergeCell ref="B87:B95"/>
    <mergeCell ref="E87:F87"/>
    <mergeCell ref="E88:F88"/>
    <mergeCell ref="E89:F89"/>
    <mergeCell ref="E90:F90"/>
    <mergeCell ref="E91:F91"/>
    <mergeCell ref="E92:F92"/>
    <mergeCell ref="E93:F93"/>
    <mergeCell ref="E94:F94"/>
    <mergeCell ref="E95:F95"/>
    <mergeCell ref="E97:I97"/>
    <mergeCell ref="B99:B103"/>
    <mergeCell ref="B104:B107"/>
    <mergeCell ref="B108:B109"/>
  </mergeCells>
  <phoneticPr fontId="3" type="noConversion"/>
  <dataValidations count="1">
    <dataValidation showDropDown="1" showInputMessage="1" showErrorMessage="1" sqref="E99:I109 K89:K92 K37:K40 K25:K28 K50:K53 G60:J68 K76:K79 G23:J31 G35:J43 G48:J56 K62:K65 G74:J82 G87:J95 K10:K13 N8:N18 H8:J18 K16" xr:uid="{E2F22737-C64F-4768-A023-5FCF1CF38581}"/>
  </dataValidations>
  <pageMargins left="0.7" right="0.7" top="0.75" bottom="0.75" header="0.3" footer="0.3"/>
  <pageSetup paperSize="9" orientation="portrait" horizontalDpi="300" verticalDpi="30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A3A810-7247-4520-BB99-D8749EB2FA6D}">
  <dimension ref="B1:AM41"/>
  <sheetViews>
    <sheetView topLeftCell="A13" workbookViewId="0">
      <pane xSplit="3" topLeftCell="D1" activePane="topRight" state="frozen"/>
      <selection activeCell="J23" sqref="J23"/>
      <selection pane="topRight" activeCell="J23" sqref="J23"/>
    </sheetView>
  </sheetViews>
  <sheetFormatPr defaultColWidth="8.875" defaultRowHeight="13.5"/>
  <cols>
    <col min="1" max="1" width="8.875" style="245"/>
    <col min="2" max="2" width="18.25" style="268" customWidth="1"/>
    <col min="3" max="3" width="8.875" style="268"/>
    <col min="4" max="4" width="21.375" style="268" customWidth="1"/>
    <col min="5" max="5" width="18.5" style="268" customWidth="1"/>
    <col min="6" max="6" width="16.25" style="268" customWidth="1"/>
    <col min="7" max="7" width="16.375" style="268" customWidth="1"/>
    <col min="8" max="8" width="18.25" style="268" customWidth="1"/>
    <col min="9" max="9" width="13.875" style="268" customWidth="1"/>
    <col min="10" max="10" width="11.875" style="268" customWidth="1"/>
    <col min="11" max="11" width="13.75" style="268" customWidth="1"/>
    <col min="12" max="12" width="16.375" style="268" customWidth="1"/>
    <col min="13" max="13" width="14.875" style="268" customWidth="1"/>
    <col min="14" max="15" width="17.375" style="268" customWidth="1"/>
    <col min="16" max="16" width="12.875" style="268" customWidth="1"/>
    <col min="17" max="17" width="20.625" style="268" customWidth="1"/>
    <col min="18" max="20" width="16.875" style="268" customWidth="1"/>
    <col min="21" max="21" width="21.125" style="268" customWidth="1"/>
    <col min="22" max="22" width="15.125" style="268" customWidth="1"/>
    <col min="23" max="23" width="14" style="268" customWidth="1"/>
    <col min="24" max="29" width="8.875" style="268"/>
    <col min="30" max="30" width="22.5" style="268" customWidth="1"/>
    <col min="31" max="31" width="26" style="268" customWidth="1"/>
    <col min="32" max="32" width="15" style="268" customWidth="1"/>
    <col min="33" max="33" width="20.5" style="268" customWidth="1"/>
    <col min="34" max="34" width="19.875" style="268" customWidth="1"/>
    <col min="35" max="35" width="29.5" style="268" customWidth="1"/>
    <col min="36" max="36" width="19.875" style="268" customWidth="1"/>
    <col min="37" max="37" width="29.5" style="268" customWidth="1"/>
    <col min="38" max="38" width="19.875" style="268" customWidth="1"/>
    <col min="39" max="39" width="25" style="268" customWidth="1"/>
    <col min="40" max="16384" width="8.875" style="245"/>
  </cols>
  <sheetData>
    <row r="1" spans="2:39">
      <c r="B1" s="257" t="s">
        <v>1388</v>
      </c>
      <c r="C1" s="260"/>
      <c r="D1" s="260"/>
      <c r="E1" s="260"/>
      <c r="F1" s="260"/>
      <c r="G1" s="260"/>
      <c r="H1" s="260"/>
      <c r="I1" s="260"/>
      <c r="J1" s="260"/>
      <c r="K1" s="260"/>
      <c r="L1" s="260"/>
      <c r="M1" s="260"/>
      <c r="N1" s="260"/>
      <c r="O1" s="260"/>
      <c r="P1" s="260"/>
      <c r="Q1" s="260"/>
      <c r="R1" s="260"/>
      <c r="S1" s="260"/>
      <c r="T1" s="260"/>
      <c r="U1" s="260"/>
      <c r="V1" s="260"/>
      <c r="W1" s="260"/>
      <c r="X1" s="260"/>
      <c r="Y1" s="260"/>
      <c r="Z1" s="260"/>
      <c r="AA1" s="260"/>
      <c r="AB1" s="260"/>
      <c r="AC1" s="260"/>
      <c r="AD1" s="260"/>
      <c r="AE1" s="260"/>
      <c r="AF1" s="260"/>
      <c r="AG1" s="260"/>
      <c r="AH1" s="260"/>
      <c r="AI1" s="260"/>
      <c r="AJ1" s="260"/>
      <c r="AK1" s="260"/>
      <c r="AL1" s="260"/>
      <c r="AM1" s="260"/>
    </row>
    <row r="2" spans="2:39">
      <c r="B2" s="265" t="s">
        <v>2102</v>
      </c>
    </row>
    <row r="3" spans="2:39" ht="14.25" thickBot="1">
      <c r="B3" s="271" t="s">
        <v>2103</v>
      </c>
    </row>
    <row r="4" spans="2:39" ht="14.25" thickBot="1">
      <c r="B4" s="271" t="s">
        <v>2104</v>
      </c>
    </row>
    <row r="5" spans="2:39" ht="14.25" thickBot="1">
      <c r="B5" s="271" t="s">
        <v>1408</v>
      </c>
    </row>
    <row r="11" spans="2:39" ht="14.25" thickBot="1"/>
    <row r="12" spans="2:39" ht="18.75" thickBot="1">
      <c r="B12" s="276" t="s">
        <v>1412</v>
      </c>
      <c r="C12" s="277" t="str">
        <f>IF(ISBLANK($AO$13),"",$AO$13)</f>
        <v/>
      </c>
      <c r="D12" s="277"/>
      <c r="E12" s="277"/>
      <c r="F12" s="277"/>
      <c r="G12" s="277"/>
      <c r="H12" s="277"/>
      <c r="I12" s="277"/>
      <c r="J12" s="277"/>
      <c r="K12" s="277"/>
      <c r="L12" s="277"/>
      <c r="M12" s="277"/>
      <c r="N12" s="277"/>
      <c r="O12" s="277"/>
      <c r="P12" s="277"/>
      <c r="Q12" s="277"/>
      <c r="R12" s="277"/>
      <c r="S12" s="277"/>
      <c r="T12" s="277"/>
      <c r="U12" s="277"/>
      <c r="V12" s="277"/>
      <c r="W12" s="277"/>
      <c r="X12" s="277"/>
      <c r="Y12" s="277"/>
      <c r="Z12" s="277"/>
      <c r="AA12" s="277"/>
      <c r="AB12" s="277"/>
      <c r="AC12" s="277" t="str">
        <f>IF(ISBLANK($AO$13),"",$AO$13)</f>
        <v/>
      </c>
      <c r="AD12" s="277" t="str">
        <f>IF(ISBLANK($AR$13),"",$AR$13)</f>
        <v/>
      </c>
      <c r="AE12" s="277" t="str">
        <f>IF(ISBLANK($AS$13),"",$AS$13)</f>
        <v/>
      </c>
      <c r="AF12" s="277" t="str">
        <f>IF(ISBLANK($AR$13),"",$AR$13)</f>
        <v/>
      </c>
      <c r="AG12" s="277" t="str">
        <f>IF(ISBLANK($AS$13),"",$AS$13)</f>
        <v/>
      </c>
      <c r="AH12" s="277" t="str">
        <f>IF(ISBLANK($AR$13),"",$AR$13)</f>
        <v/>
      </c>
      <c r="AI12" s="277" t="str">
        <f>IF(ISBLANK($AS$13),"",$AS$13)</f>
        <v/>
      </c>
      <c r="AJ12" s="277" t="str">
        <f>IF(ISBLANK($AR$13),"",$AR$13)</f>
        <v/>
      </c>
      <c r="AK12" s="277" t="str">
        <f>IF(ISBLANK($AS$13),"",$AS$13)</f>
        <v/>
      </c>
      <c r="AL12" s="277" t="str">
        <f>IF(ISBLANK($AR$13),"",$AR$13)</f>
        <v/>
      </c>
      <c r="AM12" s="277" t="str">
        <f>IF(ISBLANK($AS$13),"",$AS$13)</f>
        <v/>
      </c>
    </row>
    <row r="13" spans="2:39" ht="18.75" thickBot="1">
      <c r="B13" s="281" t="s">
        <v>1966</v>
      </c>
      <c r="C13" s="284"/>
      <c r="D13" s="284"/>
      <c r="E13" s="284"/>
      <c r="F13" s="284"/>
      <c r="G13" s="284"/>
      <c r="H13" s="284"/>
      <c r="I13" s="284"/>
      <c r="J13" s="284"/>
      <c r="K13" s="284"/>
      <c r="L13" s="284"/>
      <c r="M13" s="284"/>
      <c r="N13" s="284"/>
      <c r="O13" s="284"/>
      <c r="P13" s="284"/>
      <c r="Q13" s="284"/>
      <c r="R13" s="284"/>
      <c r="S13" s="284"/>
      <c r="T13" s="284"/>
      <c r="U13" s="284"/>
      <c r="V13" s="284"/>
      <c r="W13" s="284"/>
      <c r="X13" s="284"/>
      <c r="Y13" s="284"/>
      <c r="Z13" s="284"/>
      <c r="AA13" s="284"/>
      <c r="AB13" s="284"/>
      <c r="AC13" s="284"/>
      <c r="AD13" s="284"/>
      <c r="AE13" s="284"/>
      <c r="AF13" s="284"/>
      <c r="AG13" s="284"/>
      <c r="AH13" s="284"/>
      <c r="AI13" s="284"/>
      <c r="AJ13" s="284"/>
      <c r="AK13" s="284"/>
      <c r="AL13" s="284"/>
      <c r="AM13" s="284"/>
    </row>
    <row r="14" spans="2:39">
      <c r="B14" s="287" t="s">
        <v>2105</v>
      </c>
      <c r="C14" s="267" t="s">
        <v>2106</v>
      </c>
      <c r="D14" s="272" t="s">
        <v>2107</v>
      </c>
      <c r="E14" s="272" t="s">
        <v>2108</v>
      </c>
      <c r="F14" s="272" t="s">
        <v>2109</v>
      </c>
      <c r="G14" s="272" t="s">
        <v>2110</v>
      </c>
      <c r="H14" s="272" t="s">
        <v>2111</v>
      </c>
      <c r="I14" s="267"/>
      <c r="J14" s="267"/>
      <c r="K14" s="267"/>
      <c r="L14" s="267"/>
      <c r="M14" s="267"/>
      <c r="N14" s="267"/>
      <c r="O14" s="267"/>
      <c r="P14" s="267"/>
      <c r="Q14" s="267"/>
      <c r="R14" s="267"/>
      <c r="S14" s="267"/>
      <c r="T14" s="267"/>
      <c r="U14" s="267"/>
      <c r="V14" s="267"/>
      <c r="W14" s="267"/>
      <c r="X14" s="267"/>
      <c r="Y14" s="267"/>
      <c r="Z14" s="267"/>
      <c r="AA14" s="267"/>
      <c r="AB14" s="267"/>
      <c r="AC14" s="267" t="s">
        <v>2112</v>
      </c>
      <c r="AD14" s="267" t="s">
        <v>2113</v>
      </c>
      <c r="AE14" s="267" t="s">
        <v>2114</v>
      </c>
      <c r="AF14" s="267" t="s">
        <v>2115</v>
      </c>
      <c r="AG14" s="267" t="s">
        <v>1441</v>
      </c>
      <c r="AH14" s="267" t="s">
        <v>2116</v>
      </c>
      <c r="AI14" s="267" t="s">
        <v>2117</v>
      </c>
      <c r="AJ14" s="267" t="s">
        <v>2118</v>
      </c>
      <c r="AK14" s="267" t="s">
        <v>2080</v>
      </c>
      <c r="AL14" s="267" t="s">
        <v>2119</v>
      </c>
      <c r="AM14" s="267" t="s">
        <v>2081</v>
      </c>
    </row>
    <row r="15" spans="2:39" ht="28.5">
      <c r="B15" s="290" t="s">
        <v>2120</v>
      </c>
      <c r="C15" s="294" t="s">
        <v>2121</v>
      </c>
      <c r="D15" s="454" t="s">
        <v>2122</v>
      </c>
      <c r="E15" s="454" t="s">
        <v>2122</v>
      </c>
      <c r="F15" s="454" t="s">
        <v>2122</v>
      </c>
      <c r="G15" s="454" t="s">
        <v>2123</v>
      </c>
      <c r="H15" s="454" t="s">
        <v>2123</v>
      </c>
      <c r="I15" s="294"/>
      <c r="J15" s="294"/>
      <c r="K15" s="294"/>
      <c r="L15" s="294"/>
      <c r="M15" s="294"/>
      <c r="N15" s="294"/>
      <c r="O15" s="294"/>
      <c r="P15" s="294"/>
      <c r="Q15" s="294"/>
      <c r="R15" s="294"/>
      <c r="S15" s="294"/>
      <c r="T15" s="294"/>
      <c r="U15" s="294"/>
      <c r="V15" s="294"/>
      <c r="W15" s="294"/>
      <c r="X15" s="294"/>
      <c r="Y15" s="294"/>
      <c r="Z15" s="294"/>
      <c r="AA15" s="294"/>
      <c r="AB15" s="294"/>
      <c r="AC15" s="294" t="s">
        <v>2124</v>
      </c>
      <c r="AD15" s="295" t="s">
        <v>1794</v>
      </c>
      <c r="AE15" s="255" t="s">
        <v>2125</v>
      </c>
      <c r="AF15" s="295" t="s">
        <v>2126</v>
      </c>
      <c r="AG15" s="255" t="s">
        <v>2127</v>
      </c>
      <c r="AH15" s="295" t="s">
        <v>1794</v>
      </c>
      <c r="AI15" s="455" t="s">
        <v>1796</v>
      </c>
      <c r="AJ15" s="295" t="s">
        <v>2126</v>
      </c>
      <c r="AK15" s="455" t="s">
        <v>2128</v>
      </c>
      <c r="AL15" s="295"/>
      <c r="AM15" s="455"/>
    </row>
    <row r="16" spans="2:39" ht="28.5">
      <c r="B16" s="290" t="s">
        <v>2129</v>
      </c>
      <c r="C16" s="294" t="s">
        <v>2130</v>
      </c>
      <c r="D16" s="454" t="s">
        <v>2122</v>
      </c>
      <c r="E16" s="454" t="s">
        <v>2122</v>
      </c>
      <c r="F16" s="454" t="s">
        <v>2122</v>
      </c>
      <c r="G16" s="454" t="s">
        <v>2123</v>
      </c>
      <c r="H16" s="454" t="s">
        <v>2123</v>
      </c>
      <c r="I16" s="294"/>
      <c r="J16" s="294"/>
      <c r="K16" s="294"/>
      <c r="L16" s="294"/>
      <c r="M16" s="294"/>
      <c r="N16" s="294"/>
      <c r="O16" s="294"/>
      <c r="P16" s="294"/>
      <c r="Q16" s="294"/>
      <c r="R16" s="294"/>
      <c r="S16" s="294"/>
      <c r="T16" s="294"/>
      <c r="U16" s="294"/>
      <c r="V16" s="294"/>
      <c r="W16" s="294"/>
      <c r="X16" s="294"/>
      <c r="Y16" s="294"/>
      <c r="Z16" s="294"/>
      <c r="AA16" s="294"/>
      <c r="AB16" s="294"/>
      <c r="AC16" s="294" t="s">
        <v>2131</v>
      </c>
      <c r="AD16" s="295" t="s">
        <v>1794</v>
      </c>
      <c r="AE16" s="255" t="s">
        <v>2132</v>
      </c>
      <c r="AF16" s="295" t="s">
        <v>1769</v>
      </c>
      <c r="AG16" s="255" t="s">
        <v>2132</v>
      </c>
      <c r="AH16" s="295" t="s">
        <v>1794</v>
      </c>
      <c r="AI16" s="455" t="s">
        <v>1800</v>
      </c>
      <c r="AJ16" s="295" t="s">
        <v>1769</v>
      </c>
      <c r="AK16" s="455" t="s">
        <v>1800</v>
      </c>
      <c r="AL16" s="295"/>
      <c r="AM16" s="455"/>
    </row>
    <row r="17" spans="2:39" ht="28.5">
      <c r="B17" s="290" t="s">
        <v>2133</v>
      </c>
      <c r="C17" s="297" t="s">
        <v>2134</v>
      </c>
      <c r="D17" s="454" t="s">
        <v>2122</v>
      </c>
      <c r="E17" s="454" t="s">
        <v>2122</v>
      </c>
      <c r="F17" s="454" t="s">
        <v>2122</v>
      </c>
      <c r="G17" s="454" t="s">
        <v>2123</v>
      </c>
      <c r="H17" s="454" t="s">
        <v>2123</v>
      </c>
      <c r="I17" s="297"/>
      <c r="J17" s="297"/>
      <c r="K17" s="297"/>
      <c r="L17" s="297"/>
      <c r="M17" s="297"/>
      <c r="N17" s="297"/>
      <c r="O17" s="297"/>
      <c r="P17" s="297"/>
      <c r="Q17" s="297"/>
      <c r="R17" s="297"/>
      <c r="S17" s="297"/>
      <c r="T17" s="297"/>
      <c r="U17" s="297"/>
      <c r="V17" s="297"/>
      <c r="W17" s="297"/>
      <c r="X17" s="297"/>
      <c r="Y17" s="297"/>
      <c r="Z17" s="297"/>
      <c r="AA17" s="297"/>
      <c r="AB17" s="297"/>
      <c r="AC17" s="297" t="s">
        <v>2135</v>
      </c>
      <c r="AD17" s="295"/>
      <c r="AE17" s="255"/>
      <c r="AF17" s="295" t="s">
        <v>1769</v>
      </c>
      <c r="AG17" s="255" t="s">
        <v>2136</v>
      </c>
      <c r="AH17" s="295"/>
      <c r="AI17" s="455"/>
      <c r="AJ17" s="295" t="s">
        <v>1769</v>
      </c>
      <c r="AK17" s="455" t="s">
        <v>2137</v>
      </c>
      <c r="AL17" s="295" t="s">
        <v>1769</v>
      </c>
      <c r="AM17" s="455" t="s">
        <v>2138</v>
      </c>
    </row>
    <row r="18" spans="2:39" ht="28.5">
      <c r="B18" s="290" t="s">
        <v>2139</v>
      </c>
      <c r="C18" s="297" t="s">
        <v>2140</v>
      </c>
      <c r="D18" s="454" t="s">
        <v>2122</v>
      </c>
      <c r="E18" s="454" t="s">
        <v>2122</v>
      </c>
      <c r="F18" s="454" t="s">
        <v>2122</v>
      </c>
      <c r="G18" s="454" t="s">
        <v>2123</v>
      </c>
      <c r="H18" s="454" t="s">
        <v>2123</v>
      </c>
      <c r="I18" s="297"/>
      <c r="J18" s="297"/>
      <c r="K18" s="297"/>
      <c r="L18" s="297"/>
      <c r="M18" s="297"/>
      <c r="N18" s="297"/>
      <c r="O18" s="297"/>
      <c r="P18" s="297"/>
      <c r="Q18" s="297"/>
      <c r="R18" s="297"/>
      <c r="S18" s="297"/>
      <c r="T18" s="297"/>
      <c r="U18" s="297"/>
      <c r="V18" s="297"/>
      <c r="W18" s="297"/>
      <c r="X18" s="297"/>
      <c r="Y18" s="297"/>
      <c r="Z18" s="297"/>
      <c r="AA18" s="297"/>
      <c r="AB18" s="297"/>
      <c r="AC18" s="297" t="s">
        <v>2141</v>
      </c>
      <c r="AD18" s="295"/>
      <c r="AE18" s="255"/>
      <c r="AF18" s="295" t="s">
        <v>1769</v>
      </c>
      <c r="AG18" s="255" t="s">
        <v>2142</v>
      </c>
      <c r="AH18" s="295"/>
      <c r="AI18" s="455"/>
      <c r="AJ18" s="295" t="s">
        <v>1769</v>
      </c>
      <c r="AK18" s="455" t="s">
        <v>2143</v>
      </c>
      <c r="AL18" s="295" t="s">
        <v>1769</v>
      </c>
      <c r="AM18" s="455" t="s">
        <v>2144</v>
      </c>
    </row>
    <row r="19" spans="2:39" ht="28.5">
      <c r="B19" s="290" t="s">
        <v>2145</v>
      </c>
      <c r="C19" s="297" t="s">
        <v>2146</v>
      </c>
      <c r="D19" s="454" t="s">
        <v>2122</v>
      </c>
      <c r="E19" s="454" t="s">
        <v>2122</v>
      </c>
      <c r="F19" s="454" t="s">
        <v>2122</v>
      </c>
      <c r="G19" s="454" t="s">
        <v>2123</v>
      </c>
      <c r="H19" s="454" t="s">
        <v>2123</v>
      </c>
      <c r="I19" s="297"/>
      <c r="J19" s="297"/>
      <c r="K19" s="297"/>
      <c r="L19" s="297"/>
      <c r="M19" s="297"/>
      <c r="N19" s="297"/>
      <c r="O19" s="297"/>
      <c r="P19" s="297"/>
      <c r="Q19" s="297"/>
      <c r="R19" s="297"/>
      <c r="S19" s="297"/>
      <c r="T19" s="297"/>
      <c r="U19" s="297"/>
      <c r="V19" s="297"/>
      <c r="W19" s="297"/>
      <c r="X19" s="297"/>
      <c r="Y19" s="297"/>
      <c r="Z19" s="297"/>
      <c r="AA19" s="297"/>
      <c r="AB19" s="297"/>
      <c r="AC19" s="297" t="s">
        <v>2147</v>
      </c>
      <c r="AD19" s="295"/>
      <c r="AE19" s="255"/>
      <c r="AF19" s="295" t="s">
        <v>1769</v>
      </c>
      <c r="AG19" s="255" t="s">
        <v>2148</v>
      </c>
      <c r="AH19" s="295"/>
      <c r="AI19" s="455"/>
      <c r="AJ19" s="295" t="s">
        <v>1769</v>
      </c>
      <c r="AK19" s="455" t="s">
        <v>2149</v>
      </c>
      <c r="AL19" s="295" t="s">
        <v>1769</v>
      </c>
      <c r="AM19" s="455" t="s">
        <v>2150</v>
      </c>
    </row>
    <row r="20" spans="2:39" ht="15">
      <c r="B20" s="305"/>
      <c r="C20" s="297"/>
      <c r="D20" s="297"/>
      <c r="E20" s="297"/>
      <c r="F20" s="297"/>
      <c r="G20" s="297"/>
      <c r="H20" s="297"/>
      <c r="I20" s="297"/>
      <c r="J20" s="297"/>
      <c r="K20" s="297"/>
      <c r="L20" s="297"/>
      <c r="M20" s="297"/>
      <c r="N20" s="297"/>
      <c r="O20" s="297"/>
      <c r="P20" s="297"/>
      <c r="Q20" s="297"/>
      <c r="R20" s="297"/>
      <c r="S20" s="297"/>
      <c r="T20" s="297"/>
      <c r="U20" s="297"/>
      <c r="V20" s="297"/>
      <c r="W20" s="297"/>
      <c r="X20" s="297"/>
      <c r="Y20" s="297"/>
      <c r="Z20" s="297"/>
      <c r="AA20" s="297"/>
      <c r="AB20" s="297"/>
      <c r="AC20" s="297"/>
      <c r="AD20" s="292" t="str">
        <f>AD12</f>
        <v/>
      </c>
      <c r="AE20" s="292"/>
      <c r="AF20" s="292" t="str">
        <f>AF12</f>
        <v/>
      </c>
      <c r="AG20" s="292"/>
      <c r="AH20" s="292" t="str">
        <f>AH12</f>
        <v/>
      </c>
      <c r="AI20" s="292"/>
      <c r="AJ20" s="292" t="str">
        <f>AJ12</f>
        <v/>
      </c>
      <c r="AK20" s="292"/>
      <c r="AL20" s="292" t="str">
        <f>AL12</f>
        <v/>
      </c>
      <c r="AM20" s="292"/>
    </row>
    <row r="21" spans="2:39" ht="15">
      <c r="B21" s="305"/>
      <c r="C21" s="297"/>
      <c r="D21" s="297"/>
      <c r="E21" s="297"/>
      <c r="F21" s="297"/>
      <c r="G21" s="297"/>
      <c r="H21" s="297"/>
      <c r="I21" s="297"/>
      <c r="J21" s="297"/>
      <c r="K21" s="297"/>
      <c r="L21" s="297"/>
      <c r="M21" s="297"/>
      <c r="N21" s="297"/>
      <c r="O21" s="297"/>
      <c r="P21" s="297"/>
      <c r="Q21" s="297"/>
      <c r="R21" s="297"/>
      <c r="S21" s="297"/>
      <c r="T21" s="297"/>
      <c r="U21" s="297"/>
      <c r="V21" s="297"/>
      <c r="W21" s="297"/>
      <c r="X21" s="297"/>
      <c r="Y21" s="297"/>
      <c r="Z21" s="297"/>
      <c r="AA21" s="297"/>
      <c r="AB21" s="297"/>
      <c r="AC21" s="297"/>
      <c r="AD21" s="292" t="str">
        <f>AD12</f>
        <v/>
      </c>
      <c r="AE21" s="292"/>
      <c r="AF21" s="292" t="str">
        <f>AF12</f>
        <v/>
      </c>
      <c r="AG21" s="292"/>
      <c r="AH21" s="292" t="str">
        <f>AH12</f>
        <v/>
      </c>
      <c r="AI21" s="292"/>
      <c r="AJ21" s="292" t="str">
        <f>AJ12</f>
        <v/>
      </c>
      <c r="AK21" s="292"/>
      <c r="AL21" s="292" t="str">
        <f>AL12</f>
        <v/>
      </c>
      <c r="AM21" s="292"/>
    </row>
    <row r="22" spans="2:39" ht="15" thickBot="1">
      <c r="B22" s="299"/>
      <c r="C22" s="301"/>
      <c r="D22" s="301"/>
      <c r="E22" s="301"/>
      <c r="F22" s="301"/>
      <c r="G22" s="301"/>
      <c r="H22" s="301"/>
      <c r="I22" s="301"/>
      <c r="J22" s="301"/>
      <c r="K22" s="301"/>
      <c r="L22" s="301"/>
      <c r="M22" s="301"/>
      <c r="N22" s="301"/>
      <c r="O22" s="301"/>
      <c r="P22" s="301"/>
      <c r="Q22" s="301"/>
      <c r="R22" s="301"/>
      <c r="S22" s="301"/>
      <c r="T22" s="301"/>
      <c r="U22" s="301"/>
      <c r="V22" s="301"/>
      <c r="W22" s="301"/>
      <c r="X22" s="301"/>
      <c r="Y22" s="301"/>
      <c r="Z22" s="301"/>
      <c r="AA22" s="301"/>
      <c r="AB22" s="301"/>
      <c r="AC22" s="301"/>
      <c r="AD22" s="301"/>
      <c r="AE22" s="301"/>
      <c r="AF22" s="301"/>
      <c r="AG22" s="301"/>
      <c r="AH22" s="301"/>
      <c r="AI22" s="301"/>
      <c r="AJ22" s="301"/>
      <c r="AK22" s="301"/>
      <c r="AL22" s="301"/>
      <c r="AM22" s="301"/>
    </row>
    <row r="23" spans="2:39">
      <c r="B23" s="257" t="s">
        <v>2151</v>
      </c>
      <c r="C23" s="272" t="s">
        <v>2106</v>
      </c>
      <c r="D23" s="272" t="s">
        <v>2107</v>
      </c>
      <c r="E23" s="272" t="s">
        <v>2108</v>
      </c>
      <c r="F23" s="272" t="s">
        <v>2109</v>
      </c>
      <c r="G23" s="272" t="s">
        <v>2110</v>
      </c>
      <c r="H23" s="272" t="s">
        <v>2111</v>
      </c>
      <c r="I23" s="272"/>
      <c r="J23" s="272"/>
      <c r="K23" s="272"/>
      <c r="L23" s="272"/>
      <c r="M23" s="272"/>
      <c r="N23" s="272"/>
      <c r="O23" s="272"/>
      <c r="P23" s="272"/>
      <c r="Q23" s="272"/>
      <c r="R23" s="272"/>
      <c r="S23" s="272"/>
      <c r="T23" s="272"/>
      <c r="U23" s="272"/>
      <c r="V23" s="272"/>
      <c r="W23" s="272"/>
      <c r="X23" s="272"/>
      <c r="Y23" s="272"/>
      <c r="Z23" s="272"/>
      <c r="AA23" s="272"/>
      <c r="AB23" s="272"/>
      <c r="AC23" s="272" t="s">
        <v>1439</v>
      </c>
      <c r="AD23" s="267" t="s">
        <v>2113</v>
      </c>
      <c r="AE23" s="267" t="s">
        <v>2114</v>
      </c>
      <c r="AF23" s="267" t="s">
        <v>2115</v>
      </c>
      <c r="AG23" s="267" t="s">
        <v>1441</v>
      </c>
      <c r="AH23" s="267" t="s">
        <v>2116</v>
      </c>
      <c r="AI23" s="267" t="s">
        <v>2117</v>
      </c>
      <c r="AJ23" s="267" t="s">
        <v>2118</v>
      </c>
      <c r="AK23" s="267" t="s">
        <v>2080</v>
      </c>
      <c r="AL23" s="267" t="s">
        <v>2119</v>
      </c>
      <c r="AM23" s="267" t="s">
        <v>2081</v>
      </c>
    </row>
    <row r="24" spans="2:39" ht="15">
      <c r="B24" s="305" t="s">
        <v>2152</v>
      </c>
      <c r="C24" s="292" t="s">
        <v>2153</v>
      </c>
      <c r="D24" s="293" t="s">
        <v>2154</v>
      </c>
      <c r="E24" s="293" t="s">
        <v>2154</v>
      </c>
      <c r="F24" s="293" t="s">
        <v>2154</v>
      </c>
      <c r="G24" s="293" t="s">
        <v>2155</v>
      </c>
      <c r="H24" s="293" t="s">
        <v>2155</v>
      </c>
      <c r="I24" s="292"/>
      <c r="J24" s="292"/>
      <c r="K24" s="292"/>
      <c r="L24" s="292"/>
      <c r="M24" s="292"/>
      <c r="N24" s="292"/>
      <c r="O24" s="292"/>
      <c r="P24" s="292"/>
      <c r="Q24" s="292"/>
      <c r="R24" s="292"/>
      <c r="S24" s="292"/>
      <c r="T24" s="292"/>
      <c r="U24" s="292"/>
      <c r="V24" s="292"/>
      <c r="W24" s="292"/>
      <c r="X24" s="292"/>
      <c r="Y24" s="292"/>
      <c r="Z24" s="292"/>
      <c r="AA24" s="292"/>
      <c r="AB24" s="292"/>
      <c r="AC24" s="292">
        <v>5832</v>
      </c>
      <c r="AD24" s="292"/>
      <c r="AE24" s="292"/>
      <c r="AF24" s="292" t="s">
        <v>1769</v>
      </c>
      <c r="AG24" s="292" t="s">
        <v>2156</v>
      </c>
      <c r="AH24" s="292"/>
      <c r="AI24" s="292"/>
      <c r="AJ24" s="292"/>
      <c r="AK24" s="292"/>
      <c r="AL24" s="292"/>
      <c r="AM24" s="292"/>
    </row>
    <row r="25" spans="2:39" ht="15">
      <c r="B25" s="305" t="s">
        <v>2157</v>
      </c>
      <c r="C25" s="292" t="s">
        <v>2158</v>
      </c>
      <c r="D25" s="293" t="s">
        <v>2154</v>
      </c>
      <c r="E25" s="293" t="s">
        <v>2154</v>
      </c>
      <c r="F25" s="293" t="s">
        <v>2154</v>
      </c>
      <c r="G25" s="293" t="s">
        <v>2155</v>
      </c>
      <c r="H25" s="293" t="s">
        <v>2155</v>
      </c>
      <c r="I25" s="292"/>
      <c r="J25" s="292"/>
      <c r="K25" s="292"/>
      <c r="L25" s="292"/>
      <c r="M25" s="292"/>
      <c r="N25" s="292"/>
      <c r="O25" s="292"/>
      <c r="P25" s="292"/>
      <c r="Q25" s="292"/>
      <c r="R25" s="292"/>
      <c r="S25" s="292"/>
      <c r="T25" s="292"/>
      <c r="U25" s="292"/>
      <c r="V25" s="292"/>
      <c r="W25" s="292"/>
      <c r="X25" s="292"/>
      <c r="Y25" s="292"/>
      <c r="Z25" s="292"/>
      <c r="AA25" s="292"/>
      <c r="AB25" s="292"/>
      <c r="AC25" s="292">
        <v>5832</v>
      </c>
      <c r="AD25" s="292"/>
      <c r="AE25" s="292"/>
      <c r="AF25" s="292" t="s">
        <v>1769</v>
      </c>
      <c r="AG25" s="292" t="s">
        <v>2159</v>
      </c>
      <c r="AH25" s="292"/>
      <c r="AI25" s="292"/>
      <c r="AJ25" s="292"/>
      <c r="AK25" s="292"/>
      <c r="AL25" s="292"/>
      <c r="AM25" s="292"/>
    </row>
    <row r="26" spans="2:39" ht="15">
      <c r="B26" s="305" t="s">
        <v>2160</v>
      </c>
      <c r="C26" s="292" t="s">
        <v>2161</v>
      </c>
      <c r="D26" s="293" t="s">
        <v>2154</v>
      </c>
      <c r="E26" s="293" t="s">
        <v>2154</v>
      </c>
      <c r="F26" s="293" t="s">
        <v>2154</v>
      </c>
      <c r="G26" s="293" t="s">
        <v>2155</v>
      </c>
      <c r="H26" s="293" t="s">
        <v>2155</v>
      </c>
      <c r="I26" s="292"/>
      <c r="J26" s="292"/>
      <c r="K26" s="292"/>
      <c r="L26" s="292"/>
      <c r="M26" s="292"/>
      <c r="N26" s="292"/>
      <c r="O26" s="292"/>
      <c r="P26" s="292"/>
      <c r="Q26" s="292"/>
      <c r="R26" s="292"/>
      <c r="S26" s="292"/>
      <c r="T26" s="292"/>
      <c r="U26" s="292"/>
      <c r="V26" s="292"/>
      <c r="W26" s="292"/>
      <c r="X26" s="292"/>
      <c r="Y26" s="292"/>
      <c r="Z26" s="292"/>
      <c r="AA26" s="292"/>
      <c r="AB26" s="292"/>
      <c r="AC26" s="292">
        <v>5832</v>
      </c>
      <c r="AD26" s="292"/>
      <c r="AE26" s="292"/>
      <c r="AF26" s="292" t="s">
        <v>1769</v>
      </c>
      <c r="AG26" s="292" t="s">
        <v>2162</v>
      </c>
      <c r="AH26" s="292"/>
      <c r="AI26" s="292"/>
      <c r="AJ26" s="292"/>
      <c r="AK26" s="292"/>
      <c r="AL26" s="292"/>
      <c r="AM26" s="292"/>
    </row>
    <row r="27" spans="2:39" ht="15">
      <c r="B27" s="305" t="s">
        <v>2163</v>
      </c>
      <c r="C27" s="292" t="s">
        <v>2164</v>
      </c>
      <c r="D27" s="293" t="s">
        <v>2154</v>
      </c>
      <c r="E27" s="293" t="s">
        <v>2154</v>
      </c>
      <c r="F27" s="293" t="s">
        <v>2154</v>
      </c>
      <c r="G27" s="293" t="s">
        <v>2155</v>
      </c>
      <c r="H27" s="293" t="s">
        <v>2155</v>
      </c>
      <c r="I27" s="292"/>
      <c r="J27" s="292"/>
      <c r="K27" s="292"/>
      <c r="L27" s="292"/>
      <c r="M27" s="292"/>
      <c r="N27" s="292"/>
      <c r="O27" s="292"/>
      <c r="P27" s="292"/>
      <c r="Q27" s="292"/>
      <c r="R27" s="292"/>
      <c r="S27" s="292"/>
      <c r="T27" s="292"/>
      <c r="U27" s="292"/>
      <c r="V27" s="292"/>
      <c r="W27" s="292"/>
      <c r="X27" s="292"/>
      <c r="Y27" s="292"/>
      <c r="Z27" s="292"/>
      <c r="AA27" s="292"/>
      <c r="AB27" s="292"/>
      <c r="AC27" s="292">
        <v>5832</v>
      </c>
      <c r="AD27" s="292"/>
      <c r="AE27" s="292"/>
      <c r="AF27" s="292" t="s">
        <v>1769</v>
      </c>
      <c r="AG27" s="292" t="s">
        <v>2165</v>
      </c>
      <c r="AH27" s="292"/>
      <c r="AI27" s="292"/>
      <c r="AJ27" s="292"/>
      <c r="AK27" s="292"/>
      <c r="AL27" s="292"/>
      <c r="AM27" s="292"/>
    </row>
    <row r="28" spans="2:39" ht="15" thickBot="1">
      <c r="B28" s="307"/>
      <c r="C28" s="309" t="str">
        <f>IF(ISBLANK($AO$13),"",$AO$13)</f>
        <v/>
      </c>
      <c r="D28" s="309"/>
      <c r="E28" s="309"/>
      <c r="F28" s="309"/>
      <c r="G28" s="309"/>
      <c r="H28" s="309"/>
      <c r="I28" s="309"/>
      <c r="J28" s="309"/>
      <c r="K28" s="309"/>
      <c r="L28" s="309"/>
      <c r="M28" s="309"/>
      <c r="N28" s="309"/>
      <c r="O28" s="309"/>
      <c r="P28" s="309"/>
      <c r="Q28" s="309"/>
      <c r="R28" s="309"/>
      <c r="S28" s="309"/>
      <c r="T28" s="309"/>
      <c r="U28" s="309"/>
      <c r="V28" s="309"/>
      <c r="W28" s="309"/>
      <c r="X28" s="309"/>
      <c r="Y28" s="309"/>
      <c r="Z28" s="309"/>
      <c r="AA28" s="309"/>
      <c r="AB28" s="309"/>
      <c r="AC28" s="309" t="str">
        <f>IF(ISBLANK($AO$13),"",$AO$13)</f>
        <v/>
      </c>
      <c r="AD28" s="309" t="str">
        <f>IF(ISBLANK($AR$13),"",$AR$13)</f>
        <v/>
      </c>
      <c r="AE28" s="309" t="str">
        <f>IF(ISBLANK($AS$13),"",$AS$13)</f>
        <v/>
      </c>
      <c r="AF28" s="309" t="str">
        <f>IF(ISBLANK($AR$13),"",$AR$13)</f>
        <v/>
      </c>
      <c r="AG28" s="309" t="str">
        <f>IF(ISBLANK($AS$13),"",$AS$13)</f>
        <v/>
      </c>
      <c r="AH28" s="309" t="str">
        <f>IF(ISBLANK($AR$13),"",$AR$13)</f>
        <v/>
      </c>
      <c r="AI28" s="309" t="str">
        <f>IF(ISBLANK($AS$13),"",$AS$13)</f>
        <v/>
      </c>
      <c r="AJ28" s="309" t="str">
        <f>IF(ISBLANK($AR$13),"",$AR$13)</f>
        <v/>
      </c>
      <c r="AK28" s="309" t="str">
        <f>IF(ISBLANK($AS$13),"",$AS$13)</f>
        <v/>
      </c>
      <c r="AL28" s="309" t="str">
        <f>IF(ISBLANK($AR$13),"",$AR$13)</f>
        <v/>
      </c>
      <c r="AM28" s="309" t="str">
        <f>IF(ISBLANK($AS$13),"",$AS$13)</f>
        <v/>
      </c>
    </row>
    <row r="29" spans="2:39">
      <c r="B29" s="257" t="s">
        <v>2166</v>
      </c>
      <c r="C29" s="272" t="s">
        <v>2106</v>
      </c>
      <c r="D29" s="273" t="s">
        <v>2167</v>
      </c>
      <c r="E29" s="273" t="s">
        <v>2168</v>
      </c>
      <c r="F29" s="273" t="s">
        <v>2169</v>
      </c>
      <c r="G29" s="273" t="s">
        <v>2170</v>
      </c>
      <c r="H29" s="273" t="s">
        <v>2171</v>
      </c>
      <c r="I29" s="273" t="s">
        <v>2172</v>
      </c>
      <c r="J29" s="273" t="s">
        <v>2173</v>
      </c>
      <c r="K29" s="273" t="s">
        <v>2174</v>
      </c>
      <c r="L29" s="273" t="s">
        <v>2175</v>
      </c>
      <c r="M29" s="273" t="s">
        <v>2176</v>
      </c>
      <c r="N29" s="273" t="s">
        <v>2177</v>
      </c>
      <c r="O29" s="273" t="s">
        <v>2178</v>
      </c>
      <c r="P29" s="273" t="s">
        <v>2179</v>
      </c>
      <c r="Q29" s="273" t="s">
        <v>2180</v>
      </c>
      <c r="R29" s="273" t="s">
        <v>2181</v>
      </c>
      <c r="S29" s="273" t="s">
        <v>2182</v>
      </c>
      <c r="T29" s="273" t="s">
        <v>2183</v>
      </c>
      <c r="U29" s="273" t="s">
        <v>2184</v>
      </c>
      <c r="V29" s="273" t="s">
        <v>2185</v>
      </c>
      <c r="W29" s="273"/>
      <c r="X29" s="272"/>
      <c r="Y29" s="272"/>
      <c r="Z29" s="272"/>
      <c r="AA29" s="272"/>
      <c r="AB29" s="272"/>
      <c r="AC29" s="272" t="s">
        <v>1439</v>
      </c>
      <c r="AD29" s="267" t="s">
        <v>2113</v>
      </c>
      <c r="AE29" s="267" t="s">
        <v>2114</v>
      </c>
      <c r="AF29" s="267" t="s">
        <v>2115</v>
      </c>
      <c r="AG29" s="267" t="s">
        <v>1441</v>
      </c>
      <c r="AH29" s="267" t="s">
        <v>2116</v>
      </c>
      <c r="AI29" s="267" t="s">
        <v>2117</v>
      </c>
      <c r="AJ29" s="267" t="s">
        <v>2118</v>
      </c>
      <c r="AK29" s="267" t="s">
        <v>2080</v>
      </c>
      <c r="AL29" s="267" t="s">
        <v>2119</v>
      </c>
      <c r="AM29" s="267" t="s">
        <v>2081</v>
      </c>
    </row>
    <row r="30" spans="2:39" ht="14.25">
      <c r="B30" s="291" t="s">
        <v>2186</v>
      </c>
      <c r="C30" s="292" t="s">
        <v>2187</v>
      </c>
      <c r="D30" s="292" t="s">
        <v>2188</v>
      </c>
      <c r="E30" s="292" t="s">
        <v>2189</v>
      </c>
      <c r="F30" s="292" t="s">
        <v>2190</v>
      </c>
      <c r="G30" s="292" t="s">
        <v>2191</v>
      </c>
      <c r="H30" s="292" t="s">
        <v>2192</v>
      </c>
      <c r="I30" s="292" t="s">
        <v>2193</v>
      </c>
      <c r="J30" s="292" t="s">
        <v>2194</v>
      </c>
      <c r="K30" s="292" t="s">
        <v>2195</v>
      </c>
      <c r="L30" s="292" t="s">
        <v>2196</v>
      </c>
      <c r="M30" s="292" t="s">
        <v>2197</v>
      </c>
      <c r="N30" s="292" t="s">
        <v>2198</v>
      </c>
      <c r="O30" s="292" t="s">
        <v>2199</v>
      </c>
      <c r="P30" s="292" t="s">
        <v>2200</v>
      </c>
      <c r="Q30" s="292" t="s">
        <v>2201</v>
      </c>
      <c r="R30" s="292" t="s">
        <v>2202</v>
      </c>
      <c r="S30" s="292" t="s">
        <v>2203</v>
      </c>
      <c r="T30" s="292" t="s">
        <v>2204</v>
      </c>
      <c r="U30" s="293" t="s">
        <v>2205</v>
      </c>
      <c r="V30" s="293" t="s">
        <v>2206</v>
      </c>
      <c r="W30" s="292"/>
      <c r="X30" s="292"/>
      <c r="Y30" s="292"/>
      <c r="Z30" s="292"/>
      <c r="AA30" s="292"/>
      <c r="AB30" s="292"/>
      <c r="AC30" s="292" t="s">
        <v>2207</v>
      </c>
      <c r="AD30" s="292"/>
      <c r="AE30" s="292"/>
      <c r="AF30" s="292"/>
      <c r="AG30" s="292"/>
      <c r="AH30" s="292"/>
      <c r="AI30" s="292"/>
      <c r="AJ30" s="292"/>
      <c r="AK30" s="292"/>
      <c r="AL30" s="292"/>
      <c r="AM30" s="292"/>
    </row>
    <row r="31" spans="2:39" ht="14.25">
      <c r="B31" s="453" t="s">
        <v>2208</v>
      </c>
      <c r="C31" s="292" t="s">
        <v>2209</v>
      </c>
      <c r="D31" s="292" t="s">
        <v>2188</v>
      </c>
      <c r="E31" s="292" t="s">
        <v>2189</v>
      </c>
      <c r="F31" s="292" t="s">
        <v>2190</v>
      </c>
      <c r="G31" s="292" t="s">
        <v>2191</v>
      </c>
      <c r="H31" s="292" t="s">
        <v>2192</v>
      </c>
      <c r="I31" s="292" t="s">
        <v>2193</v>
      </c>
      <c r="J31" s="292" t="s">
        <v>2210</v>
      </c>
      <c r="K31" s="292" t="s">
        <v>2195</v>
      </c>
      <c r="L31" s="292" t="s">
        <v>2196</v>
      </c>
      <c r="M31" s="292" t="s">
        <v>2197</v>
      </c>
      <c r="N31" s="292" t="s">
        <v>2198</v>
      </c>
      <c r="O31" s="292" t="s">
        <v>2199</v>
      </c>
      <c r="P31" s="292" t="s">
        <v>2211</v>
      </c>
      <c r="Q31" s="292" t="s">
        <v>2212</v>
      </c>
      <c r="R31" s="292" t="s">
        <v>2202</v>
      </c>
      <c r="S31" s="292" t="s">
        <v>2203</v>
      </c>
      <c r="T31" s="292" t="s">
        <v>2204</v>
      </c>
      <c r="U31" s="293" t="s">
        <v>2205</v>
      </c>
      <c r="V31" s="293" t="s">
        <v>2213</v>
      </c>
      <c r="W31" s="292"/>
      <c r="X31" s="292"/>
      <c r="Y31" s="292"/>
      <c r="Z31" s="292"/>
      <c r="AA31" s="292"/>
      <c r="AB31" s="292"/>
      <c r="AC31" s="292" t="s">
        <v>2207</v>
      </c>
      <c r="AD31" s="292"/>
      <c r="AE31" s="292"/>
      <c r="AF31" s="292"/>
      <c r="AG31" s="292"/>
      <c r="AH31" s="292"/>
      <c r="AI31" s="292"/>
      <c r="AJ31" s="292"/>
      <c r="AK31" s="292"/>
      <c r="AL31" s="292"/>
      <c r="AM31" s="292"/>
    </row>
    <row r="32" spans="2:39" ht="14.25">
      <c r="B32" s="291"/>
      <c r="C32" s="292"/>
      <c r="D32" s="292"/>
      <c r="E32" s="292"/>
      <c r="F32" s="292"/>
      <c r="G32" s="292"/>
      <c r="H32" s="292"/>
      <c r="I32" s="292"/>
      <c r="J32" s="292"/>
      <c r="K32" s="292"/>
      <c r="L32" s="292"/>
      <c r="M32" s="292"/>
      <c r="N32" s="292"/>
      <c r="O32" s="292"/>
      <c r="P32" s="292"/>
      <c r="Q32" s="292"/>
      <c r="R32" s="292"/>
      <c r="S32" s="292"/>
      <c r="T32" s="292"/>
      <c r="U32" s="292"/>
      <c r="V32" s="292"/>
      <c r="W32" s="292"/>
      <c r="X32" s="292"/>
      <c r="Y32" s="292"/>
      <c r="Z32" s="292"/>
      <c r="AA32" s="292"/>
      <c r="AB32" s="292"/>
      <c r="AC32" s="292"/>
      <c r="AD32" s="292"/>
      <c r="AE32" s="292"/>
      <c r="AF32" s="292"/>
      <c r="AG32" s="292"/>
      <c r="AH32" s="292"/>
      <c r="AI32" s="292"/>
      <c r="AJ32" s="292"/>
      <c r="AK32" s="292"/>
      <c r="AL32" s="292"/>
      <c r="AM32" s="292"/>
    </row>
    <row r="33" spans="2:39" ht="15" thickBot="1">
      <c r="B33" s="456"/>
      <c r="C33" s="309"/>
      <c r="D33" s="309"/>
      <c r="E33" s="309"/>
      <c r="F33" s="309"/>
      <c r="G33" s="309"/>
      <c r="H33" s="309"/>
      <c r="I33" s="309"/>
      <c r="J33" s="309"/>
      <c r="K33" s="309"/>
      <c r="L33" s="309"/>
      <c r="M33" s="309"/>
      <c r="N33" s="309"/>
      <c r="O33" s="309"/>
      <c r="P33" s="309"/>
      <c r="Q33" s="309"/>
      <c r="R33" s="309"/>
      <c r="S33" s="309"/>
      <c r="T33" s="309"/>
      <c r="U33" s="309"/>
      <c r="V33" s="309"/>
      <c r="W33" s="309"/>
      <c r="X33" s="309"/>
      <c r="Y33" s="309"/>
      <c r="Z33" s="309"/>
      <c r="AA33" s="309"/>
      <c r="AB33" s="309"/>
      <c r="AC33" s="309"/>
      <c r="AD33" s="309"/>
      <c r="AE33" s="309"/>
      <c r="AF33" s="309"/>
      <c r="AG33" s="309"/>
      <c r="AH33" s="309"/>
      <c r="AI33" s="309"/>
      <c r="AJ33" s="309"/>
      <c r="AK33" s="309"/>
      <c r="AL33" s="309"/>
      <c r="AM33" s="309"/>
    </row>
    <row r="34" spans="2:39">
      <c r="B34" s="312" t="s">
        <v>2214</v>
      </c>
      <c r="C34" s="273" t="s">
        <v>2106</v>
      </c>
      <c r="D34" s="273" t="s">
        <v>2167</v>
      </c>
      <c r="E34" s="273" t="s">
        <v>2168</v>
      </c>
      <c r="F34" s="273" t="s">
        <v>2169</v>
      </c>
      <c r="G34" s="273" t="s">
        <v>2215</v>
      </c>
      <c r="H34" s="273" t="s">
        <v>2216</v>
      </c>
      <c r="I34" s="273" t="s">
        <v>2170</v>
      </c>
      <c r="J34" s="273" t="s">
        <v>2217</v>
      </c>
      <c r="K34" s="273" t="s">
        <v>2218</v>
      </c>
      <c r="L34" s="273" t="s">
        <v>2173</v>
      </c>
      <c r="M34" s="273" t="s">
        <v>2219</v>
      </c>
      <c r="N34" s="273" t="s">
        <v>2177</v>
      </c>
      <c r="O34" s="273" t="s">
        <v>2220</v>
      </c>
      <c r="P34" s="273" t="s">
        <v>2178</v>
      </c>
      <c r="Q34" s="273" t="s">
        <v>2179</v>
      </c>
      <c r="R34" s="273" t="s">
        <v>2180</v>
      </c>
      <c r="S34" s="273" t="s">
        <v>2181</v>
      </c>
      <c r="T34" s="273" t="s">
        <v>2182</v>
      </c>
      <c r="U34" s="273" t="s">
        <v>2183</v>
      </c>
      <c r="V34" s="273" t="s">
        <v>2184</v>
      </c>
      <c r="W34" s="273" t="s">
        <v>2185</v>
      </c>
      <c r="X34" s="273"/>
      <c r="Y34" s="273"/>
      <c r="Z34" s="273"/>
      <c r="AA34" s="273"/>
      <c r="AB34" s="273"/>
      <c r="AC34" s="273" t="s">
        <v>1439</v>
      </c>
      <c r="AD34" s="267" t="s">
        <v>2113</v>
      </c>
      <c r="AE34" s="267" t="s">
        <v>2114</v>
      </c>
      <c r="AF34" s="267" t="s">
        <v>2115</v>
      </c>
      <c r="AG34" s="267" t="s">
        <v>1441</v>
      </c>
      <c r="AH34" s="267" t="s">
        <v>2116</v>
      </c>
      <c r="AI34" s="267" t="s">
        <v>2117</v>
      </c>
      <c r="AJ34" s="267" t="s">
        <v>2118</v>
      </c>
      <c r="AK34" s="267" t="s">
        <v>2080</v>
      </c>
      <c r="AL34" s="267" t="s">
        <v>2119</v>
      </c>
      <c r="AM34" s="267" t="s">
        <v>2081</v>
      </c>
    </row>
    <row r="35" spans="2:39" ht="15">
      <c r="B35" s="305" t="s">
        <v>2221</v>
      </c>
      <c r="C35" s="292" t="s">
        <v>2222</v>
      </c>
      <c r="D35" s="292" t="s">
        <v>2188</v>
      </c>
      <c r="E35" s="292" t="s">
        <v>2189</v>
      </c>
      <c r="F35" s="292" t="s">
        <v>2223</v>
      </c>
      <c r="G35" s="292" t="s">
        <v>2224</v>
      </c>
      <c r="H35" s="292" t="s">
        <v>2225</v>
      </c>
      <c r="I35" s="292" t="s">
        <v>2226</v>
      </c>
      <c r="J35" s="292" t="s">
        <v>2227</v>
      </c>
      <c r="K35" s="292" t="s">
        <v>2228</v>
      </c>
      <c r="L35" s="292" t="s">
        <v>2229</v>
      </c>
      <c r="M35" s="292" t="s">
        <v>2230</v>
      </c>
      <c r="N35" s="292" t="s">
        <v>2198</v>
      </c>
      <c r="O35" s="292" t="s">
        <v>2231</v>
      </c>
      <c r="P35" s="292" t="s">
        <v>2232</v>
      </c>
      <c r="Q35" s="292" t="s">
        <v>2200</v>
      </c>
      <c r="R35" s="292" t="s">
        <v>2201</v>
      </c>
      <c r="S35" s="292" t="s">
        <v>2202</v>
      </c>
      <c r="T35" s="292" t="s">
        <v>2203</v>
      </c>
      <c r="U35" s="292" t="s">
        <v>2204</v>
      </c>
      <c r="V35" s="293" t="s">
        <v>2205</v>
      </c>
      <c r="W35" s="293" t="s">
        <v>2206</v>
      </c>
      <c r="X35" s="292"/>
      <c r="Y35" s="292"/>
      <c r="Z35" s="292"/>
      <c r="AA35" s="292"/>
      <c r="AB35" s="292"/>
      <c r="AC35" s="292"/>
      <c r="AD35" s="292"/>
      <c r="AE35" s="292"/>
      <c r="AF35" s="292"/>
      <c r="AG35" s="292"/>
      <c r="AH35" s="292"/>
      <c r="AI35" s="292"/>
      <c r="AJ35" s="292"/>
      <c r="AK35" s="292"/>
      <c r="AL35" s="292"/>
      <c r="AM35" s="292"/>
    </row>
    <row r="36" spans="2:39" ht="14.25">
      <c r="B36" s="291" t="s">
        <v>2233</v>
      </c>
      <c r="C36" s="292" t="s">
        <v>2234</v>
      </c>
      <c r="D36" s="292" t="s">
        <v>2235</v>
      </c>
      <c r="E36" s="292" t="s">
        <v>2236</v>
      </c>
      <c r="F36" s="292" t="s">
        <v>2237</v>
      </c>
      <c r="G36" s="292" t="s">
        <v>2238</v>
      </c>
      <c r="H36" s="292" t="s">
        <v>2239</v>
      </c>
      <c r="I36" s="292" t="s">
        <v>2240</v>
      </c>
      <c r="J36" s="292" t="s">
        <v>2241</v>
      </c>
      <c r="K36" s="292" t="s">
        <v>2242</v>
      </c>
      <c r="L36" s="292" t="s">
        <v>2243</v>
      </c>
      <c r="M36" s="292" t="s">
        <v>2244</v>
      </c>
      <c r="N36" s="292" t="s">
        <v>2245</v>
      </c>
      <c r="O36" s="292" t="s">
        <v>2246</v>
      </c>
      <c r="P36" s="292" t="s">
        <v>2232</v>
      </c>
      <c r="Q36" s="292" t="s">
        <v>2200</v>
      </c>
      <c r="R36" s="292" t="s">
        <v>2201</v>
      </c>
      <c r="S36" s="292" t="s">
        <v>2202</v>
      </c>
      <c r="T36" s="292" t="s">
        <v>2203</v>
      </c>
      <c r="U36" s="292" t="s">
        <v>2204</v>
      </c>
      <c r="V36" s="293" t="s">
        <v>2205</v>
      </c>
      <c r="W36" s="293" t="s">
        <v>2206</v>
      </c>
      <c r="X36" s="292"/>
      <c r="Y36" s="292"/>
      <c r="Z36" s="292"/>
      <c r="AA36" s="292"/>
      <c r="AB36" s="292"/>
      <c r="AC36" s="292"/>
      <c r="AD36" s="292"/>
      <c r="AE36" s="292"/>
      <c r="AF36" s="292"/>
      <c r="AG36" s="292"/>
      <c r="AH36" s="292"/>
      <c r="AI36" s="292"/>
      <c r="AJ36" s="292"/>
      <c r="AK36" s="292"/>
      <c r="AL36" s="292"/>
      <c r="AM36" s="292"/>
    </row>
    <row r="37" spans="2:39" ht="14.25">
      <c r="B37" s="265"/>
      <c r="C37" s="292"/>
      <c r="D37" s="292"/>
      <c r="E37" s="292"/>
      <c r="F37" s="292"/>
      <c r="G37" s="292"/>
      <c r="H37" s="292"/>
      <c r="I37" s="292"/>
      <c r="J37" s="292"/>
      <c r="K37" s="292"/>
      <c r="L37" s="292"/>
      <c r="M37" s="292"/>
      <c r="N37" s="292"/>
      <c r="O37" s="292"/>
      <c r="P37" s="292"/>
      <c r="Q37" s="292"/>
      <c r="R37" s="292"/>
      <c r="S37" s="292"/>
      <c r="T37" s="292"/>
      <c r="U37" s="292"/>
      <c r="V37" s="292"/>
      <c r="W37" s="292"/>
      <c r="X37" s="292"/>
      <c r="Y37" s="292"/>
      <c r="Z37" s="292"/>
      <c r="AA37" s="292"/>
      <c r="AB37" s="292"/>
      <c r="AC37" s="292"/>
      <c r="AD37" s="292"/>
      <c r="AE37" s="292"/>
      <c r="AF37" s="292"/>
      <c r="AG37" s="292"/>
      <c r="AH37" s="292"/>
      <c r="AI37" s="292"/>
      <c r="AJ37" s="292"/>
      <c r="AK37" s="292"/>
      <c r="AL37" s="292"/>
      <c r="AM37" s="292"/>
    </row>
    <row r="38" spans="2:39" ht="14.25">
      <c r="B38" s="265"/>
      <c r="C38" s="292"/>
      <c r="D38" s="292"/>
      <c r="E38" s="292"/>
      <c r="F38" s="292"/>
      <c r="G38" s="292"/>
      <c r="H38" s="292"/>
      <c r="I38" s="292"/>
      <c r="J38" s="292"/>
      <c r="K38" s="292"/>
      <c r="L38" s="292"/>
      <c r="M38" s="292"/>
      <c r="N38" s="292"/>
      <c r="O38" s="292"/>
      <c r="P38" s="292"/>
      <c r="Q38" s="292"/>
      <c r="R38" s="292"/>
      <c r="S38" s="292"/>
      <c r="T38" s="292"/>
      <c r="U38" s="292"/>
      <c r="V38" s="292"/>
      <c r="W38" s="292"/>
      <c r="X38" s="292"/>
      <c r="Y38" s="292"/>
      <c r="Z38" s="292"/>
      <c r="AA38" s="292"/>
      <c r="AB38" s="292"/>
      <c r="AC38" s="292"/>
      <c r="AD38" s="292"/>
      <c r="AE38" s="292"/>
      <c r="AF38" s="292"/>
      <c r="AG38" s="292"/>
      <c r="AH38" s="292"/>
      <c r="AI38" s="292"/>
      <c r="AJ38" s="292"/>
      <c r="AK38" s="292"/>
      <c r="AL38" s="292"/>
      <c r="AM38" s="292"/>
    </row>
    <row r="39" spans="2:39" ht="14.25">
      <c r="B39" s="265"/>
      <c r="C39" s="292"/>
      <c r="D39" s="292"/>
      <c r="E39" s="292"/>
      <c r="F39" s="292"/>
      <c r="G39" s="292"/>
      <c r="H39" s="292"/>
      <c r="I39" s="292"/>
      <c r="J39" s="292"/>
      <c r="K39" s="292"/>
      <c r="L39" s="292"/>
      <c r="M39" s="292"/>
      <c r="N39" s="292"/>
      <c r="O39" s="292"/>
      <c r="P39" s="292"/>
      <c r="Q39" s="292"/>
      <c r="R39" s="292"/>
      <c r="S39" s="292"/>
      <c r="T39" s="292"/>
      <c r="U39" s="292"/>
      <c r="V39" s="292"/>
      <c r="W39" s="292"/>
      <c r="X39" s="292"/>
      <c r="Y39" s="292"/>
      <c r="Z39" s="292"/>
      <c r="AA39" s="292"/>
      <c r="AB39" s="292"/>
      <c r="AC39" s="292"/>
      <c r="AD39" s="292"/>
      <c r="AE39" s="292"/>
      <c r="AF39" s="292"/>
      <c r="AG39" s="292"/>
      <c r="AH39" s="292"/>
      <c r="AI39" s="292"/>
      <c r="AJ39" s="292"/>
      <c r="AK39" s="292"/>
      <c r="AL39" s="292"/>
      <c r="AM39" s="292"/>
    </row>
    <row r="40" spans="2:39" ht="14.25">
      <c r="B40" s="265"/>
      <c r="C40" s="292"/>
      <c r="D40" s="292"/>
      <c r="E40" s="292"/>
      <c r="F40" s="292"/>
      <c r="G40" s="292"/>
      <c r="H40" s="292"/>
      <c r="I40" s="292"/>
      <c r="J40" s="292"/>
      <c r="K40" s="292"/>
      <c r="L40" s="292"/>
      <c r="M40" s="292"/>
      <c r="N40" s="292"/>
      <c r="O40" s="292"/>
      <c r="P40" s="292"/>
      <c r="Q40" s="292"/>
      <c r="R40" s="292"/>
      <c r="S40" s="292"/>
      <c r="T40" s="292"/>
      <c r="U40" s="292"/>
      <c r="V40" s="292"/>
      <c r="W40" s="292"/>
      <c r="X40" s="292"/>
      <c r="Y40" s="292"/>
      <c r="Z40" s="292"/>
      <c r="AA40" s="292"/>
      <c r="AB40" s="292"/>
      <c r="AC40" s="292"/>
      <c r="AD40" s="292"/>
      <c r="AE40" s="292"/>
      <c r="AF40" s="292"/>
      <c r="AG40" s="292"/>
      <c r="AH40" s="292"/>
      <c r="AI40" s="292"/>
      <c r="AJ40" s="292"/>
      <c r="AK40" s="292"/>
      <c r="AL40" s="292"/>
      <c r="AM40" s="292"/>
    </row>
    <row r="41" spans="2:39" ht="14.25" thickBot="1">
      <c r="B41" s="316"/>
      <c r="C41" s="316"/>
      <c r="D41" s="316"/>
      <c r="E41" s="316"/>
      <c r="F41" s="316"/>
      <c r="G41" s="316"/>
      <c r="H41" s="316"/>
      <c r="I41" s="316"/>
      <c r="J41" s="316"/>
      <c r="K41" s="316"/>
      <c r="L41" s="316"/>
      <c r="M41" s="316"/>
      <c r="N41" s="316"/>
      <c r="O41" s="316"/>
      <c r="P41" s="316"/>
      <c r="Q41" s="316"/>
      <c r="R41" s="316"/>
      <c r="S41" s="316"/>
      <c r="T41" s="316"/>
      <c r="U41" s="316"/>
      <c r="V41" s="316"/>
      <c r="W41" s="316"/>
      <c r="X41" s="316"/>
      <c r="Y41" s="316"/>
      <c r="Z41" s="316"/>
      <c r="AA41" s="316"/>
      <c r="AB41" s="316"/>
      <c r="AC41" s="316"/>
      <c r="AD41" s="316"/>
      <c r="AE41" s="316"/>
      <c r="AF41" s="316"/>
      <c r="AG41" s="316"/>
      <c r="AH41" s="316"/>
      <c r="AI41" s="316"/>
      <c r="AJ41" s="316"/>
      <c r="AK41" s="316"/>
      <c r="AL41" s="316"/>
      <c r="AM41" s="316"/>
    </row>
  </sheetData>
  <phoneticPr fontId="3" type="noConversion"/>
  <dataValidations count="1">
    <dataValidation showDropDown="1" showInputMessage="1" showErrorMessage="1" sqref="AD20:AM22 C22:AC22 C35:AM40 C30:AM33 C12:AM12 C24:AM28" xr:uid="{A5D0E516-DECA-4765-BA23-0AC1D09A02B5}"/>
  </dataValidations>
  <pageMargins left="0.7" right="0.7" top="0.75" bottom="0.75" header="0.3" footer="0.3"/>
  <pageSetup paperSize="9" orientation="portrait" horizontalDpi="300" verticalDpi="30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9014BD-034D-41A6-B3B5-671563222677}">
  <dimension ref="A1"/>
  <sheetViews>
    <sheetView workbookViewId="0">
      <selection activeCell="J23" sqref="J23"/>
    </sheetView>
  </sheetViews>
  <sheetFormatPr defaultColWidth="8.875" defaultRowHeight="13.5"/>
  <cols>
    <col min="1" max="16384" width="8.875" style="245"/>
  </cols>
  <sheetData/>
  <phoneticPr fontId="3" type="noConversion"/>
  <pageMargins left="0.7" right="0.7" top="0.75" bottom="0.75" header="0.3" footer="0.3"/>
  <pageSetup paperSize="9" orientation="portrait" horizontalDpi="300" verticalDpi="300"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DBB506-0690-4F53-A74C-FFA0F626DB88}">
  <dimension ref="D8:R43"/>
  <sheetViews>
    <sheetView workbookViewId="0">
      <selection activeCell="R27" sqref="R27"/>
    </sheetView>
  </sheetViews>
  <sheetFormatPr defaultColWidth="9" defaultRowHeight="13.5"/>
  <cols>
    <col min="1" max="3" width="9" style="245"/>
    <col min="4" max="4" width="46.75" style="245" customWidth="1"/>
    <col min="5" max="16384" width="9" style="245"/>
  </cols>
  <sheetData>
    <row r="8" spans="4:13">
      <c r="D8" s="250"/>
      <c r="M8" s="245" t="s">
        <v>1213</v>
      </c>
    </row>
    <row r="9" spans="4:13" ht="14.25">
      <c r="D9" s="250"/>
      <c r="M9" s="251" t="s">
        <v>1214</v>
      </c>
    </row>
    <row r="10" spans="4:13">
      <c r="D10" s="250"/>
    </row>
    <row r="11" spans="4:13">
      <c r="D11" s="250"/>
    </row>
    <row r="13" spans="4:13">
      <c r="J13" s="252" t="s">
        <v>1215</v>
      </c>
    </row>
    <row r="17" spans="4:18" ht="14.25">
      <c r="M17" s="251" t="s">
        <v>1216</v>
      </c>
    </row>
    <row r="18" spans="4:18" ht="14.25">
      <c r="M18" s="251" t="s">
        <v>1217</v>
      </c>
    </row>
    <row r="19" spans="4:18" ht="14.25">
      <c r="M19" s="251" t="s">
        <v>1218</v>
      </c>
    </row>
    <row r="22" spans="4:18">
      <c r="H22" s="252" t="s">
        <v>1219</v>
      </c>
    </row>
    <row r="26" spans="4:18">
      <c r="K26" s="252" t="s">
        <v>1220</v>
      </c>
      <c r="R26" s="245" t="s">
        <v>1221</v>
      </c>
    </row>
    <row r="27" spans="4:18" ht="14.25">
      <c r="D27" s="253" t="s">
        <v>1222</v>
      </c>
      <c r="R27" s="251" t="s">
        <v>1223</v>
      </c>
    </row>
    <row r="28" spans="4:18">
      <c r="D28" s="253" t="s">
        <v>1224</v>
      </c>
    </row>
    <row r="29" spans="4:18">
      <c r="K29" s="252" t="s">
        <v>1225</v>
      </c>
    </row>
    <row r="30" spans="4:18">
      <c r="D30" s="245" t="s">
        <v>1226</v>
      </c>
    </row>
    <row r="32" spans="4:18" ht="24">
      <c r="D32" s="253" t="s">
        <v>1227</v>
      </c>
    </row>
    <row r="33" spans="4:4" ht="24">
      <c r="D33" s="253" t="s">
        <v>1228</v>
      </c>
    </row>
    <row r="35" spans="4:4" ht="14.25">
      <c r="D35" s="251" t="s">
        <v>1229</v>
      </c>
    </row>
    <row r="36" spans="4:4" ht="14.25">
      <c r="D36" s="251" t="s">
        <v>1230</v>
      </c>
    </row>
    <row r="39" spans="4:4" ht="14.25">
      <c r="D39" s="251" t="s">
        <v>1231</v>
      </c>
    </row>
    <row r="41" spans="4:4" ht="14.25">
      <c r="D41" s="251" t="s">
        <v>1232</v>
      </c>
    </row>
    <row r="42" spans="4:4" ht="14.25">
      <c r="D42" s="251" t="s">
        <v>1233</v>
      </c>
    </row>
    <row r="43" spans="4:4" ht="14.25">
      <c r="D43" s="251" t="s">
        <v>1233</v>
      </c>
    </row>
  </sheetData>
  <phoneticPr fontId="3" type="noConversion"/>
  <pageMargins left="0.7" right="0.7" top="0.75" bottom="0.75" header="0.3" footer="0.3"/>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3C8C75-7BFE-4B5A-995B-70CD7D286189}">
  <sheetPr codeName="Sheet12"/>
  <dimension ref="A1:Q1257"/>
  <sheetViews>
    <sheetView zoomScale="106" zoomScaleNormal="106" workbookViewId="0">
      <selection activeCell="M9" sqref="M9"/>
    </sheetView>
  </sheetViews>
  <sheetFormatPr defaultColWidth="16" defaultRowHeight="12.75"/>
  <cols>
    <col min="1" max="1" width="6.375" style="41" bestFit="1" customWidth="1"/>
    <col min="2" max="2" width="29.5" style="40" customWidth="1"/>
    <col min="3" max="3" width="32" style="40" bestFit="1" customWidth="1"/>
    <col min="4" max="4" width="19.375" style="40" hidden="1" customWidth="1"/>
    <col min="5" max="5" width="15.875" style="40" hidden="1" customWidth="1"/>
    <col min="6" max="6" width="9" style="41" bestFit="1" customWidth="1"/>
    <col min="7" max="7" width="12.375" style="43" bestFit="1" customWidth="1"/>
    <col min="8" max="8" width="27.875" style="43" hidden="1" customWidth="1"/>
    <col min="9" max="9" width="9.375" style="43" hidden="1" customWidth="1"/>
    <col min="10" max="10" width="12.375" style="43" hidden="1" customWidth="1"/>
    <col min="11" max="11" width="29.625" style="41" hidden="1" customWidth="1"/>
    <col min="12" max="13" width="29.625" style="41" customWidth="1"/>
    <col min="14" max="14" width="33.375" style="41" hidden="1" customWidth="1"/>
    <col min="15" max="15" width="19.125" style="41" bestFit="1" customWidth="1"/>
    <col min="16" max="16" width="28.5" style="41" customWidth="1"/>
    <col min="17" max="17" width="19.375" style="40" customWidth="1"/>
    <col min="18" max="16384" width="16" style="40"/>
  </cols>
  <sheetData>
    <row r="1" spans="1:17" s="5" customFormat="1" ht="14.25">
      <c r="A1" s="223"/>
      <c r="B1" s="82" t="str">
        <f ca="1">MID(CELL("filename",A1),FIND("]",CELL("filename",A1))+1,99)</f>
        <v>WL</v>
      </c>
      <c r="C1" s="57"/>
      <c r="D1" s="165"/>
      <c r="E1" s="171"/>
      <c r="F1"/>
      <c r="G1" s="172"/>
      <c r="H1" s="168"/>
      <c r="I1" s="2"/>
      <c r="J1" s="2"/>
      <c r="K1" s="41"/>
      <c r="L1" s="41"/>
      <c r="M1" s="41"/>
      <c r="P1" s="41"/>
    </row>
    <row r="2" spans="1:17" s="5" customFormat="1" ht="14.25">
      <c r="A2" s="223"/>
      <c r="B2" s="83" t="s">
        <v>1166</v>
      </c>
      <c r="C2" s="58" t="s">
        <v>1167</v>
      </c>
      <c r="D2" s="166"/>
      <c r="E2" s="171"/>
      <c r="F2"/>
      <c r="G2" s="172"/>
      <c r="H2" s="169"/>
      <c r="I2" s="9"/>
      <c r="J2" s="9"/>
      <c r="K2" s="41"/>
      <c r="L2" s="41"/>
      <c r="M2" s="41"/>
      <c r="P2" s="41"/>
    </row>
    <row r="3" spans="1:17" s="5" customFormat="1" ht="14.25">
      <c r="A3" s="223"/>
      <c r="B3" s="83" t="s">
        <v>1168</v>
      </c>
      <c r="C3" s="58" t="s">
        <v>1169</v>
      </c>
      <c r="D3" s="166"/>
      <c r="E3" s="171"/>
      <c r="F3"/>
      <c r="G3" s="172"/>
      <c r="H3" s="169"/>
      <c r="I3" s="9"/>
      <c r="J3" s="9"/>
      <c r="K3" s="41"/>
      <c r="L3" s="41"/>
      <c r="M3" s="41"/>
      <c r="P3" s="41"/>
    </row>
    <row r="4" spans="1:17" s="5" customFormat="1" ht="14.25">
      <c r="A4" s="223"/>
      <c r="B4" s="83" t="s">
        <v>1170</v>
      </c>
      <c r="C4" s="58" t="s">
        <v>1171</v>
      </c>
      <c r="D4" s="166"/>
      <c r="E4" s="171"/>
      <c r="F4"/>
      <c r="G4" s="172"/>
      <c r="H4" s="169"/>
      <c r="I4" s="9"/>
      <c r="J4" s="9"/>
      <c r="K4" s="41"/>
      <c r="L4" s="41"/>
      <c r="M4" s="41"/>
      <c r="P4" s="41"/>
    </row>
    <row r="5" spans="1:17" s="5" customFormat="1" ht="14.25">
      <c r="A5" s="223"/>
      <c r="B5" s="83" t="s">
        <v>1172</v>
      </c>
      <c r="C5" s="60"/>
      <c r="D5" s="166"/>
      <c r="E5" s="171"/>
      <c r="F5"/>
      <c r="G5" s="172"/>
      <c r="H5" s="169"/>
      <c r="I5" s="9"/>
      <c r="J5" s="9"/>
      <c r="K5" s="41"/>
      <c r="L5" s="41"/>
      <c r="M5" s="41"/>
      <c r="P5" s="41"/>
    </row>
    <row r="6" spans="1:17" s="5" customFormat="1" ht="14.25">
      <c r="A6" s="224"/>
      <c r="B6" s="84"/>
      <c r="C6" s="59"/>
      <c r="D6" s="167"/>
      <c r="E6" s="171"/>
      <c r="F6"/>
      <c r="G6" s="172"/>
      <c r="H6" s="170"/>
      <c r="I6" s="7"/>
      <c r="J6" s="7"/>
      <c r="K6" s="225"/>
      <c r="L6" s="225"/>
      <c r="M6" s="225"/>
      <c r="N6" s="6"/>
      <c r="O6" s="6"/>
      <c r="P6" s="225"/>
      <c r="Q6" s="240"/>
    </row>
    <row r="7" spans="1:17" s="39" customFormat="1">
      <c r="A7" s="34" t="s">
        <v>1173</v>
      </c>
      <c r="B7" s="80" t="s">
        <v>1174</v>
      </c>
      <c r="C7" s="80" t="s">
        <v>1175</v>
      </c>
      <c r="D7" s="80" t="s">
        <v>1176</v>
      </c>
      <c r="E7" s="80" t="s">
        <v>1177</v>
      </c>
      <c r="F7" s="80" t="s">
        <v>1103</v>
      </c>
      <c r="G7" s="80" t="s">
        <v>1178</v>
      </c>
      <c r="H7" s="80" t="s">
        <v>1179</v>
      </c>
      <c r="I7" s="80" t="s">
        <v>1180</v>
      </c>
      <c r="J7" s="80" t="s">
        <v>1181</v>
      </c>
      <c r="K7" s="80" t="s">
        <v>1182</v>
      </c>
      <c r="L7" s="80" t="s">
        <v>1183</v>
      </c>
      <c r="M7" s="80" t="s">
        <v>1184</v>
      </c>
      <c r="N7" s="80" t="s">
        <v>1185</v>
      </c>
      <c r="O7" s="80" t="s">
        <v>1186</v>
      </c>
      <c r="P7" s="80" t="s">
        <v>1187</v>
      </c>
      <c r="Q7" s="80" t="s">
        <v>1188</v>
      </c>
    </row>
    <row r="8" spans="1:17" s="134" customFormat="1" ht="127.5">
      <c r="A8" s="226">
        <v>1</v>
      </c>
      <c r="B8" s="222" t="s">
        <v>1234</v>
      </c>
      <c r="C8" s="220"/>
      <c r="D8" s="220"/>
      <c r="E8" s="220"/>
      <c r="F8" s="220"/>
      <c r="G8" s="220"/>
      <c r="H8" s="220"/>
      <c r="I8" s="220"/>
      <c r="J8" s="220"/>
      <c r="K8" s="222"/>
      <c r="L8" s="222"/>
      <c r="M8" s="222" t="s">
        <v>1383</v>
      </c>
      <c r="N8" s="220"/>
      <c r="O8" s="220"/>
      <c r="P8" s="222" t="s">
        <v>1264</v>
      </c>
      <c r="Q8" s="222" t="s">
        <v>1266</v>
      </c>
    </row>
    <row r="9" spans="1:17" s="134" customFormat="1" ht="102">
      <c r="A9" s="226">
        <v>2</v>
      </c>
      <c r="B9" s="228" t="s">
        <v>1235</v>
      </c>
      <c r="C9" s="220"/>
      <c r="D9" s="220"/>
      <c r="E9" s="220"/>
      <c r="F9" s="220"/>
      <c r="G9" s="220"/>
      <c r="H9" s="220"/>
      <c r="I9" s="220"/>
      <c r="J9" s="220"/>
      <c r="K9" s="222"/>
      <c r="L9" s="220"/>
      <c r="M9" s="222" t="s">
        <v>1272</v>
      </c>
      <c r="N9" s="220"/>
      <c r="O9" s="220"/>
      <c r="P9" s="220" t="str">
        <f>B9&amp;".ts"</f>
        <v>WL_LoopFault_ON.ts</v>
      </c>
      <c r="Q9" s="222" t="s">
        <v>1266</v>
      </c>
    </row>
    <row r="10" spans="1:17" s="134" customFormat="1" ht="102">
      <c r="A10" s="226">
        <v>3</v>
      </c>
      <c r="B10" s="228" t="s">
        <v>1236</v>
      </c>
      <c r="C10" s="220"/>
      <c r="D10" s="220"/>
      <c r="E10" s="220"/>
      <c r="F10" s="220"/>
      <c r="G10" s="220"/>
      <c r="H10" s="220"/>
      <c r="I10" s="220"/>
      <c r="J10" s="220"/>
      <c r="K10" s="222"/>
      <c r="L10" s="220"/>
      <c r="M10" s="222" t="s">
        <v>1272</v>
      </c>
      <c r="N10" s="220"/>
      <c r="O10" s="220"/>
      <c r="P10" s="220" t="str">
        <f t="shared" ref="P10:P23" si="0">B10&amp;".ts"</f>
        <v>WL_COMMFault_OFF.ts</v>
      </c>
      <c r="Q10" s="222" t="s">
        <v>1266</v>
      </c>
    </row>
    <row r="11" spans="1:17" s="134" customFormat="1" ht="102">
      <c r="A11" s="226">
        <v>4</v>
      </c>
      <c r="B11" s="228" t="s">
        <v>1237</v>
      </c>
      <c r="C11" s="220"/>
      <c r="D11" s="220"/>
      <c r="E11" s="220"/>
      <c r="F11" s="220"/>
      <c r="G11" s="220"/>
      <c r="H11" s="220"/>
      <c r="I11" s="220"/>
      <c r="J11" s="220"/>
      <c r="K11" s="222"/>
      <c r="L11" s="220"/>
      <c r="M11" s="222" t="s">
        <v>1272</v>
      </c>
      <c r="N11" s="220"/>
      <c r="O11" s="220"/>
      <c r="P11" s="220" t="str">
        <f t="shared" si="0"/>
        <v>WL_RSUFault_LatchKeyCycle.ts</v>
      </c>
      <c r="Q11" s="222" t="s">
        <v>1266</v>
      </c>
    </row>
    <row r="12" spans="1:17" s="134" customFormat="1" ht="102">
      <c r="A12" s="226">
        <v>5</v>
      </c>
      <c r="B12" s="228" t="s">
        <v>1238</v>
      </c>
      <c r="C12" s="220"/>
      <c r="D12" s="220"/>
      <c r="E12" s="220"/>
      <c r="F12" s="220"/>
      <c r="G12" s="220"/>
      <c r="H12" s="220"/>
      <c r="I12" s="220"/>
      <c r="J12" s="220"/>
      <c r="K12" s="222"/>
      <c r="L12" s="220"/>
      <c r="M12" s="222" t="s">
        <v>1272</v>
      </c>
      <c r="N12" s="220"/>
      <c r="O12" s="220"/>
      <c r="P12" s="220" t="str">
        <f t="shared" si="0"/>
        <v>WL_Crash.ts</v>
      </c>
      <c r="Q12" s="222" t="s">
        <v>1267</v>
      </c>
    </row>
    <row r="13" spans="1:17" s="134" customFormat="1" ht="102">
      <c r="A13" s="226">
        <v>6</v>
      </c>
      <c r="B13" s="228" t="s">
        <v>1239</v>
      </c>
      <c r="C13" s="220"/>
      <c r="D13" s="220"/>
      <c r="E13" s="220"/>
      <c r="F13" s="220"/>
      <c r="G13" s="220"/>
      <c r="H13" s="220"/>
      <c r="I13" s="220"/>
      <c r="J13" s="220"/>
      <c r="K13" s="222"/>
      <c r="L13" s="220"/>
      <c r="M13" s="222" t="s">
        <v>1272</v>
      </c>
      <c r="N13" s="220"/>
      <c r="O13" s="220"/>
      <c r="P13" s="220" t="str">
        <f t="shared" si="0"/>
        <v>WL_MutilFault.ts</v>
      </c>
      <c r="Q13" s="220">
        <v>5</v>
      </c>
    </row>
    <row r="14" spans="1:17" s="134" customFormat="1">
      <c r="A14" s="226">
        <v>7</v>
      </c>
      <c r="B14" s="228" t="s">
        <v>1381</v>
      </c>
      <c r="C14" s="220"/>
      <c r="D14" s="220"/>
      <c r="E14" s="220"/>
      <c r="F14" s="220"/>
      <c r="G14" s="220"/>
      <c r="H14" s="220"/>
      <c r="I14" s="220"/>
      <c r="J14" s="220"/>
      <c r="K14" s="222"/>
      <c r="L14" s="220"/>
      <c r="M14" s="222"/>
      <c r="N14" s="220"/>
      <c r="O14" s="220"/>
      <c r="P14" s="220" t="str">
        <f t="shared" si="0"/>
        <v>WL_Bootloader.ts</v>
      </c>
      <c r="Q14" s="220">
        <v>8</v>
      </c>
    </row>
    <row r="15" spans="1:17" s="134" customFormat="1" ht="25.5">
      <c r="A15" s="226">
        <v>8</v>
      </c>
      <c r="B15" s="228" t="s">
        <v>1274</v>
      </c>
      <c r="C15" s="220"/>
      <c r="D15" s="220"/>
      <c r="E15" s="220"/>
      <c r="F15" s="220"/>
      <c r="G15" s="220"/>
      <c r="H15" s="220"/>
      <c r="I15" s="220"/>
      <c r="J15" s="220"/>
      <c r="K15" s="222"/>
      <c r="L15" s="220"/>
      <c r="M15" s="222">
        <v>16547053</v>
      </c>
      <c r="N15" s="220"/>
      <c r="O15" s="220"/>
      <c r="P15" s="220" t="str">
        <f t="shared" si="0"/>
        <v>WL_Cfg_ComOutput.ts</v>
      </c>
      <c r="Q15" s="222" t="s">
        <v>1267</v>
      </c>
    </row>
    <row r="16" spans="1:17" s="134" customFormat="1" ht="25.5">
      <c r="A16" s="226">
        <v>9</v>
      </c>
      <c r="B16" s="228" t="s">
        <v>1275</v>
      </c>
      <c r="C16" s="220"/>
      <c r="D16" s="220"/>
      <c r="E16" s="220"/>
      <c r="F16" s="220"/>
      <c r="G16" s="220"/>
      <c r="H16" s="220"/>
      <c r="I16" s="220"/>
      <c r="J16" s="220"/>
      <c r="K16" s="222"/>
      <c r="L16" s="220"/>
      <c r="M16" s="222" t="s">
        <v>1277</v>
      </c>
      <c r="N16" s="220"/>
      <c r="O16" s="220"/>
      <c r="P16" s="220" t="str">
        <f t="shared" si="0"/>
        <v>WL_Cfg_Proveout_ON_OFF_Timer.ts</v>
      </c>
      <c r="Q16" s="222" t="s">
        <v>1267</v>
      </c>
    </row>
    <row r="17" spans="1:17" s="134" customFormat="1">
      <c r="A17" s="226">
        <v>10</v>
      </c>
      <c r="B17" s="228" t="s">
        <v>1276</v>
      </c>
      <c r="C17" s="220"/>
      <c r="D17" s="220"/>
      <c r="E17" s="220"/>
      <c r="F17" s="220"/>
      <c r="G17" s="220"/>
      <c r="H17" s="220"/>
      <c r="I17" s="220"/>
      <c r="J17" s="220"/>
      <c r="K17" s="222"/>
      <c r="L17" s="220"/>
      <c r="M17" s="222">
        <v>16547056</v>
      </c>
      <c r="N17" s="220"/>
      <c r="O17" s="220"/>
      <c r="P17" s="220" t="str">
        <f t="shared" ref="P17" si="1">B17&amp;".ts"</f>
        <v>WL_Cfg_Proveout_Timer.ts</v>
      </c>
      <c r="Q17" s="220">
        <v>5</v>
      </c>
    </row>
    <row r="18" spans="1:17" s="227" customFormat="1" ht="25.5">
      <c r="A18" s="226">
        <v>11</v>
      </c>
      <c r="B18" s="228" t="s">
        <v>1240</v>
      </c>
      <c r="C18" s="220"/>
      <c r="D18" s="220"/>
      <c r="E18" s="220"/>
      <c r="F18" s="220"/>
      <c r="G18" s="220"/>
      <c r="H18" s="220"/>
      <c r="I18" s="220"/>
      <c r="J18" s="220"/>
      <c r="K18" s="222"/>
      <c r="L18" s="220"/>
      <c r="M18" s="222" t="s">
        <v>1271</v>
      </c>
      <c r="N18" s="220"/>
      <c r="O18" s="220"/>
      <c r="P18" s="220" t="str">
        <f t="shared" si="0"/>
        <v>WL_EOL.ts</v>
      </c>
      <c r="Q18" s="222" t="s">
        <v>1267</v>
      </c>
    </row>
    <row r="19" spans="1:17" s="227" customFormat="1" ht="25.5">
      <c r="A19" s="226">
        <v>12</v>
      </c>
      <c r="B19" s="228" t="s">
        <v>1241</v>
      </c>
      <c r="C19" s="220"/>
      <c r="D19" s="220"/>
      <c r="E19" s="220"/>
      <c r="F19" s="220"/>
      <c r="G19" s="220"/>
      <c r="H19" s="220"/>
      <c r="I19" s="220"/>
      <c r="J19" s="220"/>
      <c r="K19" s="222"/>
      <c r="L19" s="220"/>
      <c r="M19" s="222" t="s">
        <v>1270</v>
      </c>
      <c r="N19" s="220"/>
      <c r="O19" s="220"/>
      <c r="P19" s="220" t="str">
        <f t="shared" si="0"/>
        <v>WL_EOL_Fault_WL_ON_Priority.ts</v>
      </c>
      <c r="Q19" s="222" t="s">
        <v>1269</v>
      </c>
    </row>
    <row r="20" spans="1:17" s="227" customFormat="1" ht="25.5">
      <c r="A20" s="226">
        <v>13</v>
      </c>
      <c r="B20" s="228" t="s">
        <v>1242</v>
      </c>
      <c r="C20" s="220"/>
      <c r="D20" s="220"/>
      <c r="E20" s="220"/>
      <c r="F20" s="220"/>
      <c r="G20" s="220"/>
      <c r="H20" s="220"/>
      <c r="I20" s="220"/>
      <c r="J20" s="220"/>
      <c r="K20" s="222"/>
      <c r="L20" s="220"/>
      <c r="M20" s="220">
        <v>16547037</v>
      </c>
      <c r="N20" s="220"/>
      <c r="O20" s="220"/>
      <c r="P20" s="220" t="str">
        <f t="shared" si="0"/>
        <v>WL_EOL_Fault_WL_OFF_Priority.ts</v>
      </c>
      <c r="Q20" s="222" t="s">
        <v>1269</v>
      </c>
    </row>
    <row r="21" spans="1:17" s="227" customFormat="1" ht="25.5">
      <c r="A21" s="226">
        <v>14</v>
      </c>
      <c r="B21" s="228" t="s">
        <v>1243</v>
      </c>
      <c r="C21" s="220"/>
      <c r="D21" s="220"/>
      <c r="E21" s="220"/>
      <c r="F21" s="220"/>
      <c r="G21" s="220"/>
      <c r="H21" s="220"/>
      <c r="I21" s="220"/>
      <c r="J21" s="220"/>
      <c r="K21" s="222"/>
      <c r="L21" s="220"/>
      <c r="M21" s="222" t="s">
        <v>1273</v>
      </c>
      <c r="N21" s="220"/>
      <c r="O21" s="220"/>
      <c r="P21" s="220" t="str">
        <f t="shared" si="0"/>
        <v>WL_2F_Normal.ts</v>
      </c>
      <c r="Q21" s="220">
        <v>5</v>
      </c>
    </row>
    <row r="22" spans="1:17" s="227" customFormat="1" ht="25.5">
      <c r="A22" s="226">
        <v>15</v>
      </c>
      <c r="B22" s="228" t="s">
        <v>1244</v>
      </c>
      <c r="C22" s="220"/>
      <c r="D22" s="220"/>
      <c r="E22" s="220"/>
      <c r="F22" s="220"/>
      <c r="G22" s="220"/>
      <c r="H22" s="220"/>
      <c r="I22" s="220"/>
      <c r="J22" s="220"/>
      <c r="K22" s="222"/>
      <c r="L22" s="220"/>
      <c r="M22" s="222" t="s">
        <v>1273</v>
      </c>
      <c r="N22" s="220"/>
      <c r="O22" s="220"/>
      <c r="P22" s="220" t="str">
        <f t="shared" si="0"/>
        <v>WL_2F_Abnormal.ts</v>
      </c>
      <c r="Q22" s="222" t="s">
        <v>1268</v>
      </c>
    </row>
    <row r="23" spans="1:17" s="227" customFormat="1" ht="25.5">
      <c r="A23" s="226">
        <v>16</v>
      </c>
      <c r="B23" s="228" t="s">
        <v>1245</v>
      </c>
      <c r="C23" s="220"/>
      <c r="D23" s="220"/>
      <c r="E23" s="220"/>
      <c r="F23" s="220"/>
      <c r="G23" s="220"/>
      <c r="H23" s="220"/>
      <c r="I23" s="220"/>
      <c r="J23" s="220"/>
      <c r="K23" s="222"/>
      <c r="L23" s="220"/>
      <c r="M23" s="222" t="s">
        <v>1273</v>
      </c>
      <c r="N23" s="220"/>
      <c r="O23" s="220"/>
      <c r="P23" s="220" t="str">
        <f t="shared" si="0"/>
        <v>WL_2F_RealConditions.ts</v>
      </c>
      <c r="Q23" s="222" t="s">
        <v>1265</v>
      </c>
    </row>
    <row r="24" spans="1:17">
      <c r="A24" s="226"/>
      <c r="B24" s="81"/>
      <c r="H24" s="41"/>
      <c r="I24" s="41"/>
      <c r="J24" s="41"/>
      <c r="K24" s="229"/>
      <c r="L24" s="40"/>
      <c r="M24" s="40"/>
      <c r="N24" s="40"/>
      <c r="O24" s="40"/>
      <c r="P24" s="40"/>
      <c r="Q24" s="220"/>
    </row>
    <row r="25" spans="1:17">
      <c r="A25" s="226"/>
      <c r="B25" s="81"/>
      <c r="H25" s="41"/>
      <c r="I25" s="41"/>
      <c r="J25" s="41"/>
      <c r="K25" s="229"/>
      <c r="L25" s="40"/>
      <c r="M25" s="40"/>
      <c r="N25" s="40"/>
      <c r="O25" s="40"/>
      <c r="P25" s="40"/>
      <c r="Q25" s="220"/>
    </row>
    <row r="26" spans="1:17">
      <c r="A26" s="226"/>
      <c r="B26" s="81"/>
      <c r="H26" s="41"/>
      <c r="I26" s="41"/>
      <c r="J26" s="41"/>
      <c r="K26" s="229"/>
      <c r="L26" s="40"/>
      <c r="M26" s="40"/>
      <c r="N26" s="40"/>
      <c r="O26" s="40"/>
      <c r="P26" s="40"/>
      <c r="Q26" s="220"/>
    </row>
    <row r="27" spans="1:17">
      <c r="A27" s="226"/>
      <c r="B27" s="81"/>
      <c r="H27" s="41"/>
      <c r="I27" s="41"/>
      <c r="J27" s="41"/>
      <c r="K27" s="229"/>
      <c r="L27" s="40"/>
      <c r="M27" s="40"/>
      <c r="N27" s="40"/>
      <c r="O27" s="40"/>
      <c r="P27" s="40"/>
      <c r="Q27" s="220"/>
    </row>
    <row r="28" spans="1:17">
      <c r="A28" s="226"/>
      <c r="B28" s="81"/>
      <c r="H28" s="41"/>
      <c r="I28" s="41"/>
      <c r="J28" s="41"/>
      <c r="K28" s="229"/>
      <c r="L28" s="40"/>
      <c r="M28" s="40"/>
      <c r="N28" s="40"/>
      <c r="O28" s="40"/>
      <c r="P28" s="40"/>
      <c r="Q28" s="220"/>
    </row>
    <row r="29" spans="1:17">
      <c r="A29" s="226"/>
      <c r="B29" s="81"/>
      <c r="H29" s="41"/>
      <c r="I29" s="41"/>
      <c r="J29" s="41"/>
      <c r="K29" s="229"/>
      <c r="L29" s="40"/>
      <c r="M29" s="40"/>
      <c r="N29" s="40"/>
      <c r="O29" s="40"/>
      <c r="P29" s="40"/>
      <c r="Q29" s="220"/>
    </row>
    <row r="30" spans="1:17">
      <c r="A30" s="226"/>
      <c r="B30" s="81"/>
      <c r="H30" s="41"/>
      <c r="I30" s="41"/>
      <c r="J30" s="41"/>
      <c r="K30" s="229"/>
      <c r="L30" s="40"/>
      <c r="M30" s="40"/>
      <c r="N30" s="40"/>
      <c r="O30" s="40"/>
      <c r="P30" s="40"/>
      <c r="Q30" s="220"/>
    </row>
    <row r="31" spans="1:17">
      <c r="A31" s="226"/>
      <c r="B31" s="81"/>
      <c r="H31" s="41"/>
      <c r="I31" s="41"/>
      <c r="J31" s="41"/>
      <c r="K31" s="229"/>
      <c r="L31" s="40"/>
      <c r="M31" s="40"/>
      <c r="N31" s="40"/>
      <c r="O31" s="40"/>
      <c r="P31" s="40"/>
      <c r="Q31" s="220"/>
    </row>
    <row r="32" spans="1:17">
      <c r="A32" s="226"/>
      <c r="B32" s="81"/>
      <c r="H32" s="41"/>
      <c r="I32" s="41"/>
      <c r="J32" s="41"/>
      <c r="K32" s="229"/>
      <c r="L32" s="40"/>
      <c r="M32" s="40"/>
      <c r="N32" s="40"/>
      <c r="O32" s="40"/>
      <c r="P32" s="40"/>
      <c r="Q32" s="220"/>
    </row>
    <row r="33" spans="1:17">
      <c r="A33" s="226"/>
      <c r="B33" s="81"/>
      <c r="H33" s="41"/>
      <c r="I33" s="41"/>
      <c r="J33" s="41"/>
      <c r="K33" s="229"/>
      <c r="L33" s="40"/>
      <c r="M33" s="40"/>
      <c r="N33" s="40"/>
      <c r="O33" s="40"/>
      <c r="P33" s="40"/>
      <c r="Q33" s="220"/>
    </row>
    <row r="34" spans="1:17">
      <c r="A34" s="226"/>
      <c r="B34" s="81"/>
      <c r="H34" s="41"/>
      <c r="I34" s="41"/>
      <c r="J34" s="41"/>
      <c r="K34" s="229"/>
      <c r="L34" s="40"/>
      <c r="M34" s="40"/>
      <c r="N34" s="40"/>
      <c r="O34" s="40"/>
      <c r="P34" s="40"/>
      <c r="Q34" s="220"/>
    </row>
    <row r="35" spans="1:17">
      <c r="A35" s="226"/>
      <c r="B35" s="81"/>
      <c r="H35" s="41"/>
      <c r="I35" s="41"/>
      <c r="J35" s="41"/>
      <c r="K35" s="229"/>
      <c r="L35" s="40"/>
      <c r="M35" s="40"/>
      <c r="N35" s="40"/>
      <c r="O35" s="40"/>
      <c r="P35" s="40"/>
      <c r="Q35" s="220"/>
    </row>
    <row r="36" spans="1:17">
      <c r="A36" s="226"/>
      <c r="B36" s="81"/>
      <c r="H36" s="41"/>
      <c r="I36" s="41"/>
      <c r="J36" s="41"/>
      <c r="K36" s="229"/>
      <c r="L36" s="40"/>
      <c r="M36" s="40"/>
      <c r="N36" s="40"/>
      <c r="O36" s="40"/>
      <c r="P36" s="40"/>
      <c r="Q36" s="220"/>
    </row>
    <row r="37" spans="1:17">
      <c r="A37" s="226"/>
      <c r="B37" s="81"/>
      <c r="H37" s="41"/>
      <c r="I37" s="41"/>
      <c r="J37" s="41"/>
      <c r="K37" s="229"/>
      <c r="L37" s="40"/>
      <c r="M37" s="40"/>
      <c r="N37" s="40"/>
      <c r="O37" s="40"/>
      <c r="P37" s="40"/>
      <c r="Q37" s="220"/>
    </row>
    <row r="38" spans="1:17">
      <c r="A38" s="226"/>
      <c r="B38" s="81"/>
      <c r="H38" s="41"/>
      <c r="I38" s="41"/>
      <c r="J38" s="41"/>
      <c r="K38" s="229"/>
      <c r="L38" s="40"/>
      <c r="M38" s="40"/>
      <c r="N38" s="40"/>
      <c r="O38" s="40"/>
      <c r="P38" s="40"/>
      <c r="Q38" s="220"/>
    </row>
    <row r="39" spans="1:17">
      <c r="A39" s="226"/>
      <c r="B39" s="81"/>
      <c r="H39" s="41"/>
      <c r="I39" s="41"/>
      <c r="J39" s="41"/>
      <c r="K39" s="229"/>
      <c r="L39" s="40"/>
      <c r="M39" s="40"/>
      <c r="N39" s="40"/>
      <c r="O39" s="40"/>
      <c r="P39" s="40"/>
      <c r="Q39" s="220"/>
    </row>
    <row r="40" spans="1:17">
      <c r="A40" s="226"/>
      <c r="B40" s="81"/>
      <c r="H40" s="41"/>
      <c r="I40" s="41"/>
      <c r="J40" s="41"/>
      <c r="K40" s="229"/>
      <c r="L40" s="40"/>
      <c r="M40" s="40"/>
      <c r="N40" s="40"/>
      <c r="O40" s="40"/>
      <c r="P40" s="40"/>
      <c r="Q40" s="220"/>
    </row>
    <row r="41" spans="1:17">
      <c r="A41" s="226"/>
      <c r="B41" s="81"/>
      <c r="H41" s="41"/>
      <c r="I41" s="41"/>
      <c r="J41" s="41"/>
      <c r="K41" s="229"/>
      <c r="L41" s="40"/>
      <c r="M41" s="40"/>
      <c r="N41" s="40"/>
      <c r="O41" s="40"/>
      <c r="P41" s="40"/>
      <c r="Q41" s="220"/>
    </row>
    <row r="42" spans="1:17">
      <c r="A42" s="226"/>
      <c r="B42" s="81"/>
      <c r="H42" s="41"/>
      <c r="I42" s="41"/>
      <c r="J42" s="41"/>
      <c r="K42" s="229"/>
      <c r="L42" s="40"/>
      <c r="M42" s="40"/>
      <c r="N42" s="40"/>
      <c r="O42" s="40"/>
      <c r="P42" s="40"/>
      <c r="Q42" s="220"/>
    </row>
    <row r="43" spans="1:17">
      <c r="A43" s="226"/>
      <c r="B43" s="81"/>
      <c r="H43" s="41"/>
      <c r="I43" s="41"/>
      <c r="J43" s="41"/>
      <c r="K43" s="229"/>
      <c r="L43" s="40"/>
      <c r="M43" s="40"/>
      <c r="N43" s="40"/>
      <c r="O43" s="40"/>
      <c r="P43" s="40"/>
      <c r="Q43" s="220"/>
    </row>
    <row r="44" spans="1:17">
      <c r="A44" s="226"/>
      <c r="B44" s="81"/>
      <c r="H44" s="41"/>
      <c r="I44" s="41"/>
      <c r="J44" s="41"/>
      <c r="K44" s="229"/>
      <c r="L44" s="40"/>
      <c r="M44" s="40"/>
      <c r="N44" s="40"/>
      <c r="O44" s="40"/>
      <c r="P44" s="40"/>
      <c r="Q44" s="220"/>
    </row>
    <row r="45" spans="1:17">
      <c r="A45" s="226"/>
      <c r="B45" s="81"/>
      <c r="H45" s="41"/>
      <c r="I45" s="41"/>
      <c r="J45" s="41"/>
      <c r="K45" s="229"/>
      <c r="L45" s="40"/>
      <c r="M45" s="40"/>
      <c r="N45" s="40"/>
      <c r="O45" s="40"/>
      <c r="P45" s="40"/>
      <c r="Q45" s="220"/>
    </row>
    <row r="46" spans="1:17">
      <c r="A46" s="226"/>
      <c r="B46" s="81"/>
      <c r="H46" s="41"/>
      <c r="I46" s="41"/>
      <c r="J46" s="41"/>
      <c r="K46" s="229"/>
      <c r="L46" s="40"/>
      <c r="M46" s="40"/>
      <c r="N46" s="40"/>
      <c r="O46" s="40"/>
      <c r="P46" s="40"/>
      <c r="Q46" s="220"/>
    </row>
    <row r="47" spans="1:17">
      <c r="A47" s="226"/>
      <c r="B47" s="81"/>
      <c r="H47" s="41"/>
      <c r="I47" s="41"/>
      <c r="J47" s="41"/>
      <c r="K47" s="229"/>
      <c r="L47" s="40"/>
      <c r="M47" s="40"/>
      <c r="N47" s="40"/>
      <c r="O47" s="40"/>
      <c r="P47" s="40"/>
      <c r="Q47" s="220"/>
    </row>
    <row r="48" spans="1:17">
      <c r="A48" s="226"/>
      <c r="B48" s="81"/>
      <c r="H48" s="41"/>
      <c r="I48" s="41"/>
      <c r="J48" s="41"/>
      <c r="K48" s="229"/>
      <c r="L48" s="40"/>
      <c r="M48" s="40"/>
      <c r="N48" s="40"/>
      <c r="O48" s="40"/>
      <c r="P48" s="40"/>
      <c r="Q48" s="220"/>
    </row>
    <row r="49" spans="1:17">
      <c r="A49" s="226"/>
      <c r="B49" s="81"/>
      <c r="H49" s="41"/>
      <c r="I49" s="41"/>
      <c r="J49" s="41"/>
      <c r="K49" s="229"/>
      <c r="L49" s="40"/>
      <c r="M49" s="40"/>
      <c r="N49" s="40"/>
      <c r="O49" s="40"/>
      <c r="P49" s="40"/>
      <c r="Q49" s="220"/>
    </row>
    <row r="50" spans="1:17">
      <c r="A50" s="226"/>
      <c r="B50" s="81"/>
      <c r="H50" s="41"/>
      <c r="I50" s="41"/>
      <c r="J50" s="41"/>
      <c r="K50" s="229"/>
      <c r="L50" s="40"/>
      <c r="M50" s="40"/>
      <c r="N50" s="40"/>
      <c r="O50" s="40"/>
      <c r="P50" s="40"/>
      <c r="Q50" s="220"/>
    </row>
    <row r="51" spans="1:17">
      <c r="A51" s="226"/>
      <c r="B51" s="81"/>
      <c r="H51" s="41"/>
      <c r="I51" s="41"/>
      <c r="J51" s="41"/>
      <c r="K51" s="229"/>
      <c r="L51" s="40"/>
      <c r="M51" s="40"/>
      <c r="N51" s="40"/>
      <c r="O51" s="40"/>
      <c r="P51" s="40"/>
      <c r="Q51" s="220"/>
    </row>
    <row r="52" spans="1:17">
      <c r="A52" s="226"/>
      <c r="B52" s="81"/>
      <c r="H52" s="41"/>
      <c r="I52" s="41"/>
      <c r="J52" s="41"/>
      <c r="K52" s="229"/>
      <c r="L52" s="40"/>
      <c r="M52" s="40"/>
      <c r="N52" s="40"/>
      <c r="O52" s="40"/>
      <c r="P52" s="40"/>
      <c r="Q52" s="220"/>
    </row>
    <row r="53" spans="1:17">
      <c r="A53" s="226"/>
      <c r="B53" s="81"/>
      <c r="H53" s="41"/>
      <c r="I53" s="41"/>
      <c r="J53" s="41"/>
      <c r="K53" s="229"/>
      <c r="L53" s="40"/>
      <c r="M53" s="40"/>
      <c r="N53" s="40"/>
      <c r="O53" s="40"/>
      <c r="P53" s="40"/>
      <c r="Q53" s="220"/>
    </row>
    <row r="54" spans="1:17">
      <c r="A54" s="226"/>
      <c r="B54" s="81"/>
      <c r="H54" s="41"/>
      <c r="I54" s="41"/>
      <c r="J54" s="41"/>
      <c r="K54" s="229"/>
      <c r="L54" s="40"/>
      <c r="M54" s="40"/>
      <c r="N54" s="40"/>
      <c r="O54" s="40"/>
      <c r="P54" s="40"/>
      <c r="Q54" s="220"/>
    </row>
    <row r="55" spans="1:17">
      <c r="A55" s="226"/>
      <c r="B55" s="81"/>
      <c r="H55" s="41"/>
      <c r="I55" s="41"/>
      <c r="J55" s="41"/>
      <c r="K55" s="229"/>
      <c r="L55" s="40"/>
      <c r="M55" s="40"/>
      <c r="N55" s="40"/>
      <c r="O55" s="40"/>
      <c r="P55" s="40"/>
      <c r="Q55" s="220"/>
    </row>
    <row r="56" spans="1:17">
      <c r="A56" s="226"/>
      <c r="B56" s="81"/>
      <c r="H56" s="41"/>
      <c r="I56" s="41"/>
      <c r="J56" s="41"/>
      <c r="K56" s="229"/>
      <c r="L56" s="40"/>
      <c r="M56" s="40"/>
      <c r="N56" s="40"/>
      <c r="O56" s="40"/>
      <c r="P56" s="40"/>
      <c r="Q56" s="220"/>
    </row>
    <row r="57" spans="1:17">
      <c r="A57" s="226"/>
      <c r="B57" s="81"/>
      <c r="H57" s="41"/>
      <c r="I57" s="41"/>
      <c r="J57" s="41"/>
      <c r="K57" s="229"/>
      <c r="L57" s="40"/>
      <c r="M57" s="40"/>
      <c r="N57" s="40"/>
      <c r="O57" s="40"/>
      <c r="P57" s="40"/>
      <c r="Q57" s="220"/>
    </row>
    <row r="58" spans="1:17">
      <c r="A58" s="226"/>
      <c r="B58" s="81"/>
      <c r="H58" s="41"/>
      <c r="I58" s="41"/>
      <c r="J58" s="41"/>
      <c r="K58" s="229"/>
      <c r="L58" s="40"/>
      <c r="M58" s="40"/>
      <c r="N58" s="40"/>
      <c r="O58" s="40"/>
      <c r="P58" s="40"/>
      <c r="Q58" s="220"/>
    </row>
    <row r="59" spans="1:17">
      <c r="A59" s="226"/>
      <c r="B59" s="81"/>
      <c r="H59" s="41"/>
      <c r="I59" s="41"/>
      <c r="J59" s="41"/>
      <c r="K59" s="229"/>
      <c r="L59" s="40"/>
      <c r="M59" s="40"/>
      <c r="N59" s="40"/>
      <c r="O59" s="40"/>
      <c r="P59" s="40"/>
      <c r="Q59" s="220"/>
    </row>
    <row r="60" spans="1:17">
      <c r="A60" s="226"/>
      <c r="B60" s="81"/>
      <c r="H60" s="41"/>
      <c r="I60" s="41"/>
      <c r="J60" s="41"/>
      <c r="K60" s="229"/>
      <c r="L60" s="40"/>
      <c r="M60" s="40"/>
      <c r="N60" s="40"/>
      <c r="O60" s="40"/>
      <c r="P60" s="40"/>
      <c r="Q60" s="220"/>
    </row>
    <row r="61" spans="1:17">
      <c r="A61" s="226"/>
      <c r="B61" s="81"/>
      <c r="H61" s="41"/>
      <c r="I61" s="41"/>
      <c r="J61" s="41"/>
      <c r="K61" s="229"/>
      <c r="L61" s="40"/>
      <c r="M61" s="40"/>
      <c r="N61" s="40"/>
      <c r="O61" s="40"/>
      <c r="P61" s="40"/>
      <c r="Q61" s="220"/>
    </row>
    <row r="62" spans="1:17">
      <c r="A62" s="226"/>
      <c r="B62" s="81"/>
      <c r="H62" s="41"/>
      <c r="I62" s="41"/>
      <c r="J62" s="41"/>
      <c r="K62" s="229"/>
      <c r="L62" s="40"/>
      <c r="M62" s="40"/>
      <c r="N62" s="40"/>
      <c r="O62" s="40"/>
      <c r="P62" s="40"/>
      <c r="Q62" s="220"/>
    </row>
    <row r="63" spans="1:17">
      <c r="A63" s="226"/>
      <c r="B63" s="81"/>
      <c r="H63" s="41"/>
      <c r="I63" s="41"/>
      <c r="J63" s="41"/>
      <c r="K63" s="229"/>
      <c r="L63" s="40"/>
      <c r="M63" s="40"/>
      <c r="N63" s="40"/>
      <c r="O63" s="40"/>
      <c r="P63" s="40"/>
      <c r="Q63" s="220"/>
    </row>
    <row r="64" spans="1:17">
      <c r="A64" s="226"/>
      <c r="B64" s="81"/>
      <c r="H64" s="41"/>
      <c r="I64" s="41"/>
      <c r="J64" s="41"/>
      <c r="K64" s="229"/>
      <c r="L64" s="40"/>
      <c r="M64" s="40"/>
      <c r="N64" s="40"/>
      <c r="O64" s="40"/>
      <c r="P64" s="40"/>
      <c r="Q64" s="220"/>
    </row>
    <row r="65" spans="1:17">
      <c r="A65" s="226"/>
      <c r="B65" s="81"/>
      <c r="H65" s="41"/>
      <c r="I65" s="41"/>
      <c r="J65" s="41"/>
      <c r="K65" s="229"/>
      <c r="L65" s="40"/>
      <c r="M65" s="40"/>
      <c r="N65" s="40"/>
      <c r="O65" s="40"/>
      <c r="P65" s="40"/>
      <c r="Q65" s="220"/>
    </row>
    <row r="66" spans="1:17">
      <c r="A66" s="226"/>
      <c r="B66" s="81"/>
      <c r="H66" s="41"/>
      <c r="I66" s="41"/>
      <c r="J66" s="41"/>
      <c r="K66" s="229"/>
      <c r="L66" s="40"/>
      <c r="M66" s="40"/>
      <c r="N66" s="40"/>
      <c r="O66" s="40"/>
      <c r="P66" s="40"/>
      <c r="Q66" s="220"/>
    </row>
    <row r="67" spans="1:17">
      <c r="A67" s="226"/>
      <c r="B67" s="81"/>
      <c r="H67" s="41"/>
      <c r="I67" s="41"/>
      <c r="J67" s="41"/>
      <c r="K67" s="229"/>
      <c r="L67" s="40"/>
      <c r="M67" s="40"/>
      <c r="N67" s="40"/>
      <c r="O67" s="40"/>
      <c r="P67" s="40"/>
      <c r="Q67" s="220"/>
    </row>
    <row r="68" spans="1:17">
      <c r="A68" s="226"/>
      <c r="B68" s="81"/>
      <c r="H68" s="41"/>
      <c r="I68" s="41"/>
      <c r="J68" s="41"/>
      <c r="K68" s="229"/>
      <c r="L68" s="40"/>
      <c r="M68" s="40"/>
      <c r="N68" s="40"/>
      <c r="O68" s="40"/>
      <c r="P68" s="40"/>
      <c r="Q68" s="220"/>
    </row>
    <row r="69" spans="1:17">
      <c r="A69" s="226"/>
      <c r="B69" s="81"/>
      <c r="H69" s="41"/>
      <c r="I69" s="41"/>
      <c r="J69" s="41"/>
      <c r="K69" s="229"/>
      <c r="L69" s="40"/>
      <c r="M69" s="40"/>
      <c r="N69" s="40"/>
      <c r="O69" s="40"/>
      <c r="P69" s="40"/>
      <c r="Q69" s="220"/>
    </row>
    <row r="70" spans="1:17">
      <c r="A70" s="226"/>
      <c r="B70" s="81"/>
      <c r="H70" s="41"/>
      <c r="I70" s="41"/>
      <c r="J70" s="41"/>
      <c r="K70" s="229"/>
      <c r="L70" s="40"/>
      <c r="M70" s="40"/>
      <c r="N70" s="40"/>
      <c r="O70" s="40"/>
      <c r="P70" s="40"/>
      <c r="Q70" s="220"/>
    </row>
    <row r="71" spans="1:17">
      <c r="A71" s="226"/>
      <c r="B71" s="81"/>
      <c r="H71" s="41"/>
      <c r="I71" s="41"/>
      <c r="J71" s="41"/>
      <c r="K71" s="229"/>
      <c r="L71" s="40"/>
      <c r="M71" s="40"/>
      <c r="N71" s="40"/>
      <c r="O71" s="40"/>
      <c r="P71" s="40"/>
      <c r="Q71" s="220"/>
    </row>
    <row r="72" spans="1:17">
      <c r="A72" s="226"/>
      <c r="B72" s="81"/>
      <c r="H72" s="41"/>
      <c r="I72" s="41"/>
      <c r="J72" s="41"/>
      <c r="K72" s="229"/>
      <c r="L72" s="40"/>
      <c r="M72" s="40"/>
      <c r="N72" s="40"/>
      <c r="O72" s="40"/>
      <c r="P72" s="40"/>
      <c r="Q72" s="220"/>
    </row>
    <row r="73" spans="1:17">
      <c r="A73" s="40"/>
      <c r="B73" s="44"/>
      <c r="H73" s="41"/>
      <c r="I73" s="41"/>
      <c r="J73" s="41"/>
      <c r="K73" s="40"/>
      <c r="L73" s="40"/>
      <c r="M73" s="40"/>
      <c r="N73" s="40"/>
      <c r="O73" s="40"/>
      <c r="P73" s="40"/>
    </row>
    <row r="74" spans="1:17">
      <c r="A74" s="40"/>
      <c r="B74" s="44"/>
      <c r="H74" s="41"/>
      <c r="I74" s="41"/>
      <c r="J74" s="41"/>
      <c r="K74" s="40"/>
      <c r="L74" s="40"/>
      <c r="M74" s="40"/>
      <c r="N74" s="40"/>
      <c r="O74" s="40"/>
      <c r="P74" s="40"/>
    </row>
    <row r="75" spans="1:17">
      <c r="A75" s="40"/>
      <c r="B75" s="44"/>
      <c r="H75" s="41"/>
      <c r="I75" s="41"/>
      <c r="J75" s="41"/>
      <c r="K75" s="40"/>
      <c r="L75" s="40"/>
      <c r="M75" s="40"/>
      <c r="N75" s="40"/>
      <c r="O75" s="40"/>
      <c r="P75" s="40"/>
    </row>
    <row r="76" spans="1:17">
      <c r="A76" s="40"/>
      <c r="B76" s="44"/>
      <c r="H76" s="41"/>
      <c r="I76" s="41"/>
      <c r="J76" s="41"/>
      <c r="K76" s="40"/>
      <c r="L76" s="40"/>
      <c r="M76" s="40"/>
      <c r="N76" s="40"/>
      <c r="O76" s="40"/>
      <c r="P76" s="40"/>
    </row>
    <row r="77" spans="1:17">
      <c r="A77" s="40"/>
      <c r="B77" s="44"/>
      <c r="H77" s="41"/>
      <c r="I77" s="41"/>
      <c r="J77" s="41"/>
      <c r="K77" s="40"/>
      <c r="L77" s="40"/>
      <c r="M77" s="40"/>
      <c r="N77" s="40"/>
      <c r="O77" s="40"/>
      <c r="P77" s="40"/>
    </row>
    <row r="78" spans="1:17">
      <c r="A78" s="40"/>
      <c r="B78" s="44"/>
      <c r="H78" s="41"/>
      <c r="I78" s="41"/>
      <c r="J78" s="41"/>
      <c r="K78" s="40"/>
      <c r="L78" s="40"/>
      <c r="M78" s="40"/>
      <c r="N78" s="40"/>
      <c r="O78" s="40"/>
      <c r="P78" s="40"/>
    </row>
    <row r="79" spans="1:17">
      <c r="A79" s="40"/>
      <c r="B79" s="44"/>
      <c r="H79" s="41"/>
      <c r="I79" s="41"/>
      <c r="J79" s="41"/>
      <c r="K79" s="40"/>
      <c r="L79" s="40"/>
      <c r="M79" s="40"/>
      <c r="N79" s="40"/>
      <c r="O79" s="40"/>
      <c r="P79" s="40"/>
    </row>
    <row r="80" spans="1:17">
      <c r="A80" s="40"/>
      <c r="B80" s="44"/>
      <c r="H80" s="41"/>
      <c r="I80" s="41"/>
      <c r="J80" s="41"/>
      <c r="K80" s="40"/>
      <c r="L80" s="40"/>
      <c r="M80" s="40"/>
      <c r="N80" s="40"/>
      <c r="O80" s="40"/>
      <c r="P80" s="40"/>
    </row>
    <row r="81" spans="1:16">
      <c r="A81" s="40"/>
      <c r="B81" s="44"/>
      <c r="H81" s="41"/>
      <c r="I81" s="41"/>
      <c r="J81" s="41"/>
      <c r="K81" s="40"/>
      <c r="L81" s="40"/>
      <c r="M81" s="40"/>
      <c r="N81" s="40"/>
      <c r="O81" s="40"/>
      <c r="P81" s="40"/>
    </row>
    <row r="82" spans="1:16">
      <c r="A82" s="40"/>
      <c r="B82" s="44"/>
      <c r="H82" s="41"/>
      <c r="I82" s="41"/>
      <c r="J82" s="41"/>
      <c r="K82" s="40"/>
      <c r="L82" s="40"/>
      <c r="M82" s="40"/>
      <c r="N82" s="40"/>
      <c r="O82" s="40"/>
      <c r="P82" s="40"/>
    </row>
    <row r="83" spans="1:16">
      <c r="A83" s="40"/>
      <c r="B83" s="44"/>
      <c r="H83" s="41"/>
      <c r="I83" s="41"/>
      <c r="J83" s="41"/>
      <c r="K83" s="40"/>
      <c r="L83" s="40"/>
      <c r="M83" s="40"/>
      <c r="N83" s="40"/>
      <c r="O83" s="40"/>
      <c r="P83" s="40"/>
    </row>
    <row r="84" spans="1:16">
      <c r="A84" s="40"/>
      <c r="B84" s="44"/>
      <c r="H84" s="41"/>
      <c r="I84" s="41"/>
      <c r="J84" s="41"/>
      <c r="K84" s="40"/>
      <c r="L84" s="40"/>
      <c r="M84" s="40"/>
      <c r="N84" s="40"/>
      <c r="O84" s="40"/>
      <c r="P84" s="40"/>
    </row>
    <row r="85" spans="1:16">
      <c r="A85" s="40"/>
      <c r="B85" s="44"/>
      <c r="H85" s="41"/>
      <c r="I85" s="41"/>
      <c r="J85" s="41"/>
      <c r="K85" s="40"/>
      <c r="L85" s="40"/>
      <c r="M85" s="40"/>
      <c r="N85" s="40"/>
      <c r="O85" s="40"/>
      <c r="P85" s="40"/>
    </row>
    <row r="86" spans="1:16">
      <c r="A86" s="40"/>
      <c r="B86" s="44"/>
      <c r="H86" s="41"/>
      <c r="I86" s="41"/>
      <c r="J86" s="41"/>
      <c r="K86" s="40"/>
      <c r="L86" s="40"/>
      <c r="M86" s="40"/>
      <c r="N86" s="40"/>
      <c r="O86" s="40"/>
      <c r="P86" s="40"/>
    </row>
    <row r="87" spans="1:16">
      <c r="A87" s="40"/>
      <c r="B87" s="44"/>
      <c r="H87" s="41"/>
      <c r="I87" s="41"/>
      <c r="J87" s="41"/>
      <c r="K87" s="40"/>
      <c r="L87" s="40"/>
      <c r="M87" s="40"/>
      <c r="N87" s="40"/>
      <c r="O87" s="40"/>
      <c r="P87" s="40"/>
    </row>
    <row r="88" spans="1:16">
      <c r="A88" s="40"/>
      <c r="B88" s="44"/>
      <c r="H88" s="41"/>
      <c r="I88" s="41"/>
      <c r="J88" s="41"/>
      <c r="K88" s="40"/>
      <c r="L88" s="40"/>
      <c r="M88" s="40"/>
      <c r="N88" s="40"/>
      <c r="O88" s="40"/>
      <c r="P88" s="40"/>
    </row>
    <row r="89" spans="1:16">
      <c r="A89" s="40"/>
      <c r="B89" s="44"/>
      <c r="H89" s="41"/>
      <c r="I89" s="41"/>
      <c r="J89" s="41"/>
      <c r="K89" s="40"/>
      <c r="L89" s="40"/>
      <c r="M89" s="40"/>
      <c r="N89" s="40"/>
      <c r="O89" s="40"/>
      <c r="P89" s="40"/>
    </row>
    <row r="90" spans="1:16">
      <c r="A90" s="40"/>
      <c r="B90" s="44"/>
      <c r="H90" s="41"/>
      <c r="I90" s="41"/>
      <c r="J90" s="41"/>
      <c r="K90" s="40"/>
      <c r="L90" s="40"/>
      <c r="M90" s="40"/>
      <c r="N90" s="40"/>
      <c r="O90" s="40"/>
      <c r="P90" s="40"/>
    </row>
    <row r="91" spans="1:16">
      <c r="A91" s="40"/>
      <c r="B91" s="44"/>
      <c r="H91" s="41"/>
      <c r="I91" s="41"/>
      <c r="J91" s="41"/>
      <c r="K91" s="40"/>
      <c r="L91" s="40"/>
      <c r="M91" s="40"/>
      <c r="N91" s="40"/>
      <c r="O91" s="40"/>
      <c r="P91" s="40"/>
    </row>
    <row r="92" spans="1:16">
      <c r="A92" s="40"/>
      <c r="B92" s="44"/>
      <c r="H92" s="41"/>
      <c r="I92" s="41"/>
      <c r="J92" s="41"/>
      <c r="K92" s="40"/>
      <c r="L92" s="40"/>
      <c r="M92" s="40"/>
      <c r="N92" s="40"/>
      <c r="O92" s="40"/>
      <c r="P92" s="40"/>
    </row>
    <row r="93" spans="1:16">
      <c r="A93" s="40"/>
      <c r="B93" s="44"/>
      <c r="H93" s="41"/>
      <c r="I93" s="41"/>
      <c r="J93" s="41"/>
      <c r="K93" s="40"/>
      <c r="L93" s="40"/>
      <c r="M93" s="40"/>
      <c r="N93" s="40"/>
      <c r="O93" s="40"/>
      <c r="P93" s="40"/>
    </row>
    <row r="94" spans="1:16">
      <c r="A94" s="40"/>
      <c r="B94" s="81"/>
      <c r="H94" s="41"/>
      <c r="I94" s="41"/>
      <c r="J94" s="41"/>
      <c r="K94" s="40"/>
      <c r="L94" s="40"/>
      <c r="M94" s="40"/>
      <c r="N94" s="40"/>
      <c r="O94" s="40"/>
      <c r="P94" s="40"/>
    </row>
    <row r="95" spans="1:16">
      <c r="A95" s="40"/>
      <c r="B95" s="81"/>
      <c r="H95" s="41"/>
      <c r="I95" s="41"/>
      <c r="J95" s="41"/>
      <c r="K95" s="40"/>
      <c r="L95" s="40"/>
      <c r="M95" s="40"/>
      <c r="N95" s="40"/>
      <c r="O95" s="40"/>
      <c r="P95" s="40"/>
    </row>
    <row r="96" spans="1:16">
      <c r="A96" s="40"/>
      <c r="B96" s="81"/>
      <c r="H96" s="41"/>
      <c r="I96" s="41"/>
      <c r="J96" s="41"/>
      <c r="K96" s="40"/>
      <c r="L96" s="40"/>
      <c r="M96" s="40"/>
      <c r="N96" s="40"/>
      <c r="O96" s="40"/>
      <c r="P96" s="40"/>
    </row>
    <row r="97" spans="1:16">
      <c r="A97" s="40"/>
      <c r="B97" s="81"/>
      <c r="H97" s="41"/>
      <c r="I97" s="41"/>
      <c r="J97" s="41"/>
      <c r="K97" s="40"/>
      <c r="L97" s="40"/>
      <c r="M97" s="40"/>
      <c r="N97" s="40"/>
      <c r="O97" s="40"/>
      <c r="P97" s="40"/>
    </row>
    <row r="98" spans="1:16">
      <c r="A98" s="40"/>
      <c r="B98" s="81"/>
      <c r="H98" s="41"/>
      <c r="I98" s="41"/>
      <c r="J98" s="41"/>
      <c r="K98" s="40"/>
      <c r="L98" s="40"/>
      <c r="M98" s="40"/>
      <c r="N98" s="40"/>
      <c r="O98" s="40"/>
      <c r="P98" s="40"/>
    </row>
    <row r="99" spans="1:16">
      <c r="A99" s="40"/>
      <c r="B99" s="81"/>
      <c r="H99" s="41"/>
      <c r="I99" s="41"/>
      <c r="J99" s="41"/>
      <c r="K99" s="40"/>
      <c r="L99" s="40"/>
      <c r="M99" s="40"/>
      <c r="N99" s="40"/>
      <c r="O99" s="40"/>
      <c r="P99" s="40"/>
    </row>
    <row r="100" spans="1:16">
      <c r="A100" s="40"/>
      <c r="B100" s="81"/>
      <c r="H100" s="41"/>
      <c r="I100" s="41"/>
      <c r="J100" s="41"/>
      <c r="K100" s="40"/>
      <c r="L100" s="40"/>
      <c r="M100" s="40"/>
      <c r="N100" s="40"/>
      <c r="O100" s="40"/>
      <c r="P100" s="40"/>
    </row>
    <row r="101" spans="1:16">
      <c r="A101" s="40"/>
      <c r="B101" s="81"/>
      <c r="H101" s="41"/>
      <c r="I101" s="41"/>
      <c r="J101" s="41"/>
      <c r="K101" s="40"/>
      <c r="L101" s="40"/>
      <c r="M101" s="40"/>
      <c r="N101" s="40"/>
      <c r="O101" s="40"/>
      <c r="P101" s="40"/>
    </row>
    <row r="102" spans="1:16">
      <c r="A102" s="40"/>
      <c r="B102" s="81"/>
      <c r="H102" s="41"/>
      <c r="I102" s="41"/>
      <c r="J102" s="41"/>
      <c r="K102" s="40"/>
      <c r="L102" s="40"/>
      <c r="M102" s="40"/>
      <c r="N102" s="40"/>
      <c r="O102" s="40"/>
      <c r="P102" s="40"/>
    </row>
    <row r="103" spans="1:16">
      <c r="A103" s="40"/>
      <c r="B103" s="81"/>
      <c r="H103" s="41"/>
      <c r="I103" s="41"/>
      <c r="J103" s="41"/>
      <c r="K103" s="40"/>
      <c r="L103" s="40"/>
      <c r="M103" s="40"/>
      <c r="N103" s="40"/>
      <c r="O103" s="40"/>
      <c r="P103" s="40"/>
    </row>
    <row r="104" spans="1:16">
      <c r="A104" s="40"/>
      <c r="B104" s="81"/>
      <c r="H104" s="41"/>
      <c r="I104" s="41"/>
      <c r="J104" s="41"/>
      <c r="K104" s="40"/>
      <c r="L104" s="40"/>
      <c r="M104" s="40"/>
      <c r="N104" s="40"/>
      <c r="O104" s="40"/>
      <c r="P104" s="40"/>
    </row>
    <row r="105" spans="1:16">
      <c r="A105" s="40"/>
      <c r="B105" s="81"/>
      <c r="H105" s="41"/>
      <c r="I105" s="41"/>
      <c r="J105" s="41"/>
      <c r="K105" s="40"/>
      <c r="L105" s="40"/>
      <c r="M105" s="40"/>
      <c r="N105" s="40"/>
      <c r="O105" s="40"/>
      <c r="P105" s="40"/>
    </row>
    <row r="106" spans="1:16">
      <c r="A106" s="40"/>
      <c r="B106" s="81"/>
      <c r="H106" s="41"/>
      <c r="I106" s="41"/>
      <c r="J106" s="41"/>
      <c r="K106" s="40"/>
      <c r="L106" s="40"/>
      <c r="M106" s="40"/>
      <c r="N106" s="40"/>
      <c r="O106" s="40"/>
      <c r="P106" s="40"/>
    </row>
    <row r="107" spans="1:16">
      <c r="A107" s="40"/>
      <c r="B107" s="81"/>
      <c r="H107" s="41"/>
      <c r="I107" s="41"/>
      <c r="J107" s="41"/>
      <c r="K107" s="40"/>
      <c r="L107" s="40"/>
      <c r="M107" s="40"/>
      <c r="N107" s="40"/>
      <c r="O107" s="40"/>
      <c r="P107" s="40"/>
    </row>
    <row r="108" spans="1:16">
      <c r="A108" s="40"/>
      <c r="B108" s="81"/>
      <c r="H108" s="41"/>
      <c r="I108" s="41"/>
      <c r="J108" s="41"/>
      <c r="K108" s="40"/>
      <c r="L108" s="40"/>
      <c r="M108" s="40"/>
      <c r="N108" s="40"/>
      <c r="O108" s="40"/>
      <c r="P108" s="40"/>
    </row>
    <row r="109" spans="1:16">
      <c r="A109" s="40"/>
      <c r="B109" s="81"/>
      <c r="H109" s="41"/>
      <c r="I109" s="41"/>
      <c r="J109" s="41"/>
      <c r="K109" s="40"/>
      <c r="L109" s="40"/>
      <c r="M109" s="40"/>
      <c r="N109" s="40"/>
      <c r="O109" s="40"/>
      <c r="P109" s="40"/>
    </row>
    <row r="110" spans="1:16">
      <c r="A110" s="40"/>
      <c r="B110" s="81"/>
      <c r="H110" s="41"/>
      <c r="I110" s="41"/>
      <c r="J110" s="41"/>
      <c r="K110" s="40"/>
      <c r="L110" s="40"/>
      <c r="M110" s="40"/>
      <c r="N110" s="40"/>
      <c r="O110" s="40"/>
      <c r="P110" s="40"/>
    </row>
    <row r="111" spans="1:16">
      <c r="A111" s="40"/>
      <c r="B111" s="81"/>
      <c r="H111" s="41"/>
      <c r="I111" s="41"/>
      <c r="J111" s="41"/>
      <c r="K111" s="40"/>
      <c r="L111" s="40"/>
      <c r="M111" s="40"/>
      <c r="N111" s="40"/>
      <c r="O111" s="40"/>
      <c r="P111" s="40"/>
    </row>
    <row r="112" spans="1:16">
      <c r="A112" s="40"/>
      <c r="B112" s="81"/>
      <c r="H112" s="41"/>
      <c r="I112" s="41"/>
      <c r="J112" s="41"/>
      <c r="K112" s="40"/>
      <c r="L112" s="40"/>
      <c r="M112" s="40"/>
      <c r="N112" s="40"/>
      <c r="O112" s="40"/>
      <c r="P112" s="40"/>
    </row>
    <row r="113" spans="1:16">
      <c r="A113" s="40"/>
      <c r="B113" s="81"/>
      <c r="H113" s="41"/>
      <c r="I113" s="41"/>
      <c r="J113" s="41"/>
      <c r="K113" s="40"/>
      <c r="L113" s="40"/>
      <c r="M113" s="40"/>
      <c r="N113" s="40"/>
      <c r="O113" s="40"/>
      <c r="P113" s="40"/>
    </row>
    <row r="114" spans="1:16">
      <c r="A114" s="40"/>
      <c r="B114" s="81"/>
      <c r="H114" s="41"/>
      <c r="I114" s="41"/>
      <c r="J114" s="41"/>
      <c r="K114" s="40"/>
      <c r="L114" s="40"/>
      <c r="M114" s="40"/>
      <c r="N114" s="40"/>
      <c r="O114" s="40"/>
      <c r="P114" s="40"/>
    </row>
    <row r="115" spans="1:16">
      <c r="A115" s="40"/>
      <c r="B115" s="81"/>
      <c r="H115" s="41"/>
      <c r="I115" s="41"/>
      <c r="J115" s="41"/>
      <c r="K115" s="40"/>
      <c r="L115" s="40"/>
      <c r="M115" s="40"/>
      <c r="N115" s="40"/>
      <c r="O115" s="40"/>
      <c r="P115" s="40"/>
    </row>
    <row r="116" spans="1:16">
      <c r="A116" s="40"/>
      <c r="B116" s="81"/>
      <c r="H116" s="41"/>
      <c r="I116" s="41"/>
      <c r="J116" s="41"/>
      <c r="K116" s="40"/>
      <c r="L116" s="40"/>
      <c r="M116" s="40"/>
      <c r="N116" s="40"/>
      <c r="O116" s="40"/>
      <c r="P116" s="40"/>
    </row>
    <row r="117" spans="1:16">
      <c r="A117" s="40"/>
      <c r="B117" s="81"/>
      <c r="H117" s="41"/>
      <c r="I117" s="41"/>
      <c r="J117" s="41"/>
      <c r="K117" s="40"/>
      <c r="L117" s="40"/>
      <c r="M117" s="40"/>
      <c r="N117" s="40"/>
      <c r="O117" s="40"/>
      <c r="P117" s="40"/>
    </row>
    <row r="118" spans="1:16">
      <c r="A118" s="40"/>
      <c r="B118" s="81"/>
      <c r="H118" s="41"/>
      <c r="I118" s="41"/>
      <c r="J118" s="41"/>
      <c r="K118" s="40"/>
      <c r="L118" s="40"/>
      <c r="M118" s="40"/>
      <c r="N118" s="40"/>
      <c r="O118" s="40"/>
      <c r="P118" s="40"/>
    </row>
    <row r="119" spans="1:16">
      <c r="A119" s="40"/>
      <c r="B119" s="81"/>
      <c r="H119" s="41"/>
      <c r="I119" s="41"/>
      <c r="J119" s="41"/>
      <c r="K119" s="40"/>
      <c r="L119" s="40"/>
      <c r="M119" s="40"/>
      <c r="N119" s="40"/>
      <c r="O119" s="40"/>
      <c r="P119" s="40"/>
    </row>
    <row r="120" spans="1:16">
      <c r="A120" s="40"/>
      <c r="B120" s="81"/>
      <c r="H120" s="41"/>
      <c r="I120" s="41"/>
      <c r="J120" s="41"/>
      <c r="K120" s="40"/>
      <c r="L120" s="40"/>
      <c r="M120" s="40"/>
      <c r="N120" s="40"/>
      <c r="O120" s="40"/>
      <c r="P120" s="40"/>
    </row>
    <row r="121" spans="1:16">
      <c r="A121" s="40"/>
      <c r="B121" s="81"/>
      <c r="H121" s="41"/>
      <c r="I121" s="41"/>
      <c r="J121" s="41"/>
      <c r="K121" s="40"/>
      <c r="L121" s="40"/>
      <c r="M121" s="40"/>
      <c r="N121" s="40"/>
      <c r="O121" s="40"/>
      <c r="P121" s="40"/>
    </row>
    <row r="122" spans="1:16">
      <c r="A122" s="40"/>
      <c r="B122" s="81"/>
      <c r="H122" s="41"/>
      <c r="I122" s="41"/>
      <c r="J122" s="41"/>
      <c r="K122" s="40"/>
      <c r="L122" s="40"/>
      <c r="M122" s="40"/>
      <c r="N122" s="40"/>
      <c r="O122" s="40"/>
      <c r="P122" s="40"/>
    </row>
    <row r="123" spans="1:16">
      <c r="A123" s="40"/>
      <c r="B123" s="81"/>
      <c r="H123" s="41"/>
      <c r="I123" s="41"/>
      <c r="J123" s="41"/>
      <c r="K123" s="40"/>
      <c r="L123" s="40"/>
      <c r="M123" s="40"/>
      <c r="N123" s="40"/>
      <c r="O123" s="40"/>
      <c r="P123" s="40"/>
    </row>
    <row r="124" spans="1:16">
      <c r="A124" s="40"/>
      <c r="B124" s="81"/>
      <c r="H124" s="41"/>
      <c r="I124" s="41"/>
      <c r="J124" s="41"/>
      <c r="K124" s="40"/>
      <c r="L124" s="40"/>
      <c r="M124" s="40"/>
      <c r="N124" s="40"/>
      <c r="O124" s="40"/>
      <c r="P124" s="40"/>
    </row>
    <row r="125" spans="1:16">
      <c r="A125" s="40"/>
      <c r="B125" s="81"/>
      <c r="H125" s="41"/>
      <c r="I125" s="41"/>
      <c r="J125" s="41"/>
      <c r="K125" s="40"/>
      <c r="L125" s="40"/>
      <c r="M125" s="40"/>
      <c r="N125" s="40"/>
      <c r="O125" s="40"/>
      <c r="P125" s="40"/>
    </row>
    <row r="126" spans="1:16">
      <c r="A126" s="40"/>
      <c r="B126" s="81"/>
      <c r="H126" s="41"/>
      <c r="I126" s="41"/>
      <c r="J126" s="41"/>
      <c r="K126" s="40"/>
      <c r="L126" s="40"/>
      <c r="M126" s="40"/>
      <c r="N126" s="40"/>
      <c r="O126" s="40"/>
      <c r="P126" s="40"/>
    </row>
    <row r="127" spans="1:16">
      <c r="A127" s="40"/>
      <c r="B127" s="81"/>
      <c r="H127" s="41"/>
      <c r="I127" s="41"/>
      <c r="J127" s="41"/>
      <c r="K127" s="40"/>
      <c r="L127" s="40"/>
      <c r="M127" s="40"/>
      <c r="N127" s="40"/>
      <c r="O127" s="40"/>
      <c r="P127" s="40"/>
    </row>
    <row r="128" spans="1:16">
      <c r="A128" s="40"/>
      <c r="B128" s="81"/>
      <c r="H128" s="41"/>
      <c r="I128" s="41"/>
      <c r="J128" s="41"/>
      <c r="K128" s="40"/>
      <c r="L128" s="40"/>
      <c r="M128" s="40"/>
      <c r="N128" s="40"/>
      <c r="O128" s="40"/>
      <c r="P128" s="40"/>
    </row>
    <row r="129" spans="1:16">
      <c r="A129" s="40"/>
      <c r="B129" s="81"/>
      <c r="H129" s="41"/>
      <c r="I129" s="41"/>
      <c r="J129" s="41"/>
      <c r="K129" s="40"/>
      <c r="L129" s="40"/>
      <c r="M129" s="40"/>
      <c r="N129" s="40"/>
      <c r="O129" s="40"/>
      <c r="P129" s="40"/>
    </row>
    <row r="130" spans="1:16">
      <c r="A130" s="40"/>
      <c r="B130" s="81"/>
      <c r="H130" s="41"/>
      <c r="I130" s="41"/>
      <c r="J130" s="41"/>
      <c r="K130" s="40"/>
      <c r="L130" s="40"/>
      <c r="M130" s="40"/>
      <c r="N130" s="40"/>
      <c r="O130" s="40"/>
      <c r="P130" s="40"/>
    </row>
    <row r="131" spans="1:16">
      <c r="A131" s="40"/>
      <c r="B131" s="81"/>
      <c r="H131" s="41"/>
      <c r="I131" s="41"/>
      <c r="J131" s="41"/>
      <c r="K131" s="40"/>
      <c r="L131" s="40"/>
      <c r="M131" s="40"/>
      <c r="N131" s="40"/>
      <c r="O131" s="40"/>
      <c r="P131" s="40"/>
    </row>
    <row r="132" spans="1:16">
      <c r="A132" s="40"/>
      <c r="B132" s="81"/>
      <c r="H132" s="41"/>
      <c r="I132" s="41"/>
      <c r="J132" s="41"/>
      <c r="K132" s="40"/>
      <c r="L132" s="40"/>
      <c r="M132" s="40"/>
      <c r="N132" s="40"/>
      <c r="O132" s="40"/>
      <c r="P132" s="40"/>
    </row>
    <row r="133" spans="1:16">
      <c r="A133" s="40"/>
      <c r="B133" s="81"/>
      <c r="H133" s="41"/>
      <c r="I133" s="41"/>
      <c r="J133" s="41"/>
      <c r="K133" s="40"/>
      <c r="L133" s="40"/>
      <c r="M133" s="40"/>
      <c r="N133" s="40"/>
      <c r="O133" s="40"/>
      <c r="P133" s="40"/>
    </row>
    <row r="134" spans="1:16">
      <c r="A134" s="40"/>
      <c r="B134" s="81"/>
      <c r="H134" s="41"/>
      <c r="I134" s="41"/>
      <c r="J134" s="41"/>
      <c r="K134" s="40"/>
      <c r="L134" s="40"/>
      <c r="M134" s="40"/>
      <c r="N134" s="40"/>
      <c r="O134" s="40"/>
      <c r="P134" s="40"/>
    </row>
    <row r="135" spans="1:16">
      <c r="A135" s="40"/>
      <c r="B135" s="81"/>
      <c r="H135" s="41"/>
      <c r="I135" s="41"/>
      <c r="J135" s="41"/>
      <c r="K135" s="40"/>
      <c r="L135" s="40"/>
      <c r="M135" s="40"/>
      <c r="N135" s="40"/>
      <c r="O135" s="40"/>
      <c r="P135" s="40"/>
    </row>
    <row r="136" spans="1:16">
      <c r="A136" s="40"/>
      <c r="B136" s="81"/>
      <c r="H136" s="41"/>
      <c r="I136" s="41"/>
      <c r="J136" s="41"/>
      <c r="K136" s="40"/>
      <c r="L136" s="40"/>
      <c r="M136" s="40"/>
      <c r="N136" s="40"/>
      <c r="O136" s="40"/>
      <c r="P136" s="40"/>
    </row>
    <row r="137" spans="1:16">
      <c r="A137" s="40"/>
      <c r="B137" s="81"/>
      <c r="H137" s="41"/>
      <c r="I137" s="41"/>
      <c r="J137" s="41"/>
      <c r="K137" s="40"/>
      <c r="L137" s="40"/>
      <c r="M137" s="40"/>
      <c r="N137" s="40"/>
      <c r="O137" s="40"/>
      <c r="P137" s="40"/>
    </row>
    <row r="138" spans="1:16">
      <c r="A138" s="40"/>
      <c r="B138" s="81"/>
      <c r="H138" s="41"/>
      <c r="I138" s="41"/>
      <c r="J138" s="41"/>
      <c r="K138" s="40"/>
      <c r="L138" s="40"/>
      <c r="M138" s="40"/>
      <c r="N138" s="40"/>
      <c r="O138" s="40"/>
      <c r="P138" s="40"/>
    </row>
    <row r="139" spans="1:16">
      <c r="A139" s="40"/>
      <c r="B139" s="81"/>
      <c r="H139" s="41"/>
      <c r="I139" s="41"/>
      <c r="J139" s="41"/>
      <c r="K139" s="40"/>
      <c r="L139" s="40"/>
      <c r="M139" s="40"/>
      <c r="N139" s="40"/>
      <c r="O139" s="40"/>
      <c r="P139" s="40"/>
    </row>
    <row r="140" spans="1:16">
      <c r="A140" s="40"/>
      <c r="B140" s="81"/>
      <c r="H140" s="41"/>
      <c r="I140" s="41"/>
      <c r="J140" s="41"/>
      <c r="K140" s="40"/>
      <c r="L140" s="40"/>
      <c r="M140" s="40"/>
      <c r="N140" s="40"/>
      <c r="O140" s="40"/>
      <c r="P140" s="40"/>
    </row>
    <row r="141" spans="1:16">
      <c r="A141" s="40"/>
      <c r="B141" s="81"/>
      <c r="H141" s="41"/>
      <c r="I141" s="41"/>
      <c r="J141" s="41"/>
      <c r="K141" s="40"/>
      <c r="L141" s="40"/>
      <c r="M141" s="40"/>
      <c r="N141" s="40"/>
      <c r="O141" s="40"/>
      <c r="P141" s="40"/>
    </row>
    <row r="142" spans="1:16">
      <c r="A142" s="40"/>
      <c r="B142" s="81"/>
      <c r="H142" s="41"/>
      <c r="I142" s="41"/>
      <c r="J142" s="41"/>
      <c r="K142" s="40"/>
      <c r="L142" s="40"/>
      <c r="M142" s="40"/>
      <c r="N142" s="40"/>
      <c r="O142" s="40"/>
      <c r="P142" s="40"/>
    </row>
    <row r="143" spans="1:16">
      <c r="A143" s="40"/>
      <c r="B143" s="81"/>
      <c r="H143" s="41"/>
      <c r="I143" s="41"/>
      <c r="J143" s="41"/>
      <c r="K143" s="40"/>
      <c r="L143" s="40"/>
      <c r="M143" s="40"/>
      <c r="N143" s="40"/>
      <c r="O143" s="40"/>
      <c r="P143" s="40"/>
    </row>
    <row r="144" spans="1:16">
      <c r="A144" s="40"/>
      <c r="B144" s="81"/>
      <c r="H144" s="41"/>
      <c r="I144" s="41"/>
      <c r="J144" s="41"/>
      <c r="K144" s="40"/>
      <c r="L144" s="40"/>
      <c r="M144" s="40"/>
      <c r="N144" s="40"/>
      <c r="O144" s="40"/>
      <c r="P144" s="40"/>
    </row>
    <row r="145" spans="1:16">
      <c r="A145" s="40"/>
      <c r="B145" s="81"/>
      <c r="H145" s="41"/>
      <c r="I145" s="41"/>
      <c r="J145" s="41"/>
      <c r="K145" s="40"/>
      <c r="L145" s="40"/>
      <c r="M145" s="40"/>
      <c r="N145" s="40"/>
      <c r="O145" s="40"/>
      <c r="P145" s="40"/>
    </row>
    <row r="146" spans="1:16">
      <c r="A146" s="40"/>
      <c r="B146" s="81"/>
      <c r="H146" s="41"/>
      <c r="I146" s="41"/>
      <c r="J146" s="41"/>
      <c r="K146" s="40"/>
      <c r="L146" s="40"/>
      <c r="M146" s="40"/>
      <c r="N146" s="40"/>
      <c r="O146" s="40"/>
      <c r="P146" s="40"/>
    </row>
    <row r="147" spans="1:16">
      <c r="A147" s="40"/>
      <c r="B147" s="81"/>
      <c r="H147" s="41"/>
      <c r="I147" s="41"/>
      <c r="J147" s="41"/>
      <c r="K147" s="40"/>
      <c r="L147" s="40"/>
      <c r="M147" s="40"/>
      <c r="N147" s="40"/>
      <c r="O147" s="40"/>
      <c r="P147" s="40"/>
    </row>
    <row r="148" spans="1:16">
      <c r="A148" s="40"/>
      <c r="B148" s="81"/>
      <c r="H148" s="41"/>
      <c r="I148" s="41"/>
      <c r="J148" s="41"/>
      <c r="K148" s="40"/>
      <c r="L148" s="40"/>
      <c r="M148" s="40"/>
      <c r="N148" s="40"/>
      <c r="O148" s="40"/>
      <c r="P148" s="40"/>
    </row>
    <row r="149" spans="1:16">
      <c r="A149" s="40"/>
      <c r="B149" s="81"/>
      <c r="H149" s="41"/>
      <c r="I149" s="41"/>
      <c r="J149" s="41"/>
      <c r="K149" s="40"/>
      <c r="L149" s="40"/>
      <c r="M149" s="40"/>
      <c r="N149" s="40"/>
      <c r="O149" s="40"/>
      <c r="P149" s="40"/>
    </row>
    <row r="150" spans="1:16">
      <c r="A150" s="40"/>
      <c r="B150" s="81"/>
      <c r="H150" s="41"/>
      <c r="I150" s="41"/>
      <c r="J150" s="41"/>
      <c r="K150" s="40"/>
      <c r="L150" s="40"/>
      <c r="M150" s="40"/>
      <c r="N150" s="40"/>
      <c r="O150" s="40"/>
      <c r="P150" s="40"/>
    </row>
    <row r="151" spans="1:16">
      <c r="A151" s="40"/>
      <c r="B151" s="81"/>
      <c r="H151" s="41"/>
      <c r="I151" s="41"/>
      <c r="J151" s="41"/>
      <c r="K151" s="40"/>
      <c r="L151" s="40"/>
      <c r="M151" s="40"/>
      <c r="N151" s="40"/>
      <c r="O151" s="40"/>
      <c r="P151" s="40"/>
    </row>
    <row r="152" spans="1:16">
      <c r="A152" s="40"/>
      <c r="B152" s="81"/>
      <c r="H152" s="41"/>
      <c r="I152" s="41"/>
      <c r="J152" s="41"/>
      <c r="K152" s="40"/>
      <c r="L152" s="40"/>
      <c r="M152" s="40"/>
      <c r="N152" s="40"/>
      <c r="O152" s="40"/>
      <c r="P152" s="40"/>
    </row>
    <row r="153" spans="1:16">
      <c r="A153" s="40"/>
      <c r="B153" s="81"/>
      <c r="H153" s="41"/>
      <c r="I153" s="41"/>
      <c r="J153" s="41"/>
      <c r="K153" s="40"/>
      <c r="L153" s="40"/>
      <c r="M153" s="40"/>
      <c r="N153" s="40"/>
      <c r="O153" s="40"/>
      <c r="P153" s="40"/>
    </row>
    <row r="154" spans="1:16">
      <c r="A154" s="40"/>
      <c r="B154" s="81"/>
      <c r="H154" s="41"/>
      <c r="I154" s="41"/>
      <c r="J154" s="41"/>
      <c r="K154" s="40"/>
      <c r="L154" s="40"/>
      <c r="M154" s="40"/>
      <c r="N154" s="40"/>
      <c r="O154" s="40"/>
      <c r="P154" s="40"/>
    </row>
    <row r="155" spans="1:16">
      <c r="A155" s="40"/>
      <c r="B155" s="81"/>
      <c r="H155" s="41"/>
      <c r="I155" s="41"/>
      <c r="J155" s="41"/>
      <c r="K155" s="40"/>
      <c r="L155" s="40"/>
      <c r="M155" s="40"/>
      <c r="N155" s="40"/>
      <c r="O155" s="40"/>
      <c r="P155" s="40"/>
    </row>
    <row r="156" spans="1:16">
      <c r="A156" s="40"/>
      <c r="B156" s="81"/>
      <c r="H156" s="41"/>
      <c r="I156" s="41"/>
      <c r="J156" s="41"/>
      <c r="K156" s="40"/>
      <c r="L156" s="40"/>
      <c r="M156" s="40"/>
      <c r="N156" s="40"/>
      <c r="O156" s="40"/>
      <c r="P156" s="40"/>
    </row>
    <row r="157" spans="1:16">
      <c r="A157" s="40"/>
      <c r="B157" s="81"/>
      <c r="H157" s="41"/>
      <c r="I157" s="41"/>
      <c r="J157" s="41"/>
      <c r="K157" s="40"/>
      <c r="L157" s="40"/>
      <c r="M157" s="40"/>
      <c r="N157" s="40"/>
      <c r="O157" s="40"/>
      <c r="P157" s="40"/>
    </row>
    <row r="158" spans="1:16">
      <c r="A158" s="40"/>
      <c r="B158" s="81"/>
      <c r="H158" s="41"/>
      <c r="I158" s="41"/>
      <c r="J158" s="41"/>
      <c r="K158" s="40"/>
      <c r="L158" s="40"/>
      <c r="M158" s="40"/>
      <c r="N158" s="40"/>
      <c r="O158" s="40"/>
      <c r="P158" s="40"/>
    </row>
    <row r="159" spans="1:16">
      <c r="A159" s="40"/>
      <c r="B159" s="81"/>
      <c r="H159" s="41"/>
      <c r="I159" s="41"/>
      <c r="J159" s="41"/>
      <c r="K159" s="40"/>
      <c r="L159" s="40"/>
      <c r="M159" s="40"/>
      <c r="N159" s="40"/>
      <c r="O159" s="40"/>
      <c r="P159" s="40"/>
    </row>
    <row r="160" spans="1:16">
      <c r="A160" s="40"/>
      <c r="B160" s="81"/>
      <c r="H160" s="41"/>
      <c r="I160" s="41"/>
      <c r="J160" s="41"/>
      <c r="K160" s="40"/>
      <c r="L160" s="40"/>
      <c r="M160" s="40"/>
      <c r="N160" s="40"/>
      <c r="O160" s="40"/>
      <c r="P160" s="40"/>
    </row>
    <row r="161" spans="1:16">
      <c r="A161" s="40"/>
      <c r="B161" s="81"/>
      <c r="H161" s="41"/>
      <c r="I161" s="41"/>
      <c r="J161" s="41"/>
      <c r="K161" s="40"/>
      <c r="L161" s="40"/>
      <c r="M161" s="40"/>
      <c r="N161" s="40"/>
      <c r="O161" s="40"/>
      <c r="P161" s="40"/>
    </row>
    <row r="162" spans="1:16">
      <c r="A162" s="40"/>
      <c r="B162" s="81"/>
      <c r="H162" s="41"/>
      <c r="I162" s="41"/>
      <c r="J162" s="41"/>
      <c r="K162" s="40"/>
      <c r="L162" s="40"/>
      <c r="M162" s="40"/>
      <c r="N162" s="40"/>
      <c r="O162" s="40"/>
      <c r="P162" s="40"/>
    </row>
    <row r="163" spans="1:16">
      <c r="A163" s="40"/>
      <c r="B163" s="81"/>
      <c r="H163" s="41"/>
      <c r="I163" s="41"/>
      <c r="J163" s="41"/>
      <c r="K163" s="40"/>
      <c r="L163" s="40"/>
      <c r="M163" s="40"/>
      <c r="N163" s="40"/>
      <c r="O163" s="40"/>
      <c r="P163" s="40"/>
    </row>
    <row r="164" spans="1:16">
      <c r="A164" s="40"/>
      <c r="B164" s="81"/>
      <c r="H164" s="41"/>
      <c r="I164" s="41"/>
      <c r="J164" s="41"/>
      <c r="K164" s="40"/>
      <c r="L164" s="40"/>
      <c r="M164" s="40"/>
      <c r="N164" s="40"/>
      <c r="O164" s="40"/>
      <c r="P164" s="40"/>
    </row>
    <row r="165" spans="1:16">
      <c r="A165" s="40"/>
      <c r="B165" s="81"/>
      <c r="H165" s="41"/>
      <c r="I165" s="41"/>
      <c r="J165" s="41"/>
      <c r="K165" s="40"/>
      <c r="L165" s="40"/>
      <c r="M165" s="40"/>
      <c r="N165" s="40"/>
      <c r="O165" s="40"/>
      <c r="P165" s="40"/>
    </row>
    <row r="166" spans="1:16">
      <c r="A166" s="40"/>
      <c r="B166" s="81"/>
      <c r="H166" s="41"/>
      <c r="I166" s="41"/>
      <c r="J166" s="41"/>
      <c r="K166" s="40"/>
      <c r="L166" s="40"/>
      <c r="M166" s="40"/>
      <c r="N166" s="40"/>
      <c r="O166" s="40"/>
      <c r="P166" s="40"/>
    </row>
    <row r="167" spans="1:16">
      <c r="A167" s="40"/>
      <c r="B167" s="81"/>
      <c r="H167" s="41"/>
      <c r="I167" s="41"/>
      <c r="J167" s="41"/>
      <c r="K167" s="40"/>
      <c r="L167" s="40"/>
      <c r="M167" s="40"/>
      <c r="N167" s="40"/>
      <c r="O167" s="40"/>
      <c r="P167" s="40"/>
    </row>
    <row r="168" spans="1:16">
      <c r="A168" s="40"/>
      <c r="B168" s="81"/>
      <c r="H168" s="41"/>
      <c r="I168" s="41"/>
      <c r="J168" s="41"/>
      <c r="K168" s="40"/>
      <c r="L168" s="40"/>
      <c r="M168" s="40"/>
      <c r="N168" s="40"/>
      <c r="O168" s="40"/>
      <c r="P168" s="40"/>
    </row>
    <row r="169" spans="1:16">
      <c r="A169" s="40"/>
      <c r="B169" s="81"/>
      <c r="H169" s="41"/>
      <c r="I169" s="41"/>
      <c r="J169" s="41"/>
      <c r="K169" s="40"/>
      <c r="L169" s="40"/>
      <c r="M169" s="40"/>
      <c r="N169" s="40"/>
      <c r="O169" s="40"/>
      <c r="P169" s="40"/>
    </row>
    <row r="170" spans="1:16">
      <c r="A170" s="40"/>
      <c r="B170" s="81"/>
      <c r="H170" s="41"/>
      <c r="I170" s="41"/>
      <c r="J170" s="41"/>
      <c r="K170" s="40"/>
      <c r="L170" s="40"/>
      <c r="M170" s="40"/>
      <c r="N170" s="40"/>
      <c r="O170" s="40"/>
      <c r="P170" s="40"/>
    </row>
    <row r="171" spans="1:16">
      <c r="A171" s="40"/>
      <c r="B171" s="81"/>
      <c r="H171" s="41"/>
      <c r="I171" s="41"/>
      <c r="J171" s="41"/>
      <c r="K171" s="40"/>
      <c r="L171" s="40"/>
      <c r="M171" s="40"/>
      <c r="N171" s="40"/>
      <c r="O171" s="40"/>
      <c r="P171" s="40"/>
    </row>
    <row r="172" spans="1:16">
      <c r="A172" s="40"/>
      <c r="B172" s="81"/>
      <c r="H172" s="41"/>
      <c r="I172" s="41"/>
      <c r="J172" s="41"/>
      <c r="K172" s="40"/>
      <c r="L172" s="40"/>
      <c r="M172" s="40"/>
      <c r="N172" s="40"/>
      <c r="O172" s="40"/>
      <c r="P172" s="40"/>
    </row>
    <row r="173" spans="1:16">
      <c r="A173" s="40"/>
      <c r="B173" s="81"/>
      <c r="H173" s="41"/>
      <c r="I173" s="41"/>
      <c r="J173" s="41"/>
      <c r="K173" s="40"/>
      <c r="L173" s="40"/>
      <c r="M173" s="40"/>
      <c r="N173" s="40"/>
      <c r="O173" s="40"/>
      <c r="P173" s="40"/>
    </row>
    <row r="174" spans="1:16">
      <c r="A174" s="40"/>
      <c r="B174" s="81"/>
      <c r="H174" s="41"/>
      <c r="I174" s="41"/>
      <c r="J174" s="41"/>
      <c r="K174" s="40"/>
      <c r="L174" s="40"/>
      <c r="M174" s="40"/>
      <c r="N174" s="40"/>
      <c r="O174" s="40"/>
      <c r="P174" s="40"/>
    </row>
    <row r="175" spans="1:16">
      <c r="A175" s="40"/>
      <c r="B175" s="81"/>
      <c r="H175" s="41"/>
      <c r="I175" s="41"/>
      <c r="J175" s="41"/>
      <c r="K175" s="40"/>
      <c r="L175" s="40"/>
      <c r="M175" s="40"/>
      <c r="N175" s="40"/>
      <c r="O175" s="40"/>
      <c r="P175" s="40"/>
    </row>
    <row r="176" spans="1:16">
      <c r="A176" s="40"/>
      <c r="B176" s="81"/>
      <c r="H176" s="41"/>
      <c r="I176" s="41"/>
      <c r="J176" s="41"/>
      <c r="K176" s="40"/>
      <c r="L176" s="40"/>
      <c r="M176" s="40"/>
      <c r="N176" s="40"/>
      <c r="O176" s="40"/>
      <c r="P176" s="40"/>
    </row>
    <row r="177" spans="1:16">
      <c r="A177" s="40"/>
      <c r="B177" s="81"/>
      <c r="H177" s="41"/>
      <c r="I177" s="41"/>
      <c r="J177" s="41"/>
      <c r="K177" s="40"/>
      <c r="L177" s="40"/>
      <c r="M177" s="40"/>
      <c r="N177" s="40"/>
      <c r="O177" s="40"/>
      <c r="P177" s="40"/>
    </row>
    <row r="178" spans="1:16">
      <c r="A178" s="40"/>
      <c r="B178" s="81"/>
      <c r="H178" s="41"/>
      <c r="I178" s="41"/>
      <c r="J178" s="41"/>
      <c r="K178" s="40"/>
      <c r="L178" s="40"/>
      <c r="M178" s="40"/>
      <c r="N178" s="40"/>
      <c r="O178" s="40"/>
      <c r="P178" s="40"/>
    </row>
    <row r="179" spans="1:16">
      <c r="A179" s="40"/>
      <c r="B179" s="81"/>
      <c r="H179" s="41"/>
      <c r="I179" s="41"/>
      <c r="J179" s="41"/>
      <c r="K179" s="40"/>
      <c r="L179" s="40"/>
      <c r="M179" s="40"/>
      <c r="N179" s="40"/>
      <c r="O179" s="40"/>
      <c r="P179" s="40"/>
    </row>
    <row r="180" spans="1:16">
      <c r="A180" s="40"/>
      <c r="B180" s="81"/>
      <c r="H180" s="41"/>
      <c r="I180" s="41"/>
      <c r="J180" s="41"/>
      <c r="K180" s="40"/>
      <c r="L180" s="40"/>
      <c r="M180" s="40"/>
      <c r="N180" s="40"/>
      <c r="O180" s="40"/>
      <c r="P180" s="40"/>
    </row>
    <row r="181" spans="1:16">
      <c r="A181" s="40"/>
      <c r="B181" s="81"/>
      <c r="H181" s="41"/>
      <c r="I181" s="41"/>
      <c r="J181" s="41"/>
      <c r="K181" s="40"/>
      <c r="L181" s="40"/>
      <c r="M181" s="40"/>
      <c r="N181" s="40"/>
      <c r="O181" s="40"/>
      <c r="P181" s="40"/>
    </row>
    <row r="182" spans="1:16">
      <c r="A182" s="40"/>
      <c r="B182" s="81"/>
      <c r="H182" s="41"/>
      <c r="I182" s="41"/>
      <c r="J182" s="41"/>
      <c r="K182" s="40"/>
      <c r="L182" s="40"/>
      <c r="M182" s="40"/>
      <c r="N182" s="40"/>
      <c r="O182" s="40"/>
      <c r="P182" s="40"/>
    </row>
    <row r="183" spans="1:16">
      <c r="A183" s="40"/>
      <c r="B183" s="81"/>
      <c r="H183" s="41"/>
      <c r="I183" s="41"/>
      <c r="J183" s="41"/>
      <c r="K183" s="40"/>
      <c r="L183" s="40"/>
      <c r="M183" s="40"/>
      <c r="N183" s="40"/>
      <c r="O183" s="40"/>
      <c r="P183" s="40"/>
    </row>
    <row r="184" spans="1:16">
      <c r="A184" s="40"/>
      <c r="B184" s="81"/>
      <c r="H184" s="41"/>
      <c r="I184" s="41"/>
      <c r="J184" s="41"/>
      <c r="K184" s="40"/>
      <c r="L184" s="40"/>
      <c r="M184" s="40"/>
      <c r="N184" s="40"/>
      <c r="O184" s="40"/>
      <c r="P184" s="40"/>
    </row>
    <row r="185" spans="1:16">
      <c r="A185" s="40"/>
      <c r="B185" s="81"/>
      <c r="H185" s="41"/>
      <c r="I185" s="41"/>
      <c r="J185" s="41"/>
      <c r="K185" s="40"/>
      <c r="L185" s="40"/>
      <c r="M185" s="40"/>
      <c r="N185" s="40"/>
      <c r="O185" s="40"/>
      <c r="P185" s="40"/>
    </row>
    <row r="186" spans="1:16">
      <c r="A186" s="40"/>
      <c r="B186" s="81"/>
      <c r="H186" s="41"/>
      <c r="I186" s="41"/>
      <c r="J186" s="41"/>
      <c r="K186" s="40"/>
      <c r="L186" s="40"/>
      <c r="M186" s="40"/>
      <c r="N186" s="40"/>
      <c r="O186" s="40"/>
      <c r="P186" s="40"/>
    </row>
    <row r="187" spans="1:16">
      <c r="A187" s="40"/>
      <c r="B187" s="81"/>
      <c r="H187" s="41"/>
      <c r="I187" s="41"/>
      <c r="J187" s="41"/>
      <c r="K187" s="40"/>
      <c r="L187" s="40"/>
      <c r="M187" s="40"/>
      <c r="N187" s="40"/>
      <c r="O187" s="40"/>
      <c r="P187" s="40"/>
    </row>
    <row r="188" spans="1:16">
      <c r="A188" s="40"/>
      <c r="B188" s="81"/>
      <c r="H188" s="41"/>
      <c r="I188" s="41"/>
      <c r="J188" s="41"/>
      <c r="K188" s="40"/>
      <c r="L188" s="40"/>
      <c r="M188" s="40"/>
      <c r="N188" s="40"/>
      <c r="O188" s="40"/>
      <c r="P188" s="40"/>
    </row>
    <row r="189" spans="1:16">
      <c r="A189" s="40"/>
      <c r="B189" s="81"/>
      <c r="H189" s="41"/>
      <c r="I189" s="41"/>
      <c r="J189" s="41"/>
      <c r="K189" s="40"/>
      <c r="L189" s="40"/>
      <c r="M189" s="40"/>
      <c r="N189" s="40"/>
      <c r="O189" s="40"/>
      <c r="P189" s="40"/>
    </row>
    <row r="190" spans="1:16">
      <c r="A190" s="40"/>
      <c r="B190" s="81"/>
      <c r="H190" s="41"/>
      <c r="I190" s="41"/>
      <c r="J190" s="41"/>
      <c r="K190" s="40"/>
      <c r="L190" s="40"/>
      <c r="M190" s="40"/>
      <c r="N190" s="40"/>
      <c r="O190" s="40"/>
      <c r="P190" s="40"/>
    </row>
    <row r="191" spans="1:16">
      <c r="A191" s="40"/>
      <c r="B191" s="81"/>
      <c r="H191" s="41"/>
      <c r="I191" s="41"/>
      <c r="J191" s="41"/>
      <c r="K191" s="40"/>
      <c r="L191" s="40"/>
      <c r="M191" s="40"/>
      <c r="N191" s="40"/>
      <c r="O191" s="40"/>
      <c r="P191" s="40"/>
    </row>
    <row r="192" spans="1:16">
      <c r="A192" s="40"/>
      <c r="B192" s="81"/>
      <c r="H192" s="41"/>
      <c r="I192" s="41"/>
      <c r="J192" s="41"/>
      <c r="K192" s="40"/>
      <c r="L192" s="40"/>
      <c r="M192" s="40"/>
      <c r="N192" s="40"/>
      <c r="O192" s="40"/>
      <c r="P192" s="40"/>
    </row>
    <row r="193" spans="1:16">
      <c r="A193" s="40"/>
      <c r="B193" s="81"/>
      <c r="H193" s="41"/>
      <c r="I193" s="41"/>
      <c r="J193" s="41"/>
      <c r="K193" s="40"/>
      <c r="L193" s="40"/>
      <c r="M193" s="40"/>
      <c r="N193" s="40"/>
      <c r="O193" s="40"/>
      <c r="P193" s="40"/>
    </row>
    <row r="194" spans="1:16">
      <c r="A194" s="40"/>
      <c r="B194" s="81"/>
      <c r="H194" s="41"/>
      <c r="I194" s="41"/>
      <c r="J194" s="41"/>
      <c r="K194" s="40"/>
      <c r="L194" s="40"/>
      <c r="M194" s="40"/>
      <c r="N194" s="40"/>
      <c r="O194" s="40"/>
      <c r="P194" s="40"/>
    </row>
    <row r="195" spans="1:16">
      <c r="A195" s="40"/>
      <c r="B195" s="81"/>
      <c r="H195" s="41"/>
      <c r="I195" s="41"/>
      <c r="J195" s="41"/>
      <c r="K195" s="40"/>
      <c r="L195" s="40"/>
      <c r="M195" s="40"/>
      <c r="N195" s="40"/>
      <c r="O195" s="40"/>
      <c r="P195" s="40"/>
    </row>
    <row r="196" spans="1:16">
      <c r="A196" s="40"/>
      <c r="B196" s="81"/>
      <c r="H196" s="41"/>
      <c r="I196" s="41"/>
      <c r="J196" s="41"/>
      <c r="K196" s="40"/>
      <c r="L196" s="40"/>
      <c r="M196" s="40"/>
      <c r="N196" s="40"/>
      <c r="O196" s="40"/>
      <c r="P196" s="40"/>
    </row>
    <row r="197" spans="1:16">
      <c r="A197" s="40"/>
      <c r="B197" s="81"/>
      <c r="H197" s="41"/>
      <c r="I197" s="41"/>
      <c r="J197" s="41"/>
      <c r="K197" s="40"/>
      <c r="L197" s="40"/>
      <c r="M197" s="40"/>
      <c r="N197" s="40"/>
      <c r="O197" s="40"/>
      <c r="P197" s="40"/>
    </row>
    <row r="198" spans="1:16">
      <c r="A198" s="40"/>
      <c r="B198" s="81"/>
      <c r="H198" s="41"/>
      <c r="I198" s="41"/>
      <c r="J198" s="41"/>
      <c r="K198" s="40"/>
      <c r="L198" s="40"/>
      <c r="M198" s="40"/>
      <c r="N198" s="40"/>
      <c r="O198" s="40"/>
      <c r="P198" s="40"/>
    </row>
    <row r="199" spans="1:16">
      <c r="A199" s="40"/>
      <c r="B199" s="81"/>
      <c r="H199" s="41"/>
      <c r="I199" s="41"/>
      <c r="J199" s="41"/>
      <c r="K199" s="40"/>
      <c r="L199" s="40"/>
      <c r="M199" s="40"/>
      <c r="N199" s="40"/>
      <c r="O199" s="40"/>
      <c r="P199" s="40"/>
    </row>
    <row r="200" spans="1:16">
      <c r="A200" s="40"/>
      <c r="B200" s="81"/>
      <c r="H200" s="41"/>
      <c r="I200" s="41"/>
      <c r="J200" s="41"/>
      <c r="K200" s="40"/>
      <c r="L200" s="40"/>
      <c r="M200" s="40"/>
      <c r="N200" s="40"/>
      <c r="O200" s="40"/>
      <c r="P200" s="40"/>
    </row>
    <row r="201" spans="1:16">
      <c r="A201" s="40"/>
      <c r="B201" s="81"/>
      <c r="H201" s="41"/>
      <c r="I201" s="41"/>
      <c r="J201" s="41"/>
      <c r="K201" s="40"/>
      <c r="L201" s="40"/>
      <c r="M201" s="40"/>
      <c r="N201" s="40"/>
      <c r="O201" s="40"/>
      <c r="P201" s="40"/>
    </row>
    <row r="202" spans="1:16">
      <c r="A202" s="40"/>
      <c r="B202" s="81"/>
      <c r="H202" s="41"/>
      <c r="I202" s="41"/>
      <c r="J202" s="41"/>
      <c r="K202" s="40"/>
      <c r="L202" s="40"/>
      <c r="M202" s="40"/>
      <c r="N202" s="40"/>
      <c r="O202" s="40"/>
      <c r="P202" s="40"/>
    </row>
    <row r="203" spans="1:16">
      <c r="A203" s="40"/>
      <c r="B203" s="81"/>
      <c r="H203" s="41"/>
      <c r="I203" s="41"/>
      <c r="J203" s="41"/>
      <c r="K203" s="40"/>
      <c r="L203" s="40"/>
      <c r="M203" s="40"/>
      <c r="N203" s="40"/>
      <c r="O203" s="40"/>
      <c r="P203" s="40"/>
    </row>
    <row r="204" spans="1:16">
      <c r="A204" s="40"/>
      <c r="B204" s="81"/>
      <c r="H204" s="41"/>
      <c r="I204" s="41"/>
      <c r="J204" s="41"/>
      <c r="K204" s="40"/>
      <c r="L204" s="40"/>
      <c r="M204" s="40"/>
      <c r="N204" s="40"/>
      <c r="O204" s="40"/>
      <c r="P204" s="40"/>
    </row>
    <row r="205" spans="1:16">
      <c r="A205" s="40"/>
      <c r="B205" s="81"/>
      <c r="H205" s="41"/>
      <c r="I205" s="41"/>
      <c r="J205" s="41"/>
      <c r="K205" s="40"/>
      <c r="L205" s="40"/>
      <c r="M205" s="40"/>
      <c r="N205" s="40"/>
      <c r="O205" s="40"/>
      <c r="P205" s="40"/>
    </row>
    <row r="206" spans="1:16">
      <c r="A206" s="40"/>
      <c r="B206" s="81"/>
      <c r="H206" s="41"/>
      <c r="I206" s="41"/>
      <c r="J206" s="41"/>
      <c r="K206" s="40"/>
      <c r="L206" s="40"/>
      <c r="M206" s="40"/>
      <c r="N206" s="40"/>
      <c r="O206" s="40"/>
      <c r="P206" s="40"/>
    </row>
    <row r="207" spans="1:16">
      <c r="A207" s="40"/>
      <c r="B207" s="81"/>
      <c r="H207" s="41"/>
      <c r="I207" s="41"/>
      <c r="J207" s="41"/>
      <c r="K207" s="40"/>
      <c r="L207" s="40"/>
      <c r="M207" s="40"/>
      <c r="N207" s="40"/>
      <c r="O207" s="40"/>
      <c r="P207" s="40"/>
    </row>
    <row r="208" spans="1:16">
      <c r="A208" s="40"/>
      <c r="B208" s="81"/>
      <c r="H208" s="41"/>
      <c r="I208" s="41"/>
      <c r="J208" s="41"/>
      <c r="K208" s="40"/>
      <c r="L208" s="40"/>
      <c r="M208" s="40"/>
      <c r="N208" s="40"/>
      <c r="O208" s="40"/>
      <c r="P208" s="40"/>
    </row>
    <row r="209" spans="1:16">
      <c r="A209" s="40"/>
      <c r="B209" s="81"/>
      <c r="H209" s="41"/>
      <c r="I209" s="41"/>
      <c r="J209" s="41"/>
      <c r="K209" s="40"/>
      <c r="L209" s="40"/>
      <c r="M209" s="40"/>
      <c r="N209" s="40"/>
      <c r="O209" s="40"/>
      <c r="P209" s="40"/>
    </row>
    <row r="210" spans="1:16">
      <c r="A210" s="40"/>
      <c r="B210" s="81"/>
      <c r="H210" s="41"/>
      <c r="I210" s="41"/>
      <c r="J210" s="41"/>
      <c r="K210" s="40"/>
      <c r="L210" s="40"/>
      <c r="M210" s="40"/>
      <c r="N210" s="40"/>
      <c r="O210" s="40"/>
      <c r="P210" s="40"/>
    </row>
    <row r="211" spans="1:16">
      <c r="A211" s="40"/>
      <c r="B211" s="81"/>
      <c r="H211" s="41"/>
      <c r="I211" s="41"/>
      <c r="J211" s="41"/>
      <c r="K211" s="40"/>
      <c r="L211" s="40"/>
      <c r="M211" s="40"/>
      <c r="N211" s="40"/>
      <c r="O211" s="40"/>
      <c r="P211" s="40"/>
    </row>
    <row r="212" spans="1:16">
      <c r="A212" s="40"/>
      <c r="B212" s="81"/>
      <c r="H212" s="41"/>
      <c r="I212" s="41"/>
      <c r="J212" s="41"/>
      <c r="K212" s="40"/>
      <c r="L212" s="40"/>
      <c r="M212" s="40"/>
      <c r="N212" s="40"/>
      <c r="O212" s="40"/>
      <c r="P212" s="40"/>
    </row>
    <row r="213" spans="1:16">
      <c r="A213" s="40"/>
      <c r="B213" s="81"/>
      <c r="H213" s="41"/>
      <c r="I213" s="41"/>
      <c r="J213" s="41"/>
      <c r="K213" s="40"/>
      <c r="L213" s="40"/>
      <c r="M213" s="40"/>
      <c r="N213" s="40"/>
      <c r="O213" s="40"/>
      <c r="P213" s="40"/>
    </row>
    <row r="214" spans="1:16">
      <c r="A214" s="40"/>
      <c r="B214" s="81"/>
      <c r="H214" s="41"/>
      <c r="I214" s="41"/>
      <c r="J214" s="41"/>
      <c r="K214" s="40"/>
      <c r="L214" s="40"/>
      <c r="M214" s="40"/>
      <c r="N214" s="40"/>
      <c r="O214" s="40"/>
      <c r="P214" s="40"/>
    </row>
    <row r="215" spans="1:16" s="40" customFormat="1">
      <c r="F215" s="41"/>
      <c r="G215" s="43"/>
      <c r="H215" s="41"/>
      <c r="I215" s="41"/>
      <c r="J215" s="41"/>
    </row>
    <row r="216" spans="1:16" s="40" customFormat="1">
      <c r="H216" s="41"/>
      <c r="I216" s="41"/>
      <c r="J216" s="41"/>
    </row>
    <row r="217" spans="1:16" s="40" customFormat="1">
      <c r="H217" s="41"/>
      <c r="I217" s="41"/>
      <c r="J217" s="41"/>
    </row>
    <row r="218" spans="1:16" s="40" customFormat="1">
      <c r="H218" s="41"/>
      <c r="I218" s="41"/>
      <c r="J218" s="41"/>
    </row>
    <row r="219" spans="1:16" s="40" customFormat="1">
      <c r="H219" s="41"/>
      <c r="I219" s="41"/>
      <c r="J219" s="41"/>
    </row>
    <row r="220" spans="1:16" s="40" customFormat="1">
      <c r="H220" s="41"/>
      <c r="I220" s="41"/>
      <c r="J220" s="41"/>
    </row>
    <row r="221" spans="1:16" s="40" customFormat="1">
      <c r="H221" s="41"/>
      <c r="I221" s="41"/>
      <c r="J221" s="41"/>
    </row>
    <row r="222" spans="1:16" s="40" customFormat="1">
      <c r="H222" s="41"/>
      <c r="I222" s="41"/>
      <c r="J222" s="41"/>
    </row>
    <row r="223" spans="1:16" s="40" customFormat="1">
      <c r="H223" s="41"/>
      <c r="I223" s="41"/>
      <c r="J223" s="41"/>
    </row>
    <row r="224" spans="1:16" s="40" customFormat="1">
      <c r="H224" s="41"/>
      <c r="I224" s="41"/>
      <c r="J224" s="41"/>
    </row>
    <row r="225" spans="8:10" s="40" customFormat="1">
      <c r="H225" s="41"/>
      <c r="I225" s="41"/>
      <c r="J225" s="41"/>
    </row>
    <row r="226" spans="8:10" s="40" customFormat="1">
      <c r="H226" s="41"/>
      <c r="I226" s="41"/>
      <c r="J226" s="41"/>
    </row>
    <row r="227" spans="8:10" s="40" customFormat="1">
      <c r="H227" s="41"/>
      <c r="I227" s="41"/>
      <c r="J227" s="41"/>
    </row>
    <row r="228" spans="8:10" s="40" customFormat="1">
      <c r="H228" s="41"/>
      <c r="I228" s="41"/>
      <c r="J228" s="41"/>
    </row>
    <row r="229" spans="8:10" s="40" customFormat="1">
      <c r="H229" s="41"/>
      <c r="I229" s="41"/>
      <c r="J229" s="41"/>
    </row>
    <row r="230" spans="8:10" s="40" customFormat="1">
      <c r="H230" s="41"/>
      <c r="I230" s="41"/>
      <c r="J230" s="41"/>
    </row>
    <row r="231" spans="8:10" s="40" customFormat="1">
      <c r="H231" s="41"/>
      <c r="I231" s="41"/>
      <c r="J231" s="41"/>
    </row>
    <row r="232" spans="8:10" s="40" customFormat="1">
      <c r="H232" s="41"/>
      <c r="I232" s="41"/>
      <c r="J232" s="41"/>
    </row>
    <row r="233" spans="8:10" s="40" customFormat="1">
      <c r="H233" s="41"/>
      <c r="I233" s="41"/>
      <c r="J233" s="41"/>
    </row>
    <row r="234" spans="8:10" s="40" customFormat="1">
      <c r="H234" s="41"/>
      <c r="I234" s="41"/>
      <c r="J234" s="41"/>
    </row>
    <row r="235" spans="8:10" s="40" customFormat="1">
      <c r="H235" s="41"/>
      <c r="I235" s="41"/>
      <c r="J235" s="41"/>
    </row>
    <row r="236" spans="8:10" s="40" customFormat="1">
      <c r="H236" s="41"/>
      <c r="I236" s="41"/>
      <c r="J236" s="41"/>
    </row>
    <row r="237" spans="8:10" s="40" customFormat="1">
      <c r="H237" s="41"/>
      <c r="I237" s="41"/>
      <c r="J237" s="41"/>
    </row>
    <row r="238" spans="8:10" s="40" customFormat="1">
      <c r="H238" s="41"/>
      <c r="I238" s="41"/>
      <c r="J238" s="41"/>
    </row>
    <row r="239" spans="8:10" s="40" customFormat="1">
      <c r="H239" s="41"/>
      <c r="I239" s="41"/>
      <c r="J239" s="41"/>
    </row>
    <row r="240" spans="8:10" s="40" customFormat="1">
      <c r="H240" s="41"/>
      <c r="I240" s="41"/>
      <c r="J240" s="41"/>
    </row>
    <row r="241" spans="8:10" s="40" customFormat="1">
      <c r="H241" s="41"/>
      <c r="I241" s="41"/>
      <c r="J241" s="41"/>
    </row>
    <row r="242" spans="8:10" s="40" customFormat="1">
      <c r="H242" s="41"/>
      <c r="I242" s="41"/>
      <c r="J242" s="41"/>
    </row>
    <row r="243" spans="8:10" s="40" customFormat="1">
      <c r="H243" s="41"/>
      <c r="I243" s="41"/>
      <c r="J243" s="41"/>
    </row>
    <row r="244" spans="8:10" s="40" customFormat="1">
      <c r="H244" s="41"/>
      <c r="I244" s="41"/>
      <c r="J244" s="41"/>
    </row>
    <row r="245" spans="8:10" s="40" customFormat="1">
      <c r="H245" s="41"/>
      <c r="I245" s="41"/>
      <c r="J245" s="41"/>
    </row>
    <row r="246" spans="8:10" s="40" customFormat="1">
      <c r="H246" s="41"/>
      <c r="I246" s="41"/>
      <c r="J246" s="41"/>
    </row>
    <row r="247" spans="8:10" s="40" customFormat="1">
      <c r="H247" s="41"/>
      <c r="I247" s="41"/>
      <c r="J247" s="41"/>
    </row>
    <row r="248" spans="8:10" s="40" customFormat="1">
      <c r="H248" s="41"/>
      <c r="I248" s="41"/>
      <c r="J248" s="41"/>
    </row>
    <row r="249" spans="8:10" s="40" customFormat="1">
      <c r="H249" s="41"/>
      <c r="I249" s="41"/>
      <c r="J249" s="41"/>
    </row>
    <row r="250" spans="8:10" s="40" customFormat="1">
      <c r="H250" s="41"/>
      <c r="I250" s="41"/>
      <c r="J250" s="41"/>
    </row>
    <row r="251" spans="8:10" s="40" customFormat="1">
      <c r="H251" s="41"/>
      <c r="I251" s="41"/>
      <c r="J251" s="41"/>
    </row>
    <row r="252" spans="8:10" s="40" customFormat="1">
      <c r="H252" s="41"/>
      <c r="I252" s="41"/>
      <c r="J252" s="41"/>
    </row>
    <row r="253" spans="8:10" s="40" customFormat="1">
      <c r="H253" s="41"/>
      <c r="I253" s="41"/>
      <c r="J253" s="41"/>
    </row>
    <row r="254" spans="8:10" s="40" customFormat="1">
      <c r="H254" s="41"/>
      <c r="I254" s="41"/>
      <c r="J254" s="41"/>
    </row>
    <row r="255" spans="8:10" s="40" customFormat="1">
      <c r="H255" s="41"/>
      <c r="I255" s="41"/>
      <c r="J255" s="41"/>
    </row>
    <row r="256" spans="8:10" s="40" customFormat="1">
      <c r="H256" s="41"/>
      <c r="I256" s="41"/>
      <c r="J256" s="41"/>
    </row>
    <row r="257" spans="8:10" s="40" customFormat="1">
      <c r="H257" s="41"/>
      <c r="I257" s="41"/>
      <c r="J257" s="41"/>
    </row>
    <row r="258" spans="8:10" s="40" customFormat="1">
      <c r="H258" s="41"/>
      <c r="I258" s="41"/>
      <c r="J258" s="41"/>
    </row>
    <row r="259" spans="8:10" s="40" customFormat="1">
      <c r="H259" s="41"/>
      <c r="I259" s="41"/>
      <c r="J259" s="41"/>
    </row>
    <row r="260" spans="8:10" s="40" customFormat="1">
      <c r="H260" s="41"/>
      <c r="I260" s="41"/>
      <c r="J260" s="41"/>
    </row>
    <row r="261" spans="8:10" s="40" customFormat="1">
      <c r="H261" s="41"/>
      <c r="I261" s="41"/>
      <c r="J261" s="41"/>
    </row>
    <row r="262" spans="8:10" s="40" customFormat="1">
      <c r="H262" s="41"/>
      <c r="I262" s="41"/>
      <c r="J262" s="41"/>
    </row>
    <row r="263" spans="8:10" s="40" customFormat="1">
      <c r="H263" s="41"/>
      <c r="I263" s="41"/>
      <c r="J263" s="41"/>
    </row>
    <row r="264" spans="8:10" s="40" customFormat="1">
      <c r="H264" s="41"/>
      <c r="I264" s="41"/>
      <c r="J264" s="41"/>
    </row>
    <row r="265" spans="8:10" s="40" customFormat="1">
      <c r="H265" s="41"/>
      <c r="I265" s="41"/>
      <c r="J265" s="41"/>
    </row>
    <row r="266" spans="8:10" s="40" customFormat="1">
      <c r="H266" s="41"/>
      <c r="I266" s="41"/>
      <c r="J266" s="41"/>
    </row>
    <row r="267" spans="8:10" s="40" customFormat="1">
      <c r="H267" s="41"/>
      <c r="I267" s="41"/>
      <c r="J267" s="41"/>
    </row>
    <row r="268" spans="8:10" s="40" customFormat="1">
      <c r="H268" s="41"/>
      <c r="I268" s="41"/>
      <c r="J268" s="41"/>
    </row>
    <row r="269" spans="8:10" s="40" customFormat="1">
      <c r="H269" s="41"/>
      <c r="I269" s="41"/>
      <c r="J269" s="41"/>
    </row>
    <row r="270" spans="8:10" s="40" customFormat="1">
      <c r="H270" s="41"/>
      <c r="I270" s="41"/>
      <c r="J270" s="41"/>
    </row>
    <row r="271" spans="8:10" s="40" customFormat="1">
      <c r="H271" s="41"/>
      <c r="I271" s="41"/>
      <c r="J271" s="41"/>
    </row>
    <row r="272" spans="8:10" s="40" customFormat="1">
      <c r="H272" s="41"/>
      <c r="I272" s="41"/>
      <c r="J272" s="41"/>
    </row>
    <row r="273" spans="8:10" s="40" customFormat="1">
      <c r="H273" s="41"/>
      <c r="I273" s="41"/>
      <c r="J273" s="41"/>
    </row>
    <row r="274" spans="8:10" s="40" customFormat="1">
      <c r="H274" s="41"/>
      <c r="I274" s="41"/>
      <c r="J274" s="41"/>
    </row>
    <row r="275" spans="8:10" s="40" customFormat="1">
      <c r="H275" s="41"/>
      <c r="I275" s="41"/>
      <c r="J275" s="41"/>
    </row>
    <row r="276" spans="8:10" s="40" customFormat="1">
      <c r="H276" s="41"/>
      <c r="I276" s="41"/>
      <c r="J276" s="41"/>
    </row>
    <row r="277" spans="8:10" s="40" customFormat="1">
      <c r="H277" s="41"/>
      <c r="I277" s="41"/>
      <c r="J277" s="41"/>
    </row>
    <row r="278" spans="8:10" s="40" customFormat="1">
      <c r="H278" s="41"/>
      <c r="I278" s="41"/>
      <c r="J278" s="41"/>
    </row>
    <row r="279" spans="8:10" s="40" customFormat="1">
      <c r="H279" s="41"/>
      <c r="I279" s="41"/>
      <c r="J279" s="41"/>
    </row>
    <row r="280" spans="8:10" s="40" customFormat="1">
      <c r="H280" s="41"/>
      <c r="I280" s="41"/>
      <c r="J280" s="41"/>
    </row>
    <row r="281" spans="8:10" s="40" customFormat="1">
      <c r="H281" s="41"/>
      <c r="I281" s="41"/>
      <c r="J281" s="41"/>
    </row>
    <row r="282" spans="8:10" s="40" customFormat="1">
      <c r="H282" s="41"/>
      <c r="I282" s="41"/>
      <c r="J282" s="41"/>
    </row>
    <row r="283" spans="8:10" s="40" customFormat="1">
      <c r="H283" s="41"/>
      <c r="I283" s="41"/>
      <c r="J283" s="41"/>
    </row>
    <row r="284" spans="8:10" s="40" customFormat="1">
      <c r="H284" s="41"/>
      <c r="I284" s="41"/>
      <c r="J284" s="41"/>
    </row>
    <row r="285" spans="8:10" s="40" customFormat="1">
      <c r="H285" s="41"/>
      <c r="I285" s="41"/>
      <c r="J285" s="41"/>
    </row>
    <row r="286" spans="8:10" s="40" customFormat="1">
      <c r="H286" s="41"/>
      <c r="I286" s="41"/>
      <c r="J286" s="41"/>
    </row>
    <row r="287" spans="8:10" s="40" customFormat="1">
      <c r="H287" s="41"/>
      <c r="I287" s="41"/>
      <c r="J287" s="41"/>
    </row>
    <row r="288" spans="8:10" s="40" customFormat="1">
      <c r="H288" s="41"/>
      <c r="I288" s="41"/>
      <c r="J288" s="41"/>
    </row>
    <row r="289" spans="8:10" s="40" customFormat="1">
      <c r="H289" s="41"/>
      <c r="I289" s="41"/>
      <c r="J289" s="41"/>
    </row>
    <row r="290" spans="8:10" s="40" customFormat="1">
      <c r="H290" s="41"/>
      <c r="I290" s="41"/>
      <c r="J290" s="41"/>
    </row>
    <row r="291" spans="8:10" s="40" customFormat="1">
      <c r="H291" s="41"/>
      <c r="I291" s="41"/>
      <c r="J291" s="41"/>
    </row>
    <row r="292" spans="8:10" s="40" customFormat="1">
      <c r="H292" s="41"/>
      <c r="I292" s="41"/>
      <c r="J292" s="41"/>
    </row>
    <row r="293" spans="8:10" s="40" customFormat="1">
      <c r="H293" s="41"/>
      <c r="I293" s="41"/>
      <c r="J293" s="41"/>
    </row>
    <row r="294" spans="8:10" s="40" customFormat="1">
      <c r="H294" s="41"/>
      <c r="I294" s="41"/>
      <c r="J294" s="41"/>
    </row>
    <row r="295" spans="8:10" s="40" customFormat="1">
      <c r="H295" s="41"/>
      <c r="I295" s="41"/>
      <c r="J295" s="41"/>
    </row>
    <row r="296" spans="8:10" s="40" customFormat="1">
      <c r="H296" s="41"/>
      <c r="I296" s="41"/>
      <c r="J296" s="41"/>
    </row>
    <row r="297" spans="8:10" s="40" customFormat="1">
      <c r="H297" s="41"/>
      <c r="I297" s="41"/>
      <c r="J297" s="41"/>
    </row>
    <row r="298" spans="8:10" s="40" customFormat="1">
      <c r="H298" s="41"/>
      <c r="I298" s="41"/>
      <c r="J298" s="41"/>
    </row>
    <row r="299" spans="8:10" s="40" customFormat="1">
      <c r="H299" s="41"/>
      <c r="I299" s="41"/>
      <c r="J299" s="41"/>
    </row>
    <row r="300" spans="8:10" s="40" customFormat="1">
      <c r="H300" s="41"/>
      <c r="I300" s="41"/>
      <c r="J300" s="41"/>
    </row>
    <row r="301" spans="8:10" s="40" customFormat="1">
      <c r="H301" s="41"/>
      <c r="I301" s="41"/>
      <c r="J301" s="41"/>
    </row>
    <row r="302" spans="8:10" s="40" customFormat="1">
      <c r="H302" s="41"/>
      <c r="I302" s="41"/>
      <c r="J302" s="41"/>
    </row>
    <row r="303" spans="8:10" s="40" customFormat="1">
      <c r="H303" s="41"/>
      <c r="I303" s="41"/>
      <c r="J303" s="41"/>
    </row>
    <row r="304" spans="8:10" s="40" customFormat="1">
      <c r="H304" s="41"/>
      <c r="I304" s="41"/>
      <c r="J304" s="41"/>
    </row>
    <row r="305" spans="8:10" s="40" customFormat="1">
      <c r="H305" s="41"/>
      <c r="I305" s="41"/>
      <c r="J305" s="41"/>
    </row>
    <row r="306" spans="8:10" s="40" customFormat="1">
      <c r="H306" s="41"/>
      <c r="I306" s="41"/>
      <c r="J306" s="41"/>
    </row>
    <row r="307" spans="8:10" s="40" customFormat="1">
      <c r="H307" s="41"/>
      <c r="I307" s="41"/>
      <c r="J307" s="41"/>
    </row>
    <row r="308" spans="8:10" s="40" customFormat="1">
      <c r="H308" s="41"/>
      <c r="I308" s="41"/>
      <c r="J308" s="41"/>
    </row>
    <row r="309" spans="8:10" s="40" customFormat="1">
      <c r="H309" s="41"/>
      <c r="I309" s="41"/>
      <c r="J309" s="41"/>
    </row>
    <row r="310" spans="8:10" s="40" customFormat="1">
      <c r="H310" s="41"/>
      <c r="I310" s="41"/>
      <c r="J310" s="41"/>
    </row>
    <row r="311" spans="8:10" s="40" customFormat="1">
      <c r="H311" s="41"/>
      <c r="I311" s="41"/>
      <c r="J311" s="41"/>
    </row>
    <row r="312" spans="8:10" s="40" customFormat="1">
      <c r="H312" s="41"/>
      <c r="I312" s="41"/>
      <c r="J312" s="41"/>
    </row>
    <row r="313" spans="8:10" s="40" customFormat="1">
      <c r="H313" s="41"/>
      <c r="I313" s="41"/>
      <c r="J313" s="41"/>
    </row>
    <row r="314" spans="8:10" s="40" customFormat="1">
      <c r="H314" s="41"/>
      <c r="I314" s="41"/>
      <c r="J314" s="41"/>
    </row>
    <row r="315" spans="8:10" s="40" customFormat="1">
      <c r="H315" s="41"/>
      <c r="I315" s="41"/>
      <c r="J315" s="41"/>
    </row>
    <row r="316" spans="8:10" s="40" customFormat="1">
      <c r="H316" s="41"/>
      <c r="I316" s="41"/>
      <c r="J316" s="41"/>
    </row>
    <row r="317" spans="8:10" s="40" customFormat="1">
      <c r="H317" s="41"/>
      <c r="I317" s="41"/>
      <c r="J317" s="41"/>
    </row>
    <row r="318" spans="8:10" s="40" customFormat="1">
      <c r="H318" s="41"/>
      <c r="I318" s="41"/>
      <c r="J318" s="41"/>
    </row>
    <row r="319" spans="8:10" s="40" customFormat="1">
      <c r="H319" s="41"/>
      <c r="I319" s="41"/>
      <c r="J319" s="41"/>
    </row>
    <row r="320" spans="8:10" s="40" customFormat="1">
      <c r="H320" s="41"/>
      <c r="I320" s="41"/>
      <c r="J320" s="41"/>
    </row>
    <row r="321" spans="8:10" s="40" customFormat="1">
      <c r="H321" s="41"/>
      <c r="I321" s="41"/>
      <c r="J321" s="41"/>
    </row>
    <row r="322" spans="8:10" s="40" customFormat="1">
      <c r="H322" s="41"/>
      <c r="I322" s="41"/>
      <c r="J322" s="41"/>
    </row>
    <row r="323" spans="8:10" s="40" customFormat="1">
      <c r="H323" s="41"/>
      <c r="I323" s="41"/>
      <c r="J323" s="41"/>
    </row>
    <row r="324" spans="8:10" s="40" customFormat="1">
      <c r="H324" s="41"/>
      <c r="I324" s="41"/>
      <c r="J324" s="41"/>
    </row>
    <row r="325" spans="8:10" s="40" customFormat="1">
      <c r="H325" s="41"/>
      <c r="I325" s="41"/>
      <c r="J325" s="41"/>
    </row>
    <row r="326" spans="8:10" s="40" customFormat="1">
      <c r="H326" s="41"/>
      <c r="I326" s="41"/>
      <c r="J326" s="41"/>
    </row>
    <row r="327" spans="8:10" s="40" customFormat="1">
      <c r="H327" s="41"/>
      <c r="I327" s="41"/>
      <c r="J327" s="41"/>
    </row>
    <row r="328" spans="8:10" s="40" customFormat="1">
      <c r="H328" s="41"/>
      <c r="I328" s="41"/>
      <c r="J328" s="41"/>
    </row>
    <row r="329" spans="8:10" s="40" customFormat="1">
      <c r="H329" s="41"/>
      <c r="I329" s="41"/>
      <c r="J329" s="41"/>
    </row>
    <row r="330" spans="8:10" s="40" customFormat="1">
      <c r="H330" s="41"/>
      <c r="I330" s="41"/>
      <c r="J330" s="41"/>
    </row>
    <row r="331" spans="8:10" s="40" customFormat="1">
      <c r="H331" s="41"/>
      <c r="I331" s="41"/>
      <c r="J331" s="41"/>
    </row>
    <row r="332" spans="8:10" s="40" customFormat="1">
      <c r="H332" s="41"/>
      <c r="I332" s="41"/>
      <c r="J332" s="41"/>
    </row>
    <row r="333" spans="8:10" s="40" customFormat="1">
      <c r="H333" s="41"/>
      <c r="I333" s="41"/>
      <c r="J333" s="41"/>
    </row>
    <row r="334" spans="8:10" s="40" customFormat="1">
      <c r="H334" s="41"/>
      <c r="I334" s="41"/>
      <c r="J334" s="41"/>
    </row>
    <row r="335" spans="8:10" s="40" customFormat="1">
      <c r="H335" s="41"/>
      <c r="I335" s="41"/>
      <c r="J335" s="41"/>
    </row>
    <row r="336" spans="8:10" s="40" customFormat="1">
      <c r="H336" s="41"/>
      <c r="I336" s="41"/>
      <c r="J336" s="41"/>
    </row>
    <row r="337" spans="8:10" s="40" customFormat="1">
      <c r="H337" s="41"/>
      <c r="I337" s="41"/>
      <c r="J337" s="41"/>
    </row>
    <row r="338" spans="8:10" s="40" customFormat="1">
      <c r="H338" s="41"/>
      <c r="I338" s="41"/>
      <c r="J338" s="41"/>
    </row>
    <row r="339" spans="8:10" s="40" customFormat="1">
      <c r="H339" s="41"/>
      <c r="I339" s="41"/>
      <c r="J339" s="41"/>
    </row>
    <row r="340" spans="8:10" s="40" customFormat="1">
      <c r="H340" s="41"/>
      <c r="I340" s="41"/>
      <c r="J340" s="41"/>
    </row>
    <row r="341" spans="8:10" s="40" customFormat="1">
      <c r="H341" s="41"/>
      <c r="I341" s="41"/>
      <c r="J341" s="41"/>
    </row>
    <row r="342" spans="8:10" s="40" customFormat="1">
      <c r="H342" s="41"/>
      <c r="I342" s="41"/>
      <c r="J342" s="41"/>
    </row>
    <row r="343" spans="8:10" s="40" customFormat="1">
      <c r="H343" s="41"/>
      <c r="I343" s="41"/>
      <c r="J343" s="41"/>
    </row>
    <row r="344" spans="8:10" s="40" customFormat="1">
      <c r="H344" s="41"/>
      <c r="I344" s="41"/>
      <c r="J344" s="41"/>
    </row>
    <row r="345" spans="8:10" s="40" customFormat="1">
      <c r="H345" s="41"/>
      <c r="I345" s="41"/>
      <c r="J345" s="41"/>
    </row>
    <row r="346" spans="8:10" s="40" customFormat="1">
      <c r="H346" s="41"/>
      <c r="I346" s="41"/>
      <c r="J346" s="41"/>
    </row>
    <row r="347" spans="8:10" s="40" customFormat="1">
      <c r="H347" s="41"/>
      <c r="I347" s="41"/>
      <c r="J347" s="41"/>
    </row>
    <row r="348" spans="8:10" s="40" customFormat="1">
      <c r="H348" s="41"/>
      <c r="I348" s="41"/>
      <c r="J348" s="41"/>
    </row>
    <row r="349" spans="8:10" s="40" customFormat="1">
      <c r="H349" s="41"/>
      <c r="I349" s="41"/>
      <c r="J349" s="41"/>
    </row>
    <row r="350" spans="8:10" s="40" customFormat="1">
      <c r="H350" s="41"/>
      <c r="I350" s="41"/>
      <c r="J350" s="41"/>
    </row>
    <row r="351" spans="8:10" s="40" customFormat="1">
      <c r="H351" s="41"/>
      <c r="I351" s="41"/>
      <c r="J351" s="41"/>
    </row>
    <row r="352" spans="8:10" s="40" customFormat="1">
      <c r="H352" s="41"/>
      <c r="I352" s="41"/>
      <c r="J352" s="41"/>
    </row>
    <row r="353" spans="8:10" s="40" customFormat="1">
      <c r="H353" s="41"/>
      <c r="I353" s="41"/>
      <c r="J353" s="41"/>
    </row>
    <row r="354" spans="8:10" s="40" customFormat="1">
      <c r="H354" s="41"/>
      <c r="I354" s="41"/>
      <c r="J354" s="41"/>
    </row>
    <row r="355" spans="8:10" s="40" customFormat="1">
      <c r="H355" s="41"/>
      <c r="I355" s="41"/>
      <c r="J355" s="41"/>
    </row>
    <row r="356" spans="8:10" s="40" customFormat="1">
      <c r="H356" s="41"/>
      <c r="I356" s="41"/>
      <c r="J356" s="41"/>
    </row>
    <row r="357" spans="8:10" s="40" customFormat="1">
      <c r="H357" s="41"/>
      <c r="I357" s="41"/>
      <c r="J357" s="41"/>
    </row>
    <row r="358" spans="8:10" s="40" customFormat="1">
      <c r="H358" s="41"/>
      <c r="I358" s="41"/>
      <c r="J358" s="41"/>
    </row>
    <row r="359" spans="8:10" s="40" customFormat="1">
      <c r="H359" s="41"/>
      <c r="I359" s="41"/>
      <c r="J359" s="41"/>
    </row>
    <row r="360" spans="8:10" s="40" customFormat="1">
      <c r="H360" s="41"/>
      <c r="I360" s="41"/>
      <c r="J360" s="41"/>
    </row>
    <row r="361" spans="8:10" s="40" customFormat="1">
      <c r="H361" s="41"/>
      <c r="I361" s="41"/>
      <c r="J361" s="41"/>
    </row>
    <row r="362" spans="8:10" s="40" customFormat="1">
      <c r="H362" s="41"/>
      <c r="I362" s="41"/>
      <c r="J362" s="41"/>
    </row>
    <row r="363" spans="8:10" s="40" customFormat="1">
      <c r="H363" s="41"/>
      <c r="I363" s="41"/>
      <c r="J363" s="41"/>
    </row>
    <row r="364" spans="8:10" s="40" customFormat="1">
      <c r="H364" s="41"/>
      <c r="I364" s="41"/>
      <c r="J364" s="41"/>
    </row>
    <row r="365" spans="8:10" s="40" customFormat="1">
      <c r="H365" s="41"/>
      <c r="I365" s="41"/>
      <c r="J365" s="41"/>
    </row>
    <row r="366" spans="8:10" s="40" customFormat="1">
      <c r="H366" s="41"/>
      <c r="I366" s="41"/>
      <c r="J366" s="41"/>
    </row>
    <row r="367" spans="8:10" s="40" customFormat="1">
      <c r="H367" s="41"/>
      <c r="I367" s="41"/>
      <c r="J367" s="41"/>
    </row>
    <row r="368" spans="8:10" s="40" customFormat="1">
      <c r="H368" s="41"/>
      <c r="I368" s="41"/>
      <c r="J368" s="41"/>
    </row>
    <row r="369" spans="8:10" s="40" customFormat="1">
      <c r="H369" s="41"/>
      <c r="I369" s="41"/>
      <c r="J369" s="41"/>
    </row>
    <row r="370" spans="8:10" s="40" customFormat="1">
      <c r="H370" s="41"/>
      <c r="I370" s="41"/>
      <c r="J370" s="41"/>
    </row>
    <row r="371" spans="8:10" s="40" customFormat="1">
      <c r="H371" s="41"/>
      <c r="I371" s="41"/>
      <c r="J371" s="41"/>
    </row>
    <row r="372" spans="8:10" s="40" customFormat="1">
      <c r="H372" s="41"/>
      <c r="I372" s="41"/>
      <c r="J372" s="41"/>
    </row>
    <row r="373" spans="8:10" s="40" customFormat="1">
      <c r="H373" s="41"/>
      <c r="I373" s="41"/>
      <c r="J373" s="41"/>
    </row>
    <row r="374" spans="8:10" s="40" customFormat="1">
      <c r="H374" s="41"/>
      <c r="I374" s="41"/>
      <c r="J374" s="41"/>
    </row>
    <row r="375" spans="8:10" s="40" customFormat="1">
      <c r="H375" s="41"/>
      <c r="I375" s="41"/>
      <c r="J375" s="41"/>
    </row>
    <row r="376" spans="8:10" s="40" customFormat="1">
      <c r="H376" s="41"/>
      <c r="I376" s="41"/>
      <c r="J376" s="41"/>
    </row>
    <row r="377" spans="8:10" s="40" customFormat="1">
      <c r="H377" s="41"/>
      <c r="I377" s="41"/>
      <c r="J377" s="41"/>
    </row>
    <row r="378" spans="8:10" s="40" customFormat="1">
      <c r="H378" s="41"/>
      <c r="I378" s="41"/>
      <c r="J378" s="41"/>
    </row>
    <row r="379" spans="8:10" s="40" customFormat="1">
      <c r="H379" s="41"/>
      <c r="I379" s="41"/>
      <c r="J379" s="41"/>
    </row>
    <row r="380" spans="8:10" s="40" customFormat="1">
      <c r="H380" s="41"/>
      <c r="I380" s="41"/>
      <c r="J380" s="41"/>
    </row>
    <row r="381" spans="8:10" s="40" customFormat="1">
      <c r="H381" s="41"/>
      <c r="I381" s="41"/>
      <c r="J381" s="41"/>
    </row>
    <row r="382" spans="8:10" s="40" customFormat="1">
      <c r="H382" s="41"/>
      <c r="I382" s="41"/>
      <c r="J382" s="41"/>
    </row>
    <row r="383" spans="8:10" s="40" customFormat="1">
      <c r="H383" s="41"/>
      <c r="I383" s="41"/>
      <c r="J383" s="41"/>
    </row>
    <row r="384" spans="8:10" s="40" customFormat="1">
      <c r="H384" s="41"/>
      <c r="I384" s="41"/>
      <c r="J384" s="41"/>
    </row>
    <row r="385" spans="8:10" s="40" customFormat="1">
      <c r="H385" s="41"/>
      <c r="I385" s="41"/>
      <c r="J385" s="41"/>
    </row>
    <row r="386" spans="8:10" s="40" customFormat="1">
      <c r="H386" s="41"/>
      <c r="I386" s="41"/>
      <c r="J386" s="41"/>
    </row>
    <row r="387" spans="8:10" s="40" customFormat="1">
      <c r="H387" s="41"/>
      <c r="I387" s="41"/>
      <c r="J387" s="41"/>
    </row>
    <row r="388" spans="8:10" s="40" customFormat="1">
      <c r="H388" s="41"/>
      <c r="I388" s="41"/>
      <c r="J388" s="41"/>
    </row>
    <row r="389" spans="8:10" s="40" customFormat="1">
      <c r="H389" s="41"/>
      <c r="I389" s="41"/>
      <c r="J389" s="41"/>
    </row>
    <row r="390" spans="8:10" s="40" customFormat="1">
      <c r="H390" s="41"/>
      <c r="I390" s="41"/>
      <c r="J390" s="41"/>
    </row>
    <row r="391" spans="8:10" s="40" customFormat="1">
      <c r="H391" s="41"/>
      <c r="I391" s="41"/>
      <c r="J391" s="41"/>
    </row>
    <row r="392" spans="8:10" s="40" customFormat="1">
      <c r="H392" s="41"/>
      <c r="I392" s="41"/>
      <c r="J392" s="41"/>
    </row>
    <row r="393" spans="8:10" s="40" customFormat="1">
      <c r="H393" s="41"/>
      <c r="I393" s="41"/>
      <c r="J393" s="41"/>
    </row>
    <row r="394" spans="8:10" s="40" customFormat="1">
      <c r="H394" s="41"/>
      <c r="I394" s="41"/>
      <c r="J394" s="41"/>
    </row>
    <row r="395" spans="8:10" s="40" customFormat="1">
      <c r="H395" s="41"/>
      <c r="I395" s="41"/>
      <c r="J395" s="41"/>
    </row>
    <row r="396" spans="8:10" s="40" customFormat="1">
      <c r="H396" s="41"/>
      <c r="I396" s="41"/>
      <c r="J396" s="41"/>
    </row>
    <row r="397" spans="8:10" s="40" customFormat="1">
      <c r="H397" s="41"/>
      <c r="I397" s="41"/>
      <c r="J397" s="41"/>
    </row>
    <row r="398" spans="8:10" s="40" customFormat="1">
      <c r="H398" s="41"/>
      <c r="I398" s="41"/>
      <c r="J398" s="41"/>
    </row>
    <row r="399" spans="8:10" s="40" customFormat="1">
      <c r="H399" s="41"/>
      <c r="I399" s="41"/>
      <c r="J399" s="41"/>
    </row>
    <row r="400" spans="8:10" s="40" customFormat="1">
      <c r="H400" s="41"/>
      <c r="I400" s="41"/>
      <c r="J400" s="41"/>
    </row>
    <row r="401" spans="8:10" s="40" customFormat="1">
      <c r="H401" s="41"/>
      <c r="I401" s="41"/>
      <c r="J401" s="41"/>
    </row>
    <row r="402" spans="8:10" s="40" customFormat="1">
      <c r="H402" s="41"/>
      <c r="I402" s="41"/>
      <c r="J402" s="41"/>
    </row>
    <row r="403" spans="8:10" s="40" customFormat="1">
      <c r="H403" s="41"/>
      <c r="I403" s="41"/>
      <c r="J403" s="41"/>
    </row>
    <row r="404" spans="8:10" s="40" customFormat="1">
      <c r="H404" s="41"/>
      <c r="I404" s="41"/>
      <c r="J404" s="41"/>
    </row>
    <row r="405" spans="8:10" s="40" customFormat="1">
      <c r="H405" s="41"/>
      <c r="I405" s="41"/>
      <c r="J405" s="41"/>
    </row>
    <row r="406" spans="8:10" s="40" customFormat="1">
      <c r="H406" s="41"/>
      <c r="I406" s="41"/>
      <c r="J406" s="41"/>
    </row>
    <row r="407" spans="8:10" s="40" customFormat="1">
      <c r="H407" s="41"/>
      <c r="I407" s="41"/>
      <c r="J407" s="41"/>
    </row>
    <row r="408" spans="8:10" s="40" customFormat="1">
      <c r="H408" s="41"/>
      <c r="I408" s="41"/>
      <c r="J408" s="41"/>
    </row>
    <row r="409" spans="8:10" s="40" customFormat="1">
      <c r="H409" s="41"/>
      <c r="I409" s="41"/>
      <c r="J409" s="41"/>
    </row>
    <row r="410" spans="8:10" s="40" customFormat="1">
      <c r="H410" s="41"/>
      <c r="I410" s="41"/>
      <c r="J410" s="41"/>
    </row>
    <row r="411" spans="8:10" s="40" customFormat="1">
      <c r="H411" s="41"/>
      <c r="I411" s="41"/>
      <c r="J411" s="41"/>
    </row>
    <row r="412" spans="8:10" s="40" customFormat="1">
      <c r="H412" s="41"/>
      <c r="I412" s="41"/>
      <c r="J412" s="41"/>
    </row>
    <row r="413" spans="8:10" s="40" customFormat="1">
      <c r="H413" s="41"/>
      <c r="I413" s="41"/>
      <c r="J413" s="41"/>
    </row>
    <row r="414" spans="8:10" s="40" customFormat="1">
      <c r="H414" s="41"/>
      <c r="I414" s="41"/>
      <c r="J414" s="41"/>
    </row>
    <row r="415" spans="8:10" s="40" customFormat="1">
      <c r="H415" s="41"/>
      <c r="I415" s="41"/>
      <c r="J415" s="41"/>
    </row>
    <row r="416" spans="8:10" s="40" customFormat="1">
      <c r="H416" s="41"/>
      <c r="I416" s="41"/>
      <c r="J416" s="41"/>
    </row>
    <row r="417" spans="8:10" s="40" customFormat="1">
      <c r="H417" s="41"/>
      <c r="I417" s="41"/>
      <c r="J417" s="41"/>
    </row>
    <row r="418" spans="8:10" s="40" customFormat="1">
      <c r="H418" s="41"/>
      <c r="I418" s="41"/>
      <c r="J418" s="41"/>
    </row>
    <row r="419" spans="8:10" s="40" customFormat="1">
      <c r="H419" s="41"/>
      <c r="I419" s="41"/>
      <c r="J419" s="41"/>
    </row>
    <row r="420" spans="8:10" s="40" customFormat="1">
      <c r="H420" s="41"/>
      <c r="I420" s="41"/>
      <c r="J420" s="41"/>
    </row>
    <row r="421" spans="8:10" s="40" customFormat="1">
      <c r="H421" s="41"/>
      <c r="I421" s="41"/>
      <c r="J421" s="41"/>
    </row>
    <row r="422" spans="8:10" s="40" customFormat="1">
      <c r="H422" s="41"/>
      <c r="I422" s="41"/>
      <c r="J422" s="41"/>
    </row>
    <row r="423" spans="8:10" s="40" customFormat="1">
      <c r="H423" s="41"/>
      <c r="I423" s="41"/>
      <c r="J423" s="41"/>
    </row>
    <row r="424" spans="8:10" s="40" customFormat="1">
      <c r="H424" s="41"/>
      <c r="I424" s="41"/>
      <c r="J424" s="41"/>
    </row>
    <row r="425" spans="8:10" s="40" customFormat="1">
      <c r="H425" s="41"/>
      <c r="I425" s="41"/>
      <c r="J425" s="41"/>
    </row>
    <row r="426" spans="8:10" s="40" customFormat="1">
      <c r="H426" s="41"/>
      <c r="I426" s="41"/>
      <c r="J426" s="41"/>
    </row>
    <row r="427" spans="8:10" s="40" customFormat="1">
      <c r="H427" s="41"/>
      <c r="I427" s="41"/>
      <c r="J427" s="41"/>
    </row>
    <row r="428" spans="8:10" s="40" customFormat="1">
      <c r="H428" s="41"/>
      <c r="I428" s="41"/>
      <c r="J428" s="41"/>
    </row>
    <row r="429" spans="8:10" s="40" customFormat="1">
      <c r="H429" s="41"/>
      <c r="I429" s="41"/>
      <c r="J429" s="41"/>
    </row>
    <row r="430" spans="8:10" s="40" customFormat="1">
      <c r="H430" s="41"/>
      <c r="I430" s="41"/>
      <c r="J430" s="41"/>
    </row>
    <row r="431" spans="8:10" s="40" customFormat="1">
      <c r="H431" s="41"/>
      <c r="I431" s="41"/>
      <c r="J431" s="41"/>
    </row>
    <row r="432" spans="8:10" s="40" customFormat="1">
      <c r="H432" s="41"/>
      <c r="I432" s="41"/>
      <c r="J432" s="41"/>
    </row>
    <row r="433" spans="8:10" s="40" customFormat="1">
      <c r="H433" s="41"/>
      <c r="I433" s="41"/>
      <c r="J433" s="41"/>
    </row>
    <row r="434" spans="8:10" s="40" customFormat="1">
      <c r="H434" s="41"/>
      <c r="I434" s="41"/>
      <c r="J434" s="41"/>
    </row>
    <row r="435" spans="8:10" s="40" customFormat="1">
      <c r="H435" s="41"/>
      <c r="I435" s="41"/>
      <c r="J435" s="41"/>
    </row>
    <row r="436" spans="8:10" s="40" customFormat="1">
      <c r="H436" s="41"/>
      <c r="I436" s="41"/>
      <c r="J436" s="41"/>
    </row>
    <row r="437" spans="8:10" s="40" customFormat="1">
      <c r="H437" s="41"/>
      <c r="I437" s="41"/>
      <c r="J437" s="41"/>
    </row>
    <row r="438" spans="8:10" s="40" customFormat="1">
      <c r="H438" s="41"/>
      <c r="I438" s="41"/>
      <c r="J438" s="41"/>
    </row>
    <row r="439" spans="8:10" s="40" customFormat="1">
      <c r="H439" s="41"/>
      <c r="I439" s="41"/>
      <c r="J439" s="41"/>
    </row>
    <row r="440" spans="8:10" s="40" customFormat="1">
      <c r="H440" s="41"/>
      <c r="I440" s="41"/>
      <c r="J440" s="41"/>
    </row>
    <row r="441" spans="8:10" s="40" customFormat="1">
      <c r="H441" s="41"/>
      <c r="I441" s="41"/>
      <c r="J441" s="41"/>
    </row>
    <row r="442" spans="8:10" s="40" customFormat="1">
      <c r="H442" s="41"/>
      <c r="I442" s="41"/>
      <c r="J442" s="41"/>
    </row>
    <row r="443" spans="8:10" s="40" customFormat="1">
      <c r="H443" s="41"/>
      <c r="I443" s="41"/>
      <c r="J443" s="41"/>
    </row>
    <row r="444" spans="8:10" s="40" customFormat="1">
      <c r="H444" s="41"/>
      <c r="I444" s="41"/>
      <c r="J444" s="41"/>
    </row>
    <row r="445" spans="8:10" s="40" customFormat="1">
      <c r="H445" s="41"/>
      <c r="I445" s="41"/>
      <c r="J445" s="41"/>
    </row>
    <row r="446" spans="8:10" s="40" customFormat="1">
      <c r="H446" s="41"/>
      <c r="I446" s="41"/>
      <c r="J446" s="41"/>
    </row>
    <row r="447" spans="8:10" s="40" customFormat="1">
      <c r="H447" s="41"/>
      <c r="I447" s="41"/>
      <c r="J447" s="41"/>
    </row>
    <row r="448" spans="8:10" s="40" customFormat="1">
      <c r="H448" s="41"/>
      <c r="I448" s="41"/>
      <c r="J448" s="41"/>
    </row>
    <row r="449" spans="8:10" s="40" customFormat="1">
      <c r="H449" s="41"/>
      <c r="I449" s="41"/>
      <c r="J449" s="41"/>
    </row>
    <row r="450" spans="8:10" s="40" customFormat="1">
      <c r="H450" s="41"/>
      <c r="I450" s="41"/>
      <c r="J450" s="41"/>
    </row>
    <row r="451" spans="8:10" s="40" customFormat="1">
      <c r="H451" s="41"/>
      <c r="I451" s="41"/>
      <c r="J451" s="41"/>
    </row>
    <row r="452" spans="8:10" s="40" customFormat="1">
      <c r="H452" s="41"/>
      <c r="I452" s="41"/>
      <c r="J452" s="41"/>
    </row>
    <row r="453" spans="8:10" s="40" customFormat="1">
      <c r="H453" s="41"/>
      <c r="I453" s="41"/>
      <c r="J453" s="41"/>
    </row>
    <row r="454" spans="8:10" s="40" customFormat="1">
      <c r="H454" s="41"/>
      <c r="I454" s="41"/>
      <c r="J454" s="41"/>
    </row>
    <row r="455" spans="8:10" s="40" customFormat="1">
      <c r="H455" s="41"/>
      <c r="I455" s="41"/>
      <c r="J455" s="41"/>
    </row>
    <row r="456" spans="8:10" s="40" customFormat="1">
      <c r="H456" s="41"/>
      <c r="I456" s="41"/>
      <c r="J456" s="41"/>
    </row>
    <row r="457" spans="8:10" s="40" customFormat="1">
      <c r="H457" s="41"/>
      <c r="I457" s="41"/>
      <c r="J457" s="41"/>
    </row>
    <row r="458" spans="8:10" s="40" customFormat="1">
      <c r="H458" s="41"/>
      <c r="I458" s="41"/>
      <c r="J458" s="41"/>
    </row>
    <row r="459" spans="8:10" s="40" customFormat="1">
      <c r="H459" s="41"/>
      <c r="I459" s="41"/>
      <c r="J459" s="41"/>
    </row>
    <row r="460" spans="8:10" s="40" customFormat="1">
      <c r="H460" s="41"/>
      <c r="I460" s="41"/>
      <c r="J460" s="41"/>
    </row>
    <row r="461" spans="8:10" s="40" customFormat="1">
      <c r="H461" s="41"/>
      <c r="I461" s="41"/>
      <c r="J461" s="41"/>
    </row>
    <row r="462" spans="8:10" s="40" customFormat="1">
      <c r="H462" s="41"/>
      <c r="I462" s="41"/>
      <c r="J462" s="41"/>
    </row>
    <row r="463" spans="8:10" s="40" customFormat="1">
      <c r="H463" s="41"/>
      <c r="I463" s="41"/>
      <c r="J463" s="41"/>
    </row>
    <row r="464" spans="8:10" s="40" customFormat="1">
      <c r="H464" s="41"/>
      <c r="I464" s="41"/>
      <c r="J464" s="41"/>
    </row>
    <row r="465" spans="8:10" s="40" customFormat="1">
      <c r="H465" s="41"/>
      <c r="I465" s="41"/>
      <c r="J465" s="41"/>
    </row>
    <row r="466" spans="8:10" s="40" customFormat="1">
      <c r="H466" s="41"/>
      <c r="I466" s="41"/>
      <c r="J466" s="41"/>
    </row>
    <row r="467" spans="8:10" s="40" customFormat="1">
      <c r="H467" s="41"/>
      <c r="I467" s="41"/>
      <c r="J467" s="41"/>
    </row>
    <row r="468" spans="8:10" s="40" customFormat="1">
      <c r="H468" s="41"/>
      <c r="I468" s="41"/>
      <c r="J468" s="41"/>
    </row>
    <row r="469" spans="8:10" s="40" customFormat="1">
      <c r="H469" s="41"/>
      <c r="I469" s="41"/>
      <c r="J469" s="41"/>
    </row>
    <row r="470" spans="8:10" s="40" customFormat="1">
      <c r="H470" s="41"/>
      <c r="I470" s="41"/>
      <c r="J470" s="41"/>
    </row>
    <row r="471" spans="8:10" s="40" customFormat="1">
      <c r="H471" s="41"/>
      <c r="I471" s="41"/>
      <c r="J471" s="41"/>
    </row>
    <row r="472" spans="8:10" s="40" customFormat="1">
      <c r="H472" s="41"/>
      <c r="I472" s="41"/>
      <c r="J472" s="41"/>
    </row>
    <row r="473" spans="8:10" s="40" customFormat="1">
      <c r="H473" s="41"/>
      <c r="I473" s="41"/>
      <c r="J473" s="41"/>
    </row>
    <row r="474" spans="8:10" s="40" customFormat="1">
      <c r="H474" s="41"/>
      <c r="I474" s="41"/>
      <c r="J474" s="41"/>
    </row>
    <row r="475" spans="8:10" s="40" customFormat="1">
      <c r="H475" s="41"/>
      <c r="I475" s="41"/>
      <c r="J475" s="41"/>
    </row>
    <row r="476" spans="8:10" s="40" customFormat="1">
      <c r="H476" s="41"/>
      <c r="I476" s="41"/>
      <c r="J476" s="41"/>
    </row>
    <row r="477" spans="8:10" s="40" customFormat="1">
      <c r="H477" s="41"/>
      <c r="I477" s="41"/>
      <c r="J477" s="41"/>
    </row>
    <row r="478" spans="8:10" s="40" customFormat="1">
      <c r="H478" s="41"/>
      <c r="I478" s="41"/>
      <c r="J478" s="41"/>
    </row>
    <row r="479" spans="8:10" s="40" customFormat="1">
      <c r="H479" s="41"/>
      <c r="I479" s="41"/>
      <c r="J479" s="41"/>
    </row>
    <row r="480" spans="8:10" s="40" customFormat="1">
      <c r="H480" s="41"/>
      <c r="I480" s="41"/>
      <c r="J480" s="41"/>
    </row>
    <row r="481" spans="8:10" s="40" customFormat="1">
      <c r="H481" s="41"/>
      <c r="I481" s="41"/>
      <c r="J481" s="41"/>
    </row>
    <row r="482" spans="8:10" s="40" customFormat="1">
      <c r="H482" s="41"/>
      <c r="I482" s="41"/>
      <c r="J482" s="41"/>
    </row>
    <row r="483" spans="8:10" s="40" customFormat="1">
      <c r="H483" s="41"/>
      <c r="I483" s="41"/>
      <c r="J483" s="41"/>
    </row>
    <row r="484" spans="8:10" s="40" customFormat="1">
      <c r="H484" s="41"/>
      <c r="I484" s="41"/>
      <c r="J484" s="41"/>
    </row>
    <row r="485" spans="8:10" s="40" customFormat="1">
      <c r="H485" s="41"/>
      <c r="I485" s="41"/>
      <c r="J485" s="41"/>
    </row>
    <row r="486" spans="8:10" s="40" customFormat="1">
      <c r="H486" s="41"/>
      <c r="I486" s="41"/>
      <c r="J486" s="41"/>
    </row>
    <row r="487" spans="8:10" s="40" customFormat="1">
      <c r="H487" s="41"/>
      <c r="I487" s="41"/>
      <c r="J487" s="41"/>
    </row>
    <row r="488" spans="8:10" s="40" customFormat="1">
      <c r="H488" s="41"/>
      <c r="I488" s="41"/>
      <c r="J488" s="41"/>
    </row>
    <row r="489" spans="8:10" s="40" customFormat="1">
      <c r="H489" s="41"/>
      <c r="I489" s="41"/>
      <c r="J489" s="41"/>
    </row>
    <row r="490" spans="8:10" s="40" customFormat="1">
      <c r="H490" s="41"/>
      <c r="I490" s="41"/>
      <c r="J490" s="41"/>
    </row>
    <row r="491" spans="8:10" s="40" customFormat="1">
      <c r="H491" s="41"/>
      <c r="I491" s="41"/>
      <c r="J491" s="41"/>
    </row>
    <row r="492" spans="8:10" s="40" customFormat="1">
      <c r="H492" s="41"/>
      <c r="I492" s="41"/>
      <c r="J492" s="41"/>
    </row>
    <row r="493" spans="8:10" s="40" customFormat="1">
      <c r="H493" s="41"/>
      <c r="I493" s="41"/>
      <c r="J493" s="41"/>
    </row>
    <row r="494" spans="8:10" s="40" customFormat="1">
      <c r="H494" s="41"/>
      <c r="I494" s="41"/>
      <c r="J494" s="41"/>
    </row>
    <row r="495" spans="8:10" s="40" customFormat="1">
      <c r="H495" s="41"/>
      <c r="I495" s="41"/>
      <c r="J495" s="41"/>
    </row>
    <row r="496" spans="8:10" s="40" customFormat="1">
      <c r="H496" s="41"/>
      <c r="I496" s="41"/>
      <c r="J496" s="41"/>
    </row>
    <row r="497" spans="8:10" s="40" customFormat="1">
      <c r="H497" s="41"/>
      <c r="I497" s="41"/>
      <c r="J497" s="41"/>
    </row>
    <row r="498" spans="8:10" s="40" customFormat="1">
      <c r="H498" s="41"/>
      <c r="I498" s="41"/>
      <c r="J498" s="41"/>
    </row>
    <row r="499" spans="8:10" s="40" customFormat="1">
      <c r="H499" s="41"/>
      <c r="I499" s="41"/>
      <c r="J499" s="41"/>
    </row>
    <row r="500" spans="8:10" s="40" customFormat="1">
      <c r="H500" s="41"/>
      <c r="I500" s="41"/>
      <c r="J500" s="41"/>
    </row>
    <row r="501" spans="8:10" s="40" customFormat="1">
      <c r="H501" s="41"/>
      <c r="I501" s="41"/>
      <c r="J501" s="41"/>
    </row>
    <row r="502" spans="8:10" s="40" customFormat="1">
      <c r="H502" s="41"/>
      <c r="I502" s="41"/>
      <c r="J502" s="41"/>
    </row>
    <row r="503" spans="8:10" s="40" customFormat="1">
      <c r="H503" s="41"/>
      <c r="I503" s="41"/>
      <c r="J503" s="41"/>
    </row>
    <row r="504" spans="8:10" s="40" customFormat="1">
      <c r="H504" s="41"/>
      <c r="I504" s="41"/>
      <c r="J504" s="41"/>
    </row>
    <row r="505" spans="8:10" s="40" customFormat="1">
      <c r="H505" s="41"/>
      <c r="I505" s="41"/>
      <c r="J505" s="41"/>
    </row>
    <row r="506" spans="8:10" s="40" customFormat="1">
      <c r="H506" s="41"/>
      <c r="I506" s="41"/>
      <c r="J506" s="41"/>
    </row>
    <row r="507" spans="8:10" s="40" customFormat="1">
      <c r="H507" s="41"/>
      <c r="I507" s="41"/>
      <c r="J507" s="41"/>
    </row>
    <row r="508" spans="8:10" s="40" customFormat="1">
      <c r="H508" s="41"/>
      <c r="I508" s="41"/>
      <c r="J508" s="41"/>
    </row>
    <row r="509" spans="8:10" s="40" customFormat="1">
      <c r="H509" s="41"/>
      <c r="I509" s="41"/>
      <c r="J509" s="41"/>
    </row>
    <row r="510" spans="8:10" s="40" customFormat="1">
      <c r="H510" s="41"/>
      <c r="I510" s="41"/>
      <c r="J510" s="41"/>
    </row>
    <row r="511" spans="8:10" s="40" customFormat="1">
      <c r="H511" s="41"/>
      <c r="I511" s="41"/>
      <c r="J511" s="41"/>
    </row>
    <row r="512" spans="8:10" s="40" customFormat="1">
      <c r="H512" s="41"/>
      <c r="I512" s="41"/>
      <c r="J512" s="41"/>
    </row>
    <row r="513" spans="8:10" s="40" customFormat="1">
      <c r="H513" s="41"/>
      <c r="I513" s="41"/>
      <c r="J513" s="41"/>
    </row>
    <row r="514" spans="8:10" s="40" customFormat="1">
      <c r="H514" s="41"/>
      <c r="I514" s="41"/>
      <c r="J514" s="41"/>
    </row>
    <row r="515" spans="8:10" s="40" customFormat="1">
      <c r="H515" s="41"/>
      <c r="I515" s="41"/>
      <c r="J515" s="41"/>
    </row>
    <row r="516" spans="8:10" s="40" customFormat="1">
      <c r="H516" s="41"/>
      <c r="I516" s="41"/>
      <c r="J516" s="41"/>
    </row>
    <row r="517" spans="8:10" s="40" customFormat="1">
      <c r="H517" s="41"/>
      <c r="I517" s="41"/>
      <c r="J517" s="41"/>
    </row>
    <row r="518" spans="8:10" s="40" customFormat="1">
      <c r="H518" s="41"/>
      <c r="I518" s="41"/>
      <c r="J518" s="41"/>
    </row>
    <row r="519" spans="8:10" s="40" customFormat="1">
      <c r="H519" s="41"/>
      <c r="I519" s="41"/>
      <c r="J519" s="41"/>
    </row>
    <row r="520" spans="8:10" s="40" customFormat="1">
      <c r="H520" s="41"/>
      <c r="I520" s="41"/>
      <c r="J520" s="41"/>
    </row>
    <row r="521" spans="8:10" s="40" customFormat="1">
      <c r="H521" s="41"/>
      <c r="I521" s="41"/>
      <c r="J521" s="41"/>
    </row>
    <row r="522" spans="8:10" s="40" customFormat="1">
      <c r="H522" s="41"/>
      <c r="I522" s="41"/>
      <c r="J522" s="41"/>
    </row>
    <row r="523" spans="8:10" s="40" customFormat="1">
      <c r="H523" s="41"/>
      <c r="I523" s="41"/>
      <c r="J523" s="41"/>
    </row>
    <row r="524" spans="8:10" s="40" customFormat="1">
      <c r="H524" s="41"/>
      <c r="I524" s="41"/>
      <c r="J524" s="41"/>
    </row>
    <row r="525" spans="8:10" s="40" customFormat="1">
      <c r="H525" s="41"/>
      <c r="I525" s="41"/>
      <c r="J525" s="41"/>
    </row>
    <row r="526" spans="8:10" s="40" customFormat="1">
      <c r="H526" s="41"/>
      <c r="I526" s="41"/>
      <c r="J526" s="41"/>
    </row>
    <row r="527" spans="8:10" s="40" customFormat="1">
      <c r="H527" s="41"/>
      <c r="I527" s="41"/>
      <c r="J527" s="41"/>
    </row>
    <row r="528" spans="8:10" s="40" customFormat="1">
      <c r="H528" s="41"/>
      <c r="I528" s="41"/>
      <c r="J528" s="41"/>
    </row>
    <row r="529" spans="8:10" s="40" customFormat="1">
      <c r="H529" s="41"/>
      <c r="I529" s="41"/>
      <c r="J529" s="41"/>
    </row>
    <row r="530" spans="8:10" s="40" customFormat="1">
      <c r="H530" s="41"/>
      <c r="I530" s="41"/>
      <c r="J530" s="41"/>
    </row>
    <row r="531" spans="8:10" s="40" customFormat="1">
      <c r="H531" s="41"/>
      <c r="I531" s="41"/>
      <c r="J531" s="41"/>
    </row>
    <row r="532" spans="8:10" s="40" customFormat="1">
      <c r="H532" s="41"/>
      <c r="I532" s="41"/>
      <c r="J532" s="41"/>
    </row>
    <row r="533" spans="8:10" s="40" customFormat="1">
      <c r="H533" s="41"/>
      <c r="I533" s="41"/>
      <c r="J533" s="41"/>
    </row>
    <row r="534" spans="8:10" s="40" customFormat="1">
      <c r="H534" s="41"/>
      <c r="I534" s="41"/>
      <c r="J534" s="41"/>
    </row>
    <row r="535" spans="8:10" s="40" customFormat="1">
      <c r="H535" s="41"/>
      <c r="I535" s="41"/>
      <c r="J535" s="41"/>
    </row>
    <row r="536" spans="8:10" s="40" customFormat="1">
      <c r="H536" s="41"/>
      <c r="I536" s="41"/>
      <c r="J536" s="41"/>
    </row>
    <row r="537" spans="8:10" s="40" customFormat="1">
      <c r="H537" s="41"/>
      <c r="I537" s="41"/>
      <c r="J537" s="41"/>
    </row>
    <row r="538" spans="8:10" s="40" customFormat="1">
      <c r="H538" s="41"/>
      <c r="I538" s="41"/>
      <c r="J538" s="41"/>
    </row>
    <row r="539" spans="8:10" s="40" customFormat="1">
      <c r="H539" s="41"/>
      <c r="I539" s="41"/>
      <c r="J539" s="41"/>
    </row>
    <row r="540" spans="8:10" s="40" customFormat="1">
      <c r="H540" s="41"/>
      <c r="I540" s="41"/>
      <c r="J540" s="41"/>
    </row>
    <row r="541" spans="8:10" s="40" customFormat="1">
      <c r="H541" s="41"/>
      <c r="I541" s="41"/>
      <c r="J541" s="41"/>
    </row>
    <row r="542" spans="8:10" s="40" customFormat="1">
      <c r="H542" s="41"/>
      <c r="I542" s="41"/>
      <c r="J542" s="41"/>
    </row>
    <row r="543" spans="8:10" s="40" customFormat="1">
      <c r="H543" s="41"/>
      <c r="I543" s="41"/>
      <c r="J543" s="41"/>
    </row>
    <row r="544" spans="8:10" s="40" customFormat="1">
      <c r="H544" s="41"/>
      <c r="I544" s="41"/>
      <c r="J544" s="41"/>
    </row>
    <row r="545" spans="8:10" s="40" customFormat="1">
      <c r="H545" s="41"/>
      <c r="I545" s="41"/>
      <c r="J545" s="41"/>
    </row>
    <row r="546" spans="8:10" s="40" customFormat="1">
      <c r="H546" s="41"/>
      <c r="I546" s="41"/>
      <c r="J546" s="41"/>
    </row>
    <row r="547" spans="8:10" s="40" customFormat="1">
      <c r="H547" s="41"/>
      <c r="I547" s="41"/>
      <c r="J547" s="41"/>
    </row>
    <row r="548" spans="8:10" s="40" customFormat="1">
      <c r="H548" s="41"/>
      <c r="I548" s="41"/>
      <c r="J548" s="41"/>
    </row>
    <row r="549" spans="8:10" s="40" customFormat="1">
      <c r="H549" s="41"/>
      <c r="I549" s="41"/>
      <c r="J549" s="41"/>
    </row>
    <row r="550" spans="8:10" s="40" customFormat="1">
      <c r="H550" s="41"/>
      <c r="I550" s="41"/>
      <c r="J550" s="41"/>
    </row>
    <row r="551" spans="8:10" s="40" customFormat="1">
      <c r="H551" s="41"/>
      <c r="I551" s="41"/>
      <c r="J551" s="41"/>
    </row>
    <row r="552" spans="8:10" s="40" customFormat="1">
      <c r="H552" s="41"/>
      <c r="I552" s="41"/>
      <c r="J552" s="41"/>
    </row>
    <row r="553" spans="8:10" s="40" customFormat="1">
      <c r="H553" s="41"/>
      <c r="I553" s="41"/>
      <c r="J553" s="41"/>
    </row>
    <row r="554" spans="8:10" s="40" customFormat="1">
      <c r="H554" s="41"/>
      <c r="I554" s="41"/>
      <c r="J554" s="41"/>
    </row>
    <row r="555" spans="8:10" s="40" customFormat="1">
      <c r="H555" s="41"/>
      <c r="I555" s="41"/>
      <c r="J555" s="41"/>
    </row>
    <row r="556" spans="8:10" s="40" customFormat="1">
      <c r="H556" s="41"/>
      <c r="I556" s="41"/>
      <c r="J556" s="41"/>
    </row>
    <row r="557" spans="8:10" s="40" customFormat="1">
      <c r="H557" s="41"/>
      <c r="I557" s="41"/>
      <c r="J557" s="41"/>
    </row>
    <row r="558" spans="8:10" s="40" customFormat="1">
      <c r="H558" s="41"/>
      <c r="I558" s="41"/>
      <c r="J558" s="41"/>
    </row>
    <row r="559" spans="8:10" s="40" customFormat="1">
      <c r="H559" s="41"/>
      <c r="I559" s="41"/>
      <c r="J559" s="41"/>
    </row>
    <row r="560" spans="8:10" s="40" customFormat="1">
      <c r="H560" s="41"/>
      <c r="I560" s="41"/>
      <c r="J560" s="41"/>
    </row>
    <row r="561" spans="8:10" s="40" customFormat="1">
      <c r="H561" s="41"/>
      <c r="I561" s="41"/>
      <c r="J561" s="41"/>
    </row>
    <row r="562" spans="8:10" s="40" customFormat="1">
      <c r="H562" s="41"/>
      <c r="I562" s="41"/>
      <c r="J562" s="41"/>
    </row>
    <row r="563" spans="8:10" s="40" customFormat="1">
      <c r="H563" s="41"/>
      <c r="I563" s="41"/>
      <c r="J563" s="41"/>
    </row>
    <row r="564" spans="8:10" s="40" customFormat="1">
      <c r="H564" s="41"/>
      <c r="I564" s="41"/>
      <c r="J564" s="41"/>
    </row>
    <row r="565" spans="8:10" s="40" customFormat="1">
      <c r="H565" s="41"/>
      <c r="I565" s="41"/>
      <c r="J565" s="41"/>
    </row>
    <row r="566" spans="8:10" s="40" customFormat="1">
      <c r="H566" s="41"/>
      <c r="I566" s="41"/>
      <c r="J566" s="41"/>
    </row>
    <row r="567" spans="8:10" s="40" customFormat="1">
      <c r="H567" s="41"/>
      <c r="I567" s="41"/>
      <c r="J567" s="41"/>
    </row>
    <row r="568" spans="8:10" s="40" customFormat="1">
      <c r="H568" s="41"/>
      <c r="I568" s="41"/>
      <c r="J568" s="41"/>
    </row>
    <row r="569" spans="8:10" s="40" customFormat="1">
      <c r="H569" s="41"/>
      <c r="I569" s="41"/>
      <c r="J569" s="41"/>
    </row>
    <row r="570" spans="8:10" s="40" customFormat="1">
      <c r="H570" s="41"/>
      <c r="I570" s="41"/>
      <c r="J570" s="41"/>
    </row>
    <row r="571" spans="8:10" s="40" customFormat="1">
      <c r="H571" s="41"/>
      <c r="I571" s="41"/>
      <c r="J571" s="41"/>
    </row>
    <row r="572" spans="8:10" s="40" customFormat="1">
      <c r="H572" s="41"/>
      <c r="I572" s="41"/>
      <c r="J572" s="41"/>
    </row>
    <row r="573" spans="8:10" s="40" customFormat="1">
      <c r="H573" s="41"/>
      <c r="I573" s="41"/>
      <c r="J573" s="41"/>
    </row>
    <row r="574" spans="8:10" s="40" customFormat="1">
      <c r="H574" s="41"/>
      <c r="I574" s="41"/>
      <c r="J574" s="41"/>
    </row>
    <row r="575" spans="8:10" s="40" customFormat="1">
      <c r="H575" s="41"/>
      <c r="I575" s="41"/>
      <c r="J575" s="41"/>
    </row>
    <row r="576" spans="8:10" s="40" customFormat="1">
      <c r="H576" s="41"/>
      <c r="I576" s="41"/>
      <c r="J576" s="41"/>
    </row>
    <row r="577" spans="8:10" s="40" customFormat="1">
      <c r="H577" s="41"/>
      <c r="I577" s="41"/>
      <c r="J577" s="41"/>
    </row>
    <row r="578" spans="8:10" s="40" customFormat="1">
      <c r="H578" s="41"/>
      <c r="I578" s="41"/>
      <c r="J578" s="41"/>
    </row>
    <row r="579" spans="8:10" s="40" customFormat="1">
      <c r="H579" s="41"/>
      <c r="I579" s="41"/>
      <c r="J579" s="41"/>
    </row>
    <row r="580" spans="8:10" s="40" customFormat="1">
      <c r="H580" s="41"/>
      <c r="I580" s="41"/>
      <c r="J580" s="41"/>
    </row>
    <row r="581" spans="8:10" s="40" customFormat="1">
      <c r="H581" s="41"/>
      <c r="I581" s="41"/>
      <c r="J581" s="41"/>
    </row>
    <row r="582" spans="8:10" s="40" customFormat="1">
      <c r="H582" s="41"/>
      <c r="I582" s="41"/>
      <c r="J582" s="41"/>
    </row>
    <row r="583" spans="8:10" s="40" customFormat="1">
      <c r="H583" s="41"/>
      <c r="I583" s="41"/>
      <c r="J583" s="41"/>
    </row>
    <row r="584" spans="8:10" s="40" customFormat="1">
      <c r="H584" s="41"/>
      <c r="I584" s="41"/>
      <c r="J584" s="41"/>
    </row>
    <row r="585" spans="8:10" s="40" customFormat="1">
      <c r="H585" s="41"/>
      <c r="I585" s="41"/>
      <c r="J585" s="41"/>
    </row>
    <row r="586" spans="8:10" s="40" customFormat="1">
      <c r="H586" s="41"/>
      <c r="I586" s="41"/>
      <c r="J586" s="41"/>
    </row>
    <row r="587" spans="8:10" s="40" customFormat="1">
      <c r="H587" s="41"/>
      <c r="I587" s="41"/>
      <c r="J587" s="41"/>
    </row>
    <row r="588" spans="8:10" s="40" customFormat="1">
      <c r="H588" s="41"/>
      <c r="I588" s="41"/>
      <c r="J588" s="41"/>
    </row>
    <row r="589" spans="8:10" s="40" customFormat="1">
      <c r="H589" s="41"/>
      <c r="I589" s="41"/>
      <c r="J589" s="41"/>
    </row>
    <row r="590" spans="8:10" s="40" customFormat="1">
      <c r="H590" s="41"/>
      <c r="I590" s="41"/>
      <c r="J590" s="41"/>
    </row>
    <row r="591" spans="8:10" s="40" customFormat="1">
      <c r="H591" s="41"/>
      <c r="I591" s="41"/>
      <c r="J591" s="41"/>
    </row>
    <row r="592" spans="8:10" s="40" customFormat="1">
      <c r="H592" s="41"/>
      <c r="I592" s="41"/>
      <c r="J592" s="41"/>
    </row>
    <row r="593" spans="8:10" s="40" customFormat="1">
      <c r="H593" s="41"/>
      <c r="I593" s="41"/>
      <c r="J593" s="41"/>
    </row>
    <row r="594" spans="8:10" s="40" customFormat="1">
      <c r="H594" s="41"/>
      <c r="I594" s="41"/>
      <c r="J594" s="41"/>
    </row>
    <row r="595" spans="8:10" s="40" customFormat="1">
      <c r="H595" s="41"/>
      <c r="I595" s="41"/>
      <c r="J595" s="41"/>
    </row>
    <row r="596" spans="8:10" s="40" customFormat="1">
      <c r="H596" s="41"/>
      <c r="I596" s="41"/>
      <c r="J596" s="41"/>
    </row>
    <row r="597" spans="8:10" s="40" customFormat="1">
      <c r="H597" s="41"/>
      <c r="I597" s="41"/>
      <c r="J597" s="41"/>
    </row>
    <row r="598" spans="8:10" s="40" customFormat="1">
      <c r="H598" s="41"/>
      <c r="I598" s="41"/>
      <c r="J598" s="41"/>
    </row>
    <row r="599" spans="8:10" s="40" customFormat="1">
      <c r="H599" s="41"/>
      <c r="I599" s="41"/>
      <c r="J599" s="41"/>
    </row>
    <row r="600" spans="8:10" s="40" customFormat="1">
      <c r="H600" s="41"/>
      <c r="I600" s="41"/>
      <c r="J600" s="41"/>
    </row>
    <row r="601" spans="8:10" s="40" customFormat="1">
      <c r="H601" s="41"/>
      <c r="I601" s="41"/>
      <c r="J601" s="41"/>
    </row>
    <row r="602" spans="8:10" s="40" customFormat="1">
      <c r="H602" s="41"/>
      <c r="I602" s="41"/>
      <c r="J602" s="41"/>
    </row>
    <row r="603" spans="8:10" s="40" customFormat="1">
      <c r="H603" s="41"/>
      <c r="I603" s="41"/>
      <c r="J603" s="41"/>
    </row>
    <row r="604" spans="8:10" s="40" customFormat="1">
      <c r="H604" s="41"/>
      <c r="I604" s="41"/>
      <c r="J604" s="41"/>
    </row>
    <row r="605" spans="8:10" s="40" customFormat="1">
      <c r="H605" s="41"/>
      <c r="I605" s="41"/>
      <c r="J605" s="41"/>
    </row>
    <row r="606" spans="8:10" s="40" customFormat="1">
      <c r="H606" s="41"/>
      <c r="I606" s="41"/>
      <c r="J606" s="41"/>
    </row>
    <row r="607" spans="8:10" s="40" customFormat="1">
      <c r="H607" s="41"/>
      <c r="I607" s="41"/>
      <c r="J607" s="41"/>
    </row>
    <row r="608" spans="8:10" s="40" customFormat="1">
      <c r="H608" s="41"/>
      <c r="I608" s="41"/>
      <c r="J608" s="41"/>
    </row>
    <row r="609" spans="8:10" s="40" customFormat="1">
      <c r="H609" s="41"/>
      <c r="I609" s="41"/>
      <c r="J609" s="41"/>
    </row>
    <row r="610" spans="8:10" s="40" customFormat="1">
      <c r="H610" s="41"/>
      <c r="I610" s="41"/>
      <c r="J610" s="41"/>
    </row>
    <row r="611" spans="8:10" s="40" customFormat="1">
      <c r="H611" s="41"/>
      <c r="I611" s="41"/>
      <c r="J611" s="41"/>
    </row>
    <row r="612" spans="8:10" s="40" customFormat="1">
      <c r="H612" s="41"/>
      <c r="I612" s="41"/>
      <c r="J612" s="41"/>
    </row>
    <row r="613" spans="8:10" s="40" customFormat="1">
      <c r="H613" s="41"/>
      <c r="I613" s="41"/>
      <c r="J613" s="41"/>
    </row>
    <row r="614" spans="8:10" s="40" customFormat="1">
      <c r="H614" s="41"/>
      <c r="I614" s="41"/>
      <c r="J614" s="41"/>
    </row>
    <row r="615" spans="8:10" s="40" customFormat="1">
      <c r="H615" s="41"/>
      <c r="I615" s="41"/>
      <c r="J615" s="41"/>
    </row>
    <row r="616" spans="8:10" s="40" customFormat="1">
      <c r="H616" s="41"/>
      <c r="I616" s="41"/>
      <c r="J616" s="41"/>
    </row>
    <row r="617" spans="8:10" s="40" customFormat="1">
      <c r="H617" s="41"/>
      <c r="I617" s="41"/>
      <c r="J617" s="41"/>
    </row>
    <row r="618" spans="8:10" s="40" customFormat="1">
      <c r="H618" s="41"/>
      <c r="I618" s="41"/>
      <c r="J618" s="41"/>
    </row>
    <row r="619" spans="8:10" s="40" customFormat="1">
      <c r="H619" s="41"/>
      <c r="I619" s="41"/>
      <c r="J619" s="41"/>
    </row>
    <row r="620" spans="8:10" s="40" customFormat="1">
      <c r="H620" s="41"/>
      <c r="I620" s="41"/>
      <c r="J620" s="41"/>
    </row>
    <row r="621" spans="8:10" s="40" customFormat="1">
      <c r="H621" s="41"/>
      <c r="I621" s="41"/>
      <c r="J621" s="41"/>
    </row>
    <row r="622" spans="8:10" s="40" customFormat="1">
      <c r="H622" s="41"/>
      <c r="I622" s="41"/>
      <c r="J622" s="41"/>
    </row>
    <row r="623" spans="8:10" s="40" customFormat="1">
      <c r="H623" s="41"/>
      <c r="I623" s="41"/>
      <c r="J623" s="41"/>
    </row>
    <row r="624" spans="8:10" s="40" customFormat="1">
      <c r="H624" s="41"/>
      <c r="I624" s="41"/>
      <c r="J624" s="41"/>
    </row>
    <row r="625" spans="8:10" s="40" customFormat="1">
      <c r="H625" s="41"/>
      <c r="I625" s="41"/>
      <c r="J625" s="41"/>
    </row>
    <row r="626" spans="8:10" s="40" customFormat="1">
      <c r="H626" s="41"/>
      <c r="I626" s="41"/>
      <c r="J626" s="41"/>
    </row>
    <row r="627" spans="8:10" s="40" customFormat="1">
      <c r="H627" s="41"/>
      <c r="I627" s="41"/>
      <c r="J627" s="41"/>
    </row>
    <row r="628" spans="8:10" s="40" customFormat="1">
      <c r="H628" s="41"/>
      <c r="I628" s="41"/>
      <c r="J628" s="41"/>
    </row>
    <row r="629" spans="8:10" s="40" customFormat="1">
      <c r="H629" s="41"/>
      <c r="I629" s="41"/>
      <c r="J629" s="41"/>
    </row>
    <row r="630" spans="8:10" s="40" customFormat="1">
      <c r="H630" s="41"/>
      <c r="I630" s="41"/>
      <c r="J630" s="41"/>
    </row>
    <row r="631" spans="8:10" s="40" customFormat="1">
      <c r="H631" s="41"/>
      <c r="I631" s="41"/>
      <c r="J631" s="41"/>
    </row>
    <row r="632" spans="8:10" s="40" customFormat="1">
      <c r="H632" s="41"/>
      <c r="I632" s="41"/>
      <c r="J632" s="41"/>
    </row>
    <row r="633" spans="8:10" s="40" customFormat="1">
      <c r="H633" s="41"/>
      <c r="I633" s="41"/>
      <c r="J633" s="41"/>
    </row>
    <row r="634" spans="8:10" s="40" customFormat="1">
      <c r="H634" s="41"/>
      <c r="I634" s="41"/>
      <c r="J634" s="41"/>
    </row>
    <row r="635" spans="8:10" s="40" customFormat="1">
      <c r="H635" s="41"/>
      <c r="I635" s="41"/>
      <c r="J635" s="41"/>
    </row>
    <row r="636" spans="8:10" s="40" customFormat="1">
      <c r="H636" s="41"/>
      <c r="I636" s="41"/>
      <c r="J636" s="41"/>
    </row>
    <row r="637" spans="8:10" s="40" customFormat="1">
      <c r="H637" s="41"/>
      <c r="I637" s="41"/>
      <c r="J637" s="41"/>
    </row>
    <row r="638" spans="8:10" s="40" customFormat="1">
      <c r="H638" s="41"/>
      <c r="I638" s="41"/>
      <c r="J638" s="41"/>
    </row>
    <row r="639" spans="8:10" s="40" customFormat="1">
      <c r="H639" s="41"/>
      <c r="I639" s="41"/>
      <c r="J639" s="41"/>
    </row>
    <row r="640" spans="8:10" s="40" customFormat="1">
      <c r="H640" s="41"/>
      <c r="I640" s="41"/>
      <c r="J640" s="41"/>
    </row>
    <row r="641" spans="8:10" s="40" customFormat="1">
      <c r="H641" s="41"/>
      <c r="I641" s="41"/>
      <c r="J641" s="41"/>
    </row>
    <row r="642" spans="8:10" s="40" customFormat="1">
      <c r="H642" s="41"/>
      <c r="I642" s="41"/>
      <c r="J642" s="41"/>
    </row>
    <row r="643" spans="8:10" s="40" customFormat="1">
      <c r="H643" s="41"/>
      <c r="I643" s="41"/>
      <c r="J643" s="41"/>
    </row>
    <row r="644" spans="8:10" s="40" customFormat="1">
      <c r="H644" s="41"/>
      <c r="I644" s="41"/>
      <c r="J644" s="41"/>
    </row>
    <row r="645" spans="8:10" s="40" customFormat="1">
      <c r="H645" s="41"/>
      <c r="I645" s="41"/>
      <c r="J645" s="41"/>
    </row>
    <row r="646" spans="8:10" s="40" customFormat="1">
      <c r="H646" s="41"/>
      <c r="I646" s="41"/>
      <c r="J646" s="41"/>
    </row>
    <row r="647" spans="8:10" s="40" customFormat="1">
      <c r="H647" s="41"/>
      <c r="I647" s="41"/>
      <c r="J647" s="41"/>
    </row>
    <row r="648" spans="8:10" s="40" customFormat="1">
      <c r="H648" s="41"/>
      <c r="I648" s="41"/>
      <c r="J648" s="41"/>
    </row>
    <row r="649" spans="8:10" s="40" customFormat="1">
      <c r="H649" s="41"/>
      <c r="I649" s="41"/>
      <c r="J649" s="41"/>
    </row>
    <row r="650" spans="8:10" s="40" customFormat="1">
      <c r="H650" s="41"/>
      <c r="I650" s="41"/>
      <c r="J650" s="41"/>
    </row>
    <row r="651" spans="8:10" s="40" customFormat="1">
      <c r="H651" s="41"/>
      <c r="I651" s="41"/>
      <c r="J651" s="41"/>
    </row>
    <row r="652" spans="8:10" s="40" customFormat="1">
      <c r="H652" s="41"/>
      <c r="I652" s="41"/>
      <c r="J652" s="41"/>
    </row>
    <row r="653" spans="8:10" s="40" customFormat="1">
      <c r="H653" s="41"/>
      <c r="I653" s="41"/>
      <c r="J653" s="41"/>
    </row>
    <row r="654" spans="8:10" s="40" customFormat="1">
      <c r="H654" s="41"/>
      <c r="I654" s="41"/>
      <c r="J654" s="41"/>
    </row>
    <row r="655" spans="8:10" s="40" customFormat="1">
      <c r="H655" s="41"/>
      <c r="I655" s="41"/>
      <c r="J655" s="41"/>
    </row>
    <row r="656" spans="8:10" s="40" customFormat="1">
      <c r="H656" s="41"/>
      <c r="I656" s="41"/>
      <c r="J656" s="41"/>
    </row>
    <row r="657" spans="8:10" s="40" customFormat="1">
      <c r="H657" s="41"/>
      <c r="I657" s="41"/>
      <c r="J657" s="41"/>
    </row>
    <row r="658" spans="8:10" s="40" customFormat="1">
      <c r="H658" s="41"/>
      <c r="I658" s="41"/>
      <c r="J658" s="41"/>
    </row>
    <row r="659" spans="8:10" s="40" customFormat="1">
      <c r="H659" s="41"/>
      <c r="I659" s="41"/>
      <c r="J659" s="41"/>
    </row>
    <row r="660" spans="8:10" s="40" customFormat="1">
      <c r="H660" s="41"/>
      <c r="I660" s="41"/>
      <c r="J660" s="41"/>
    </row>
    <row r="661" spans="8:10" s="40" customFormat="1">
      <c r="H661" s="41"/>
      <c r="I661" s="41"/>
      <c r="J661" s="41"/>
    </row>
    <row r="662" spans="8:10" s="40" customFormat="1">
      <c r="H662" s="41"/>
      <c r="I662" s="41"/>
      <c r="J662" s="41"/>
    </row>
    <row r="663" spans="8:10" s="40" customFormat="1">
      <c r="H663" s="41"/>
      <c r="I663" s="41"/>
      <c r="J663" s="41"/>
    </row>
    <row r="664" spans="8:10" s="40" customFormat="1">
      <c r="H664" s="41"/>
      <c r="I664" s="41"/>
      <c r="J664" s="41"/>
    </row>
    <row r="665" spans="8:10" s="40" customFormat="1">
      <c r="H665" s="41"/>
      <c r="I665" s="41"/>
      <c r="J665" s="41"/>
    </row>
    <row r="666" spans="8:10" s="40" customFormat="1">
      <c r="H666" s="41"/>
      <c r="I666" s="41"/>
      <c r="J666" s="41"/>
    </row>
    <row r="667" spans="8:10" s="40" customFormat="1">
      <c r="H667" s="41"/>
      <c r="I667" s="41"/>
      <c r="J667" s="41"/>
    </row>
    <row r="668" spans="8:10" s="40" customFormat="1">
      <c r="H668" s="41"/>
      <c r="I668" s="41"/>
      <c r="J668" s="41"/>
    </row>
    <row r="669" spans="8:10" s="40" customFormat="1">
      <c r="H669" s="41"/>
      <c r="I669" s="41"/>
      <c r="J669" s="41"/>
    </row>
    <row r="670" spans="8:10" s="40" customFormat="1">
      <c r="H670" s="41"/>
      <c r="I670" s="41"/>
      <c r="J670" s="41"/>
    </row>
    <row r="671" spans="8:10" s="40" customFormat="1">
      <c r="H671" s="41"/>
      <c r="I671" s="41"/>
      <c r="J671" s="41"/>
    </row>
    <row r="672" spans="8:10" s="40" customFormat="1">
      <c r="H672" s="41"/>
      <c r="I672" s="41"/>
      <c r="J672" s="41"/>
    </row>
    <row r="673" spans="8:10" s="40" customFormat="1">
      <c r="H673" s="41"/>
      <c r="I673" s="41"/>
      <c r="J673" s="41"/>
    </row>
    <row r="674" spans="8:10" s="40" customFormat="1">
      <c r="H674" s="41"/>
      <c r="I674" s="41"/>
      <c r="J674" s="41"/>
    </row>
    <row r="675" spans="8:10" s="40" customFormat="1">
      <c r="H675" s="41"/>
      <c r="I675" s="41"/>
      <c r="J675" s="41"/>
    </row>
    <row r="676" spans="8:10" s="40" customFormat="1">
      <c r="H676" s="41"/>
      <c r="I676" s="41"/>
      <c r="J676" s="41"/>
    </row>
    <row r="677" spans="8:10" s="40" customFormat="1">
      <c r="H677" s="41"/>
      <c r="I677" s="41"/>
      <c r="J677" s="41"/>
    </row>
    <row r="678" spans="8:10" s="40" customFormat="1">
      <c r="H678" s="41"/>
      <c r="I678" s="41"/>
      <c r="J678" s="41"/>
    </row>
    <row r="679" spans="8:10" s="40" customFormat="1">
      <c r="H679" s="41"/>
      <c r="I679" s="41"/>
      <c r="J679" s="41"/>
    </row>
    <row r="680" spans="8:10" s="40" customFormat="1">
      <c r="H680" s="41"/>
      <c r="I680" s="41"/>
      <c r="J680" s="41"/>
    </row>
    <row r="681" spans="8:10" s="40" customFormat="1">
      <c r="H681" s="41"/>
      <c r="I681" s="41"/>
      <c r="J681" s="41"/>
    </row>
    <row r="682" spans="8:10" s="40" customFormat="1">
      <c r="H682" s="41"/>
      <c r="I682" s="41"/>
      <c r="J682" s="41"/>
    </row>
    <row r="683" spans="8:10" s="40" customFormat="1">
      <c r="H683" s="41"/>
      <c r="I683" s="41"/>
      <c r="J683" s="41"/>
    </row>
    <row r="684" spans="8:10" s="40" customFormat="1">
      <c r="H684" s="41"/>
      <c r="I684" s="41"/>
      <c r="J684" s="41"/>
    </row>
    <row r="685" spans="8:10" s="40" customFormat="1">
      <c r="H685" s="41"/>
      <c r="I685" s="41"/>
      <c r="J685" s="41"/>
    </row>
    <row r="686" spans="8:10" s="40" customFormat="1">
      <c r="H686" s="41"/>
      <c r="I686" s="41"/>
      <c r="J686" s="41"/>
    </row>
    <row r="687" spans="8:10" s="40" customFormat="1">
      <c r="H687" s="41"/>
      <c r="I687" s="41"/>
      <c r="J687" s="41"/>
    </row>
    <row r="688" spans="8:10" s="40" customFormat="1">
      <c r="H688" s="41"/>
      <c r="I688" s="41"/>
      <c r="J688" s="41"/>
    </row>
    <row r="689" spans="8:10" s="40" customFormat="1">
      <c r="H689" s="41"/>
      <c r="I689" s="41"/>
      <c r="J689" s="41"/>
    </row>
    <row r="690" spans="8:10" s="40" customFormat="1">
      <c r="H690" s="41"/>
      <c r="I690" s="41"/>
      <c r="J690" s="41"/>
    </row>
    <row r="691" spans="8:10" s="40" customFormat="1">
      <c r="H691" s="41"/>
      <c r="I691" s="41"/>
      <c r="J691" s="41"/>
    </row>
    <row r="692" spans="8:10" s="40" customFormat="1">
      <c r="H692" s="41"/>
      <c r="I692" s="41"/>
      <c r="J692" s="41"/>
    </row>
    <row r="693" spans="8:10" s="40" customFormat="1">
      <c r="H693" s="41"/>
      <c r="I693" s="41"/>
      <c r="J693" s="41"/>
    </row>
    <row r="694" spans="8:10" s="40" customFormat="1">
      <c r="H694" s="41"/>
      <c r="I694" s="41"/>
      <c r="J694" s="41"/>
    </row>
    <row r="695" spans="8:10" s="40" customFormat="1">
      <c r="H695" s="41"/>
      <c r="I695" s="41"/>
      <c r="J695" s="41"/>
    </row>
    <row r="696" spans="8:10" s="40" customFormat="1">
      <c r="H696" s="41"/>
      <c r="I696" s="41"/>
      <c r="J696" s="41"/>
    </row>
    <row r="697" spans="8:10" s="40" customFormat="1">
      <c r="H697" s="41"/>
      <c r="I697" s="41"/>
      <c r="J697" s="41"/>
    </row>
    <row r="698" spans="8:10" s="40" customFormat="1">
      <c r="H698" s="41"/>
      <c r="I698" s="41"/>
      <c r="J698" s="41"/>
    </row>
    <row r="699" spans="8:10" s="40" customFormat="1">
      <c r="H699" s="41"/>
      <c r="I699" s="41"/>
      <c r="J699" s="41"/>
    </row>
    <row r="700" spans="8:10" s="40" customFormat="1">
      <c r="H700" s="41"/>
      <c r="I700" s="41"/>
      <c r="J700" s="41"/>
    </row>
    <row r="701" spans="8:10" s="40" customFormat="1">
      <c r="H701" s="41"/>
      <c r="I701" s="41"/>
      <c r="J701" s="41"/>
    </row>
    <row r="702" spans="8:10" s="40" customFormat="1">
      <c r="H702" s="41"/>
      <c r="I702" s="41"/>
      <c r="J702" s="41"/>
    </row>
    <row r="703" spans="8:10" s="40" customFormat="1">
      <c r="H703" s="41"/>
      <c r="I703" s="41"/>
      <c r="J703" s="41"/>
    </row>
    <row r="704" spans="8:10" s="40" customFormat="1">
      <c r="H704" s="41"/>
      <c r="I704" s="41"/>
      <c r="J704" s="41"/>
    </row>
    <row r="705" spans="8:10" s="40" customFormat="1">
      <c r="H705" s="41"/>
      <c r="I705" s="41"/>
      <c r="J705" s="41"/>
    </row>
    <row r="706" spans="8:10" s="40" customFormat="1">
      <c r="H706" s="41"/>
      <c r="I706" s="41"/>
      <c r="J706" s="41"/>
    </row>
    <row r="707" spans="8:10" s="40" customFormat="1">
      <c r="H707" s="41"/>
      <c r="I707" s="41"/>
      <c r="J707" s="41"/>
    </row>
    <row r="708" spans="8:10" s="40" customFormat="1">
      <c r="H708" s="41"/>
      <c r="I708" s="41"/>
      <c r="J708" s="41"/>
    </row>
    <row r="709" spans="8:10" s="40" customFormat="1">
      <c r="H709" s="41"/>
      <c r="I709" s="41"/>
      <c r="J709" s="41"/>
    </row>
    <row r="710" spans="8:10" s="40" customFormat="1">
      <c r="H710" s="41"/>
      <c r="I710" s="41"/>
      <c r="J710" s="41"/>
    </row>
    <row r="711" spans="8:10" s="40" customFormat="1">
      <c r="H711" s="41"/>
      <c r="I711" s="41"/>
      <c r="J711" s="41"/>
    </row>
    <row r="712" spans="8:10" s="40" customFormat="1">
      <c r="H712" s="41"/>
      <c r="I712" s="41"/>
      <c r="J712" s="41"/>
    </row>
    <row r="713" spans="8:10" s="40" customFormat="1">
      <c r="H713" s="41"/>
      <c r="I713" s="41"/>
      <c r="J713" s="41"/>
    </row>
    <row r="714" spans="8:10" s="40" customFormat="1">
      <c r="H714" s="41"/>
      <c r="I714" s="41"/>
      <c r="J714" s="41"/>
    </row>
    <row r="715" spans="8:10" s="40" customFormat="1">
      <c r="H715" s="41"/>
      <c r="I715" s="41"/>
      <c r="J715" s="41"/>
    </row>
    <row r="716" spans="8:10" s="40" customFormat="1">
      <c r="H716" s="41"/>
      <c r="I716" s="41"/>
      <c r="J716" s="41"/>
    </row>
    <row r="717" spans="8:10" s="40" customFormat="1">
      <c r="H717" s="41"/>
      <c r="I717" s="41"/>
      <c r="J717" s="41"/>
    </row>
    <row r="718" spans="8:10" s="40" customFormat="1">
      <c r="H718" s="41"/>
      <c r="I718" s="41"/>
      <c r="J718" s="41"/>
    </row>
    <row r="719" spans="8:10" s="40" customFormat="1">
      <c r="H719" s="41"/>
      <c r="I719" s="41"/>
      <c r="J719" s="41"/>
    </row>
    <row r="720" spans="8:10" s="40" customFormat="1">
      <c r="H720" s="41"/>
      <c r="I720" s="41"/>
      <c r="J720" s="41"/>
    </row>
    <row r="721" spans="8:10" s="40" customFormat="1">
      <c r="H721" s="41"/>
      <c r="I721" s="41"/>
      <c r="J721" s="41"/>
    </row>
    <row r="722" spans="8:10" s="40" customFormat="1">
      <c r="H722" s="41"/>
      <c r="I722" s="41"/>
      <c r="J722" s="41"/>
    </row>
    <row r="723" spans="8:10" s="40" customFormat="1">
      <c r="H723" s="41"/>
      <c r="I723" s="41"/>
      <c r="J723" s="41"/>
    </row>
    <row r="724" spans="8:10" s="40" customFormat="1">
      <c r="H724" s="41"/>
      <c r="I724" s="41"/>
      <c r="J724" s="41"/>
    </row>
    <row r="725" spans="8:10" s="40" customFormat="1">
      <c r="H725" s="41"/>
      <c r="I725" s="41"/>
      <c r="J725" s="41"/>
    </row>
    <row r="726" spans="8:10" s="40" customFormat="1">
      <c r="H726" s="41"/>
      <c r="I726" s="41"/>
      <c r="J726" s="41"/>
    </row>
    <row r="727" spans="8:10" s="40" customFormat="1">
      <c r="H727" s="41"/>
      <c r="I727" s="41"/>
      <c r="J727" s="41"/>
    </row>
    <row r="728" spans="8:10" s="40" customFormat="1">
      <c r="H728" s="41"/>
      <c r="I728" s="41"/>
      <c r="J728" s="41"/>
    </row>
    <row r="729" spans="8:10" s="40" customFormat="1">
      <c r="H729" s="41"/>
      <c r="I729" s="41"/>
      <c r="J729" s="41"/>
    </row>
    <row r="730" spans="8:10" s="40" customFormat="1">
      <c r="H730" s="41"/>
      <c r="I730" s="41"/>
      <c r="J730" s="41"/>
    </row>
    <row r="731" spans="8:10" s="40" customFormat="1">
      <c r="H731" s="41"/>
      <c r="I731" s="41"/>
      <c r="J731" s="41"/>
    </row>
    <row r="732" spans="8:10" s="40" customFormat="1">
      <c r="H732" s="41"/>
      <c r="I732" s="41"/>
      <c r="J732" s="41"/>
    </row>
    <row r="733" spans="8:10" s="40" customFormat="1">
      <c r="H733" s="41"/>
      <c r="I733" s="41"/>
      <c r="J733" s="41"/>
    </row>
    <row r="734" spans="8:10" s="40" customFormat="1">
      <c r="H734" s="41"/>
      <c r="I734" s="41"/>
      <c r="J734" s="41"/>
    </row>
    <row r="735" spans="8:10" s="40" customFormat="1">
      <c r="H735" s="41"/>
      <c r="I735" s="41"/>
      <c r="J735" s="41"/>
    </row>
    <row r="736" spans="8:10" s="40" customFormat="1">
      <c r="H736" s="41"/>
      <c r="I736" s="41"/>
      <c r="J736" s="41"/>
    </row>
    <row r="737" spans="8:10" s="40" customFormat="1">
      <c r="H737" s="41"/>
      <c r="I737" s="41"/>
      <c r="J737" s="41"/>
    </row>
    <row r="738" spans="8:10" s="40" customFormat="1">
      <c r="H738" s="41"/>
      <c r="I738" s="41"/>
      <c r="J738" s="41"/>
    </row>
    <row r="739" spans="8:10" s="40" customFormat="1">
      <c r="H739" s="41"/>
      <c r="I739" s="41"/>
      <c r="J739" s="41"/>
    </row>
    <row r="740" spans="8:10" s="40" customFormat="1">
      <c r="H740" s="41"/>
      <c r="I740" s="41"/>
      <c r="J740" s="41"/>
    </row>
    <row r="741" spans="8:10" s="40" customFormat="1">
      <c r="H741" s="41"/>
      <c r="I741" s="41"/>
      <c r="J741" s="41"/>
    </row>
    <row r="742" spans="8:10" s="40" customFormat="1">
      <c r="H742" s="41"/>
      <c r="I742" s="41"/>
      <c r="J742" s="41"/>
    </row>
    <row r="743" spans="8:10" s="40" customFormat="1">
      <c r="H743" s="41"/>
      <c r="I743" s="41"/>
      <c r="J743" s="41"/>
    </row>
    <row r="744" spans="8:10" s="40" customFormat="1">
      <c r="H744" s="41"/>
      <c r="I744" s="41"/>
      <c r="J744" s="41"/>
    </row>
    <row r="745" spans="8:10" s="40" customFormat="1">
      <c r="H745" s="41"/>
      <c r="I745" s="41"/>
      <c r="J745" s="41"/>
    </row>
    <row r="746" spans="8:10" s="40" customFormat="1">
      <c r="H746" s="41"/>
      <c r="I746" s="41"/>
      <c r="J746" s="41"/>
    </row>
    <row r="747" spans="8:10" s="40" customFormat="1">
      <c r="H747" s="41"/>
      <c r="I747" s="41"/>
      <c r="J747" s="41"/>
    </row>
    <row r="748" spans="8:10" s="40" customFormat="1">
      <c r="H748" s="41"/>
      <c r="I748" s="41"/>
      <c r="J748" s="41"/>
    </row>
    <row r="749" spans="8:10" s="40" customFormat="1">
      <c r="H749" s="41"/>
      <c r="I749" s="41"/>
      <c r="J749" s="41"/>
    </row>
    <row r="750" spans="8:10" s="40" customFormat="1">
      <c r="H750" s="41"/>
      <c r="I750" s="41"/>
      <c r="J750" s="41"/>
    </row>
    <row r="751" spans="8:10" s="40" customFormat="1">
      <c r="H751" s="41"/>
      <c r="I751" s="41"/>
      <c r="J751" s="41"/>
    </row>
    <row r="752" spans="8:10" s="40" customFormat="1">
      <c r="H752" s="41"/>
      <c r="I752" s="41"/>
      <c r="J752" s="41"/>
    </row>
    <row r="753" spans="8:10" s="40" customFormat="1">
      <c r="H753" s="41"/>
      <c r="I753" s="41"/>
      <c r="J753" s="41"/>
    </row>
    <row r="754" spans="8:10" s="40" customFormat="1">
      <c r="H754" s="41"/>
      <c r="I754" s="41"/>
      <c r="J754" s="41"/>
    </row>
    <row r="755" spans="8:10" s="40" customFormat="1">
      <c r="H755" s="41"/>
      <c r="I755" s="41"/>
      <c r="J755" s="41"/>
    </row>
    <row r="756" spans="8:10" s="40" customFormat="1">
      <c r="H756" s="41"/>
      <c r="I756" s="41"/>
      <c r="J756" s="41"/>
    </row>
    <row r="757" spans="8:10" s="40" customFormat="1">
      <c r="H757" s="41"/>
      <c r="I757" s="41"/>
      <c r="J757" s="41"/>
    </row>
    <row r="758" spans="8:10" s="40" customFormat="1">
      <c r="H758" s="41"/>
      <c r="I758" s="41"/>
      <c r="J758" s="41"/>
    </row>
    <row r="759" spans="8:10" s="40" customFormat="1">
      <c r="H759" s="41"/>
      <c r="I759" s="41"/>
      <c r="J759" s="41"/>
    </row>
    <row r="760" spans="8:10" s="40" customFormat="1">
      <c r="H760" s="41"/>
      <c r="I760" s="41"/>
      <c r="J760" s="41"/>
    </row>
    <row r="761" spans="8:10" s="40" customFormat="1">
      <c r="H761" s="41"/>
      <c r="I761" s="41"/>
      <c r="J761" s="41"/>
    </row>
    <row r="762" spans="8:10" s="40" customFormat="1">
      <c r="H762" s="41"/>
      <c r="I762" s="41"/>
      <c r="J762" s="41"/>
    </row>
    <row r="763" spans="8:10" s="40" customFormat="1">
      <c r="H763" s="41"/>
      <c r="I763" s="41"/>
      <c r="J763" s="41"/>
    </row>
    <row r="764" spans="8:10" s="40" customFormat="1">
      <c r="H764" s="41"/>
      <c r="I764" s="41"/>
      <c r="J764" s="41"/>
    </row>
    <row r="765" spans="8:10" s="40" customFormat="1">
      <c r="H765" s="41"/>
      <c r="I765" s="41"/>
      <c r="J765" s="41"/>
    </row>
    <row r="766" spans="8:10" s="40" customFormat="1">
      <c r="H766" s="41"/>
      <c r="I766" s="41"/>
      <c r="J766" s="41"/>
    </row>
    <row r="767" spans="8:10" s="40" customFormat="1">
      <c r="H767" s="41"/>
      <c r="I767" s="41"/>
      <c r="J767" s="41"/>
    </row>
    <row r="768" spans="8:10" s="40" customFormat="1">
      <c r="H768" s="41"/>
      <c r="I768" s="41"/>
      <c r="J768" s="41"/>
    </row>
    <row r="769" spans="8:10" s="40" customFormat="1">
      <c r="H769" s="41"/>
      <c r="I769" s="41"/>
      <c r="J769" s="41"/>
    </row>
    <row r="770" spans="8:10" s="40" customFormat="1">
      <c r="H770" s="41"/>
      <c r="I770" s="41"/>
      <c r="J770" s="41"/>
    </row>
    <row r="771" spans="8:10" s="40" customFormat="1">
      <c r="H771" s="41"/>
      <c r="I771" s="41"/>
      <c r="J771" s="41"/>
    </row>
    <row r="772" spans="8:10" s="40" customFormat="1">
      <c r="H772" s="41"/>
      <c r="I772" s="41"/>
      <c r="J772" s="41"/>
    </row>
    <row r="773" spans="8:10" s="40" customFormat="1">
      <c r="H773" s="41"/>
      <c r="I773" s="41"/>
      <c r="J773" s="41"/>
    </row>
    <row r="774" spans="8:10" s="40" customFormat="1">
      <c r="H774" s="41"/>
      <c r="I774" s="41"/>
      <c r="J774" s="41"/>
    </row>
    <row r="775" spans="8:10" s="40" customFormat="1">
      <c r="H775" s="41"/>
      <c r="I775" s="41"/>
      <c r="J775" s="41"/>
    </row>
    <row r="776" spans="8:10" s="40" customFormat="1">
      <c r="H776" s="41"/>
      <c r="I776" s="41"/>
      <c r="J776" s="41"/>
    </row>
    <row r="777" spans="8:10" s="40" customFormat="1">
      <c r="H777" s="41"/>
      <c r="I777" s="41"/>
      <c r="J777" s="41"/>
    </row>
    <row r="778" spans="8:10" s="40" customFormat="1">
      <c r="H778" s="41"/>
      <c r="I778" s="41"/>
      <c r="J778" s="41"/>
    </row>
    <row r="779" spans="8:10" s="40" customFormat="1">
      <c r="H779" s="41"/>
      <c r="I779" s="41"/>
      <c r="J779" s="41"/>
    </row>
    <row r="780" spans="8:10" s="40" customFormat="1">
      <c r="H780" s="41"/>
      <c r="I780" s="41"/>
      <c r="J780" s="41"/>
    </row>
    <row r="781" spans="8:10" s="40" customFormat="1">
      <c r="H781" s="41"/>
      <c r="I781" s="41"/>
      <c r="J781" s="41"/>
    </row>
    <row r="782" spans="8:10" s="40" customFormat="1">
      <c r="H782" s="41"/>
      <c r="I782" s="41"/>
      <c r="J782" s="41"/>
    </row>
    <row r="783" spans="8:10" s="40" customFormat="1">
      <c r="H783" s="41"/>
      <c r="I783" s="41"/>
      <c r="J783" s="41"/>
    </row>
    <row r="784" spans="8:10" s="40" customFormat="1">
      <c r="H784" s="41"/>
      <c r="I784" s="41"/>
      <c r="J784" s="41"/>
    </row>
    <row r="785" spans="8:10" s="40" customFormat="1">
      <c r="H785" s="41"/>
      <c r="I785" s="41"/>
      <c r="J785" s="41"/>
    </row>
    <row r="786" spans="8:10" s="40" customFormat="1">
      <c r="H786" s="41"/>
      <c r="I786" s="41"/>
      <c r="J786" s="41"/>
    </row>
    <row r="787" spans="8:10" s="40" customFormat="1">
      <c r="H787" s="41"/>
      <c r="I787" s="41"/>
      <c r="J787" s="41"/>
    </row>
    <row r="788" spans="8:10" s="40" customFormat="1">
      <c r="H788" s="41"/>
      <c r="I788" s="41"/>
      <c r="J788" s="41"/>
    </row>
    <row r="789" spans="8:10" s="40" customFormat="1">
      <c r="H789" s="41"/>
      <c r="I789" s="41"/>
      <c r="J789" s="41"/>
    </row>
    <row r="790" spans="8:10" s="40" customFormat="1">
      <c r="H790" s="41"/>
      <c r="I790" s="41"/>
      <c r="J790" s="41"/>
    </row>
    <row r="791" spans="8:10" s="40" customFormat="1">
      <c r="H791" s="41"/>
      <c r="I791" s="41"/>
      <c r="J791" s="41"/>
    </row>
    <row r="792" spans="8:10" s="40" customFormat="1">
      <c r="H792" s="41"/>
      <c r="I792" s="41"/>
      <c r="J792" s="41"/>
    </row>
    <row r="793" spans="8:10" s="40" customFormat="1">
      <c r="H793" s="41"/>
      <c r="I793" s="41"/>
      <c r="J793" s="41"/>
    </row>
    <row r="794" spans="8:10" s="40" customFormat="1">
      <c r="H794" s="41"/>
      <c r="I794" s="41"/>
      <c r="J794" s="41"/>
    </row>
    <row r="795" spans="8:10" s="40" customFormat="1">
      <c r="H795" s="41"/>
      <c r="I795" s="41"/>
      <c r="J795" s="41"/>
    </row>
    <row r="796" spans="8:10" s="40" customFormat="1">
      <c r="H796" s="41"/>
      <c r="I796" s="41"/>
      <c r="J796" s="41"/>
    </row>
    <row r="797" spans="8:10" s="40" customFormat="1">
      <c r="H797" s="41"/>
      <c r="I797" s="41"/>
      <c r="J797" s="41"/>
    </row>
    <row r="798" spans="8:10" s="40" customFormat="1">
      <c r="H798" s="41"/>
      <c r="I798" s="41"/>
      <c r="J798" s="41"/>
    </row>
    <row r="799" spans="8:10" s="40" customFormat="1">
      <c r="H799" s="41"/>
      <c r="I799" s="41"/>
      <c r="J799" s="41"/>
    </row>
    <row r="800" spans="8:10" s="40" customFormat="1">
      <c r="H800" s="41"/>
      <c r="I800" s="41"/>
      <c r="J800" s="41"/>
    </row>
    <row r="801" spans="8:10" s="40" customFormat="1">
      <c r="H801" s="41"/>
      <c r="I801" s="41"/>
      <c r="J801" s="41"/>
    </row>
    <row r="802" spans="8:10" s="40" customFormat="1">
      <c r="H802" s="41"/>
      <c r="I802" s="41"/>
      <c r="J802" s="41"/>
    </row>
    <row r="803" spans="8:10" s="40" customFormat="1">
      <c r="H803" s="41"/>
      <c r="I803" s="41"/>
      <c r="J803" s="41"/>
    </row>
    <row r="804" spans="8:10" s="40" customFormat="1">
      <c r="H804" s="41"/>
      <c r="I804" s="41"/>
      <c r="J804" s="41"/>
    </row>
    <row r="805" spans="8:10" s="40" customFormat="1">
      <c r="H805" s="41"/>
      <c r="I805" s="41"/>
      <c r="J805" s="41"/>
    </row>
    <row r="806" spans="8:10" s="40" customFormat="1">
      <c r="H806" s="41"/>
      <c r="I806" s="41"/>
      <c r="J806" s="41"/>
    </row>
    <row r="807" spans="8:10" s="40" customFormat="1">
      <c r="H807" s="41"/>
      <c r="I807" s="41"/>
      <c r="J807" s="41"/>
    </row>
    <row r="808" spans="8:10" s="40" customFormat="1">
      <c r="H808" s="41"/>
      <c r="I808" s="41"/>
      <c r="J808" s="41"/>
    </row>
    <row r="809" spans="8:10" s="40" customFormat="1">
      <c r="H809" s="41"/>
      <c r="I809" s="41"/>
      <c r="J809" s="41"/>
    </row>
    <row r="810" spans="8:10" s="40" customFormat="1">
      <c r="H810" s="41"/>
      <c r="I810" s="41"/>
      <c r="J810" s="41"/>
    </row>
    <row r="811" spans="8:10" s="40" customFormat="1">
      <c r="H811" s="41"/>
      <c r="I811" s="41"/>
      <c r="J811" s="41"/>
    </row>
    <row r="812" spans="8:10" s="40" customFormat="1">
      <c r="H812" s="41"/>
      <c r="I812" s="41"/>
      <c r="J812" s="41"/>
    </row>
    <row r="813" spans="8:10" s="40" customFormat="1">
      <c r="H813" s="41"/>
      <c r="I813" s="41"/>
      <c r="J813" s="41"/>
    </row>
    <row r="814" spans="8:10" s="40" customFormat="1">
      <c r="H814" s="41"/>
      <c r="I814" s="41"/>
      <c r="J814" s="41"/>
    </row>
    <row r="815" spans="8:10" s="40" customFormat="1">
      <c r="H815" s="41"/>
      <c r="I815" s="41"/>
      <c r="J815" s="41"/>
    </row>
    <row r="816" spans="8:10" s="40" customFormat="1">
      <c r="H816" s="41"/>
      <c r="I816" s="41"/>
      <c r="J816" s="41"/>
    </row>
    <row r="817" spans="8:10" s="40" customFormat="1">
      <c r="H817" s="41"/>
      <c r="I817" s="41"/>
      <c r="J817" s="41"/>
    </row>
    <row r="818" spans="8:10" s="40" customFormat="1">
      <c r="H818" s="41"/>
      <c r="I818" s="41"/>
      <c r="J818" s="41"/>
    </row>
    <row r="819" spans="8:10" s="40" customFormat="1">
      <c r="H819" s="41"/>
      <c r="I819" s="41"/>
      <c r="J819" s="41"/>
    </row>
    <row r="820" spans="8:10" s="40" customFormat="1">
      <c r="H820" s="41"/>
      <c r="I820" s="41"/>
      <c r="J820" s="41"/>
    </row>
    <row r="821" spans="8:10" s="40" customFormat="1">
      <c r="H821" s="41"/>
      <c r="I821" s="41"/>
      <c r="J821" s="41"/>
    </row>
    <row r="822" spans="8:10" s="40" customFormat="1">
      <c r="H822" s="41"/>
      <c r="I822" s="41"/>
      <c r="J822" s="41"/>
    </row>
    <row r="823" spans="8:10" s="40" customFormat="1">
      <c r="H823" s="41"/>
      <c r="I823" s="41"/>
      <c r="J823" s="41"/>
    </row>
    <row r="824" spans="8:10" s="40" customFormat="1">
      <c r="H824" s="41"/>
      <c r="I824" s="41"/>
      <c r="J824" s="41"/>
    </row>
    <row r="825" spans="8:10" s="40" customFormat="1">
      <c r="H825" s="41"/>
      <c r="I825" s="41"/>
      <c r="J825" s="41"/>
    </row>
    <row r="826" spans="8:10" s="40" customFormat="1">
      <c r="H826" s="41"/>
      <c r="I826" s="41"/>
      <c r="J826" s="41"/>
    </row>
    <row r="827" spans="8:10" s="40" customFormat="1">
      <c r="H827" s="41"/>
      <c r="I827" s="41"/>
      <c r="J827" s="41"/>
    </row>
    <row r="828" spans="8:10" s="40" customFormat="1">
      <c r="H828" s="41"/>
      <c r="I828" s="41"/>
      <c r="J828" s="41"/>
    </row>
    <row r="829" spans="8:10" s="40" customFormat="1">
      <c r="H829" s="41"/>
      <c r="I829" s="41"/>
      <c r="J829" s="41"/>
    </row>
    <row r="830" spans="8:10" s="40" customFormat="1">
      <c r="H830" s="41"/>
      <c r="I830" s="41"/>
      <c r="J830" s="41"/>
    </row>
    <row r="831" spans="8:10" s="40" customFormat="1">
      <c r="H831" s="41"/>
      <c r="I831" s="41"/>
      <c r="J831" s="41"/>
    </row>
    <row r="832" spans="8:10" s="40" customFormat="1">
      <c r="H832" s="41"/>
      <c r="I832" s="41"/>
      <c r="J832" s="41"/>
    </row>
    <row r="833" spans="8:10" s="40" customFormat="1">
      <c r="H833" s="41"/>
      <c r="I833" s="41"/>
      <c r="J833" s="41"/>
    </row>
    <row r="834" spans="8:10" s="40" customFormat="1">
      <c r="H834" s="41"/>
      <c r="I834" s="41"/>
      <c r="J834" s="41"/>
    </row>
    <row r="835" spans="8:10" s="40" customFormat="1">
      <c r="H835" s="41"/>
      <c r="I835" s="41"/>
      <c r="J835" s="41"/>
    </row>
    <row r="836" spans="8:10" s="40" customFormat="1">
      <c r="H836" s="41"/>
      <c r="I836" s="41"/>
      <c r="J836" s="41"/>
    </row>
    <row r="837" spans="8:10" s="40" customFormat="1">
      <c r="H837" s="41"/>
      <c r="I837" s="41"/>
      <c r="J837" s="41"/>
    </row>
    <row r="838" spans="8:10" s="40" customFormat="1">
      <c r="H838" s="41"/>
      <c r="I838" s="41"/>
      <c r="J838" s="41"/>
    </row>
    <row r="839" spans="8:10" s="40" customFormat="1">
      <c r="H839" s="41"/>
      <c r="I839" s="41"/>
      <c r="J839" s="41"/>
    </row>
    <row r="840" spans="8:10" s="40" customFormat="1">
      <c r="H840" s="41"/>
      <c r="I840" s="41"/>
      <c r="J840" s="41"/>
    </row>
    <row r="841" spans="8:10" s="40" customFormat="1">
      <c r="H841" s="41"/>
      <c r="I841" s="41"/>
      <c r="J841" s="41"/>
    </row>
    <row r="842" spans="8:10" s="40" customFormat="1">
      <c r="H842" s="41"/>
      <c r="I842" s="41"/>
      <c r="J842" s="41"/>
    </row>
    <row r="843" spans="8:10" s="40" customFormat="1">
      <c r="H843" s="41"/>
      <c r="I843" s="41"/>
      <c r="J843" s="41"/>
    </row>
    <row r="844" spans="8:10" s="40" customFormat="1">
      <c r="H844" s="41"/>
      <c r="I844" s="41"/>
      <c r="J844" s="41"/>
    </row>
    <row r="845" spans="8:10" s="40" customFormat="1">
      <c r="H845" s="41"/>
      <c r="I845" s="41"/>
      <c r="J845" s="41"/>
    </row>
    <row r="846" spans="8:10" s="40" customFormat="1">
      <c r="H846" s="41"/>
      <c r="I846" s="41"/>
      <c r="J846" s="41"/>
    </row>
    <row r="847" spans="8:10" s="40" customFormat="1">
      <c r="H847" s="41"/>
      <c r="I847" s="41"/>
      <c r="J847" s="41"/>
    </row>
    <row r="848" spans="8:10" s="40" customFormat="1">
      <c r="H848" s="41"/>
      <c r="I848" s="41"/>
      <c r="J848" s="41"/>
    </row>
    <row r="849" spans="8:10" s="40" customFormat="1">
      <c r="H849" s="41"/>
      <c r="I849" s="41"/>
      <c r="J849" s="41"/>
    </row>
    <row r="850" spans="8:10" s="40" customFormat="1">
      <c r="H850" s="41"/>
      <c r="I850" s="41"/>
      <c r="J850" s="41"/>
    </row>
    <row r="851" spans="8:10" s="40" customFormat="1">
      <c r="H851" s="41"/>
      <c r="I851" s="41"/>
      <c r="J851" s="41"/>
    </row>
    <row r="852" spans="8:10" s="40" customFormat="1">
      <c r="H852" s="41"/>
      <c r="I852" s="41"/>
      <c r="J852" s="41"/>
    </row>
    <row r="853" spans="8:10" s="40" customFormat="1">
      <c r="H853" s="41"/>
      <c r="I853" s="41"/>
      <c r="J853" s="41"/>
    </row>
    <row r="854" spans="8:10" s="40" customFormat="1">
      <c r="H854" s="41"/>
      <c r="I854" s="41"/>
      <c r="J854" s="41"/>
    </row>
    <row r="855" spans="8:10" s="40" customFormat="1">
      <c r="H855" s="41"/>
      <c r="I855" s="41"/>
      <c r="J855" s="41"/>
    </row>
    <row r="856" spans="8:10" s="40" customFormat="1">
      <c r="H856" s="41"/>
      <c r="I856" s="41"/>
      <c r="J856" s="41"/>
    </row>
    <row r="857" spans="8:10" s="40" customFormat="1">
      <c r="H857" s="41"/>
      <c r="I857" s="41"/>
      <c r="J857" s="41"/>
    </row>
    <row r="858" spans="8:10" s="40" customFormat="1">
      <c r="H858" s="41"/>
      <c r="I858" s="41"/>
      <c r="J858" s="41"/>
    </row>
    <row r="859" spans="8:10" s="40" customFormat="1">
      <c r="H859" s="41"/>
      <c r="I859" s="41"/>
      <c r="J859" s="41"/>
    </row>
    <row r="860" spans="8:10" s="40" customFormat="1">
      <c r="H860" s="41"/>
      <c r="I860" s="41"/>
      <c r="J860" s="41"/>
    </row>
    <row r="861" spans="8:10" s="40" customFormat="1">
      <c r="H861" s="41"/>
      <c r="I861" s="41"/>
      <c r="J861" s="41"/>
    </row>
    <row r="862" spans="8:10" s="40" customFormat="1">
      <c r="H862" s="41"/>
      <c r="I862" s="41"/>
      <c r="J862" s="41"/>
    </row>
    <row r="863" spans="8:10" s="40" customFormat="1">
      <c r="H863" s="41"/>
      <c r="I863" s="41"/>
      <c r="J863" s="41"/>
    </row>
    <row r="864" spans="8:10" s="40" customFormat="1">
      <c r="H864" s="41"/>
      <c r="I864" s="41"/>
      <c r="J864" s="41"/>
    </row>
    <row r="865" spans="8:10" s="40" customFormat="1">
      <c r="H865" s="41"/>
      <c r="I865" s="41"/>
      <c r="J865" s="41"/>
    </row>
    <row r="866" spans="8:10" s="40" customFormat="1">
      <c r="H866" s="41"/>
      <c r="I866" s="41"/>
      <c r="J866" s="41"/>
    </row>
    <row r="867" spans="8:10" s="40" customFormat="1">
      <c r="H867" s="41"/>
      <c r="I867" s="41"/>
      <c r="J867" s="41"/>
    </row>
    <row r="868" spans="8:10" s="40" customFormat="1">
      <c r="H868" s="41"/>
      <c r="I868" s="41"/>
      <c r="J868" s="41"/>
    </row>
    <row r="869" spans="8:10" s="40" customFormat="1">
      <c r="H869" s="41"/>
      <c r="I869" s="41"/>
      <c r="J869" s="41"/>
    </row>
    <row r="870" spans="8:10" s="40" customFormat="1">
      <c r="H870" s="41"/>
      <c r="I870" s="41"/>
      <c r="J870" s="41"/>
    </row>
    <row r="871" spans="8:10" s="40" customFormat="1">
      <c r="H871" s="41"/>
      <c r="I871" s="41"/>
      <c r="J871" s="41"/>
    </row>
    <row r="872" spans="8:10" s="40" customFormat="1">
      <c r="H872" s="41"/>
      <c r="I872" s="41"/>
      <c r="J872" s="41"/>
    </row>
    <row r="873" spans="8:10" s="40" customFormat="1">
      <c r="H873" s="41"/>
      <c r="I873" s="41"/>
      <c r="J873" s="41"/>
    </row>
    <row r="874" spans="8:10" s="40" customFormat="1">
      <c r="H874" s="41"/>
      <c r="I874" s="41"/>
      <c r="J874" s="41"/>
    </row>
    <row r="875" spans="8:10" s="40" customFormat="1">
      <c r="H875" s="41"/>
      <c r="I875" s="41"/>
      <c r="J875" s="41"/>
    </row>
    <row r="876" spans="8:10" s="40" customFormat="1">
      <c r="H876" s="41"/>
      <c r="I876" s="41"/>
      <c r="J876" s="41"/>
    </row>
    <row r="877" spans="8:10" s="40" customFormat="1">
      <c r="H877" s="41"/>
      <c r="I877" s="41"/>
      <c r="J877" s="41"/>
    </row>
    <row r="878" spans="8:10" s="40" customFormat="1">
      <c r="H878" s="41"/>
      <c r="I878" s="41"/>
      <c r="J878" s="41"/>
    </row>
    <row r="879" spans="8:10" s="40" customFormat="1">
      <c r="H879" s="41"/>
      <c r="I879" s="41"/>
      <c r="J879" s="41"/>
    </row>
    <row r="880" spans="8:10" s="40" customFormat="1">
      <c r="H880" s="41"/>
      <c r="I880" s="41"/>
      <c r="J880" s="41"/>
    </row>
    <row r="881" spans="8:10" s="40" customFormat="1">
      <c r="H881" s="41"/>
      <c r="I881" s="41"/>
      <c r="J881" s="41"/>
    </row>
    <row r="882" spans="8:10" s="40" customFormat="1">
      <c r="H882" s="41"/>
      <c r="I882" s="41"/>
      <c r="J882" s="41"/>
    </row>
    <row r="883" spans="8:10" s="40" customFormat="1">
      <c r="H883" s="41"/>
      <c r="I883" s="41"/>
      <c r="J883" s="41"/>
    </row>
    <row r="884" spans="8:10" s="40" customFormat="1">
      <c r="H884" s="41"/>
      <c r="I884" s="41"/>
      <c r="J884" s="41"/>
    </row>
    <row r="885" spans="8:10" s="40" customFormat="1">
      <c r="H885" s="41"/>
      <c r="I885" s="41"/>
      <c r="J885" s="41"/>
    </row>
    <row r="886" spans="8:10" s="40" customFormat="1">
      <c r="H886" s="41"/>
      <c r="I886" s="41"/>
      <c r="J886" s="41"/>
    </row>
    <row r="887" spans="8:10" s="40" customFormat="1">
      <c r="H887" s="41"/>
      <c r="I887" s="41"/>
      <c r="J887" s="41"/>
    </row>
    <row r="888" spans="8:10" s="40" customFormat="1">
      <c r="H888" s="41"/>
      <c r="I888" s="41"/>
      <c r="J888" s="41"/>
    </row>
    <row r="889" spans="8:10" s="40" customFormat="1">
      <c r="H889" s="41"/>
      <c r="I889" s="41"/>
      <c r="J889" s="41"/>
    </row>
    <row r="890" spans="8:10" s="40" customFormat="1">
      <c r="H890" s="41"/>
      <c r="I890" s="41"/>
      <c r="J890" s="41"/>
    </row>
    <row r="891" spans="8:10" s="40" customFormat="1">
      <c r="H891" s="41"/>
      <c r="I891" s="41"/>
      <c r="J891" s="41"/>
    </row>
    <row r="892" spans="8:10" s="40" customFormat="1">
      <c r="H892" s="41"/>
      <c r="I892" s="41"/>
      <c r="J892" s="41"/>
    </row>
    <row r="893" spans="8:10" s="40" customFormat="1">
      <c r="H893" s="41"/>
      <c r="I893" s="41"/>
      <c r="J893" s="41"/>
    </row>
    <row r="894" spans="8:10" s="40" customFormat="1">
      <c r="H894" s="41"/>
      <c r="I894" s="41"/>
      <c r="J894" s="41"/>
    </row>
    <row r="895" spans="8:10" s="40" customFormat="1">
      <c r="H895" s="41"/>
      <c r="I895" s="41"/>
      <c r="J895" s="41"/>
    </row>
    <row r="896" spans="8:10" s="40" customFormat="1">
      <c r="H896" s="41"/>
      <c r="I896" s="41"/>
      <c r="J896" s="41"/>
    </row>
    <row r="897" spans="8:10" s="40" customFormat="1">
      <c r="H897" s="41"/>
      <c r="I897" s="41"/>
      <c r="J897" s="41"/>
    </row>
    <row r="898" spans="8:10" s="40" customFormat="1">
      <c r="H898" s="41"/>
      <c r="I898" s="41"/>
      <c r="J898" s="41"/>
    </row>
    <row r="899" spans="8:10" s="40" customFormat="1">
      <c r="H899" s="41"/>
      <c r="I899" s="41"/>
      <c r="J899" s="41"/>
    </row>
    <row r="900" spans="8:10" s="40" customFormat="1">
      <c r="H900" s="41"/>
      <c r="I900" s="41"/>
      <c r="J900" s="41"/>
    </row>
    <row r="901" spans="8:10" s="40" customFormat="1">
      <c r="H901" s="41"/>
      <c r="I901" s="41"/>
      <c r="J901" s="41"/>
    </row>
    <row r="902" spans="8:10" s="40" customFormat="1">
      <c r="H902" s="41"/>
      <c r="I902" s="41"/>
      <c r="J902" s="41"/>
    </row>
    <row r="903" spans="8:10" s="40" customFormat="1">
      <c r="H903" s="41"/>
      <c r="I903" s="41"/>
      <c r="J903" s="41"/>
    </row>
    <row r="904" spans="8:10" s="40" customFormat="1">
      <c r="H904" s="41"/>
      <c r="I904" s="41"/>
      <c r="J904" s="41"/>
    </row>
    <row r="905" spans="8:10" s="40" customFormat="1">
      <c r="H905" s="41"/>
      <c r="I905" s="41"/>
      <c r="J905" s="41"/>
    </row>
    <row r="906" spans="8:10" s="40" customFormat="1">
      <c r="H906" s="41"/>
      <c r="I906" s="41"/>
      <c r="J906" s="41"/>
    </row>
    <row r="907" spans="8:10" s="40" customFormat="1">
      <c r="H907" s="41"/>
      <c r="I907" s="41"/>
      <c r="J907" s="41"/>
    </row>
    <row r="908" spans="8:10" s="40" customFormat="1">
      <c r="H908" s="41"/>
      <c r="I908" s="41"/>
      <c r="J908" s="41"/>
    </row>
    <row r="909" spans="8:10" s="40" customFormat="1">
      <c r="H909" s="41"/>
      <c r="I909" s="41"/>
      <c r="J909" s="41"/>
    </row>
    <row r="910" spans="8:10" s="40" customFormat="1">
      <c r="H910" s="41"/>
      <c r="I910" s="41"/>
      <c r="J910" s="41"/>
    </row>
    <row r="911" spans="8:10" s="40" customFormat="1">
      <c r="H911" s="41"/>
      <c r="I911" s="41"/>
      <c r="J911" s="41"/>
    </row>
    <row r="912" spans="8:10" s="40" customFormat="1">
      <c r="H912" s="41"/>
      <c r="I912" s="41"/>
      <c r="J912" s="41"/>
    </row>
    <row r="913" spans="8:10" s="40" customFormat="1">
      <c r="H913" s="41"/>
      <c r="I913" s="41"/>
      <c r="J913" s="41"/>
    </row>
    <row r="914" spans="8:10" s="40" customFormat="1">
      <c r="H914" s="41"/>
      <c r="I914" s="41"/>
      <c r="J914" s="41"/>
    </row>
    <row r="915" spans="8:10" s="40" customFormat="1">
      <c r="H915" s="41"/>
      <c r="I915" s="41"/>
      <c r="J915" s="41"/>
    </row>
    <row r="916" spans="8:10" s="40" customFormat="1">
      <c r="H916" s="41"/>
      <c r="I916" s="41"/>
      <c r="J916" s="41"/>
    </row>
    <row r="917" spans="8:10" s="40" customFormat="1">
      <c r="H917" s="41"/>
      <c r="I917" s="41"/>
      <c r="J917" s="41"/>
    </row>
    <row r="918" spans="8:10" s="40" customFormat="1">
      <c r="H918" s="41"/>
      <c r="I918" s="41"/>
      <c r="J918" s="41"/>
    </row>
    <row r="919" spans="8:10" s="40" customFormat="1">
      <c r="H919" s="41"/>
      <c r="I919" s="41"/>
      <c r="J919" s="41"/>
    </row>
    <row r="920" spans="8:10" s="40" customFormat="1">
      <c r="H920" s="41"/>
      <c r="I920" s="41"/>
      <c r="J920" s="41"/>
    </row>
    <row r="921" spans="8:10" s="40" customFormat="1">
      <c r="H921" s="41"/>
      <c r="I921" s="41"/>
      <c r="J921" s="41"/>
    </row>
    <row r="922" spans="8:10" s="40" customFormat="1">
      <c r="H922" s="41"/>
      <c r="I922" s="41"/>
      <c r="J922" s="41"/>
    </row>
    <row r="923" spans="8:10" s="40" customFormat="1">
      <c r="H923" s="41"/>
      <c r="I923" s="41"/>
      <c r="J923" s="41"/>
    </row>
    <row r="924" spans="8:10" s="40" customFormat="1">
      <c r="H924" s="41"/>
      <c r="I924" s="41"/>
      <c r="J924" s="41"/>
    </row>
    <row r="925" spans="8:10" s="40" customFormat="1">
      <c r="H925" s="41"/>
      <c r="I925" s="41"/>
      <c r="J925" s="41"/>
    </row>
    <row r="926" spans="8:10" s="40" customFormat="1">
      <c r="H926" s="41"/>
      <c r="I926" s="41"/>
      <c r="J926" s="41"/>
    </row>
    <row r="927" spans="8:10" s="40" customFormat="1">
      <c r="H927" s="41"/>
      <c r="I927" s="41"/>
      <c r="J927" s="41"/>
    </row>
    <row r="928" spans="8:10" s="40" customFormat="1">
      <c r="H928" s="41"/>
      <c r="I928" s="41"/>
      <c r="J928" s="41"/>
    </row>
    <row r="929" spans="8:10" s="40" customFormat="1">
      <c r="H929" s="41"/>
      <c r="I929" s="41"/>
      <c r="J929" s="41"/>
    </row>
    <row r="930" spans="8:10" s="40" customFormat="1">
      <c r="H930" s="41"/>
      <c r="I930" s="41"/>
      <c r="J930" s="41"/>
    </row>
    <row r="931" spans="8:10" s="40" customFormat="1">
      <c r="H931" s="41"/>
      <c r="I931" s="41"/>
      <c r="J931" s="41"/>
    </row>
    <row r="932" spans="8:10" s="40" customFormat="1">
      <c r="H932" s="41"/>
      <c r="I932" s="41"/>
      <c r="J932" s="41"/>
    </row>
    <row r="933" spans="8:10" s="40" customFormat="1">
      <c r="H933" s="41"/>
      <c r="I933" s="41"/>
      <c r="J933" s="41"/>
    </row>
    <row r="934" spans="8:10" s="40" customFormat="1">
      <c r="H934" s="41"/>
      <c r="I934" s="41"/>
      <c r="J934" s="41"/>
    </row>
    <row r="935" spans="8:10" s="40" customFormat="1">
      <c r="H935" s="41"/>
      <c r="I935" s="41"/>
      <c r="J935" s="41"/>
    </row>
    <row r="936" spans="8:10" s="40" customFormat="1">
      <c r="H936" s="41"/>
      <c r="I936" s="41"/>
      <c r="J936" s="41"/>
    </row>
    <row r="937" spans="8:10" s="40" customFormat="1">
      <c r="H937" s="41"/>
      <c r="I937" s="41"/>
      <c r="J937" s="41"/>
    </row>
    <row r="938" spans="8:10" s="40" customFormat="1">
      <c r="H938" s="41"/>
      <c r="I938" s="41"/>
      <c r="J938" s="41"/>
    </row>
    <row r="939" spans="8:10" s="40" customFormat="1">
      <c r="H939" s="41"/>
      <c r="I939" s="41"/>
      <c r="J939" s="41"/>
    </row>
    <row r="940" spans="8:10" s="40" customFormat="1">
      <c r="H940" s="41"/>
      <c r="I940" s="41"/>
      <c r="J940" s="41"/>
    </row>
    <row r="941" spans="8:10" s="40" customFormat="1">
      <c r="H941" s="41"/>
      <c r="I941" s="41"/>
      <c r="J941" s="41"/>
    </row>
    <row r="942" spans="8:10" s="40" customFormat="1">
      <c r="H942" s="41"/>
      <c r="I942" s="41"/>
      <c r="J942" s="41"/>
    </row>
    <row r="943" spans="8:10" s="40" customFormat="1">
      <c r="H943" s="41"/>
      <c r="I943" s="41"/>
      <c r="J943" s="41"/>
    </row>
    <row r="944" spans="8:10" s="40" customFormat="1">
      <c r="H944" s="41"/>
      <c r="I944" s="41"/>
      <c r="J944" s="41"/>
    </row>
    <row r="945" spans="8:10" s="40" customFormat="1">
      <c r="H945" s="41"/>
      <c r="I945" s="41"/>
      <c r="J945" s="41"/>
    </row>
    <row r="946" spans="8:10" s="40" customFormat="1">
      <c r="H946" s="41"/>
      <c r="I946" s="41"/>
      <c r="J946" s="41"/>
    </row>
    <row r="947" spans="8:10" s="40" customFormat="1">
      <c r="H947" s="41"/>
      <c r="I947" s="41"/>
      <c r="J947" s="41"/>
    </row>
    <row r="948" spans="8:10" s="40" customFormat="1">
      <c r="H948" s="41"/>
      <c r="I948" s="41"/>
      <c r="J948" s="41"/>
    </row>
    <row r="949" spans="8:10" s="40" customFormat="1">
      <c r="H949" s="41"/>
      <c r="I949" s="41"/>
      <c r="J949" s="41"/>
    </row>
    <row r="950" spans="8:10" s="40" customFormat="1">
      <c r="H950" s="41"/>
      <c r="I950" s="41"/>
      <c r="J950" s="41"/>
    </row>
    <row r="951" spans="8:10" s="40" customFormat="1">
      <c r="H951" s="41"/>
      <c r="I951" s="41"/>
      <c r="J951" s="41"/>
    </row>
    <row r="952" spans="8:10" s="40" customFormat="1">
      <c r="H952" s="41"/>
      <c r="I952" s="41"/>
      <c r="J952" s="41"/>
    </row>
    <row r="953" spans="8:10" s="40" customFormat="1">
      <c r="H953" s="41"/>
      <c r="I953" s="41"/>
      <c r="J953" s="41"/>
    </row>
    <row r="954" spans="8:10" s="40" customFormat="1">
      <c r="H954" s="41"/>
      <c r="I954" s="41"/>
      <c r="J954" s="41"/>
    </row>
    <row r="955" spans="8:10" s="40" customFormat="1">
      <c r="H955" s="41"/>
      <c r="I955" s="41"/>
      <c r="J955" s="41"/>
    </row>
    <row r="956" spans="8:10" s="40" customFormat="1">
      <c r="H956" s="41"/>
      <c r="I956" s="41"/>
      <c r="J956" s="41"/>
    </row>
    <row r="957" spans="8:10" s="40" customFormat="1">
      <c r="H957" s="41"/>
      <c r="I957" s="41"/>
      <c r="J957" s="41"/>
    </row>
    <row r="958" spans="8:10" s="40" customFormat="1">
      <c r="H958" s="41"/>
      <c r="I958" s="41"/>
      <c r="J958" s="41"/>
    </row>
    <row r="959" spans="8:10" s="40" customFormat="1">
      <c r="H959" s="41"/>
      <c r="I959" s="41"/>
      <c r="J959" s="41"/>
    </row>
    <row r="960" spans="8:10" s="40" customFormat="1">
      <c r="H960" s="41"/>
      <c r="I960" s="41"/>
      <c r="J960" s="41"/>
    </row>
    <row r="961" spans="8:10" s="40" customFormat="1">
      <c r="H961" s="41"/>
      <c r="I961" s="41"/>
      <c r="J961" s="41"/>
    </row>
    <row r="962" spans="8:10" s="40" customFormat="1">
      <c r="H962" s="41"/>
      <c r="I962" s="41"/>
      <c r="J962" s="41"/>
    </row>
    <row r="963" spans="8:10" s="40" customFormat="1">
      <c r="H963" s="41"/>
      <c r="I963" s="41"/>
      <c r="J963" s="41"/>
    </row>
    <row r="964" spans="8:10" s="40" customFormat="1">
      <c r="H964" s="41"/>
      <c r="I964" s="41"/>
      <c r="J964" s="41"/>
    </row>
    <row r="965" spans="8:10" s="40" customFormat="1">
      <c r="H965" s="41"/>
      <c r="I965" s="41"/>
      <c r="J965" s="41"/>
    </row>
    <row r="966" spans="8:10" s="40" customFormat="1">
      <c r="H966" s="41"/>
      <c r="I966" s="41"/>
      <c r="J966" s="41"/>
    </row>
    <row r="967" spans="8:10" s="40" customFormat="1">
      <c r="H967" s="41"/>
      <c r="I967" s="41"/>
      <c r="J967" s="41"/>
    </row>
    <row r="968" spans="8:10" s="40" customFormat="1">
      <c r="H968" s="41"/>
      <c r="I968" s="41"/>
      <c r="J968" s="41"/>
    </row>
    <row r="969" spans="8:10" s="40" customFormat="1">
      <c r="H969" s="41"/>
      <c r="I969" s="41"/>
      <c r="J969" s="41"/>
    </row>
    <row r="970" spans="8:10" s="40" customFormat="1">
      <c r="H970" s="41"/>
      <c r="I970" s="41"/>
      <c r="J970" s="41"/>
    </row>
    <row r="971" spans="8:10" s="40" customFormat="1">
      <c r="H971" s="41"/>
      <c r="I971" s="41"/>
      <c r="J971" s="41"/>
    </row>
    <row r="972" spans="8:10" s="40" customFormat="1">
      <c r="H972" s="41"/>
      <c r="I972" s="41"/>
      <c r="J972" s="41"/>
    </row>
    <row r="973" spans="8:10" s="40" customFormat="1">
      <c r="H973" s="41"/>
      <c r="I973" s="41"/>
      <c r="J973" s="41"/>
    </row>
    <row r="974" spans="8:10" s="40" customFormat="1">
      <c r="H974" s="41"/>
      <c r="I974" s="41"/>
      <c r="J974" s="41"/>
    </row>
    <row r="975" spans="8:10" s="40" customFormat="1">
      <c r="H975" s="41"/>
      <c r="I975" s="41"/>
      <c r="J975" s="41"/>
    </row>
    <row r="976" spans="8:10" s="40" customFormat="1">
      <c r="H976" s="41"/>
      <c r="I976" s="41"/>
      <c r="J976" s="41"/>
    </row>
    <row r="977" spans="8:10" s="40" customFormat="1">
      <c r="H977" s="41"/>
      <c r="I977" s="41"/>
      <c r="J977" s="41"/>
    </row>
    <row r="978" spans="8:10" s="40" customFormat="1">
      <c r="H978" s="41"/>
      <c r="I978" s="41"/>
      <c r="J978" s="41"/>
    </row>
    <row r="979" spans="8:10" s="40" customFormat="1">
      <c r="H979" s="41"/>
      <c r="I979" s="41"/>
      <c r="J979" s="41"/>
    </row>
    <row r="980" spans="8:10" s="40" customFormat="1">
      <c r="H980" s="41"/>
      <c r="I980" s="41"/>
      <c r="J980" s="41"/>
    </row>
    <row r="981" spans="8:10" s="40" customFormat="1">
      <c r="H981" s="41"/>
      <c r="I981" s="41"/>
      <c r="J981" s="41"/>
    </row>
    <row r="982" spans="8:10" s="40" customFormat="1">
      <c r="H982" s="41"/>
      <c r="I982" s="41"/>
      <c r="J982" s="41"/>
    </row>
    <row r="983" spans="8:10" s="40" customFormat="1">
      <c r="H983" s="41"/>
      <c r="I983" s="41"/>
      <c r="J983" s="41"/>
    </row>
    <row r="984" spans="8:10" s="40" customFormat="1">
      <c r="H984" s="41"/>
      <c r="I984" s="41"/>
      <c r="J984" s="41"/>
    </row>
    <row r="985" spans="8:10" s="40" customFormat="1">
      <c r="H985" s="41"/>
      <c r="I985" s="41"/>
      <c r="J985" s="41"/>
    </row>
    <row r="986" spans="8:10" s="40" customFormat="1">
      <c r="H986" s="41"/>
      <c r="I986" s="41"/>
      <c r="J986" s="41"/>
    </row>
    <row r="987" spans="8:10" s="40" customFormat="1">
      <c r="H987" s="41"/>
      <c r="I987" s="41"/>
      <c r="J987" s="41"/>
    </row>
    <row r="988" spans="8:10" s="40" customFormat="1">
      <c r="H988" s="41"/>
      <c r="I988" s="41"/>
      <c r="J988" s="41"/>
    </row>
    <row r="989" spans="8:10" s="40" customFormat="1">
      <c r="H989" s="41"/>
      <c r="I989" s="41"/>
      <c r="J989" s="41"/>
    </row>
    <row r="990" spans="8:10" s="40" customFormat="1">
      <c r="H990" s="41"/>
      <c r="I990" s="41"/>
      <c r="J990" s="41"/>
    </row>
    <row r="991" spans="8:10" s="40" customFormat="1">
      <c r="H991" s="41"/>
      <c r="I991" s="41"/>
      <c r="J991" s="41"/>
    </row>
    <row r="992" spans="8:10" s="40" customFormat="1">
      <c r="H992" s="41"/>
      <c r="I992" s="41"/>
      <c r="J992" s="41"/>
    </row>
    <row r="993" spans="8:10" s="40" customFormat="1">
      <c r="H993" s="41"/>
      <c r="I993" s="41"/>
      <c r="J993" s="41"/>
    </row>
    <row r="994" spans="8:10" s="40" customFormat="1">
      <c r="H994" s="41"/>
      <c r="I994" s="41"/>
      <c r="J994" s="41"/>
    </row>
    <row r="995" spans="8:10" s="40" customFormat="1">
      <c r="H995" s="41"/>
      <c r="I995" s="41"/>
      <c r="J995" s="41"/>
    </row>
    <row r="996" spans="8:10" s="40" customFormat="1">
      <c r="H996" s="41"/>
      <c r="I996" s="41"/>
      <c r="J996" s="41"/>
    </row>
    <row r="997" spans="8:10" s="40" customFormat="1">
      <c r="H997" s="41"/>
      <c r="I997" s="41"/>
      <c r="J997" s="41"/>
    </row>
    <row r="998" spans="8:10" s="40" customFormat="1">
      <c r="H998" s="41"/>
      <c r="I998" s="41"/>
      <c r="J998" s="41"/>
    </row>
    <row r="999" spans="8:10" s="40" customFormat="1">
      <c r="H999" s="41"/>
      <c r="I999" s="41"/>
      <c r="J999" s="41"/>
    </row>
    <row r="1000" spans="8:10" s="40" customFormat="1">
      <c r="H1000" s="41"/>
      <c r="I1000" s="41"/>
      <c r="J1000" s="41"/>
    </row>
    <row r="1001" spans="8:10" s="40" customFormat="1">
      <c r="H1001" s="41"/>
      <c r="I1001" s="41"/>
      <c r="J1001" s="41"/>
    </row>
    <row r="1002" spans="8:10" s="40" customFormat="1">
      <c r="H1002" s="41"/>
      <c r="I1002" s="41"/>
      <c r="J1002" s="41"/>
    </row>
    <row r="1003" spans="8:10" s="40" customFormat="1">
      <c r="H1003" s="41"/>
      <c r="I1003" s="41"/>
      <c r="J1003" s="41"/>
    </row>
    <row r="1004" spans="8:10" s="40" customFormat="1">
      <c r="H1004" s="41"/>
      <c r="I1004" s="41"/>
      <c r="J1004" s="41"/>
    </row>
    <row r="1005" spans="8:10" s="40" customFormat="1">
      <c r="H1005" s="41"/>
      <c r="I1005" s="41"/>
      <c r="J1005" s="41"/>
    </row>
    <row r="1006" spans="8:10" s="40" customFormat="1">
      <c r="H1006" s="41"/>
      <c r="I1006" s="41"/>
      <c r="J1006" s="41"/>
    </row>
    <row r="1007" spans="8:10" s="40" customFormat="1">
      <c r="H1007" s="41"/>
      <c r="I1007" s="41"/>
      <c r="J1007" s="41"/>
    </row>
    <row r="1008" spans="8:10" s="40" customFormat="1">
      <c r="H1008" s="41"/>
      <c r="I1008" s="41"/>
      <c r="J1008" s="41"/>
    </row>
    <row r="1009" spans="8:10" s="40" customFormat="1">
      <c r="H1009" s="41"/>
      <c r="I1009" s="41"/>
      <c r="J1009" s="41"/>
    </row>
    <row r="1010" spans="8:10" s="40" customFormat="1">
      <c r="H1010" s="41"/>
      <c r="I1010" s="41"/>
      <c r="J1010" s="41"/>
    </row>
    <row r="1011" spans="8:10" s="40" customFormat="1">
      <c r="H1011" s="41"/>
      <c r="I1011" s="41"/>
      <c r="J1011" s="41"/>
    </row>
    <row r="1012" spans="8:10" s="40" customFormat="1">
      <c r="H1012" s="41"/>
      <c r="I1012" s="41"/>
      <c r="J1012" s="41"/>
    </row>
    <row r="1013" spans="8:10" s="40" customFormat="1">
      <c r="H1013" s="41"/>
      <c r="I1013" s="41"/>
      <c r="J1013" s="41"/>
    </row>
    <row r="1014" spans="8:10" s="40" customFormat="1">
      <c r="H1014" s="41"/>
      <c r="I1014" s="41"/>
      <c r="J1014" s="41"/>
    </row>
    <row r="1015" spans="8:10" s="40" customFormat="1">
      <c r="H1015" s="41"/>
      <c r="I1015" s="41"/>
      <c r="J1015" s="41"/>
    </row>
    <row r="1016" spans="8:10" s="40" customFormat="1">
      <c r="H1016" s="41"/>
      <c r="I1016" s="41"/>
      <c r="J1016" s="41"/>
    </row>
    <row r="1017" spans="8:10" s="40" customFormat="1">
      <c r="H1017" s="41"/>
      <c r="I1017" s="41"/>
      <c r="J1017" s="41"/>
    </row>
    <row r="1018" spans="8:10" s="40" customFormat="1">
      <c r="H1018" s="41"/>
      <c r="I1018" s="41"/>
      <c r="J1018" s="41"/>
    </row>
    <row r="1019" spans="8:10" s="40" customFormat="1">
      <c r="H1019" s="41"/>
      <c r="I1019" s="41"/>
      <c r="J1019" s="41"/>
    </row>
    <row r="1020" spans="8:10" s="40" customFormat="1">
      <c r="H1020" s="41"/>
      <c r="I1020" s="41"/>
      <c r="J1020" s="41"/>
    </row>
    <row r="1021" spans="8:10" s="40" customFormat="1">
      <c r="H1021" s="41"/>
      <c r="I1021" s="41"/>
      <c r="J1021" s="41"/>
    </row>
    <row r="1022" spans="8:10" s="40" customFormat="1">
      <c r="H1022" s="41"/>
      <c r="I1022" s="41"/>
      <c r="J1022" s="41"/>
    </row>
    <row r="1023" spans="8:10" s="40" customFormat="1">
      <c r="H1023" s="41"/>
      <c r="I1023" s="41"/>
      <c r="J1023" s="41"/>
    </row>
    <row r="1024" spans="8:10" s="40" customFormat="1">
      <c r="H1024" s="41"/>
      <c r="I1024" s="41"/>
      <c r="J1024" s="41"/>
    </row>
    <row r="1025" spans="8:10" s="40" customFormat="1">
      <c r="H1025" s="41"/>
      <c r="I1025" s="41"/>
      <c r="J1025" s="41"/>
    </row>
    <row r="1026" spans="8:10" s="40" customFormat="1">
      <c r="H1026" s="41"/>
      <c r="I1026" s="41"/>
      <c r="J1026" s="41"/>
    </row>
    <row r="1027" spans="8:10" s="40" customFormat="1">
      <c r="H1027" s="41"/>
      <c r="I1027" s="41"/>
      <c r="J1027" s="41"/>
    </row>
    <row r="1028" spans="8:10" s="40" customFormat="1">
      <c r="H1028" s="41"/>
      <c r="I1028" s="41"/>
      <c r="J1028" s="41"/>
    </row>
    <row r="1029" spans="8:10" s="40" customFormat="1">
      <c r="H1029" s="41"/>
      <c r="I1029" s="41"/>
      <c r="J1029" s="41"/>
    </row>
    <row r="1030" spans="8:10" s="40" customFormat="1">
      <c r="H1030" s="41"/>
      <c r="I1030" s="41"/>
      <c r="J1030" s="41"/>
    </row>
    <row r="1031" spans="8:10" s="40" customFormat="1">
      <c r="H1031" s="41"/>
      <c r="I1031" s="41"/>
      <c r="J1031" s="41"/>
    </row>
    <row r="1032" spans="8:10" s="40" customFormat="1">
      <c r="H1032" s="41"/>
      <c r="I1032" s="41"/>
      <c r="J1032" s="41"/>
    </row>
    <row r="1033" spans="8:10" s="40" customFormat="1">
      <c r="H1033" s="41"/>
      <c r="I1033" s="41"/>
      <c r="J1033" s="41"/>
    </row>
    <row r="1034" spans="8:10" s="40" customFormat="1">
      <c r="H1034" s="41"/>
      <c r="I1034" s="41"/>
      <c r="J1034" s="41"/>
    </row>
    <row r="1035" spans="8:10" s="40" customFormat="1">
      <c r="H1035" s="41"/>
      <c r="I1035" s="41"/>
      <c r="J1035" s="41"/>
    </row>
    <row r="1036" spans="8:10" s="40" customFormat="1">
      <c r="H1036" s="41"/>
      <c r="I1036" s="41"/>
      <c r="J1036" s="41"/>
    </row>
    <row r="1037" spans="8:10" s="40" customFormat="1">
      <c r="H1037" s="41"/>
      <c r="I1037" s="41"/>
      <c r="J1037" s="41"/>
    </row>
    <row r="1038" spans="8:10" s="40" customFormat="1">
      <c r="H1038" s="41"/>
      <c r="I1038" s="41"/>
      <c r="J1038" s="41"/>
    </row>
    <row r="1039" spans="8:10" s="40" customFormat="1">
      <c r="H1039" s="41"/>
      <c r="I1039" s="41"/>
      <c r="J1039" s="41"/>
    </row>
    <row r="1040" spans="8:10" s="40" customFormat="1">
      <c r="H1040" s="41"/>
      <c r="I1040" s="41"/>
      <c r="J1040" s="41"/>
    </row>
    <row r="1041" spans="8:10" s="40" customFormat="1">
      <c r="H1041" s="41"/>
      <c r="I1041" s="41"/>
      <c r="J1041" s="41"/>
    </row>
    <row r="1042" spans="8:10" s="40" customFormat="1">
      <c r="H1042" s="41"/>
      <c r="I1042" s="41"/>
      <c r="J1042" s="41"/>
    </row>
    <row r="1043" spans="8:10" s="40" customFormat="1">
      <c r="H1043" s="41"/>
      <c r="I1043" s="41"/>
      <c r="J1043" s="41"/>
    </row>
    <row r="1044" spans="8:10" s="40" customFormat="1">
      <c r="H1044" s="41"/>
      <c r="I1044" s="41"/>
      <c r="J1044" s="41"/>
    </row>
    <row r="1045" spans="8:10" s="40" customFormat="1">
      <c r="H1045" s="41"/>
      <c r="I1045" s="41"/>
      <c r="J1045" s="41"/>
    </row>
    <row r="1046" spans="8:10" s="40" customFormat="1">
      <c r="H1046" s="41"/>
      <c r="I1046" s="41"/>
      <c r="J1046" s="41"/>
    </row>
    <row r="1047" spans="8:10" s="40" customFormat="1">
      <c r="H1047" s="41"/>
      <c r="I1047" s="41"/>
      <c r="J1047" s="41"/>
    </row>
    <row r="1048" spans="8:10" s="40" customFormat="1">
      <c r="H1048" s="41"/>
      <c r="I1048" s="41"/>
      <c r="J1048" s="41"/>
    </row>
    <row r="1049" spans="8:10" s="40" customFormat="1">
      <c r="H1049" s="41"/>
      <c r="I1049" s="41"/>
      <c r="J1049" s="41"/>
    </row>
    <row r="1050" spans="8:10" s="40" customFormat="1">
      <c r="H1050" s="41"/>
      <c r="I1050" s="41"/>
      <c r="J1050" s="41"/>
    </row>
    <row r="1051" spans="8:10" s="40" customFormat="1">
      <c r="H1051" s="41"/>
      <c r="I1051" s="41"/>
      <c r="J1051" s="41"/>
    </row>
    <row r="1052" spans="8:10" s="40" customFormat="1">
      <c r="H1052" s="41"/>
      <c r="I1052" s="41"/>
      <c r="J1052" s="41"/>
    </row>
    <row r="1053" spans="8:10" s="40" customFormat="1">
      <c r="H1053" s="41"/>
      <c r="I1053" s="41"/>
      <c r="J1053" s="41"/>
    </row>
    <row r="1054" spans="8:10" s="40" customFormat="1">
      <c r="H1054" s="41"/>
      <c r="I1054" s="41"/>
      <c r="J1054" s="41"/>
    </row>
    <row r="1055" spans="8:10" s="40" customFormat="1">
      <c r="H1055" s="41"/>
      <c r="I1055" s="41"/>
      <c r="J1055" s="41"/>
    </row>
    <row r="1056" spans="8:10" s="40" customFormat="1">
      <c r="H1056" s="41"/>
      <c r="I1056" s="41"/>
      <c r="J1056" s="41"/>
    </row>
    <row r="1057" spans="8:10" s="40" customFormat="1">
      <c r="H1057" s="41"/>
      <c r="I1057" s="41"/>
      <c r="J1057" s="41"/>
    </row>
    <row r="1058" spans="8:10" s="40" customFormat="1">
      <c r="H1058" s="41"/>
      <c r="I1058" s="41"/>
      <c r="J1058" s="41"/>
    </row>
    <row r="1059" spans="8:10" s="40" customFormat="1">
      <c r="H1059" s="41"/>
      <c r="I1059" s="41"/>
      <c r="J1059" s="41"/>
    </row>
    <row r="1060" spans="8:10" s="40" customFormat="1">
      <c r="H1060" s="41"/>
      <c r="I1060" s="41"/>
      <c r="J1060" s="41"/>
    </row>
    <row r="1061" spans="8:10" s="40" customFormat="1">
      <c r="H1061" s="41"/>
      <c r="I1061" s="41"/>
      <c r="J1061" s="41"/>
    </row>
    <row r="1062" spans="8:10" s="40" customFormat="1">
      <c r="H1062" s="41"/>
      <c r="I1062" s="41"/>
      <c r="J1062" s="41"/>
    </row>
    <row r="1063" spans="8:10" s="40" customFormat="1">
      <c r="H1063" s="41"/>
      <c r="I1063" s="41"/>
      <c r="J1063" s="41"/>
    </row>
    <row r="1064" spans="8:10" s="40" customFormat="1">
      <c r="H1064" s="41"/>
      <c r="I1064" s="41"/>
      <c r="J1064" s="41"/>
    </row>
    <row r="1065" spans="8:10" s="40" customFormat="1">
      <c r="H1065" s="41"/>
      <c r="I1065" s="41"/>
      <c r="J1065" s="41"/>
    </row>
    <row r="1066" spans="8:10" s="40" customFormat="1">
      <c r="H1066" s="41"/>
      <c r="I1066" s="41"/>
      <c r="J1066" s="41"/>
    </row>
    <row r="1067" spans="8:10" s="40" customFormat="1">
      <c r="H1067" s="41"/>
      <c r="I1067" s="41"/>
      <c r="J1067" s="41"/>
    </row>
    <row r="1068" spans="8:10" s="40" customFormat="1">
      <c r="H1068" s="41"/>
      <c r="I1068" s="41"/>
      <c r="J1068" s="41"/>
    </row>
    <row r="1069" spans="8:10" s="40" customFormat="1">
      <c r="H1069" s="41"/>
      <c r="I1069" s="41"/>
      <c r="J1069" s="41"/>
    </row>
    <row r="1070" spans="8:10" s="40" customFormat="1">
      <c r="H1070" s="41"/>
      <c r="I1070" s="41"/>
      <c r="J1070" s="41"/>
    </row>
    <row r="1071" spans="8:10" s="40" customFormat="1">
      <c r="H1071" s="41"/>
      <c r="I1071" s="41"/>
      <c r="J1071" s="41"/>
    </row>
    <row r="1072" spans="8:10" s="40" customFormat="1">
      <c r="H1072" s="41"/>
      <c r="I1072" s="41"/>
      <c r="J1072" s="41"/>
    </row>
    <row r="1073" spans="8:10" s="40" customFormat="1">
      <c r="H1073" s="41"/>
      <c r="I1073" s="41"/>
      <c r="J1073" s="41"/>
    </row>
    <row r="1074" spans="8:10" s="40" customFormat="1">
      <c r="H1074" s="41"/>
      <c r="I1074" s="41"/>
      <c r="J1074" s="41"/>
    </row>
    <row r="1075" spans="8:10" s="40" customFormat="1">
      <c r="H1075" s="41"/>
      <c r="I1075" s="41"/>
      <c r="J1075" s="41"/>
    </row>
    <row r="1076" spans="8:10" s="40" customFormat="1">
      <c r="H1076" s="41"/>
      <c r="I1076" s="41"/>
      <c r="J1076" s="41"/>
    </row>
    <row r="1077" spans="8:10" s="40" customFormat="1">
      <c r="H1077" s="41"/>
      <c r="I1077" s="41"/>
      <c r="J1077" s="41"/>
    </row>
    <row r="1078" spans="8:10" s="40" customFormat="1">
      <c r="H1078" s="41"/>
      <c r="I1078" s="41"/>
      <c r="J1078" s="41"/>
    </row>
    <row r="1079" spans="8:10" s="40" customFormat="1">
      <c r="H1079" s="41"/>
      <c r="I1079" s="41"/>
      <c r="J1079" s="41"/>
    </row>
    <row r="1080" spans="8:10" s="40" customFormat="1">
      <c r="H1080" s="41"/>
      <c r="I1080" s="41"/>
      <c r="J1080" s="41"/>
    </row>
    <row r="1081" spans="8:10" s="40" customFormat="1">
      <c r="H1081" s="41"/>
      <c r="I1081" s="41"/>
      <c r="J1081" s="41"/>
    </row>
    <row r="1082" spans="8:10" s="40" customFormat="1">
      <c r="H1082" s="41"/>
      <c r="I1082" s="41"/>
      <c r="J1082" s="41"/>
    </row>
    <row r="1083" spans="8:10" s="40" customFormat="1">
      <c r="H1083" s="41"/>
      <c r="I1083" s="41"/>
      <c r="J1083" s="41"/>
    </row>
    <row r="1084" spans="8:10" s="40" customFormat="1">
      <c r="H1084" s="41"/>
      <c r="I1084" s="41"/>
      <c r="J1084" s="41"/>
    </row>
    <row r="1085" spans="8:10" s="40" customFormat="1">
      <c r="H1085" s="41"/>
      <c r="I1085" s="41"/>
      <c r="J1085" s="41"/>
    </row>
    <row r="1086" spans="8:10" s="40" customFormat="1">
      <c r="H1086" s="41"/>
      <c r="I1086" s="41"/>
      <c r="J1086" s="41"/>
    </row>
    <row r="1087" spans="8:10" s="40" customFormat="1">
      <c r="H1087" s="41"/>
      <c r="I1087" s="41"/>
      <c r="J1087" s="41"/>
    </row>
    <row r="1088" spans="8:10" s="40" customFormat="1">
      <c r="H1088" s="41"/>
      <c r="I1088" s="41"/>
      <c r="J1088" s="41"/>
    </row>
    <row r="1089" spans="8:10" s="40" customFormat="1">
      <c r="H1089" s="41"/>
      <c r="I1089" s="41"/>
      <c r="J1089" s="41"/>
    </row>
    <row r="1090" spans="8:10" s="40" customFormat="1">
      <c r="H1090" s="41"/>
      <c r="I1090" s="41"/>
      <c r="J1090" s="41"/>
    </row>
    <row r="1091" spans="8:10" s="40" customFormat="1">
      <c r="H1091" s="41"/>
      <c r="I1091" s="41"/>
      <c r="J1091" s="41"/>
    </row>
    <row r="1092" spans="8:10" s="40" customFormat="1">
      <c r="H1092" s="41"/>
      <c r="I1092" s="41"/>
      <c r="J1092" s="41"/>
    </row>
    <row r="1093" spans="8:10" s="40" customFormat="1">
      <c r="H1093" s="41"/>
      <c r="I1093" s="41"/>
      <c r="J1093" s="41"/>
    </row>
    <row r="1094" spans="8:10" s="40" customFormat="1">
      <c r="H1094" s="41"/>
      <c r="I1094" s="41"/>
      <c r="J1094" s="41"/>
    </row>
    <row r="1095" spans="8:10" s="40" customFormat="1">
      <c r="H1095" s="41"/>
      <c r="I1095" s="41"/>
      <c r="J1095" s="41"/>
    </row>
    <row r="1096" spans="8:10" s="40" customFormat="1">
      <c r="H1096" s="41"/>
      <c r="I1096" s="41"/>
      <c r="J1096" s="41"/>
    </row>
    <row r="1097" spans="8:10" s="40" customFormat="1">
      <c r="H1097" s="41"/>
      <c r="I1097" s="41"/>
      <c r="J1097" s="41"/>
    </row>
    <row r="1098" spans="8:10" s="40" customFormat="1">
      <c r="H1098" s="41"/>
      <c r="I1098" s="41"/>
      <c r="J1098" s="41"/>
    </row>
    <row r="1099" spans="8:10" s="40" customFormat="1">
      <c r="H1099" s="41"/>
      <c r="I1099" s="41"/>
      <c r="J1099" s="41"/>
    </row>
    <row r="1100" spans="8:10" s="40" customFormat="1">
      <c r="H1100" s="41"/>
      <c r="I1100" s="41"/>
      <c r="J1100" s="41"/>
    </row>
    <row r="1101" spans="8:10" s="40" customFormat="1">
      <c r="H1101" s="41"/>
      <c r="I1101" s="41"/>
      <c r="J1101" s="41"/>
    </row>
    <row r="1102" spans="8:10" s="40" customFormat="1">
      <c r="H1102" s="41"/>
      <c r="I1102" s="41"/>
      <c r="J1102" s="41"/>
    </row>
    <row r="1103" spans="8:10" s="40" customFormat="1">
      <c r="H1103" s="41"/>
      <c r="I1103" s="41"/>
      <c r="J1103" s="41"/>
    </row>
    <row r="1104" spans="8:10" s="40" customFormat="1">
      <c r="H1104" s="41"/>
      <c r="I1104" s="41"/>
      <c r="J1104" s="41"/>
    </row>
    <row r="1105" spans="8:10" s="40" customFormat="1">
      <c r="H1105" s="41"/>
      <c r="I1105" s="41"/>
      <c r="J1105" s="41"/>
    </row>
    <row r="1106" spans="8:10" s="40" customFormat="1">
      <c r="H1106" s="41"/>
      <c r="I1106" s="41"/>
      <c r="J1106" s="41"/>
    </row>
    <row r="1107" spans="8:10" s="40" customFormat="1">
      <c r="H1107" s="41"/>
      <c r="I1107" s="41"/>
      <c r="J1107" s="41"/>
    </row>
    <row r="1108" spans="8:10" s="40" customFormat="1">
      <c r="H1108" s="41"/>
      <c r="I1108" s="41"/>
      <c r="J1108" s="41"/>
    </row>
    <row r="1109" spans="8:10" s="40" customFormat="1">
      <c r="H1109" s="41"/>
      <c r="I1109" s="41"/>
      <c r="J1109" s="41"/>
    </row>
    <row r="1110" spans="8:10" s="40" customFormat="1">
      <c r="H1110" s="41"/>
      <c r="I1110" s="41"/>
      <c r="J1110" s="41"/>
    </row>
    <row r="1111" spans="8:10" s="40" customFormat="1">
      <c r="H1111" s="41"/>
      <c r="I1111" s="41"/>
      <c r="J1111" s="41"/>
    </row>
    <row r="1112" spans="8:10" s="40" customFormat="1">
      <c r="H1112" s="41"/>
      <c r="I1112" s="41"/>
      <c r="J1112" s="41"/>
    </row>
    <row r="1113" spans="8:10" s="40" customFormat="1">
      <c r="H1113" s="41"/>
      <c r="I1113" s="41"/>
      <c r="J1113" s="41"/>
    </row>
    <row r="1114" spans="8:10" s="40" customFormat="1">
      <c r="H1114" s="41"/>
      <c r="I1114" s="41"/>
      <c r="J1114" s="41"/>
    </row>
    <row r="1115" spans="8:10" s="40" customFormat="1">
      <c r="H1115" s="41"/>
      <c r="I1115" s="41"/>
      <c r="J1115" s="41"/>
    </row>
    <row r="1116" spans="8:10" s="40" customFormat="1">
      <c r="H1116" s="41"/>
      <c r="I1116" s="41"/>
      <c r="J1116" s="41"/>
    </row>
    <row r="1117" spans="8:10" s="40" customFormat="1">
      <c r="H1117" s="41"/>
      <c r="I1117" s="41"/>
      <c r="J1117" s="41"/>
    </row>
    <row r="1118" spans="8:10" s="40" customFormat="1">
      <c r="H1118" s="41"/>
      <c r="I1118" s="41"/>
      <c r="J1118" s="41"/>
    </row>
    <row r="1119" spans="8:10" s="40" customFormat="1">
      <c r="H1119" s="41"/>
      <c r="I1119" s="41"/>
      <c r="J1119" s="41"/>
    </row>
    <row r="1120" spans="8:10" s="40" customFormat="1">
      <c r="H1120" s="41"/>
      <c r="I1120" s="41"/>
      <c r="J1120" s="41"/>
    </row>
    <row r="1121" spans="8:10" s="40" customFormat="1">
      <c r="H1121" s="41"/>
      <c r="I1121" s="41"/>
      <c r="J1121" s="41"/>
    </row>
    <row r="1122" spans="8:10" s="40" customFormat="1">
      <c r="H1122" s="41"/>
      <c r="I1122" s="41"/>
      <c r="J1122" s="41"/>
    </row>
    <row r="1123" spans="8:10" s="40" customFormat="1">
      <c r="H1123" s="41"/>
      <c r="I1123" s="41"/>
      <c r="J1123" s="41"/>
    </row>
    <row r="1124" spans="8:10" s="40" customFormat="1">
      <c r="H1124" s="41"/>
      <c r="I1124" s="41"/>
      <c r="J1124" s="41"/>
    </row>
    <row r="1125" spans="8:10" s="40" customFormat="1">
      <c r="H1125" s="41"/>
      <c r="I1125" s="41"/>
      <c r="J1125" s="41"/>
    </row>
    <row r="1126" spans="8:10" s="40" customFormat="1">
      <c r="H1126" s="41"/>
      <c r="I1126" s="41"/>
      <c r="J1126" s="41"/>
    </row>
    <row r="1127" spans="8:10" s="40" customFormat="1">
      <c r="H1127" s="41"/>
      <c r="I1127" s="41"/>
      <c r="J1127" s="41"/>
    </row>
    <row r="1128" spans="8:10" s="40" customFormat="1">
      <c r="H1128" s="41"/>
      <c r="I1128" s="41"/>
      <c r="J1128" s="41"/>
    </row>
    <row r="1129" spans="8:10" s="40" customFormat="1">
      <c r="H1129" s="41"/>
      <c r="I1129" s="41"/>
      <c r="J1129" s="41"/>
    </row>
    <row r="1130" spans="8:10" s="40" customFormat="1">
      <c r="H1130" s="41"/>
      <c r="I1130" s="41"/>
      <c r="J1130" s="41"/>
    </row>
    <row r="1131" spans="8:10" s="40" customFormat="1">
      <c r="H1131" s="41"/>
      <c r="I1131" s="41"/>
      <c r="J1131" s="41"/>
    </row>
    <row r="1132" spans="8:10" s="40" customFormat="1">
      <c r="H1132" s="41"/>
      <c r="I1132" s="41"/>
      <c r="J1132" s="41"/>
    </row>
    <row r="1133" spans="8:10" s="40" customFormat="1">
      <c r="H1133" s="41"/>
      <c r="I1133" s="41"/>
      <c r="J1133" s="41"/>
    </row>
    <row r="1134" spans="8:10" s="40" customFormat="1">
      <c r="H1134" s="41"/>
      <c r="I1134" s="41"/>
      <c r="J1134" s="41"/>
    </row>
    <row r="1135" spans="8:10" s="40" customFormat="1">
      <c r="H1135" s="41"/>
      <c r="I1135" s="41"/>
      <c r="J1135" s="41"/>
    </row>
    <row r="1136" spans="8:10" s="40" customFormat="1">
      <c r="H1136" s="41"/>
      <c r="I1136" s="41"/>
      <c r="J1136" s="41"/>
    </row>
    <row r="1137" spans="8:10" s="40" customFormat="1">
      <c r="H1137" s="41"/>
      <c r="I1137" s="41"/>
      <c r="J1137" s="41"/>
    </row>
    <row r="1138" spans="8:10" s="40" customFormat="1">
      <c r="H1138" s="41"/>
      <c r="I1138" s="41"/>
      <c r="J1138" s="41"/>
    </row>
    <row r="1139" spans="8:10" s="40" customFormat="1">
      <c r="H1139" s="41"/>
      <c r="I1139" s="41"/>
      <c r="J1139" s="41"/>
    </row>
    <row r="1140" spans="8:10" s="40" customFormat="1">
      <c r="H1140" s="41"/>
      <c r="I1140" s="41"/>
      <c r="J1140" s="41"/>
    </row>
    <row r="1141" spans="8:10" s="40" customFormat="1">
      <c r="H1141" s="41"/>
      <c r="I1141" s="41"/>
      <c r="J1141" s="41"/>
    </row>
    <row r="1142" spans="8:10" s="40" customFormat="1">
      <c r="H1142" s="41"/>
      <c r="I1142" s="41"/>
      <c r="J1142" s="41"/>
    </row>
    <row r="1143" spans="8:10" s="40" customFormat="1">
      <c r="H1143" s="41"/>
      <c r="I1143" s="41"/>
      <c r="J1143" s="41"/>
    </row>
    <row r="1144" spans="8:10" s="40" customFormat="1">
      <c r="H1144" s="41"/>
      <c r="I1144" s="41"/>
      <c r="J1144" s="41"/>
    </row>
    <row r="1145" spans="8:10" s="40" customFormat="1">
      <c r="H1145" s="41"/>
      <c r="I1145" s="41"/>
      <c r="J1145" s="41"/>
    </row>
    <row r="1146" spans="8:10" s="40" customFormat="1">
      <c r="H1146" s="41"/>
      <c r="I1146" s="41"/>
      <c r="J1146" s="41"/>
    </row>
    <row r="1147" spans="8:10" s="40" customFormat="1">
      <c r="H1147" s="41"/>
      <c r="I1147" s="41"/>
      <c r="J1147" s="41"/>
    </row>
    <row r="1148" spans="8:10" s="40" customFormat="1">
      <c r="H1148" s="41"/>
      <c r="I1148" s="41"/>
      <c r="J1148" s="41"/>
    </row>
    <row r="1149" spans="8:10" s="40" customFormat="1">
      <c r="H1149" s="41"/>
      <c r="I1149" s="41"/>
      <c r="J1149" s="41"/>
    </row>
    <row r="1150" spans="8:10" s="40" customFormat="1">
      <c r="H1150" s="41"/>
      <c r="I1150" s="41"/>
      <c r="J1150" s="41"/>
    </row>
    <row r="1151" spans="8:10" s="40" customFormat="1">
      <c r="H1151" s="41"/>
      <c r="I1151" s="41"/>
      <c r="J1151" s="41"/>
    </row>
    <row r="1152" spans="8:10" s="40" customFormat="1">
      <c r="H1152" s="41"/>
      <c r="I1152" s="41"/>
      <c r="J1152" s="41"/>
    </row>
    <row r="1153" spans="8:10" s="40" customFormat="1">
      <c r="H1153" s="41"/>
      <c r="I1153" s="41"/>
      <c r="J1153" s="41"/>
    </row>
    <row r="1154" spans="8:10" s="40" customFormat="1">
      <c r="H1154" s="41"/>
      <c r="I1154" s="41"/>
      <c r="J1154" s="41"/>
    </row>
    <row r="1155" spans="8:10" s="40" customFormat="1">
      <c r="H1155" s="41"/>
      <c r="I1155" s="41"/>
      <c r="J1155" s="41"/>
    </row>
    <row r="1156" spans="8:10" s="40" customFormat="1">
      <c r="H1156" s="41"/>
      <c r="I1156" s="41"/>
      <c r="J1156" s="41"/>
    </row>
    <row r="1157" spans="8:10" s="40" customFormat="1">
      <c r="H1157" s="41"/>
      <c r="I1157" s="41"/>
      <c r="J1157" s="41"/>
    </row>
    <row r="1158" spans="8:10" s="40" customFormat="1">
      <c r="H1158" s="41"/>
      <c r="I1158" s="41"/>
      <c r="J1158" s="41"/>
    </row>
    <row r="1159" spans="8:10" s="40" customFormat="1">
      <c r="H1159" s="41"/>
      <c r="I1159" s="41"/>
      <c r="J1159" s="41"/>
    </row>
    <row r="1160" spans="8:10" s="40" customFormat="1">
      <c r="H1160" s="41"/>
      <c r="I1160" s="41"/>
      <c r="J1160" s="41"/>
    </row>
    <row r="1161" spans="8:10" s="40" customFormat="1">
      <c r="H1161" s="41"/>
      <c r="I1161" s="41"/>
      <c r="J1161" s="41"/>
    </row>
    <row r="1162" spans="8:10" s="40" customFormat="1">
      <c r="H1162" s="41"/>
      <c r="I1162" s="41"/>
      <c r="J1162" s="41"/>
    </row>
    <row r="1163" spans="8:10" s="40" customFormat="1">
      <c r="H1163" s="41"/>
      <c r="I1163" s="41"/>
      <c r="J1163" s="41"/>
    </row>
    <row r="1164" spans="8:10" s="40" customFormat="1">
      <c r="H1164" s="41"/>
      <c r="I1164" s="41"/>
      <c r="J1164" s="41"/>
    </row>
    <row r="1165" spans="8:10" s="40" customFormat="1">
      <c r="H1165" s="41"/>
      <c r="I1165" s="41"/>
      <c r="J1165" s="41"/>
    </row>
    <row r="1166" spans="8:10" s="40" customFormat="1">
      <c r="H1166" s="41"/>
      <c r="I1166" s="41"/>
      <c r="J1166" s="41"/>
    </row>
    <row r="1167" spans="8:10" s="40" customFormat="1">
      <c r="H1167" s="41"/>
      <c r="I1167" s="41"/>
      <c r="J1167" s="41"/>
    </row>
    <row r="1168" spans="8:10" s="40" customFormat="1">
      <c r="H1168" s="41"/>
      <c r="I1168" s="41"/>
      <c r="J1168" s="41"/>
    </row>
    <row r="1169" spans="8:10" s="40" customFormat="1">
      <c r="H1169" s="41"/>
      <c r="I1169" s="41"/>
      <c r="J1169" s="41"/>
    </row>
    <row r="1170" spans="8:10" s="40" customFormat="1">
      <c r="H1170" s="41"/>
      <c r="I1170" s="41"/>
      <c r="J1170" s="41"/>
    </row>
    <row r="1171" spans="8:10" s="40" customFormat="1">
      <c r="H1171" s="41"/>
      <c r="I1171" s="41"/>
      <c r="J1171" s="41"/>
    </row>
    <row r="1172" spans="8:10" s="40" customFormat="1">
      <c r="H1172" s="41"/>
      <c r="I1172" s="41"/>
      <c r="J1172" s="41"/>
    </row>
    <row r="1173" spans="8:10" s="40" customFormat="1">
      <c r="H1173" s="41"/>
      <c r="I1173" s="41"/>
      <c r="J1173" s="41"/>
    </row>
    <row r="1174" spans="8:10" s="40" customFormat="1">
      <c r="H1174" s="41"/>
      <c r="I1174" s="41"/>
      <c r="J1174" s="41"/>
    </row>
    <row r="1175" spans="8:10" s="40" customFormat="1">
      <c r="H1175" s="41"/>
      <c r="I1175" s="41"/>
      <c r="J1175" s="41"/>
    </row>
    <row r="1176" spans="8:10" s="40" customFormat="1">
      <c r="H1176" s="41"/>
      <c r="I1176" s="41"/>
      <c r="J1176" s="41"/>
    </row>
    <row r="1177" spans="8:10" s="40" customFormat="1">
      <c r="H1177" s="41"/>
      <c r="I1177" s="41"/>
      <c r="J1177" s="41"/>
    </row>
    <row r="1178" spans="8:10" s="40" customFormat="1">
      <c r="H1178" s="41"/>
      <c r="I1178" s="41"/>
      <c r="J1178" s="41"/>
    </row>
    <row r="1179" spans="8:10" s="40" customFormat="1">
      <c r="H1179" s="41"/>
      <c r="I1179" s="41"/>
      <c r="J1179" s="41"/>
    </row>
    <row r="1180" spans="8:10" s="40" customFormat="1">
      <c r="H1180" s="41"/>
      <c r="I1180" s="41"/>
      <c r="J1180" s="41"/>
    </row>
    <row r="1181" spans="8:10" s="40" customFormat="1">
      <c r="H1181" s="41"/>
      <c r="I1181" s="41"/>
      <c r="J1181" s="41"/>
    </row>
    <row r="1182" spans="8:10" s="40" customFormat="1">
      <c r="H1182" s="41"/>
      <c r="I1182" s="41"/>
      <c r="J1182" s="41"/>
    </row>
    <row r="1183" spans="8:10" s="40" customFormat="1">
      <c r="H1183" s="41"/>
      <c r="I1183" s="41"/>
      <c r="J1183" s="41"/>
    </row>
    <row r="1184" spans="8:10" s="40" customFormat="1">
      <c r="H1184" s="41"/>
      <c r="I1184" s="41"/>
      <c r="J1184" s="41"/>
    </row>
    <row r="1185" spans="8:10" s="40" customFormat="1">
      <c r="H1185" s="41"/>
      <c r="I1185" s="41"/>
      <c r="J1185" s="41"/>
    </row>
    <row r="1186" spans="8:10" s="40" customFormat="1">
      <c r="H1186" s="41"/>
      <c r="I1186" s="41"/>
      <c r="J1186" s="41"/>
    </row>
    <row r="1187" spans="8:10" s="40" customFormat="1">
      <c r="H1187" s="41"/>
      <c r="I1187" s="41"/>
      <c r="J1187" s="41"/>
    </row>
    <row r="1188" spans="8:10" s="40" customFormat="1">
      <c r="H1188" s="41"/>
      <c r="I1188" s="41"/>
      <c r="J1188" s="41"/>
    </row>
    <row r="1189" spans="8:10" s="40" customFormat="1">
      <c r="H1189" s="41"/>
      <c r="I1189" s="41"/>
      <c r="J1189" s="41"/>
    </row>
    <row r="1190" spans="8:10" s="40" customFormat="1">
      <c r="H1190" s="41"/>
      <c r="I1190" s="41"/>
      <c r="J1190" s="41"/>
    </row>
    <row r="1191" spans="8:10" s="40" customFormat="1">
      <c r="H1191" s="41"/>
      <c r="I1191" s="41"/>
      <c r="J1191" s="41"/>
    </row>
    <row r="1192" spans="8:10" s="40" customFormat="1">
      <c r="H1192" s="41"/>
      <c r="I1192" s="41"/>
      <c r="J1192" s="41"/>
    </row>
    <row r="1193" spans="8:10" s="40" customFormat="1">
      <c r="H1193" s="41"/>
      <c r="I1193" s="41"/>
      <c r="J1193" s="41"/>
    </row>
    <row r="1194" spans="8:10" s="40" customFormat="1">
      <c r="H1194" s="41"/>
      <c r="I1194" s="41"/>
      <c r="J1194" s="41"/>
    </row>
    <row r="1195" spans="8:10" s="40" customFormat="1">
      <c r="H1195" s="41"/>
      <c r="I1195" s="41"/>
      <c r="J1195" s="41"/>
    </row>
    <row r="1196" spans="8:10" s="40" customFormat="1">
      <c r="H1196" s="41"/>
      <c r="I1196" s="41"/>
      <c r="J1196" s="41"/>
    </row>
    <row r="1197" spans="8:10" s="40" customFormat="1">
      <c r="H1197" s="41"/>
      <c r="I1197" s="41"/>
      <c r="J1197" s="41"/>
    </row>
    <row r="1198" spans="8:10" s="40" customFormat="1">
      <c r="H1198" s="41"/>
      <c r="I1198" s="41"/>
      <c r="J1198" s="41"/>
    </row>
    <row r="1199" spans="8:10" s="40" customFormat="1">
      <c r="H1199" s="41"/>
      <c r="I1199" s="41"/>
      <c r="J1199" s="41"/>
    </row>
    <row r="1200" spans="8:10" s="40" customFormat="1">
      <c r="H1200" s="41"/>
      <c r="I1200" s="41"/>
      <c r="J1200" s="41"/>
    </row>
    <row r="1201" spans="8:10" s="40" customFormat="1">
      <c r="H1201" s="41"/>
      <c r="I1201" s="41"/>
      <c r="J1201" s="41"/>
    </row>
    <row r="1202" spans="8:10" s="40" customFormat="1">
      <c r="H1202" s="41"/>
      <c r="I1202" s="41"/>
      <c r="J1202" s="41"/>
    </row>
    <row r="1203" spans="8:10" s="40" customFormat="1">
      <c r="H1203" s="41"/>
      <c r="I1203" s="41"/>
      <c r="J1203" s="41"/>
    </row>
    <row r="1204" spans="8:10" s="40" customFormat="1">
      <c r="H1204" s="41"/>
      <c r="I1204" s="41"/>
      <c r="J1204" s="41"/>
    </row>
    <row r="1205" spans="8:10" s="40" customFormat="1">
      <c r="H1205" s="41"/>
      <c r="I1205" s="41"/>
      <c r="J1205" s="41"/>
    </row>
    <row r="1206" spans="8:10" s="40" customFormat="1">
      <c r="H1206" s="41"/>
      <c r="I1206" s="41"/>
      <c r="J1206" s="41"/>
    </row>
    <row r="1207" spans="8:10" s="40" customFormat="1">
      <c r="H1207" s="41"/>
      <c r="I1207" s="41"/>
      <c r="J1207" s="41"/>
    </row>
    <row r="1208" spans="8:10" s="40" customFormat="1">
      <c r="H1208" s="41"/>
      <c r="I1208" s="41"/>
      <c r="J1208" s="41"/>
    </row>
    <row r="1209" spans="8:10" s="40" customFormat="1">
      <c r="H1209" s="41"/>
      <c r="I1209" s="41"/>
      <c r="J1209" s="41"/>
    </row>
    <row r="1210" spans="8:10" s="40" customFormat="1">
      <c r="H1210" s="41"/>
      <c r="I1210" s="41"/>
      <c r="J1210" s="41"/>
    </row>
    <row r="1211" spans="8:10" s="40" customFormat="1">
      <c r="H1211" s="41"/>
      <c r="I1211" s="41"/>
      <c r="J1211" s="41"/>
    </row>
    <row r="1212" spans="8:10" s="40" customFormat="1">
      <c r="H1212" s="41"/>
      <c r="I1212" s="41"/>
      <c r="J1212" s="41"/>
    </row>
    <row r="1213" spans="8:10" s="40" customFormat="1">
      <c r="H1213" s="41"/>
      <c r="I1213" s="41"/>
      <c r="J1213" s="41"/>
    </row>
    <row r="1214" spans="8:10" s="40" customFormat="1">
      <c r="H1214" s="41"/>
      <c r="I1214" s="41"/>
      <c r="J1214" s="41"/>
    </row>
    <row r="1215" spans="8:10" s="40" customFormat="1">
      <c r="H1215" s="41"/>
      <c r="I1215" s="41"/>
      <c r="J1215" s="41"/>
    </row>
    <row r="1216" spans="8:10" s="40" customFormat="1">
      <c r="H1216" s="41"/>
      <c r="I1216" s="41"/>
      <c r="J1216" s="41"/>
    </row>
    <row r="1217" spans="8:10" s="40" customFormat="1">
      <c r="H1217" s="41"/>
      <c r="I1217" s="41"/>
      <c r="J1217" s="41"/>
    </row>
    <row r="1218" spans="8:10" s="40" customFormat="1">
      <c r="H1218" s="41"/>
      <c r="I1218" s="41"/>
      <c r="J1218" s="41"/>
    </row>
    <row r="1219" spans="8:10" s="40" customFormat="1">
      <c r="H1219" s="41"/>
      <c r="I1219" s="41"/>
      <c r="J1219" s="41"/>
    </row>
    <row r="1220" spans="8:10" s="40" customFormat="1">
      <c r="H1220" s="41"/>
      <c r="I1220" s="41"/>
      <c r="J1220" s="41"/>
    </row>
    <row r="1221" spans="8:10" s="40" customFormat="1">
      <c r="H1221" s="41"/>
      <c r="I1221" s="41"/>
      <c r="J1221" s="41"/>
    </row>
    <row r="1222" spans="8:10" s="40" customFormat="1">
      <c r="H1222" s="41"/>
      <c r="I1222" s="41"/>
      <c r="J1222" s="41"/>
    </row>
    <row r="1223" spans="8:10" s="40" customFormat="1">
      <c r="H1223" s="41"/>
      <c r="I1223" s="41"/>
      <c r="J1223" s="41"/>
    </row>
    <row r="1224" spans="8:10" s="40" customFormat="1">
      <c r="H1224" s="41"/>
      <c r="I1224" s="41"/>
      <c r="J1224" s="41"/>
    </row>
    <row r="1225" spans="8:10" s="40" customFormat="1">
      <c r="H1225" s="41"/>
      <c r="I1225" s="41"/>
      <c r="J1225" s="41"/>
    </row>
    <row r="1226" spans="8:10" s="40" customFormat="1">
      <c r="H1226" s="41"/>
      <c r="I1226" s="41"/>
      <c r="J1226" s="41"/>
    </row>
    <row r="1227" spans="8:10" s="40" customFormat="1">
      <c r="H1227" s="41"/>
      <c r="I1227" s="41"/>
      <c r="J1227" s="41"/>
    </row>
    <row r="1228" spans="8:10" s="40" customFormat="1">
      <c r="H1228" s="41"/>
      <c r="I1228" s="41"/>
      <c r="J1228" s="41"/>
    </row>
    <row r="1229" spans="8:10" s="40" customFormat="1">
      <c r="H1229" s="41"/>
      <c r="I1229" s="41"/>
      <c r="J1229" s="41"/>
    </row>
    <row r="1230" spans="8:10" s="40" customFormat="1">
      <c r="H1230" s="41"/>
      <c r="I1230" s="41"/>
      <c r="J1230" s="41"/>
    </row>
    <row r="1231" spans="8:10" s="40" customFormat="1">
      <c r="H1231" s="41"/>
      <c r="I1231" s="41"/>
      <c r="J1231" s="41"/>
    </row>
    <row r="1232" spans="8:10" s="40" customFormat="1">
      <c r="H1232" s="41"/>
      <c r="I1232" s="41"/>
      <c r="J1232" s="41"/>
    </row>
    <row r="1233" spans="8:10" s="40" customFormat="1">
      <c r="H1233" s="41"/>
      <c r="I1233" s="41"/>
      <c r="J1233" s="41"/>
    </row>
    <row r="1234" spans="8:10" s="40" customFormat="1">
      <c r="H1234" s="41"/>
      <c r="I1234" s="41"/>
      <c r="J1234" s="41"/>
    </row>
    <row r="1235" spans="8:10" s="40" customFormat="1">
      <c r="H1235" s="41"/>
      <c r="I1235" s="41"/>
      <c r="J1235" s="41"/>
    </row>
    <row r="1236" spans="8:10" s="40" customFormat="1">
      <c r="H1236" s="41"/>
      <c r="I1236" s="41"/>
      <c r="J1236" s="41"/>
    </row>
    <row r="1237" spans="8:10" s="40" customFormat="1">
      <c r="H1237" s="41"/>
      <c r="I1237" s="41"/>
      <c r="J1237" s="41"/>
    </row>
    <row r="1238" spans="8:10" s="40" customFormat="1">
      <c r="H1238" s="41"/>
      <c r="I1238" s="41"/>
      <c r="J1238" s="41"/>
    </row>
    <row r="1239" spans="8:10" s="40" customFormat="1">
      <c r="H1239" s="41"/>
      <c r="I1239" s="41"/>
      <c r="J1239" s="41"/>
    </row>
    <row r="1240" spans="8:10" s="40" customFormat="1">
      <c r="H1240" s="41"/>
      <c r="I1240" s="41"/>
      <c r="J1240" s="41"/>
    </row>
    <row r="1241" spans="8:10" s="40" customFormat="1">
      <c r="H1241" s="41"/>
      <c r="I1241" s="41"/>
      <c r="J1241" s="41"/>
    </row>
    <row r="1242" spans="8:10" s="40" customFormat="1">
      <c r="H1242" s="41"/>
      <c r="I1242" s="41"/>
      <c r="J1242" s="41"/>
    </row>
    <row r="1243" spans="8:10" s="40" customFormat="1">
      <c r="H1243" s="41"/>
      <c r="I1243" s="41"/>
      <c r="J1243" s="41"/>
    </row>
    <row r="1244" spans="8:10" s="40" customFormat="1">
      <c r="H1244" s="41"/>
      <c r="I1244" s="41"/>
      <c r="J1244" s="41"/>
    </row>
    <row r="1245" spans="8:10" s="40" customFormat="1">
      <c r="H1245" s="41"/>
      <c r="I1245" s="41"/>
      <c r="J1245" s="41"/>
    </row>
    <row r="1246" spans="8:10" s="40" customFormat="1">
      <c r="H1246" s="41"/>
      <c r="I1246" s="41"/>
      <c r="J1246" s="41"/>
    </row>
    <row r="1247" spans="8:10" s="40" customFormat="1">
      <c r="H1247" s="41"/>
      <c r="I1247" s="41"/>
      <c r="J1247" s="41"/>
    </row>
    <row r="1248" spans="8:10" s="40" customFormat="1">
      <c r="H1248" s="41"/>
      <c r="I1248" s="41"/>
      <c r="J1248" s="41"/>
    </row>
    <row r="1249" spans="8:10" s="40" customFormat="1">
      <c r="H1249" s="41"/>
      <c r="I1249" s="41"/>
      <c r="J1249" s="41"/>
    </row>
    <row r="1250" spans="8:10" s="40" customFormat="1">
      <c r="H1250" s="41"/>
      <c r="I1250" s="41"/>
      <c r="J1250" s="41"/>
    </row>
    <row r="1251" spans="8:10" s="40" customFormat="1">
      <c r="H1251" s="41"/>
      <c r="I1251" s="41"/>
      <c r="J1251" s="41"/>
    </row>
    <row r="1252" spans="8:10" s="40" customFormat="1">
      <c r="H1252" s="41"/>
      <c r="I1252" s="41"/>
      <c r="J1252" s="41"/>
    </row>
    <row r="1253" spans="8:10" s="40" customFormat="1">
      <c r="H1253" s="41"/>
      <c r="I1253" s="41"/>
      <c r="J1253" s="41"/>
    </row>
    <row r="1254" spans="8:10" s="40" customFormat="1">
      <c r="H1254" s="41"/>
      <c r="I1254" s="41"/>
      <c r="J1254" s="41"/>
    </row>
    <row r="1255" spans="8:10" s="40" customFormat="1">
      <c r="H1255" s="41"/>
      <c r="I1255" s="41"/>
      <c r="J1255" s="41"/>
    </row>
    <row r="1256" spans="8:10" s="40" customFormat="1">
      <c r="H1256" s="41"/>
      <c r="I1256" s="41"/>
      <c r="J1256" s="41"/>
    </row>
    <row r="1257" spans="8:10" s="40" customFormat="1">
      <c r="H1257" s="41"/>
      <c r="I1257" s="41"/>
      <c r="J1257" s="41"/>
    </row>
  </sheetData>
  <phoneticPr fontId="3" type="noConversion"/>
  <conditionalFormatting sqref="F24:F1048576">
    <cfRule type="cellIs" dxfId="2" priority="1" operator="equal">
      <formula>"NOK"</formula>
    </cfRule>
    <cfRule type="cellIs" dxfId="1" priority="2" operator="equal">
      <formula>"OK"</formula>
    </cfRule>
    <cfRule type="cellIs" dxfId="0" priority="3" operator="equal">
      <formula>"N/A"</formula>
    </cfRule>
  </conditionalFormatting>
  <dataValidations count="1">
    <dataValidation type="list" allowBlank="1" showInputMessage="1" showErrorMessage="1" sqref="F8:F1048576" xr:uid="{405374D4-9980-42D3-B03D-19340B1C5BA0}">
      <formula1>"OK,NOK,N/A"</formula1>
    </dataValidation>
  </dataValidations>
  <pageMargins left="0.7" right="0.7" top="0.75" bottom="0.75" header="0.3" footer="0.3"/>
  <pageSetup paperSize="9" orientation="portrait" horizontalDpi="300" verticalDpi="3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0AB4BDA8815144AAC5D6ECBF75F9BA5" ma:contentTypeVersion="6" ma:contentTypeDescription="Create a new document." ma:contentTypeScope="" ma:versionID="06df850c411e9a8664c97247d0d48b7f">
  <xsd:schema xmlns:xsd="http://www.w3.org/2001/XMLSchema" xmlns:xs="http://www.w3.org/2001/XMLSchema" xmlns:p="http://schemas.microsoft.com/office/2006/metadata/properties" xmlns:ns2="5f36c821-845c-4f20-8cb0-0aad6e45b5b4" xmlns:ns3="18b8ef3b-2040-4118-9d33-aa47f5072ddc" targetNamespace="http://schemas.microsoft.com/office/2006/metadata/properties" ma:root="true" ma:fieldsID="9050cdcc47a962c9be92666e38e06e9f" ns2:_="" ns3:_="">
    <xsd:import namespace="5f36c821-845c-4f20-8cb0-0aad6e45b5b4"/>
    <xsd:import namespace="18b8ef3b-2040-4118-9d33-aa47f5072ddc"/>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f36c821-845c-4f20-8cb0-0aad6e45b5b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8b8ef3b-2040-4118-9d33-aa47f5072ddc"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BD853C61-2B71-4C42-A804-20627CEB9D10}">
  <ds:schemaRefs>
    <ds:schemaRef ds:uri="http://schemas.microsoft.com/sharepoint/v3/contenttype/forms"/>
  </ds:schemaRefs>
</ds:datastoreItem>
</file>

<file path=customXml/itemProps2.xml><?xml version="1.0" encoding="utf-8"?>
<ds:datastoreItem xmlns:ds="http://schemas.openxmlformats.org/officeDocument/2006/customXml" ds:itemID="{74A26DE3-1916-47B1-83BE-BCEF42CAAF27}">
  <ds:schemaRefs>
    <ds:schemaRef ds:uri="5f36c821-845c-4f20-8cb0-0aad6e45b5b4"/>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18b8ef3b-2040-4118-9d33-aa47f5072ddc"/>
    <ds:schemaRef ds:uri="http://purl.org/dc/elements/1.1/"/>
    <ds:schemaRef ds:uri="http://schemas.microsoft.com/office/2006/metadata/properties"/>
    <ds:schemaRef ds:uri="http://www.w3.org/XML/1998/namespace"/>
    <ds:schemaRef ds:uri="http://purl.org/dc/dcmitype/"/>
  </ds:schemaRefs>
</ds:datastoreItem>
</file>

<file path=customXml/itemProps3.xml><?xml version="1.0" encoding="utf-8"?>
<ds:datastoreItem xmlns:ds="http://schemas.openxmlformats.org/officeDocument/2006/customXml" ds:itemID="{44C85096-D433-4BAB-BBBA-3640CF2B010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f36c821-845c-4f20-8cb0-0aad6e45b5b4"/>
    <ds:schemaRef ds:uri="18b8ef3b-2040-4118-9d33-aa47f5072dd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28</vt:i4>
      </vt:variant>
    </vt:vector>
  </HeadingPairs>
  <TitlesOfParts>
    <vt:vector size="28" baseType="lpstr">
      <vt:lpstr>Template Use Information</vt:lpstr>
      <vt:lpstr>Table Of Contents</vt:lpstr>
      <vt:lpstr>Title</vt:lpstr>
      <vt:lpstr>ConfigInfo</vt:lpstr>
      <vt:lpstr>FaultEvents</vt:lpstr>
      <vt:lpstr>Revision History</vt:lpstr>
      <vt:lpstr>General Information</vt:lpstr>
      <vt:lpstr>Test Environment</vt:lpstr>
      <vt:lpstr>Test Procedure Sheets</vt:lpstr>
      <vt:lpstr>TS Result</vt:lpstr>
      <vt:lpstr>DCS_CheckList</vt:lpstr>
      <vt:lpstr>DCS_Config</vt:lpstr>
      <vt:lpstr>DCS_Customer_DID</vt:lpstr>
      <vt:lpstr>DCS_internal_DID</vt:lpstr>
      <vt:lpstr>Sheet1</vt:lpstr>
      <vt:lpstr>DCS_Msg</vt:lpstr>
      <vt:lpstr>DCS_Msg_Map</vt:lpstr>
      <vt:lpstr>Function_Mapping</vt:lpstr>
      <vt:lpstr>规划</vt:lpstr>
      <vt:lpstr>BB函数</vt:lpstr>
      <vt:lpstr>HandlerContent.py</vt:lpstr>
      <vt:lpstr>DCS_NormalStatus</vt:lpstr>
      <vt:lpstr>DCS_CFG</vt:lpstr>
      <vt:lpstr>DCS_Fault</vt:lpstr>
      <vt:lpstr>DCS_Threshold</vt:lpstr>
      <vt:lpstr>Combination</vt:lpstr>
      <vt:lpstr>ReqSummary</vt:lpstr>
      <vt:lpstr>WL</vt:lpstr>
    </vt:vector>
  </TitlesOfParts>
  <Manager/>
  <Company>Autoliv</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ACE_SWV_SC2_1S_FunctionName_Test Specification</dc:title>
  <dc:subject/>
  <dc:creator>Kathryn Sadowski</dc:creator>
  <cp:keywords/>
  <dc:description/>
  <cp:lastModifiedBy>Victor Yang</cp:lastModifiedBy>
  <cp:revision/>
  <dcterms:created xsi:type="dcterms:W3CDTF">2013-11-07T14:47:25Z</dcterms:created>
  <dcterms:modified xsi:type="dcterms:W3CDTF">2023-03-06T08:51:17Z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0x010100E0AB4BDA8815144AAC5D6ECBF75F9BA5</vt:lpwstr>
  </property>
  <property fmtid="{D5CDD505-2E9C-101B-9397-08002B2CF9AE}" pid="3" name="_dlc_DocIdItemGuid">
    <vt:lpwstr>a7d6cfb0-7a6a-4ea6-a643-7ba3bb0e99fb</vt:lpwstr>
  </property>
</Properties>
</file>