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Victor\Downloads\"/>
    </mc:Choice>
  </mc:AlternateContent>
  <bookViews>
    <workbookView xWindow="0" yWindow="0" windowWidth="14370" windowHeight="12780" activeTab="4" xr2:uid="{00000000-000D-0000-FFFF-FFFF00000000}"/>
  </bookViews>
  <sheets>
    <sheet name="Sheet1" sheetId="1" r:id="rId1"/>
    <sheet name="category" sheetId="2" r:id="rId2"/>
    <sheet name="sub-category" sheetId="3" r:id="rId3"/>
    <sheet name="By Date Created" sheetId="4" r:id="rId4"/>
    <sheet name="Bonus" sheetId="5" r:id="rId5"/>
  </sheet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5" l="1"/>
  <c r="H12" i="5"/>
  <c r="H11" i="5"/>
  <c r="H10" i="5"/>
  <c r="H9" i="5"/>
  <c r="H8" i="5"/>
  <c r="H7" i="5"/>
  <c r="H6" i="5"/>
  <c r="H5" i="5"/>
  <c r="H4" i="5"/>
  <c r="H3" i="5"/>
  <c r="H2" i="5"/>
  <c r="G13" i="5"/>
  <c r="G12" i="5"/>
  <c r="G11" i="5"/>
  <c r="G10" i="5"/>
  <c r="G9" i="5"/>
  <c r="G8" i="5"/>
  <c r="G7" i="5"/>
  <c r="G6" i="5"/>
  <c r="G5" i="5"/>
  <c r="G4" i="5"/>
  <c r="G3" i="5"/>
  <c r="G2" i="5"/>
  <c r="F13" i="5"/>
  <c r="F12" i="5"/>
  <c r="F11" i="5"/>
  <c r="F10" i="5"/>
  <c r="F9" i="5"/>
  <c r="F8" i="5"/>
  <c r="F7" i="5"/>
  <c r="F6" i="5"/>
  <c r="F5" i="5"/>
  <c r="F4" i="5"/>
  <c r="F3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C9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4115" i="1" l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4115" i="1" l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 l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<sst xmlns="http://schemas.openxmlformats.org/spreadsheetml/2006/main" count="24820" uniqueCount="8400">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</sst>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2060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DE-40CA-B79A-1A513EC7E399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DE-40CA-B79A-1A513EC7E399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DE-40CA-B79A-1A513EC7E399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DE-40CA-B79A-1A513EC7E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7547264"/>
        <c:axId val="377550216"/>
      </c:barChart>
      <c:catAx>
        <c:axId val="37754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50216"/>
        <c:crosses val="autoZero"/>
        <c:auto val="1"/>
        <c:lblAlgn val="ctr"/>
        <c:lblOffset val="100"/>
        <c:noMultiLvlLbl val="0"/>
      </c:catAx>
      <c:valAx>
        <c:axId val="377550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4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7A-4EDB-A5EB-7B834665A142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7A-4EDB-A5EB-7B834665A142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7A-4EDB-A5EB-7B834665A142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7A-4EDB-A5EB-7B834665A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7860112"/>
        <c:axId val="367860440"/>
      </c:barChart>
      <c:catAx>
        <c:axId val="36786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860440"/>
        <c:crosses val="autoZero"/>
        <c:auto val="1"/>
        <c:lblAlgn val="ctr"/>
        <c:lblOffset val="100"/>
        <c:noMultiLvlLbl val="0"/>
      </c:catAx>
      <c:valAx>
        <c:axId val="36786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86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Date Created!PivotTable3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CB-4ECD-8DFD-49B92AFC650D}"/>
            </c:ext>
          </c:extLst>
        </c:ser>
        <c:ser>
          <c:idx val="1"/>
          <c:order val="1"/>
          <c:tx>
            <c:strRef>
              <c:f>'By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CB-4ECD-8DFD-49B92AFC650D}"/>
            </c:ext>
          </c:extLst>
        </c:ser>
        <c:ser>
          <c:idx val="2"/>
          <c:order val="2"/>
          <c:tx>
            <c:strRef>
              <c:f>'By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CB-4ECD-8DFD-49B92AFC6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408432"/>
        <c:axId val="378404496"/>
      </c:lineChart>
      <c:catAx>
        <c:axId val="37840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404496"/>
        <c:crosses val="autoZero"/>
        <c:auto val="1"/>
        <c:lblAlgn val="ctr"/>
        <c:lblOffset val="100"/>
        <c:noMultiLvlLbl val="0"/>
      </c:catAx>
      <c:valAx>
        <c:axId val="37840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40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D2-488D-BF86-4250EF9E947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D2-488D-BF86-4250EF9E947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D2-488D-BF86-4250EF9E9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3644432"/>
        <c:axId val="483643776"/>
      </c:lineChart>
      <c:catAx>
        <c:axId val="48364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643776"/>
        <c:crosses val="autoZero"/>
        <c:auto val="1"/>
        <c:lblAlgn val="ctr"/>
        <c:lblOffset val="100"/>
        <c:noMultiLvlLbl val="0"/>
      </c:catAx>
      <c:valAx>
        <c:axId val="48364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64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0</xdr:row>
      <xdr:rowOff>0</xdr:rowOff>
    </xdr:from>
    <xdr:to>
      <xdr:col>15</xdr:col>
      <xdr:colOff>295275</xdr:colOff>
      <xdr:row>17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D7FA61-6A82-4253-BD4D-779D13720C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242887</xdr:colOff>
      <xdr:row>2</xdr:row>
      <xdr:rowOff>180975</xdr:rowOff>
    </xdr:from>
    <xdr:to>
      <xdr:col>16</xdr:col>
      <xdr:colOff>514350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293E7F-3315-416D-AA6F-16201EA58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166686</xdr:colOff>
      <xdr:row>0</xdr:row>
      <xdr:rowOff>0</xdr:rowOff>
    </xdr:from>
    <xdr:to>
      <xdr:col>14</xdr:col>
      <xdr:colOff>600074</xdr:colOff>
      <xdr:row>22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A12EE4-9AF5-4193-B047-8B8994B01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9525</xdr:rowOff>
    </xdr:from>
    <xdr:to>
      <xdr:col>7</xdr:col>
      <xdr:colOff>1285874</xdr:colOff>
      <xdr:row>36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244A5D-B0DB-41A5-A9CE-B92C8D2DD9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" refreshedDate="43044.496475925924" createdVersion="6" refreshedVersion="6" minRefreshableVersion="3" recordCount="4114" xr:uid="{2E1DF60C-A159-450A-BCED-CF252757C10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" refreshedDate="43044.752146180559" createdVersion="6" refreshedVersion="6" minRefreshableVersion="3" recordCount="4114" xr:uid="{6B7F616A-F335-47F7-812A-1E1960C74CA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D00D36-8FD8-44C1-8400-500D063DB13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0" subtotalTop="0" showAll="0"/>
    <pivotField numFmtId="2"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4C497C-6F7A-4969-9B97-60402C44BD4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0" subtotalTop="0" showAll="0"/>
    <pivotField numFmtId="2"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6D9E4E-766D-40AF-8DA1-79C9D2E397C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0" subtotalTop="0" showAll="0"/>
    <pivotField numFmtId="2"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Normal="100" workbookViewId="0">
      <selection sqref="A1:XFD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85546875" bestFit="1" customWidth="1"/>
    <col min="16" max="16" width="16.5703125" bestFit="1" customWidth="1"/>
    <col min="17" max="17" width="12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(((J3/60)/60)/24)+DATE(1970,1,1)+(-5/24)</f>
        <v>42766.392164351848</v>
      </c>
      <c r="T3" s="10">
        <f t="shared" ref="T3:T66" si="5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0">
        <f t="shared" si="5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0">
        <f t="shared" si="5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0">
        <f t="shared" si="5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0">
        <f t="shared" si="5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10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10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10">
        <f t="shared" si="5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(((J67/60)/60)/24)+DATE(1970,1,1)+(-5/24)</f>
        <v>41835.612893518519</v>
      </c>
      <c r="T67" s="10">
        <f t="shared" ref="T67:T130" si="11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41207.801863425921</v>
      </c>
      <c r="T74" s="10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40996.936539351853</v>
      </c>
      <c r="T79" s="10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41099.950543981482</v>
      </c>
      <c r="T83" s="10">
        <f t="shared" si="11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40322.331053240734</v>
      </c>
      <c r="T89" s="10">
        <f t="shared" si="11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41402.543888888889</v>
      </c>
      <c r="T91" s="10">
        <f t="shared" si="11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41214.586504629624</v>
      </c>
      <c r="T100" s="10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40987.568298611113</v>
      </c>
      <c r="T108" s="10">
        <f t="shared" si="11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41717.834699074068</v>
      </c>
      <c r="T114" s="10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40918.530601851846</v>
      </c>
      <c r="T117" s="10">
        <f t="shared" si="11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(((J131/60)/60)/24)+DATE(1970,1,1)+(-5/24)</f>
        <v>41882.728969907403</v>
      </c>
      <c r="T131" s="10">
        <f t="shared" ref="T131:T194" si="17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41778.707083333327</v>
      </c>
      <c r="T132" s="10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42558.855810185189</v>
      </c>
      <c r="T145" s="10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41874.869212962964</v>
      </c>
      <c r="T154" s="10">
        <f t="shared" si="17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42171.704756944448</v>
      </c>
      <c r="T162" s="10">
        <f t="shared" si="17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(((J195/60)/60)/24)+DATE(1970,1,1)+(-5/24)</f>
        <v>41911.726458333331</v>
      </c>
      <c r="T195" s="10">
        <f t="shared" ref="T195:T258" si="23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41866.875034722223</v>
      </c>
      <c r="T202" s="10">
        <f t="shared" si="23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42235.951585648152</v>
      </c>
      <c r="T213" s="10">
        <f t="shared" si="23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42129.568877314807</v>
      </c>
      <c r="T232" s="10">
        <f t="shared" si="23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42341.750590277778</v>
      </c>
      <c r="T233" s="10">
        <f t="shared" si="23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42320.876145833325</v>
      </c>
      <c r="T238" s="10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42713.754166666658</v>
      </c>
      <c r="T240" s="10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40266.454375000001</v>
      </c>
      <c r="T254" s="10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42263.744328703695</v>
      </c>
      <c r="T256" s="10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(((J259/60)/60)/24)+DATE(1970,1,1)+(-5/24)</f>
        <v>42479.418541666666</v>
      </c>
      <c r="T259" s="10">
        <f t="shared" ref="T259:T322" si="2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40267.037384259253</v>
      </c>
      <c r="T267" s="10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40637.658217592587</v>
      </c>
      <c r="T272" s="10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41611.891909722224</v>
      </c>
      <c r="T273" s="10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</v>
      </c>
      <c r="T278" s="10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41744.382349537031</v>
      </c>
      <c r="T282" s="10">
        <f t="shared" si="2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</v>
      </c>
      <c r="T288" s="10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42089.519687500004</v>
      </c>
      <c r="T299" s="10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41031.862800925926</v>
      </c>
      <c r="T305" s="10">
        <f t="shared" si="2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41282.736122685179</v>
      </c>
      <c r="T309" s="10">
        <f t="shared" si="2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(((J323/60)/60)/24)+DATE(1970,1,1)+(-5/24)</f>
        <v>42647.238263888888</v>
      </c>
      <c r="T323" s="10">
        <f t="shared" ref="T323:T386" si="35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42261.291909722226</v>
      </c>
      <c r="T348" s="10">
        <f t="shared" si="35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41934.862152777772</v>
      </c>
      <c r="T361" s="10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41019.584699074068</v>
      </c>
      <c r="T368" s="10">
        <f t="shared" si="35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(((J387/60)/60)/24)+DATE(1970,1,1)+(-5/24)</f>
        <v>41934.376168981478</v>
      </c>
      <c r="T387" s="10">
        <f t="shared" ref="T387:T450" si="41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42548.867824074077</v>
      </c>
      <c r="T390" s="10">
        <f t="shared" si="41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41673.854745370365</v>
      </c>
      <c r="T391" s="10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40864.833923611113</v>
      </c>
      <c r="T393" s="10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41082.356550925921</v>
      </c>
      <c r="T398" s="10">
        <f t="shared" si="41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41646.419699074075</v>
      </c>
      <c r="T406" s="10">
        <f t="shared" si="41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42113.77311342593</v>
      </c>
      <c r="T412" s="10">
        <f t="shared" si="41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41360.76226851852</v>
      </c>
      <c r="T419" s="10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41863.052048611105</v>
      </c>
      <c r="T424" s="10">
        <f t="shared" si="41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42285.700694444437</v>
      </c>
      <c r="T429" s="10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42526.662997685176</v>
      </c>
      <c r="T433" s="10">
        <f t="shared" si="41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42228.42155092593</v>
      </c>
      <c r="T435" s="10">
        <f t="shared" si="41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41919.553449074068</v>
      </c>
      <c r="T441" s="10">
        <f t="shared" si="41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(((J451/60)/60)/24)+DATE(1970,1,1)+(-5/24)</f>
        <v>41534.359780092593</v>
      </c>
      <c r="T451" s="10">
        <f t="shared" ref="T451:T514" si="47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42107.495543981473</v>
      </c>
      <c r="T454" s="10">
        <f t="shared" si="47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40970.794236111105</v>
      </c>
      <c r="T457" s="10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41547.486122685179</v>
      </c>
      <c r="T458" s="10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40704.918298611112</v>
      </c>
      <c r="T464" s="10">
        <f t="shared" si="47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42488.640451388892</v>
      </c>
      <c r="T466" s="10">
        <f t="shared" si="47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41040.959293981476</v>
      </c>
      <c r="T470" s="10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41465.291840277772</v>
      </c>
      <c r="T482" s="10">
        <f t="shared" si="47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42447.68854166667</v>
      </c>
      <c r="T484" s="10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41381.297442129624</v>
      </c>
      <c r="T487" s="10">
        <f t="shared" si="47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41113.760243055556</v>
      </c>
      <c r="T492" s="10">
        <f t="shared" si="47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42366.774293981485</v>
      </c>
      <c r="T493" s="10">
        <f t="shared" si="47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42114.517800925918</v>
      </c>
      <c r="T495" s="10">
        <f t="shared" si="47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40247.677673611113</v>
      </c>
      <c r="T502" s="10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(((J515/60)/60)/24)+DATE(1970,1,1)+(-5/24)</f>
        <v>42552.445659722223</v>
      </c>
      <c r="T515" s="10">
        <f t="shared" ref="T515:T578" si="53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41218.183113425926</v>
      </c>
      <c r="T521" s="10">
        <f t="shared" si="53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42711.336863425917</v>
      </c>
      <c r="T537" s="10">
        <f t="shared" si="53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42179.136655092596</v>
      </c>
      <c r="T538" s="10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42692.18072916667</v>
      </c>
      <c r="T564" s="10">
        <f t="shared" si="53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42165.576956018522</v>
      </c>
      <c r="T567" s="10">
        <f t="shared" si="53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42388.589918981481</v>
      </c>
      <c r="T572" s="10">
        <f t="shared" si="53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42282.507962962954</v>
      </c>
      <c r="T574" s="10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(((J579/60)/60)/24)+DATE(1970,1,1)+(-5/24)</f>
        <v>42450.380810185183</v>
      </c>
      <c r="T579" s="10">
        <f t="shared" ref="T579:T642" si="5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42631.56118055556</v>
      </c>
      <c r="T590" s="10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42082.861550925918</v>
      </c>
      <c r="T597" s="10">
        <f t="shared" si="5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</v>
      </c>
      <c r="T607" s="10">
        <f t="shared" si="5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42584.823449074065</v>
      </c>
      <c r="T614" s="10">
        <f t="shared" si="5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42761.167905092596</v>
      </c>
      <c r="T618" s="10">
        <f t="shared" si="5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42507.090995370374</v>
      </c>
      <c r="T635" s="10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42683.21197916667</v>
      </c>
      <c r="T642" s="10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(((J643/60)/60)/24)+DATE(1970,1,1)+(-5/24)</f>
        <v>42199.361666666664</v>
      </c>
      <c r="T643" s="10">
        <f t="shared" ref="T643:T706" si="65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41838.623819444445</v>
      </c>
      <c r="T668" s="10">
        <f t="shared" si="65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42012.559965277782</v>
      </c>
      <c r="T678" s="10">
        <f t="shared" si="65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</v>
      </c>
      <c r="T700" s="10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(((J707/60)/60)/24)+DATE(1970,1,1)+(-5/24)</f>
        <v>42726.283310185179</v>
      </c>
      <c r="T707" s="10">
        <f t="shared" ref="T707:T770" si="71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42384.472592592596</v>
      </c>
      <c r="T714" s="10">
        <f t="shared" si="71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41857.645856481482</v>
      </c>
      <c r="T719" s="10">
        <f t="shared" si="71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42184.608206018522</v>
      </c>
      <c r="T725" s="10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41246.811909722215</v>
      </c>
      <c r="T729" s="10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41943.395763888882</v>
      </c>
      <c r="T740" s="10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41471.238518518512</v>
      </c>
      <c r="T765" s="10">
        <f t="shared" si="71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(((J771/60)/60)/24)+DATE(1970,1,1)+(-5/24)</f>
        <v>41604.788124999999</v>
      </c>
      <c r="T771" s="10">
        <f t="shared" ref="T771:T834" si="77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41289.791307870371</v>
      </c>
      <c r="T772" s="10">
        <f t="shared" si="77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42100.527604166658</v>
      </c>
      <c r="T775" s="10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41402.792523148149</v>
      </c>
      <c r="T783" s="10">
        <f t="shared" si="77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41303.385590277772</v>
      </c>
      <c r="T787" s="10">
        <f t="shared" si="77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41276.977777777778</v>
      </c>
      <c r="T791" s="10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41555.665312500001</v>
      </c>
      <c r="T794" s="10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41122.813935185186</v>
      </c>
      <c r="T804" s="10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40729.897291666668</v>
      </c>
      <c r="T806" s="10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41072.84238425926</v>
      </c>
      <c r="T830" s="10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(((J835/60)/60)/24)+DATE(1970,1,1)+(-5/24)</f>
        <v>41718.669849537036</v>
      </c>
      <c r="T835" s="10">
        <f t="shared" ref="T835:T898" si="83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</v>
      </c>
      <c r="T843" s="10">
        <f t="shared" si="83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41526.384062500001</v>
      </c>
      <c r="T844" s="10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42165.590000000004</v>
      </c>
      <c r="T849" s="10">
        <f t="shared" si="83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42544.916863425926</v>
      </c>
      <c r="T857" s="10">
        <f t="shared" si="83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41230.564780092594</v>
      </c>
      <c r="T867" s="10">
        <f t="shared" si="83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41342.637233796297</v>
      </c>
      <c r="T871" s="10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41183.958796296298</v>
      </c>
      <c r="T875" s="10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41597.580555555556</v>
      </c>
      <c r="T879" s="10">
        <f t="shared" si="83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40981.594282407401</v>
      </c>
      <c r="T886" s="10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42496.773263888892</v>
      </c>
      <c r="T896" s="10">
        <f t="shared" si="83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42218.664652777778</v>
      </c>
      <c r="T898" s="10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(((J899/60)/60)/24)+DATE(1970,1,1)+(-5/24)</f>
        <v>41211.480416666665</v>
      </c>
      <c r="T899" s="10">
        <f t="shared" ref="T899:T962" si="8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41116.554942129631</v>
      </c>
      <c r="T916" s="10">
        <f t="shared" si="8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41562.463217592594</v>
      </c>
      <c r="T922" s="10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40846.962685185179</v>
      </c>
      <c r="T923" s="10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41288.734594907408</v>
      </c>
      <c r="T926" s="10">
        <f t="shared" si="8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41710.960752314815</v>
      </c>
      <c r="T935" s="10">
        <f t="shared" si="8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42382.634953703695</v>
      </c>
      <c r="T944" s="10">
        <f t="shared" si="8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42732.664652777778</v>
      </c>
      <c r="T947" s="10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</v>
      </c>
      <c r="T953" s="10">
        <f t="shared" si="8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(((J963/60)/60)/24)+DATE(1970,1,1)+(-5/24)</f>
        <v>42740.485358796293</v>
      </c>
      <c r="T963" s="10">
        <f t="shared" ref="T963:T1026" si="95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42506.208657407398</v>
      </c>
      <c r="T981" s="10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42574.459317129629</v>
      </c>
      <c r="T985" s="10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42748.851388888892</v>
      </c>
      <c r="T1002" s="10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42276.416469907403</v>
      </c>
      <c r="T1007" s="10">
        <f t="shared" si="95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42111.438391203708</v>
      </c>
      <c r="T1024" s="10">
        <f t="shared" si="95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(((J1027/60)/60)/24)+DATE(1970,1,1)+(-5/24)</f>
        <v>42049.625428240739</v>
      </c>
      <c r="T1027" s="10">
        <f t="shared" ref="T1027:T1090" si="101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42688.524074074077</v>
      </c>
      <c r="T1035" s="10">
        <f t="shared" si="101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41830.851759259262</v>
      </c>
      <c r="T1043" s="10">
        <f t="shared" si="101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41844.666087962964</v>
      </c>
      <c r="T1047" s="10">
        <f t="shared" si="101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41918.610127314809</v>
      </c>
      <c r="T1049" s="10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42678.662997685176</v>
      </c>
      <c r="T1059" s="10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41445.754421296297</v>
      </c>
      <c r="T1068" s="10">
        <f t="shared" si="101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42440.162777777768</v>
      </c>
      <c r="T1070" s="10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42479.35805555556</v>
      </c>
      <c r="T1081" s="10">
        <f t="shared" si="101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41101.697777777779</v>
      </c>
      <c r="T1084" s="10">
        <f t="shared" si="101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41775.505636574075</v>
      </c>
      <c r="T1089" s="10">
        <f t="shared" si="101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(((J1091/60)/60)/24)+DATE(1970,1,1)+(-5/24)</f>
        <v>42150.981192129628</v>
      </c>
      <c r="T1091" s="10">
        <f t="shared" ref="T1091:T1154" si="107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40795.505011574067</v>
      </c>
      <c r="T1096" s="10">
        <f t="shared" si="107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42346.995254629634</v>
      </c>
      <c r="T1113" s="10">
        <f t="shared" si="107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41009.638981481476</v>
      </c>
      <c r="T1118" s="10">
        <f t="shared" si="107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</v>
      </c>
      <c r="T1128" s="10">
        <f t="shared" si="107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42558.781180555547</v>
      </c>
      <c r="T1137" s="10">
        <f t="shared" si="107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42327.463298611103</v>
      </c>
      <c r="T1138" s="10">
        <f t="shared" si="107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41975.139189814807</v>
      </c>
      <c r="T1141" s="10">
        <f t="shared" si="107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42021.797766203708</v>
      </c>
      <c r="T1144" s="10">
        <f t="shared" si="107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41854.539259259262</v>
      </c>
      <c r="T1147" s="10">
        <f t="shared" si="107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42223.894247685181</v>
      </c>
      <c r="T1153" s="10">
        <f t="shared" si="107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(((J1155/60)/60)/24)+DATE(1970,1,1)+(-5/24)</f>
        <v>42143.505844907406</v>
      </c>
      <c r="T1155" s="10">
        <f t="shared" ref="T1155:T1218" si="113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41792.006134259253</v>
      </c>
      <c r="T1167" s="10">
        <f t="shared" si="113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41841.473981481482</v>
      </c>
      <c r="T1174" s="10">
        <f t="shared" si="113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42409.567743055559</v>
      </c>
      <c r="T1195" s="10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42152.080486111103</v>
      </c>
      <c r="T1204" s="10">
        <f t="shared" si="113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42772.567743055559</v>
      </c>
      <c r="T1208" s="10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(((J1219/60)/60)/24)+DATE(1970,1,1)+(-5/24)</f>
        <v>42535.6011574074</v>
      </c>
      <c r="T1219" s="10">
        <f t="shared" ref="T1219:T1282" si="11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42633.253622685181</v>
      </c>
      <c r="T1221" s="10">
        <f t="shared" si="11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41506.639699074076</v>
      </c>
      <c r="T1234" s="10">
        <f t="shared" si="11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41355.617164351846</v>
      </c>
      <c r="T1246" s="10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41774.391597222217</v>
      </c>
      <c r="T1247" s="10">
        <f t="shared" si="11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41067.532534722224</v>
      </c>
      <c r="T1251" s="10">
        <f t="shared" si="11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40921.711006944446</v>
      </c>
      <c r="T1258" s="10">
        <f t="shared" si="11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42445.614722222213</v>
      </c>
      <c r="T1271" s="10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40933.648634259262</v>
      </c>
      <c r="T1272" s="10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(((J1283/60)/60)/24)+DATE(1970,1,1)+(-5/24)</f>
        <v>41463.535138888888</v>
      </c>
      <c r="T1283" s="10">
        <f t="shared" ref="T1283:T1346" si="125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41586.266840277778</v>
      </c>
      <c r="T1284" s="10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42708.926446759251</v>
      </c>
      <c r="T1291" s="10">
        <f t="shared" si="125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42458.472592592596</v>
      </c>
      <c r="T1300" s="10">
        <f t="shared" si="125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42387.294895833329</v>
      </c>
      <c r="T1309" s="10">
        <f t="shared" si="125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42393.753576388881</v>
      </c>
      <c r="T1318" s="10">
        <f t="shared" si="125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41974.583657407398</v>
      </c>
      <c r="T1328" s="10">
        <f t="shared" si="125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42172.608090277768</v>
      </c>
      <c r="T1344" s="10">
        <f t="shared" si="125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(((J1347/60)/60)/24)+DATE(1970,1,1)+(-5/24)</f>
        <v>41799.606006944443</v>
      </c>
      <c r="T1347" s="10">
        <f t="shared" ref="T1347:T1410" si="131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</v>
      </c>
      <c r="T1350" s="10">
        <f t="shared" si="131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41429.830555555556</v>
      </c>
      <c r="T1358" s="10">
        <f t="shared" si="131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41951.487337962957</v>
      </c>
      <c r="T1366" s="10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42568.551041666658</v>
      </c>
      <c r="T1380" s="10">
        <f t="shared" si="131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42130.28328703704</v>
      </c>
      <c r="T1381" s="10">
        <f t="shared" si="131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42087.594976851848</v>
      </c>
      <c r="T1392" s="10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(((J1411/60)/60)/24)+DATE(1970,1,1)+(-5/24)</f>
        <v>41944.925173611111</v>
      </c>
      <c r="T1411" s="10">
        <f t="shared" ref="T1411:T1474" si="137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42073.852337962955</v>
      </c>
      <c r="T1431" s="10">
        <f t="shared" si="137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41961.605185185181</v>
      </c>
      <c r="T1432" s="10">
        <f t="shared" si="137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42040.621539351843</v>
      </c>
      <c r="T1441" s="10">
        <f t="shared" si="137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40645.806122685186</v>
      </c>
      <c r="T1470" s="10">
        <f t="shared" si="137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(((J1475/60)/60)/24)+DATE(1970,1,1)+(-5/24)</f>
        <v>40939.771284722221</v>
      </c>
      <c r="T1475" s="10">
        <f t="shared" ref="T1475:T1538" si="143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41500.519583333327</v>
      </c>
      <c r="T1476" s="10">
        <f t="shared" si="143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41136.649722222224</v>
      </c>
      <c r="T1484" s="10">
        <f t="shared" si="143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41411.658275462964</v>
      </c>
      <c r="T1495" s="10">
        <f t="shared" si="143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40254.242002314815</v>
      </c>
      <c r="T1509" s="10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41809.176828703698</v>
      </c>
      <c r="T1512" s="10">
        <f t="shared" si="143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42275.558969907412</v>
      </c>
      <c r="T1532" s="10">
        <f t="shared" si="143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42221.465995370374</v>
      </c>
      <c r="T1536" s="10">
        <f t="shared" si="143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(((J1539/60)/60)/24)+DATE(1970,1,1)+(-5/24)</f>
        <v>42552.106793981475</v>
      </c>
      <c r="T1539" s="10">
        <f t="shared" ref="T1539:T1602" si="14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42705.710868055547</v>
      </c>
      <c r="T1541" s="10">
        <f t="shared" si="14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42107.844895833325</v>
      </c>
      <c r="T1561" s="10">
        <f t="shared" si="14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41671.728530092587</v>
      </c>
      <c r="T1569" s="10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42144.561145833337</v>
      </c>
      <c r="T1573" s="10">
        <f t="shared" si="14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41799.315925925926</v>
      </c>
      <c r="T1577" s="10">
        <f t="shared" si="14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41054.639444444445</v>
      </c>
      <c r="T1579" s="10">
        <f t="shared" si="14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40989.841736111113</v>
      </c>
      <c r="T1582" s="10">
        <f t="shared" si="14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42068.896087962967</v>
      </c>
      <c r="T1588" s="10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41790.848981481482</v>
      </c>
      <c r="T1602" s="10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(((J1603/60)/60)/24)+DATE(1970,1,1)+(-5/24)</f>
        <v>40637.884641203702</v>
      </c>
      <c r="T1603" s="10">
        <f t="shared" ref="T1603:T1666" si="155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41794.772789351846</v>
      </c>
      <c r="T1616" s="10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41875.977847222224</v>
      </c>
      <c r="T1621" s="10">
        <f t="shared" si="155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41950.086504629624</v>
      </c>
      <c r="T1624" s="10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41579.639664351853</v>
      </c>
      <c r="T1628" s="10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40750.132569444439</v>
      </c>
      <c r="T1634" s="10">
        <f t="shared" si="155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41521.409027777772</v>
      </c>
      <c r="T1647" s="10">
        <f t="shared" si="155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40939.553449074068</v>
      </c>
      <c r="T1666" s="10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(((J1667/60)/60)/24)+DATE(1970,1,1)+(-5/24)</f>
        <v>40564.441122685181</v>
      </c>
      <c r="T1667" s="10">
        <f t="shared" ref="T1667:T1730" si="161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40844.941423611104</v>
      </c>
      <c r="T1670" s="10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40313.722210648149</v>
      </c>
      <c r="T1672" s="10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40973.517905092594</v>
      </c>
      <c r="T1678" s="10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</v>
      </c>
      <c r="T1693" s="10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</v>
      </c>
      <c r="T1699" s="10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42187.073344907411</v>
      </c>
      <c r="T1705" s="10">
        <f t="shared" si="161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41841.355486111104</v>
      </c>
      <c r="T1711" s="10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42341.382962962954</v>
      </c>
      <c r="T1712" s="10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42460.773587962954</v>
      </c>
      <c r="T1719" s="10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42044.719641203708</v>
      </c>
      <c r="T1729" s="10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(((J1731/60)/60)/24)+DATE(1970,1,1)+(-5/24)</f>
        <v>42470.843819444439</v>
      </c>
      <c r="T1731" s="10">
        <f t="shared" ref="T1731:T1794" si="167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42271.879432870373</v>
      </c>
      <c r="T1732" s="10">
        <f t="shared" si="167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42559.605844907412</v>
      </c>
      <c r="T1737" s="10">
        <f t="shared" si="167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42175.740648148152</v>
      </c>
      <c r="T1739" s="10">
        <f t="shared" si="167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42171.60905092593</v>
      </c>
      <c r="T1742" s="10">
        <f t="shared" si="167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42710.668634259251</v>
      </c>
      <c r="T1744" s="10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42292.227199074077</v>
      </c>
      <c r="T1749" s="10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41905.771296296298</v>
      </c>
      <c r="T1773" s="10">
        <f t="shared" si="167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41891.768055555556</v>
      </c>
      <c r="T1777" s="10">
        <f t="shared" si="167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42493.392476851855</v>
      </c>
      <c r="T1782" s="10">
        <f t="shared" si="167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42010.466180555559</v>
      </c>
      <c r="T1792" s="10">
        <f t="shared" si="167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(((J1795/60)/60)/24)+DATE(1970,1,1)+(-5/24)</f>
        <v>41940.683333333334</v>
      </c>
      <c r="T1795" s="10">
        <f t="shared" ref="T1795:T1858" si="173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42017.863217592596</v>
      </c>
      <c r="T1805" s="10">
        <f t="shared" si="173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42172.698344907411</v>
      </c>
      <c r="T1817" s="10">
        <f t="shared" si="173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42064.87604166667</v>
      </c>
      <c r="T1822" s="10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41634.588680555549</v>
      </c>
      <c r="T1824" s="10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41626.707951388889</v>
      </c>
      <c r="T1826" s="10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(((J1859/60)/60)/24)+DATE(1970,1,1)+(-5/24)</f>
        <v>41864.560335648144</v>
      </c>
      <c r="T1859" s="10">
        <f t="shared" ref="T1859:T1922" si="17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41655.500972222217</v>
      </c>
      <c r="T1862" s="10">
        <f t="shared" si="17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42755.284421296288</v>
      </c>
      <c r="T1864" s="10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41776.076446759253</v>
      </c>
      <c r="T1878" s="10">
        <f t="shared" si="17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40920.696562500001</v>
      </c>
      <c r="T1896" s="10">
        <f t="shared" si="17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41680.375069444446</v>
      </c>
      <c r="T1899" s="10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42113.667233796288</v>
      </c>
      <c r="T1921" s="10">
        <f t="shared" si="17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(((J1923/60)/60)/24)+DATE(1970,1,1)+(-5/24)</f>
        <v>41074.013229166667</v>
      </c>
      <c r="T1923" s="10">
        <f t="shared" ref="T1923:T1986" si="185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41371.439745370371</v>
      </c>
      <c r="T1930" s="10">
        <f t="shared" si="185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40911.601539351846</v>
      </c>
      <c r="T1934" s="10">
        <f t="shared" si="185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41773.72420138889</v>
      </c>
      <c r="T1937" s="10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42157.043495370373</v>
      </c>
      <c r="T1947" s="10">
        <f t="shared" si="185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41688.941678240735</v>
      </c>
      <c r="T1948" s="10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41800.214710648142</v>
      </c>
      <c r="T1951" s="10">
        <f t="shared" si="185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41178.890196759254</v>
      </c>
      <c r="T1959" s="10">
        <f t="shared" si="185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41871.63726851852</v>
      </c>
      <c r="T1961" s="10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(((J1987/60)/60)/24)+DATE(1970,1,1)+(-5/24)</f>
        <v>42555.490405092591</v>
      </c>
      <c r="T1987" s="10">
        <f t="shared" ref="T1987:T2050" si="191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42413.225497685176</v>
      </c>
      <c r="T1988" s="10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42329.380057870374</v>
      </c>
      <c r="T1995" s="10">
        <f t="shared" si="191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41312.672442129624</v>
      </c>
      <c r="T2018" s="10">
        <f t="shared" si="191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</v>
      </c>
      <c r="T2022" s="10">
        <f t="shared" si="191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42048.605543981481</v>
      </c>
      <c r="T2029" s="10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41738.656469907408</v>
      </c>
      <c r="T2038" s="10">
        <f t="shared" si="191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41578.718784722223</v>
      </c>
      <c r="T2042" s="10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41068.880173611105</v>
      </c>
      <c r="T2047" s="10">
        <f t="shared" si="191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(((J2051/60)/60)/24)+DATE(1970,1,1)+(-5/24)</f>
        <v>41575.319016203699</v>
      </c>
      <c r="T2051" s="10">
        <f t="shared" ref="T2051:T2114" si="197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41003.948553240742</v>
      </c>
      <c r="T2083" s="10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40395.506388888884</v>
      </c>
      <c r="T2090" s="10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41299.173090277778</v>
      </c>
      <c r="T2092" s="10">
        <f t="shared" si="197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40555.114328703698</v>
      </c>
      <c r="T2093" s="10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40758.525150462956</v>
      </c>
      <c r="T2097" s="10">
        <f t="shared" si="197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40818.376562499994</v>
      </c>
      <c r="T2099" s="10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(((J2115/60)/60)/24)+DATE(1970,1,1)+(-5/24)</f>
        <v>41870.657129629624</v>
      </c>
      <c r="T2115" s="10">
        <f t="shared" ref="T2115:T2178" si="203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40463.819849537031</v>
      </c>
      <c r="T2126" s="10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42045.297025462954</v>
      </c>
      <c r="T2129" s="10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41156.755011574067</v>
      </c>
      <c r="T2137" s="10">
        <f t="shared" si="203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42520.639050925929</v>
      </c>
      <c r="T2153" s="10">
        <f t="shared" si="203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40710.522847222215</v>
      </c>
      <c r="T2161" s="10">
        <f t="shared" si="203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42240.644201388881</v>
      </c>
      <c r="T2163" s="10">
        <f t="shared" si="203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42082.371759259251</v>
      </c>
      <c r="T2174" s="10">
        <f t="shared" si="203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(((J2179/60)/60)/24)+DATE(1970,1,1)+(-5/24)</f>
        <v>42502.042442129627</v>
      </c>
      <c r="T2179" s="10">
        <f t="shared" ref="T2179:T2242" si="20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42745.157141203708</v>
      </c>
      <c r="T2185" s="10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41319.141655092593</v>
      </c>
      <c r="T2187" s="10">
        <f t="shared" si="20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41276.638483796298</v>
      </c>
      <c r="T2203" s="10">
        <f t="shared" si="20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41031.613298611104</v>
      </c>
      <c r="T2207" s="10">
        <f t="shared" si="20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42194.543344907412</v>
      </c>
      <c r="T2218" s="10">
        <f t="shared" si="20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42331.170590277768</v>
      </c>
      <c r="T2235" s="10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(((J2243/60)/60)/24)+DATE(1970,1,1)+(-5/24)</f>
        <v>42766.619212962956</v>
      </c>
      <c r="T2243" s="10">
        <f t="shared" ref="T2243:T2306" si="215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41660.500196759262</v>
      </c>
      <c r="T2247" s="10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41336.494965277772</v>
      </c>
      <c r="T2251" s="10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42775.874016203699</v>
      </c>
      <c r="T2270" s="10">
        <f t="shared" si="215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42315.491157407399</v>
      </c>
      <c r="T2274" s="10">
        <f t="shared" si="215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41965.408321759263</v>
      </c>
      <c r="T2277" s="10">
        <f t="shared" si="215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42338.500775462955</v>
      </c>
      <c r="T2280" s="10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42020.598368055551</v>
      </c>
      <c r="T2281" s="10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41058.977349537032</v>
      </c>
      <c r="T2287" s="10">
        <f t="shared" si="215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(((J2307/60)/60)/24)+DATE(1970,1,1)+(-5/24)</f>
        <v>41834.486944444441</v>
      </c>
      <c r="T2307" s="10">
        <f t="shared" ref="T2307:T2370" si="221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41004.594131944439</v>
      </c>
      <c r="T2309" s="10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42804.687141203707</v>
      </c>
      <c r="T2324" s="10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</v>
      </c>
      <c r="T2325" s="10">
        <f t="shared" si="221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41842.708796296298</v>
      </c>
      <c r="T2329" s="10">
        <f t="shared" si="221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42139.573344907411</v>
      </c>
      <c r="T2330" s="10">
        <f t="shared" si="221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41789.688472222217</v>
      </c>
      <c r="T2340" s="10">
        <f t="shared" si="221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42577.399027777778</v>
      </c>
      <c r="T2349" s="10">
        <f t="shared" si="221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42096.709907407399</v>
      </c>
      <c r="T2357" s="10">
        <f t="shared" si="221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42264.411782407398</v>
      </c>
      <c r="T2359" s="10">
        <f t="shared" si="221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(((J2371/60)/60)/24)+DATE(1970,1,1)+(-5/24)</f>
        <v>42380.60429398148</v>
      </c>
      <c r="T2371" s="10">
        <f t="shared" ref="T2371:T2434" si="227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42215.453981481485</v>
      </c>
      <c r="T2375" s="10">
        <f t="shared" si="227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42017.634953703695</v>
      </c>
      <c r="T2376" s="10">
        <f t="shared" si="227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42399.674282407403</v>
      </c>
      <c r="T2405" s="10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41993.529965277768</v>
      </c>
      <c r="T2421" s="10">
        <f t="shared" si="227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42163.961712962955</v>
      </c>
      <c r="T2428" s="10">
        <f t="shared" si="227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</v>
      </c>
      <c r="T2429" s="10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(((J2435/60)/60)/24)+DATE(1970,1,1)+(-5/24)</f>
        <v>42397.691469907404</v>
      </c>
      <c r="T2435" s="10">
        <f t="shared" ref="T2435:T2498" si="233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42179.977708333325</v>
      </c>
      <c r="T2436" s="10">
        <f t="shared" si="233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42252.069282407399</v>
      </c>
      <c r="T2437" s="10">
        <f t="shared" si="233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42383.691122685181</v>
      </c>
      <c r="T2442" s="10">
        <f t="shared" si="233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42052.458657407398</v>
      </c>
      <c r="T2444" s="10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</v>
      </c>
      <c r="T2456" s="10">
        <f t="shared" si="233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41173.945844907401</v>
      </c>
      <c r="T2470" s="10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40310.079340277778</v>
      </c>
      <c r="T2477" s="10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41023.019398148142</v>
      </c>
      <c r="T2492" s="10">
        <f t="shared" si="233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41022.436851851846</v>
      </c>
      <c r="T2496" s="10">
        <f t="shared" si="233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41327.788101851853</v>
      </c>
      <c r="T2498" s="10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(((J2499/60)/60)/24)+DATE(1970,1,1)+(-5/24)</f>
        <v>40730.670578703699</v>
      </c>
      <c r="T2499" s="10">
        <f t="shared" ref="T2499:T2562" si="23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41226.440243055549</v>
      </c>
      <c r="T2501" s="10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41053.564525462964</v>
      </c>
      <c r="T2502" s="10">
        <f t="shared" si="23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42244.568333333329</v>
      </c>
      <c r="T2503" s="10">
        <f t="shared" si="23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</v>
      </c>
      <c r="T2512" s="10">
        <f t="shared" si="23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41058.636238425926</v>
      </c>
      <c r="T2527" s="10">
        <f t="shared" si="23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40127.492037037038</v>
      </c>
      <c r="T2536" s="10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41483.240949074068</v>
      </c>
      <c r="T2543" s="10">
        <f t="shared" si="23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42026.929837962954</v>
      </c>
      <c r="T2547" s="10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41524.650219907402</v>
      </c>
      <c r="T2548" s="10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42618.417094907411</v>
      </c>
      <c r="T2550" s="10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41112.99082175926</v>
      </c>
      <c r="T2555" s="10">
        <f t="shared" si="23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42093.651689814818</v>
      </c>
      <c r="T2560" s="10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(((J2563/60)/60)/24)+DATE(1970,1,1)+(-5/24)</f>
        <v>42260.320474537039</v>
      </c>
      <c r="T2563" s="10">
        <f t="shared" ref="T2563:T2626" si="245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</v>
      </c>
      <c r="T2577" s="10">
        <f t="shared" si="245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42237.814571759263</v>
      </c>
      <c r="T2580" s="10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42139.964918981481</v>
      </c>
      <c r="T2586" s="10">
        <f t="shared" si="245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42089.636875000004</v>
      </c>
      <c r="T2595" s="10">
        <f t="shared" si="245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</v>
      </c>
      <c r="T2603" s="10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41726.504421296297</v>
      </c>
      <c r="T2608" s="10">
        <f t="shared" si="245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42115.539212962954</v>
      </c>
      <c r="T2623" s="10">
        <f t="shared" si="245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41144.213217592594</v>
      </c>
      <c r="T2626" s="10">
        <f t="shared" si="245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(((J2627/60)/60)/24)+DATE(1970,1,1)+(-5/24)</f>
        <v>42658.601944444446</v>
      </c>
      <c r="T2627" s="10">
        <f t="shared" ref="T2627:T2690" si="251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42612.448159722226</v>
      </c>
      <c r="T2636" s="10">
        <f t="shared" si="251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42689.374016203699</v>
      </c>
      <c r="T2645" s="10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42327.597326388881</v>
      </c>
      <c r="T2653" s="10">
        <f t="shared" si="251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42055.39266203704</v>
      </c>
      <c r="T2656" s="10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42767.480185185181</v>
      </c>
      <c r="T2658" s="10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42551.675856481481</v>
      </c>
      <c r="T2660" s="10">
        <f t="shared" si="251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42081.861226851855</v>
      </c>
      <c r="T2661" s="10">
        <f t="shared" si="251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42275.380381944437</v>
      </c>
      <c r="T2670" s="10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42318.827499999999</v>
      </c>
      <c r="T2671" s="10">
        <f t="shared" si="251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41962.540694444448</v>
      </c>
      <c r="T2673" s="10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41792.821099537032</v>
      </c>
      <c r="T2679" s="10">
        <f t="shared" si="251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41820.706307870365</v>
      </c>
      <c r="T2686" s="10">
        <f t="shared" si="251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42027.910532407412</v>
      </c>
      <c r="T2690" s="10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(((J2691/60)/60)/24)+DATE(1970,1,1)+(-5/24)</f>
        <v>42551.753356481473</v>
      </c>
      <c r="T2691" s="10">
        <f t="shared" ref="T2691:T2754" si="257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41870.666342592594</v>
      </c>
      <c r="T2702" s="10">
        <f t="shared" si="257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41780.536921296298</v>
      </c>
      <c r="T2713" s="10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41934.706585648149</v>
      </c>
      <c r="T2719" s="10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42655.257557870362</v>
      </c>
      <c r="T2722" s="10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41044.439780092594</v>
      </c>
      <c r="T2749" s="10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</v>
      </c>
      <c r="T2752" s="10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41747.678726851853</v>
      </c>
      <c r="T2753" s="10">
        <f t="shared" si="257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(((J2755/60)/60)/24)+DATE(1970,1,1)+(-5/24)</f>
        <v>41117.692395833328</v>
      </c>
      <c r="T2755" s="10">
        <f t="shared" ref="T2755:T2818" si="263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41863.427673611113</v>
      </c>
      <c r="T2756" s="10">
        <f t="shared" si="263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41620.692141203705</v>
      </c>
      <c r="T2758" s="10">
        <f t="shared" si="263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40736.459699074068</v>
      </c>
      <c r="T2768" s="10">
        <f t="shared" si="263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41745.617939814809</v>
      </c>
      <c r="T2771" s="10">
        <f t="shared" si="263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42550.493553240733</v>
      </c>
      <c r="T2790" s="10">
        <f t="shared" si="263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(((J2819/60)/60)/24)+DATE(1970,1,1)+(-5/24)</f>
        <v>42023.42664351852</v>
      </c>
      <c r="T2819" s="10">
        <f t="shared" ref="T2819:T2882" si="26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</v>
      </c>
      <c r="T2843" s="10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41784.744155092587</v>
      </c>
      <c r="T2844" s="10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42480.592314814807</v>
      </c>
      <c r="T2862" s="10">
        <f t="shared" si="26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42672.746805555551</v>
      </c>
      <c r="T2879" s="10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(((J2883/60)/60)/24)+DATE(1970,1,1)+(-5/24)</f>
        <v>41916.389305555553</v>
      </c>
      <c r="T2883" s="10">
        <f t="shared" ref="T2883:T2946" si="275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42444.669409722213</v>
      </c>
      <c r="T2909" s="10">
        <f t="shared" si="275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42499.523368055547</v>
      </c>
      <c r="T2910" s="10">
        <f t="shared" si="275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41863.375787037032</v>
      </c>
      <c r="T2927" s="10">
        <f t="shared" si="275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(((J2947/60)/60)/24)+DATE(1970,1,1)+(-5/24)</f>
        <v>42117.931250000001</v>
      </c>
      <c r="T2947" s="10">
        <f t="shared" ref="T2947:T3010" si="281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42654.765370370362</v>
      </c>
      <c r="T2987" s="10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42511.153715277782</v>
      </c>
      <c r="T2990" s="10">
        <f t="shared" si="281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42090.70416666667</v>
      </c>
      <c r="T2998" s="10">
        <f t="shared" si="281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41957.548506944448</v>
      </c>
      <c r="T3008" s="10">
        <f t="shared" si="281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(((J3011/60)/60)/24)+DATE(1970,1,1)+(-5/24)</f>
        <v>41939.361574074072</v>
      </c>
      <c r="T3011" s="10">
        <f t="shared" ref="T3011:T3074" si="287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41919.915277777778</v>
      </c>
      <c r="T3016" s="10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42163.090000000004</v>
      </c>
      <c r="T3020" s="10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42121.46743055556</v>
      </c>
      <c r="T3025" s="10">
        <f t="shared" si="287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41975.692847222213</v>
      </c>
      <c r="T3050" s="10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42744.207696759251</v>
      </c>
      <c r="T3053" s="10">
        <f t="shared" si="287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42630.714560185181</v>
      </c>
      <c r="T3065" s="10">
        <f t="shared" si="287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(((J3075/60)/60)/24)+DATE(1970,1,1)+(-5/24)</f>
        <v>42111.475694444445</v>
      </c>
      <c r="T3075" s="10">
        <f t="shared" ref="T3075:T3138" si="293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42409.362951388881</v>
      </c>
      <c r="T3076" s="10">
        <f t="shared" si="293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42550.893981481473</v>
      </c>
      <c r="T3077" s="10">
        <f t="shared" si="293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42246.675451388881</v>
      </c>
      <c r="T3087" s="10">
        <f t="shared" si="293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41760.700706018513</v>
      </c>
      <c r="T3095" s="10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42241.22078703704</v>
      </c>
      <c r="T3108" s="10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42128.605914351843</v>
      </c>
      <c r="T3109" s="10">
        <f t="shared" si="293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</v>
      </c>
      <c r="T3113" s="10">
        <f t="shared" si="293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42509.166203703695</v>
      </c>
      <c r="T3119" s="10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42435.733749999999</v>
      </c>
      <c r="T3122" s="10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42426.809745370374</v>
      </c>
      <c r="T3128" s="10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42800.511793981481</v>
      </c>
      <c r="T3136" s="10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(((J3139/60)/60)/24)+DATE(1970,1,1)+(-5/24)</f>
        <v>42807.676724537036</v>
      </c>
      <c r="T3139" s="10">
        <f t="shared" ref="T3139:T3202" si="2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41909.761053240742</v>
      </c>
      <c r="T3149" s="10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41447.631388888884</v>
      </c>
      <c r="T3160" s="10">
        <f t="shared" si="2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41766.597395833334</v>
      </c>
      <c r="T3166" s="10">
        <f t="shared" si="2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41878.670046296291</v>
      </c>
      <c r="T3175" s="10">
        <f t="shared" si="2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41858.553449074068</v>
      </c>
      <c r="T3201" s="10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(((J3203/60)/60)/24)+DATE(1970,1,1)+(-5/24)</f>
        <v>41861.558761574073</v>
      </c>
      <c r="T3203" s="10">
        <f t="shared" ref="T3203:T3266" si="305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41778.428912037038</v>
      </c>
      <c r="T3211" s="10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41834.378240740742</v>
      </c>
      <c r="T3213" s="10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42206.62703703704</v>
      </c>
      <c r="T3225" s="10">
        <f t="shared" si="305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41897.959791666668</v>
      </c>
      <c r="T3232" s="10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(((J3267/60)/60)/24)+DATE(1970,1,1)+(-5/24)</f>
        <v>42311.503645833327</v>
      </c>
      <c r="T3267" s="10">
        <f t="shared" ref="T3267:T3330" si="311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42136.32780092593</v>
      </c>
      <c r="T3268" s="10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</v>
      </c>
      <c r="T3271" s="10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41931.474606481483</v>
      </c>
      <c r="T3279" s="10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42430.894201388881</v>
      </c>
      <c r="T3281" s="10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42538.527500000004</v>
      </c>
      <c r="T3303" s="10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42466.095381944448</v>
      </c>
      <c r="T3317" s="10">
        <f t="shared" si="311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42498.831296296288</v>
      </c>
      <c r="T3319" s="10">
        <f t="shared" si="311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(((J3331/60)/60)/24)+DATE(1970,1,1)+(-5/24)</f>
        <v>41837.114675925921</v>
      </c>
      <c r="T3331" s="10">
        <f t="shared" ref="T3331:T3394" si="317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42437.190347222226</v>
      </c>
      <c r="T3338" s="10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42062.088078703695</v>
      </c>
      <c r="T3344" s="10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42320.893425925926</v>
      </c>
      <c r="T3367" s="10">
        <f t="shared" si="317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42053.524293981485</v>
      </c>
      <c r="T3379" s="10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41937.745115740734</v>
      </c>
      <c r="T3382" s="10">
        <f t="shared" si="317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41947.554259259254</v>
      </c>
      <c r="T3389" s="10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</v>
      </c>
      <c r="T3392" s="10">
        <f t="shared" si="317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(((J3395/60)/60)/24)+DATE(1970,1,1)+(-5/24)</f>
        <v>41923.713310185187</v>
      </c>
      <c r="T3395" s="10">
        <f t="shared" ref="T3395:T3458" si="323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42140.503981481481</v>
      </c>
      <c r="T3397" s="10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41764.238298611104</v>
      </c>
      <c r="T3398" s="10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41941.543703703705</v>
      </c>
      <c r="T3400" s="10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42544.605995370373</v>
      </c>
      <c r="T3411" s="10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41775.854803240742</v>
      </c>
      <c r="T3435" s="10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41800.172094907408</v>
      </c>
      <c r="T3436" s="10">
        <f t="shared" si="323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42100.719525462955</v>
      </c>
      <c r="T3440" s="10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</v>
      </c>
      <c r="T3444" s="10">
        <f t="shared" si="323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(((J3459/60)/60)/24)+DATE(1970,1,1)+(-5/24)</f>
        <v>42016.498344907406</v>
      </c>
      <c r="T3459" s="10">
        <f t="shared" ref="T3459:T3522" si="32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41852.318888888884</v>
      </c>
      <c r="T3462" s="10">
        <f t="shared" si="32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42605.557048611103</v>
      </c>
      <c r="T3470" s="10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41841.612152777772</v>
      </c>
      <c r="T3473" s="10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42053.708587962967</v>
      </c>
      <c r="T3480" s="10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41781.646759259253</v>
      </c>
      <c r="T3481" s="10">
        <f t="shared" si="32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41989.039212962954</v>
      </c>
      <c r="T3483" s="10">
        <f t="shared" si="32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41915.554502314815</v>
      </c>
      <c r="T3497" s="10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42511.533611111103</v>
      </c>
      <c r="T3499" s="10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42419.711087962954</v>
      </c>
      <c r="T3502" s="10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41794.609189814815</v>
      </c>
      <c r="T3519" s="10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(((J3523/60)/60)/24)+DATE(1970,1,1)+(-5/24)</f>
        <v>41881.153009259258</v>
      </c>
      <c r="T3523" s="10">
        <f t="shared" ref="T3523:T3586" si="335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42248.431828703695</v>
      </c>
      <c r="T3537" s="10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41923.146018518513</v>
      </c>
      <c r="T3539" s="10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42115.681319444448</v>
      </c>
      <c r="T3562" s="10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42236.414918981485</v>
      </c>
      <c r="T3566" s="10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41976.123645833337</v>
      </c>
      <c r="T3572" s="10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41926.734351851846</v>
      </c>
      <c r="T3576" s="10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(((J3587/60)/60)/24)+DATE(1970,1,1)+(-5/24)</f>
        <v>41964.507986111108</v>
      </c>
      <c r="T3587" s="10">
        <f t="shared" ref="T3587:T3650" si="341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42506.50104166667</v>
      </c>
      <c r="T3610" s="10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42429.783391203695</v>
      </c>
      <c r="T3611" s="10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41789.518645833334</v>
      </c>
      <c r="T3614" s="10">
        <f t="shared" si="341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42660.92391203704</v>
      </c>
      <c r="T3621" s="10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42545.565856481473</v>
      </c>
      <c r="T3626" s="10">
        <f t="shared" si="341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42226.486446759263</v>
      </c>
      <c r="T3638" s="10">
        <f t="shared" si="341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41899.418738425928</v>
      </c>
      <c r="T3643" s="10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(((J3651/60)/60)/24)+DATE(1970,1,1)+(-5/24)</f>
        <v>41780.504560185182</v>
      </c>
      <c r="T3651" s="10">
        <f t="shared" ref="T3651:T3714" si="347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42737.70180555556</v>
      </c>
      <c r="T3658" s="10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42499.421516203707</v>
      </c>
      <c r="T3659" s="10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42173.761793981481</v>
      </c>
      <c r="T3669" s="10">
        <f t="shared" si="347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41802.365949074068</v>
      </c>
      <c r="T3679" s="10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42627.245763888881</v>
      </c>
      <c r="T3682" s="10">
        <f t="shared" si="347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41940.389849537038</v>
      </c>
      <c r="T3692" s="10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41809.933865740735</v>
      </c>
      <c r="T3710" s="10">
        <f t="shared" si="347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42133.963738425926</v>
      </c>
      <c r="T3714" s="10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(((J3715/60)/60)/24)+DATE(1970,1,1)+(-5/24)</f>
        <v>42505.529699074068</v>
      </c>
      <c r="T3715" s="10">
        <f t="shared" ref="T3715:T3778" si="353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42118.347997685189</v>
      </c>
      <c r="T3716" s="10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41943.544699074075</v>
      </c>
      <c r="T3725" s="10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42465.283101851855</v>
      </c>
      <c r="T3726" s="10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42461.932534722226</v>
      </c>
      <c r="T3728" s="10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41831.489606481482</v>
      </c>
      <c r="T3747" s="10">
        <f t="shared" si="353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</v>
      </c>
      <c r="T3760" s="10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</v>
      </c>
      <c r="T3775" s="10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(((J3779/60)/60)/24)+DATE(1970,1,1)+(-5/24)</f>
        <v>41886.903020833335</v>
      </c>
      <c r="T3779" s="10">
        <f t="shared" ref="T3779:T3842" si="35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42546.653900462967</v>
      </c>
      <c r="T3784" s="10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41831.514444444445</v>
      </c>
      <c r="T3800" s="10">
        <f t="shared" si="35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</v>
      </c>
      <c r="T3835" s="10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42154.934305555551</v>
      </c>
      <c r="T3841" s="10">
        <f t="shared" si="35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(((J3843/60)/60)/24)+DATE(1970,1,1)+(-5/24)</f>
        <v>41780.57739583333</v>
      </c>
      <c r="T3843" s="10">
        <f t="shared" ref="T3843:T3906" si="365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42248.418680555551</v>
      </c>
      <c r="T3847" s="10">
        <f t="shared" si="365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42128.222731481481</v>
      </c>
      <c r="T3860" s="10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41833.452662037031</v>
      </c>
      <c r="T3862" s="10">
        <f t="shared" si="365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41865.451446759253</v>
      </c>
      <c r="T3870" s="10">
        <f t="shared" si="365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41792.963865740734</v>
      </c>
      <c r="T3872" s="10">
        <f t="shared" si="365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41867.44394675926</v>
      </c>
      <c r="T3894" s="10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41843.566678240735</v>
      </c>
      <c r="T3901" s="10">
        <f t="shared" si="365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42317.618043981485</v>
      </c>
      <c r="T3903" s="10">
        <f t="shared" si="365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(((J3907/60)/60)/24)+DATE(1970,1,1)+(-5/24)</f>
        <v>42124.415543981479</v>
      </c>
      <c r="T3907" s="10">
        <f t="shared" ref="T3907:T3970" si="371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42114.610601851848</v>
      </c>
      <c r="T3916" s="10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42221.448449074065</v>
      </c>
      <c r="T3937" s="10">
        <f t="shared" si="371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42151.697384259263</v>
      </c>
      <c r="T3940" s="10">
        <f t="shared" si="371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41829.117164351846</v>
      </c>
      <c r="T3950" s="10">
        <f t="shared" si="371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42513.767986111103</v>
      </c>
      <c r="T3959" s="10">
        <f t="shared" si="371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41816.742037037038</v>
      </c>
      <c r="T3960" s="10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(((J3971/60)/60)/24)+DATE(1970,1,1)+(-5/24)</f>
        <v>42601.646365740737</v>
      </c>
      <c r="T3971" s="10">
        <f t="shared" ref="T3971:T4034" si="377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42447.655219907399</v>
      </c>
      <c r="T3972" s="10">
        <f t="shared" si="377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41920.755138888882</v>
      </c>
      <c r="T3986" s="10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41950.058611111104</v>
      </c>
      <c r="T3998" s="10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42174.572488425918</v>
      </c>
      <c r="T4017" s="10">
        <f t="shared" si="377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41990.375775462955</v>
      </c>
      <c r="T4024" s="10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42408.791238425918</v>
      </c>
      <c r="T4025" s="10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42321.816782407412</v>
      </c>
      <c r="T4031" s="10">
        <f t="shared" si="377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(((J4035/60)/60)/24)+DATE(1970,1,1)+(-5/24)</f>
        <v>42614.06046296296</v>
      </c>
      <c r="T4035" s="10">
        <f t="shared" ref="T4035:T4098" si="383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41903.674618055549</v>
      </c>
      <c r="T4037" s="10">
        <f t="shared" si="383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41804.728749999995</v>
      </c>
      <c r="T4038" s="10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42496.862442129634</v>
      </c>
      <c r="T4039" s="10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41869.59039351852</v>
      </c>
      <c r="T4040" s="10">
        <f t="shared" si="383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41761.601817129631</v>
      </c>
      <c r="T4053" s="10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42534.724988425929</v>
      </c>
      <c r="T4058" s="10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42078.136875000004</v>
      </c>
      <c r="T4075" s="10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41905.587372685186</v>
      </c>
      <c r="T4078" s="10">
        <f t="shared" si="383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(((J4099/60)/60)/24)+DATE(1970,1,1)+(-5/24)</f>
        <v>42344.616168981483</v>
      </c>
      <c r="T4099" s="10">
        <f t="shared" ref="T4099:T4115" si="38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42766.823344907411</v>
      </c>
      <c r="T4110" s="10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42512.418414351843</v>
      </c>
      <c r="T4112" s="10">
        <f t="shared" si="38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conditionalFormatting sqref="F1:F1048576">
    <cfRule type="containsText" dxfId="6" priority="4" operator="containsText" text="canceled">
      <formula>NOT(ISERROR(SEARCH("canceled",F1)))</formula>
    </cfRule>
    <cfRule type="containsText" dxfId="5" priority="5" operator="containsText" text="live">
      <formula>NOT(ISERROR(SEARCH("live",F1)))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successful">
      <formula>NOT(ISERROR(SEARCH("successful",F1)))</formula>
    </cfRule>
  </conditionalFormatting>
  <conditionalFormatting sqref="O2:O4115">
    <cfRule type="cellIs" dxfId="2" priority="1" operator="greaterThan">
      <formula>1.9999</formula>
    </cfRule>
    <cfRule type="cellIs" dxfId="1" priority="2" operator="between">
      <formula>1</formula>
      <formula>2</formula>
    </cfRule>
    <cfRule type="cellIs" dxfId="0" priority="3" operator="lessThan">
      <formula>1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D65B6-0055-4C66-8A53-5A6DB0BD621F}">
  <sheetPr codeName="Sheet2"/>
  <dimension ref="A1:F14"/>
  <sheetViews>
    <sheetView workbookViewId="0">
      <selection activeCell="D1" sqref="D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8322</v>
      </c>
      <c r="B3" s="7" t="s">
        <v>8321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34B77-6776-48D6-A039-CAF894A53635}">
  <sheetPr codeName="Sheet3"/>
  <dimension ref="A1:F47"/>
  <sheetViews>
    <sheetView workbookViewId="0">
      <selection activeCell="D1" sqref="D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2" spans="1:6" x14ac:dyDescent="0.25">
      <c r="A2" s="7" t="s">
        <v>8308</v>
      </c>
      <c r="B2" t="s">
        <v>8323</v>
      </c>
    </row>
    <row r="4" spans="1:6" x14ac:dyDescent="0.25">
      <c r="A4" s="7" t="s">
        <v>8322</v>
      </c>
      <c r="B4" s="7" t="s">
        <v>8321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C3424-6A97-444F-9430-47355C9944CF}">
  <sheetPr codeName="Sheet4"/>
  <dimension ref="A1:E18"/>
  <sheetViews>
    <sheetView workbookViewId="0">
      <selection activeCell="E1" sqref="E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8308</v>
      </c>
      <c r="B1" t="s">
        <v>8323</v>
      </c>
    </row>
    <row r="2" spans="1:5" x14ac:dyDescent="0.25">
      <c r="A2" s="7" t="s">
        <v>8379</v>
      </c>
      <c r="B2" t="s">
        <v>8323</v>
      </c>
    </row>
    <row r="4" spans="1:5" x14ac:dyDescent="0.25">
      <c r="A4" s="7" t="s">
        <v>8322</v>
      </c>
      <c r="B4" s="7" t="s">
        <v>8321</v>
      </c>
    </row>
    <row r="5" spans="1:5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1" t="s">
        <v>8373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25">
      <c r="A7" s="11" t="s">
        <v>8374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25">
      <c r="A8" s="11" t="s">
        <v>8375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25">
      <c r="A9" s="11" t="s">
        <v>8376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25">
      <c r="A10" s="11" t="s">
        <v>8367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25">
      <c r="A11" s="11" t="s">
        <v>8377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5">
      <c r="A12" s="11" t="s">
        <v>8368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25">
      <c r="A13" s="11" t="s">
        <v>8369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25">
      <c r="A14" s="11" t="s">
        <v>8370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25">
      <c r="A15" s="11" t="s">
        <v>8371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25">
      <c r="A16" s="11" t="s">
        <v>8372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25">
      <c r="A17" s="11" t="s">
        <v>8378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25">
      <c r="A18" s="11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8C2D3-594B-46C3-BF8B-27A63C267035}">
  <dimension ref="A1:H13"/>
  <sheetViews>
    <sheetView tabSelected="1" topLeftCell="A14" zoomScaleNormal="100" workbookViewId="0">
      <selection activeCell="E9" sqref="E9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COUNTIFS(Sheet1!$D:$D,"&lt;1000",Sheet1!$F:$F,RIGHT(B$1,LEN(B$1)-FIND(" ",B$1)))</f>
        <v>322</v>
      </c>
      <c r="C2">
        <f>COUNTIFS(Sheet1!$D:$D,"&lt;1000",Sheet1!$F:$F,RIGHT(C$1,LEN(C$1)-FIND(" ",C$1)))</f>
        <v>113</v>
      </c>
      <c r="D2">
        <f>COUNTIFS(Sheet1!$D:$D,"&lt;1000",Sheet1!$F:$F,RIGHT(D$1,LEN(D$1)-FIND(" ",D$1)))</f>
        <v>18</v>
      </c>
      <c r="E2">
        <f>SUM(B2:D2)</f>
        <v>453</v>
      </c>
      <c r="F2" s="12">
        <f>B2/$E2</f>
        <v>0.71081677704194257</v>
      </c>
      <c r="G2" s="12">
        <f>C2/$E2</f>
        <v>0.24944812362030905</v>
      </c>
      <c r="H2" s="12">
        <f>D2/$E2</f>
        <v>3.9735099337748346E-2</v>
      </c>
    </row>
    <row r="3" spans="1:8" x14ac:dyDescent="0.25">
      <c r="A3" t="s">
        <v>8389</v>
      </c>
      <c r="B3">
        <f>COUNTIFS(Sheet1!$D:$D,"&gt;=1000",Sheet1!$D:$D,"&lt;4999",Sheet1!$F:$F,RIGHT(B$1,LEN(B$1)-FIND(" ",B$1)))</f>
        <v>931</v>
      </c>
      <c r="C3">
        <f>COUNTIFS(Sheet1!$D:$D,"&gt;=1000",Sheet1!$D:$D,"&lt;4999",Sheet1!$F:$F,RIGHT(C$1,LEN(C$1)-FIND(" ",C$1)))</f>
        <v>420</v>
      </c>
      <c r="D3">
        <f>COUNTIFS(Sheet1!$D:$D,"&gt;=1000",Sheet1!$D:$D,"&lt;4999",Sheet1!$F:$F,RIGHT(D$1,LEN(D$1)-FIND(" ",D$1)))</f>
        <v>60</v>
      </c>
      <c r="E3">
        <f t="shared" ref="E3:E13" si="0">SUM(B3:D3)</f>
        <v>1411</v>
      </c>
      <c r="F3" s="12">
        <f t="shared" ref="F3:H13" si="1">B3/$E3</f>
        <v>0.65981573352232459</v>
      </c>
      <c r="G3" s="12">
        <f t="shared" si="1"/>
        <v>0.297661233167966</v>
      </c>
      <c r="H3" s="12">
        <f t="shared" si="1"/>
        <v>4.2523033309709427E-2</v>
      </c>
    </row>
    <row r="4" spans="1:8" x14ac:dyDescent="0.25">
      <c r="A4" t="s">
        <v>8390</v>
      </c>
      <c r="B4">
        <f>COUNTIFS(Sheet1!$D:$D,"&gt;=5000",Sheet1!$D:$D,"&lt;9999",Sheet1!$F:$F,RIGHT(B$1,LEN(B$1)-FIND(" ",B$1)))</f>
        <v>380</v>
      </c>
      <c r="C4">
        <f>COUNTIFS(Sheet1!$D:$D,"&gt;=5000",Sheet1!$D:$D,"&lt;9999",Sheet1!$F:$F,RIGHT(C$1,LEN(C$1)-FIND(" ",C$1)))</f>
        <v>282</v>
      </c>
      <c r="D4">
        <f>COUNTIFS(Sheet1!$D:$D,"&gt;=5000",Sheet1!$D:$D,"&lt;9999",Sheet1!$F:$F,RIGHT(D$1,LEN(D$1)-FIND(" ",D$1)))</f>
        <v>51</v>
      </c>
      <c r="E4">
        <f t="shared" si="0"/>
        <v>713</v>
      </c>
      <c r="F4" s="12">
        <f t="shared" si="1"/>
        <v>0.53295932678821878</v>
      </c>
      <c r="G4" s="12">
        <f t="shared" si="1"/>
        <v>0.39551192145862551</v>
      </c>
      <c r="H4" s="12">
        <f t="shared" si="1"/>
        <v>7.1528751753155678E-2</v>
      </c>
    </row>
    <row r="5" spans="1:8" x14ac:dyDescent="0.25">
      <c r="A5" t="s">
        <v>8391</v>
      </c>
      <c r="B5">
        <f>COUNTIFS(Sheet1!$D:$D,"&gt;=10000",Sheet1!$D:$D,"&lt;14999",Sheet1!$F:$F,RIGHT(B$1,LEN(B$1)-FIND(" ",B$1)))</f>
        <v>168</v>
      </c>
      <c r="C5">
        <f>COUNTIFS(Sheet1!$D:$D,"&gt;=10000",Sheet1!$D:$D,"&lt;14999",Sheet1!$F:$F,RIGHT(C$1,LEN(C$1)-FIND(" ",C$1)))</f>
        <v>144</v>
      </c>
      <c r="D5">
        <f>COUNTIFS(Sheet1!$D:$D,"&gt;=10000",Sheet1!$D:$D,"&lt;14999",Sheet1!$F:$F,RIGHT(D$1,LEN(D$1)-FIND(" ",D$1)))</f>
        <v>40</v>
      </c>
      <c r="E5">
        <f t="shared" si="0"/>
        <v>352</v>
      </c>
      <c r="F5" s="12">
        <f t="shared" si="1"/>
        <v>0.47727272727272729</v>
      </c>
      <c r="G5" s="12">
        <f t="shared" si="1"/>
        <v>0.40909090909090912</v>
      </c>
      <c r="H5" s="12">
        <f t="shared" si="1"/>
        <v>0.11363636363636363</v>
      </c>
    </row>
    <row r="6" spans="1:8" x14ac:dyDescent="0.25">
      <c r="A6" t="s">
        <v>8392</v>
      </c>
      <c r="B6">
        <f>COUNTIFS(Sheet1!$D:$D,"&gt;=15000",Sheet1!$D:$D,"&lt;19999",Sheet1!$F:$F,RIGHT(B$1,LEN(B$1)-FIND(" ",B$1)))</f>
        <v>94</v>
      </c>
      <c r="C6">
        <f>COUNTIFS(Sheet1!$D:$D,"&gt;=15000",Sheet1!$D:$D,"&lt;19999",Sheet1!$F:$F,RIGHT(C$1,LEN(C$1)-FIND(" ",C$1)))</f>
        <v>90</v>
      </c>
      <c r="D6">
        <f>COUNTIFS(Sheet1!$D:$D,"&gt;=15000",Sheet1!$D:$D,"&lt;19999",Sheet1!$F:$F,RIGHT(D$1,LEN(D$1)-FIND(" ",D$1)))</f>
        <v>17</v>
      </c>
      <c r="E6">
        <f t="shared" si="0"/>
        <v>201</v>
      </c>
      <c r="F6" s="12">
        <f t="shared" si="1"/>
        <v>0.46766169154228854</v>
      </c>
      <c r="G6" s="12">
        <f t="shared" si="1"/>
        <v>0.44776119402985076</v>
      </c>
      <c r="H6" s="12">
        <f t="shared" si="1"/>
        <v>8.45771144278607E-2</v>
      </c>
    </row>
    <row r="7" spans="1:8" x14ac:dyDescent="0.25">
      <c r="A7" t="s">
        <v>8393</v>
      </c>
      <c r="B7">
        <f>COUNTIFS(Sheet1!$D:$D,"&gt;=20000",Sheet1!$D:$D,"&lt;24999",Sheet1!$F:$F,RIGHT(B$1,LEN(B$1)-FIND(" ",B$1)))</f>
        <v>62</v>
      </c>
      <c r="C7">
        <f>COUNTIFS(Sheet1!$D:$D,"&gt;=20000",Sheet1!$D:$D,"&lt;24999",Sheet1!$F:$F,RIGHT(C$1,LEN(C$1)-FIND(" ",C$1)))</f>
        <v>72</v>
      </c>
      <c r="D7">
        <f>COUNTIFS(Sheet1!$D:$D,"&gt;=20000",Sheet1!$D:$D,"&lt;24999",Sheet1!$F:$F,RIGHT(D$1,LEN(D$1)-FIND(" ",D$1)))</f>
        <v>14</v>
      </c>
      <c r="E7">
        <f t="shared" si="0"/>
        <v>148</v>
      </c>
      <c r="F7" s="12">
        <f t="shared" si="1"/>
        <v>0.41891891891891891</v>
      </c>
      <c r="G7" s="12">
        <f t="shared" si="1"/>
        <v>0.48648648648648651</v>
      </c>
      <c r="H7" s="12">
        <f t="shared" si="1"/>
        <v>9.45945945945946E-2</v>
      </c>
    </row>
    <row r="8" spans="1:8" x14ac:dyDescent="0.25">
      <c r="A8" t="s">
        <v>8394</v>
      </c>
      <c r="B8">
        <f>COUNTIFS(Sheet1!$D:$D,"&gt;=25000",Sheet1!$D:$D,"&lt;29999",Sheet1!$F:$F,RIGHT(B$1,LEN(B$1)-FIND(" ",B$1)))</f>
        <v>55</v>
      </c>
      <c r="C8">
        <f>COUNTIFS(Sheet1!$D:$D,"&gt;=25000",Sheet1!$D:$D,"&lt;29999",Sheet1!$F:$F,RIGHT(C$1,LEN(C$1)-FIND(" ",C$1)))</f>
        <v>64</v>
      </c>
      <c r="D8">
        <f>COUNTIFS(Sheet1!$D:$D,"&gt;=25000",Sheet1!$D:$D,"&lt;29999",Sheet1!$F:$F,RIGHT(D$1,LEN(D$1)-FIND(" ",D$1)))</f>
        <v>18</v>
      </c>
      <c r="E8">
        <f t="shared" si="0"/>
        <v>137</v>
      </c>
      <c r="F8" s="12">
        <f t="shared" si="1"/>
        <v>0.40145985401459855</v>
      </c>
      <c r="G8" s="12">
        <f t="shared" si="1"/>
        <v>0.46715328467153283</v>
      </c>
      <c r="H8" s="12">
        <f t="shared" si="1"/>
        <v>0.13138686131386862</v>
      </c>
    </row>
    <row r="9" spans="1:8" x14ac:dyDescent="0.25">
      <c r="A9" t="s">
        <v>8395</v>
      </c>
      <c r="B9">
        <f>COUNTIFS(Sheet1!$D:$D,"&gt;=30000",Sheet1!$D:$D,"&lt;34999",Sheet1!$F:$F,RIGHT(B$1,LEN(B$1)-FIND(" ",B$1)))</f>
        <v>32</v>
      </c>
      <c r="C9">
        <f>COUNTIFS(Sheet1!$D:$D,"&gt;=30000",Sheet1!$D:$D,"&lt;34999",Sheet1!$F:$F,RIGHT(C$1,LEN(C$1)-FIND(" ",C$1)))</f>
        <v>37</v>
      </c>
      <c r="D9">
        <f>COUNTIFS(Sheet1!$D:$D,"&gt;=30000",Sheet1!$D:$D,"&lt;34999",Sheet1!$F:$F,RIGHT(D$1,LEN(D$1)-FIND(" ",D$1)))</f>
        <v>13</v>
      </c>
      <c r="E9">
        <f t="shared" si="0"/>
        <v>82</v>
      </c>
      <c r="F9" s="12">
        <f t="shared" si="1"/>
        <v>0.3902439024390244</v>
      </c>
      <c r="G9" s="12">
        <f t="shared" si="1"/>
        <v>0.45121951219512196</v>
      </c>
      <c r="H9" s="12">
        <f t="shared" si="1"/>
        <v>0.15853658536585366</v>
      </c>
    </row>
    <row r="10" spans="1:8" x14ac:dyDescent="0.25">
      <c r="A10" t="s">
        <v>8396</v>
      </c>
      <c r="B10">
        <f>COUNTIFS(Sheet1!$D:$D,"&gt;=35000",Sheet1!$D:$D,"&lt;39999",Sheet1!$F:$F,RIGHT(B$1,LEN(B$1)-FIND(" ",B$1)))</f>
        <v>26</v>
      </c>
      <c r="C10">
        <f>COUNTIFS(Sheet1!$D:$D,"&gt;=35000",Sheet1!$D:$D,"&lt;39999",Sheet1!$F:$F,RIGHT(C$1,LEN(C$1)-FIND(" ",C$1)))</f>
        <v>22</v>
      </c>
      <c r="D10">
        <f>COUNTIFS(Sheet1!$D:$D,"&gt;=35000",Sheet1!$D:$D,"&lt;39999",Sheet1!$F:$F,RIGHT(D$1,LEN(D$1)-FIND(" ",D$1)))</f>
        <v>7</v>
      </c>
      <c r="E10">
        <f t="shared" si="0"/>
        <v>55</v>
      </c>
      <c r="F10" s="12">
        <f t="shared" si="1"/>
        <v>0.47272727272727272</v>
      </c>
      <c r="G10" s="12">
        <f t="shared" si="1"/>
        <v>0.4</v>
      </c>
      <c r="H10" s="12">
        <f t="shared" si="1"/>
        <v>0.12727272727272726</v>
      </c>
    </row>
    <row r="11" spans="1:8" x14ac:dyDescent="0.25">
      <c r="A11" t="s">
        <v>8397</v>
      </c>
      <c r="B11">
        <f>COUNTIFS(Sheet1!$D:$D,"&gt;=40000",Sheet1!$D:$D,"&lt;44999",Sheet1!$F:$F,RIGHT(B$1,LEN(B$1)-FIND(" ",B$1)))</f>
        <v>21</v>
      </c>
      <c r="C11">
        <f>COUNTIFS(Sheet1!$D:$D,"&gt;=40000",Sheet1!$D:$D,"&lt;44999",Sheet1!$F:$F,RIGHT(C$1,LEN(C$1)-FIND(" ",C$1)))</f>
        <v>16</v>
      </c>
      <c r="D11">
        <f>COUNTIFS(Sheet1!$D:$D,"&gt;=40000",Sheet1!$D:$D,"&lt;44999",Sheet1!$F:$F,RIGHT(D$1,LEN(D$1)-FIND(" ",D$1)))</f>
        <v>6</v>
      </c>
      <c r="E11">
        <f t="shared" si="0"/>
        <v>43</v>
      </c>
      <c r="F11" s="12">
        <f t="shared" si="1"/>
        <v>0.48837209302325579</v>
      </c>
      <c r="G11" s="12">
        <f t="shared" si="1"/>
        <v>0.37209302325581395</v>
      </c>
      <c r="H11" s="12">
        <f t="shared" si="1"/>
        <v>0.13953488372093023</v>
      </c>
    </row>
    <row r="12" spans="1:8" x14ac:dyDescent="0.25">
      <c r="A12" t="s">
        <v>8398</v>
      </c>
      <c r="B12">
        <f>COUNTIFS(Sheet1!$D:$D,"&gt;=45000",Sheet1!$D:$D,"&lt;49999",Sheet1!$F:$F,RIGHT(B$1,LEN(B$1)-FIND(" ",B$1)))</f>
        <v>6</v>
      </c>
      <c r="C12">
        <f>COUNTIFS(Sheet1!$D:$D,"&gt;=45000",Sheet1!$D:$D,"&lt;49999",Sheet1!$F:$F,RIGHT(C$1,LEN(C$1)-FIND(" ",C$1)))</f>
        <v>11</v>
      </c>
      <c r="D12">
        <f>COUNTIFS(Sheet1!$D:$D,"&gt;=45000",Sheet1!$D:$D,"&lt;49999",Sheet1!$F:$F,RIGHT(D$1,LEN(D$1)-FIND(" ",D$1)))</f>
        <v>4</v>
      </c>
      <c r="E12">
        <f t="shared" si="0"/>
        <v>21</v>
      </c>
      <c r="F12" s="12">
        <f t="shared" si="1"/>
        <v>0.2857142857142857</v>
      </c>
      <c r="G12" s="12">
        <f t="shared" si="1"/>
        <v>0.52380952380952384</v>
      </c>
      <c r="H12" s="12">
        <f t="shared" si="1"/>
        <v>0.19047619047619047</v>
      </c>
    </row>
    <row r="13" spans="1:8" x14ac:dyDescent="0.25">
      <c r="A13" t="s">
        <v>8399</v>
      </c>
      <c r="B13">
        <f>COUNTIFS(Sheet1!$D:$D,"&gt;=50000",Sheet1!$F:$F,RIGHT(B$1,LEN(B$1)-FIND(" ",B$1)))</f>
        <v>86</v>
      </c>
      <c r="C13">
        <f>COUNTIFS(Sheet1!$D:$D,"&gt;=50000",Sheet1!$F:$F,RIGHT(C$1,LEN(C$1)-FIND(" ",C$1)))</f>
        <v>258</v>
      </c>
      <c r="D13">
        <f>COUNTIFS(Sheet1!$D:$D,"&gt;=50000",Sheet1!$F:$F,RIGHT(D$1,LEN(D$1)-FIND(" ",D$1)))</f>
        <v>100</v>
      </c>
      <c r="E13">
        <f t="shared" si="0"/>
        <v>444</v>
      </c>
      <c r="F13" s="12">
        <f t="shared" si="1"/>
        <v>0.19369369369369369</v>
      </c>
      <c r="G13" s="12">
        <f t="shared" si="1"/>
        <v>0.58108108108108103</v>
      </c>
      <c r="H13" s="12">
        <f t="shared" si="1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</vt:lpstr>
      <vt:lpstr>sub-category</vt:lpstr>
      <vt:lpstr>By 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Victor</cp:lastModifiedBy>
  <dcterms:created xsi:type="dcterms:W3CDTF">2017-04-20T15:17:24Z</dcterms:created>
  <dcterms:modified xsi:type="dcterms:W3CDTF">2017-11-09T08:25:02Z</dcterms:modified>
</cp:coreProperties>
</file>